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8" windowWidth="22992" windowHeight="10800"/>
  </bookViews>
  <sheets>
    <sheet name="About" sheetId="1" r:id="rId1"/>
    <sheet name="Country Selector" sheetId="20" r:id="rId2"/>
    <sheet name="Cement" sheetId="30" r:id="rId3"/>
    <sheet name="PERAC-MCAbMC-cement-CC" sheetId="29" r:id="rId4"/>
    <sheet name="PERAC-MCAbMC-mining-MR" sheetId="19" r:id="rId5"/>
    <sheet name="PERAC-MCAbMC-mining-MD" sheetId="21" r:id="rId6"/>
    <sheet name="PERAC-MCAbMC-chemicals-CP" sheetId="22" r:id="rId7"/>
    <sheet name="PERAC-MCAbMC-ngps-WT" sheetId="25" r:id="rId8"/>
    <sheet name="PERAC-MCAbMC-ngps-MR" sheetId="26" r:id="rId9"/>
    <sheet name="PERAC-MCAbMC-waste-MR" sheetId="23" r:id="rId10"/>
    <sheet name="PERAC-MCAbMC-waste-MD" sheetId="24" r:id="rId11"/>
    <sheet name="PERAC-MCAbMC-ag-CM" sheetId="40" r:id="rId12"/>
    <sheet name="PERAC-MCAbMC-ag-RC" sheetId="41" r:id="rId13"/>
    <sheet name="PERAC-MCAbMC-ag-LM" sheetId="42" r:id="rId14"/>
    <sheet name="PERAC-MCAbMC-other-WT" sheetId="27" r:id="rId15"/>
    <sheet name="PERAC-MCAbMC-other-CP" sheetId="28" r:id="rId16"/>
    <sheet name="Coal mining 2010" sheetId="4" r:id="rId17"/>
    <sheet name="Coal mining 2020" sheetId="5" r:id="rId18"/>
    <sheet name="Coal mining 2030" sheetId="6" r:id="rId19"/>
    <sheet name="Chemicals 2010" sheetId="7" r:id="rId20"/>
    <sheet name="Chemicals 2020" sheetId="8" r:id="rId21"/>
    <sheet name="Chemicals 2030" sheetId="9" r:id="rId22"/>
    <sheet name="NGPS 2010" sheetId="10" r:id="rId23"/>
    <sheet name="NGPS 2020" sheetId="11" r:id="rId24"/>
    <sheet name="NGPS 2030" sheetId="12" r:id="rId25"/>
    <sheet name="Waste 2010" sheetId="13" r:id="rId26"/>
    <sheet name="Waste 2020" sheetId="14" r:id="rId27"/>
    <sheet name="Waste 2030" sheetId="15" r:id="rId28"/>
    <sheet name="Other 2010" sheetId="16" r:id="rId29"/>
    <sheet name="Other 2020" sheetId="17" r:id="rId30"/>
    <sheet name="Other 2030" sheetId="18" r:id="rId31"/>
    <sheet name="Soil 2010" sheetId="31" r:id="rId32"/>
    <sheet name="Soil 2020" sheetId="32" r:id="rId33"/>
    <sheet name="Soil 2030" sheetId="33" r:id="rId34"/>
    <sheet name="Ric 2010" sheetId="34" r:id="rId35"/>
    <sheet name="Ric 2020" sheetId="35" r:id="rId36"/>
    <sheet name="Ric 2030" sheetId="36" r:id="rId37"/>
    <sheet name="Liv 2010" sheetId="37" r:id="rId38"/>
    <sheet name="Liv 2020" sheetId="38" r:id="rId39"/>
    <sheet name="Liv 2030" sheetId="39" r:id="rId40"/>
  </sheets>
  <definedNames>
    <definedName name="data_2010" localSheetId="16">'Coal mining 2010'!$B$9:$S$185</definedName>
    <definedName name="data_2010" localSheetId="22">'NGPS 2010'!$B$9:$S$185</definedName>
    <definedName name="data_2020" localSheetId="17">'Coal mining 2020'!$B$8:$S$184</definedName>
    <definedName name="data_2020" localSheetId="23">'NGPS 2020'!$B$9:$S$185</definedName>
    <definedName name="data_2030" localSheetId="18">'Coal mining 2030'!$B$9:$S$185</definedName>
    <definedName name="data_2030" localSheetId="24">'NGPS 2030'!$B$9:$S$185</definedName>
    <definedName name="Regions">'Country Selector'!$D$2:$D$18</definedName>
  </definedNames>
  <calcPr calcId="145621" iterate="1" iterateCount="50" concurrentCalc="0"/>
</workbook>
</file>

<file path=xl/calcChain.xml><?xml version="1.0" encoding="utf-8"?>
<calcChain xmlns="http://schemas.openxmlformats.org/spreadsheetml/2006/main">
  <c r="B3" i="24" l="1"/>
  <c r="L3" i="24"/>
  <c r="C3" i="24"/>
  <c r="D3" i="24"/>
  <c r="E3" i="24"/>
  <c r="F3" i="24"/>
  <c r="G3" i="24"/>
  <c r="H3" i="24"/>
  <c r="I3" i="24"/>
  <c r="J3" i="24"/>
  <c r="K3" i="24"/>
  <c r="V3" i="24"/>
  <c r="M3" i="24"/>
  <c r="N3" i="24"/>
  <c r="O3" i="24"/>
  <c r="P3" i="24"/>
  <c r="Q3" i="24"/>
  <c r="R3" i="24"/>
  <c r="S3" i="24"/>
  <c r="T3" i="24"/>
  <c r="U3" i="24"/>
  <c r="B4" i="24"/>
  <c r="L4" i="24"/>
  <c r="C4" i="24"/>
  <c r="D4" i="24"/>
  <c r="E4" i="24"/>
  <c r="F4" i="24"/>
  <c r="G4" i="24"/>
  <c r="H4" i="24"/>
  <c r="I4" i="24"/>
  <c r="J4" i="24"/>
  <c r="K4" i="24"/>
  <c r="V4" i="24"/>
  <c r="M4" i="24"/>
  <c r="N4" i="24"/>
  <c r="O4" i="24"/>
  <c r="P4" i="24"/>
  <c r="Q4" i="24"/>
  <c r="R4" i="24"/>
  <c r="S4" i="24"/>
  <c r="T4" i="24"/>
  <c r="U4" i="24"/>
  <c r="B5" i="24"/>
  <c r="L5" i="24"/>
  <c r="C5" i="24"/>
  <c r="D5" i="24"/>
  <c r="E5" i="24"/>
  <c r="F5" i="24"/>
  <c r="G5" i="24"/>
  <c r="H5" i="24"/>
  <c r="I5" i="24"/>
  <c r="J5" i="24"/>
  <c r="K5" i="24"/>
  <c r="V5" i="24"/>
  <c r="M5" i="24"/>
  <c r="N5" i="24"/>
  <c r="O5" i="24"/>
  <c r="P5" i="24"/>
  <c r="Q5" i="24"/>
  <c r="R5" i="24"/>
  <c r="S5" i="24"/>
  <c r="T5" i="24"/>
  <c r="U5" i="24"/>
  <c r="B6" i="24"/>
  <c r="L6" i="24"/>
  <c r="C6" i="24"/>
  <c r="D6" i="24"/>
  <c r="E6" i="24"/>
  <c r="F6" i="24"/>
  <c r="G6" i="24"/>
  <c r="H6" i="24"/>
  <c r="I6" i="24"/>
  <c r="J6" i="24"/>
  <c r="K6" i="24"/>
  <c r="V6" i="24"/>
  <c r="M6" i="24"/>
  <c r="N6" i="24"/>
  <c r="O6" i="24"/>
  <c r="P6" i="24"/>
  <c r="Q6" i="24"/>
  <c r="R6" i="24"/>
  <c r="S6" i="24"/>
  <c r="T6" i="24"/>
  <c r="U6" i="24"/>
  <c r="B7" i="24"/>
  <c r="L7" i="24"/>
  <c r="C7" i="24"/>
  <c r="D7" i="24"/>
  <c r="E7" i="24"/>
  <c r="F7" i="24"/>
  <c r="G7" i="24"/>
  <c r="H7" i="24"/>
  <c r="I7" i="24"/>
  <c r="J7" i="24"/>
  <c r="K7" i="24"/>
  <c r="V7" i="24"/>
  <c r="M7" i="24"/>
  <c r="N7" i="24"/>
  <c r="O7" i="24"/>
  <c r="P7" i="24"/>
  <c r="Q7" i="24"/>
  <c r="R7" i="24"/>
  <c r="S7" i="24"/>
  <c r="T7" i="24"/>
  <c r="U7" i="24"/>
  <c r="B8" i="24"/>
  <c r="L8" i="24"/>
  <c r="C8" i="24"/>
  <c r="D8" i="24"/>
  <c r="E8" i="24"/>
  <c r="F8" i="24"/>
  <c r="G8" i="24"/>
  <c r="H8" i="24"/>
  <c r="I8" i="24"/>
  <c r="J8" i="24"/>
  <c r="K8" i="24"/>
  <c r="V8" i="24"/>
  <c r="M8" i="24"/>
  <c r="N8" i="24"/>
  <c r="O8" i="24"/>
  <c r="P8" i="24"/>
  <c r="Q8" i="24"/>
  <c r="R8" i="24"/>
  <c r="S8" i="24"/>
  <c r="T8" i="24"/>
  <c r="U8" i="24"/>
  <c r="B9" i="24"/>
  <c r="L9" i="24"/>
  <c r="C9" i="24"/>
  <c r="D9" i="24"/>
  <c r="E9" i="24"/>
  <c r="F9" i="24"/>
  <c r="G9" i="24"/>
  <c r="H9" i="24"/>
  <c r="I9" i="24"/>
  <c r="J9" i="24"/>
  <c r="K9" i="24"/>
  <c r="V9" i="24"/>
  <c r="M9" i="24"/>
  <c r="N9" i="24"/>
  <c r="O9" i="24"/>
  <c r="P9" i="24"/>
  <c r="Q9" i="24"/>
  <c r="R9" i="24"/>
  <c r="S9" i="24"/>
  <c r="T9" i="24"/>
  <c r="U9" i="24"/>
  <c r="B10" i="24"/>
  <c r="L10" i="24"/>
  <c r="C10" i="24"/>
  <c r="D10" i="24"/>
  <c r="E10" i="24"/>
  <c r="F10" i="24"/>
  <c r="G10" i="24"/>
  <c r="H10" i="24"/>
  <c r="I10" i="24"/>
  <c r="J10" i="24"/>
  <c r="K10" i="24"/>
  <c r="V10" i="24"/>
  <c r="M10" i="24"/>
  <c r="N10" i="24"/>
  <c r="O10" i="24"/>
  <c r="P10" i="24"/>
  <c r="Q10" i="24"/>
  <c r="R10" i="24"/>
  <c r="S10" i="24"/>
  <c r="T10" i="24"/>
  <c r="U10" i="24"/>
  <c r="B11" i="24"/>
  <c r="L11" i="24"/>
  <c r="C11" i="24"/>
  <c r="D11" i="24"/>
  <c r="E11" i="24"/>
  <c r="F11" i="24"/>
  <c r="G11" i="24"/>
  <c r="H11" i="24"/>
  <c r="I11" i="24"/>
  <c r="J11" i="24"/>
  <c r="K11" i="24"/>
  <c r="V11" i="24"/>
  <c r="M11" i="24"/>
  <c r="N11" i="24"/>
  <c r="O11" i="24"/>
  <c r="P11" i="24"/>
  <c r="Q11" i="24"/>
  <c r="R11" i="24"/>
  <c r="S11" i="24"/>
  <c r="T11" i="24"/>
  <c r="U11" i="24"/>
  <c r="B12" i="24"/>
  <c r="L12" i="24"/>
  <c r="C12" i="24"/>
  <c r="D12" i="24"/>
  <c r="E12" i="24"/>
  <c r="F12" i="24"/>
  <c r="G12" i="24"/>
  <c r="H12" i="24"/>
  <c r="I12" i="24"/>
  <c r="J12" i="24"/>
  <c r="K12" i="24"/>
  <c r="V12" i="24"/>
  <c r="M12" i="24"/>
  <c r="N12" i="24"/>
  <c r="O12" i="24"/>
  <c r="P12" i="24"/>
  <c r="Q12" i="24"/>
  <c r="R12" i="24"/>
  <c r="S12" i="24"/>
  <c r="T12" i="24"/>
  <c r="U12" i="24"/>
  <c r="B13" i="24"/>
  <c r="L13" i="24"/>
  <c r="C13" i="24"/>
  <c r="D13" i="24"/>
  <c r="E13" i="24"/>
  <c r="F13" i="24"/>
  <c r="G13" i="24"/>
  <c r="H13" i="24"/>
  <c r="I13" i="24"/>
  <c r="J13" i="24"/>
  <c r="K13" i="24"/>
  <c r="V13" i="24"/>
  <c r="M13" i="24"/>
  <c r="N13" i="24"/>
  <c r="O13" i="24"/>
  <c r="P13" i="24"/>
  <c r="Q13" i="24"/>
  <c r="R13" i="24"/>
  <c r="S13" i="24"/>
  <c r="T13" i="24"/>
  <c r="U13" i="24"/>
  <c r="B14" i="24"/>
  <c r="L14" i="24"/>
  <c r="C14" i="24"/>
  <c r="D14" i="24"/>
  <c r="E14" i="24"/>
  <c r="F14" i="24"/>
  <c r="G14" i="24"/>
  <c r="H14" i="24"/>
  <c r="I14" i="24"/>
  <c r="J14" i="24"/>
  <c r="K14" i="24"/>
  <c r="V14" i="24"/>
  <c r="M14" i="24"/>
  <c r="N14" i="24"/>
  <c r="O14" i="24"/>
  <c r="P14" i="24"/>
  <c r="Q14" i="24"/>
  <c r="R14" i="24"/>
  <c r="S14" i="24"/>
  <c r="T14" i="24"/>
  <c r="U14" i="24"/>
  <c r="B15" i="24"/>
  <c r="L15" i="24"/>
  <c r="C15" i="24"/>
  <c r="D15" i="24"/>
  <c r="E15" i="24"/>
  <c r="F15" i="24"/>
  <c r="G15" i="24"/>
  <c r="H15" i="24"/>
  <c r="I15" i="24"/>
  <c r="J15" i="24"/>
  <c r="K15" i="24"/>
  <c r="V15" i="24"/>
  <c r="M15" i="24"/>
  <c r="N15" i="24"/>
  <c r="O15" i="24"/>
  <c r="P15" i="24"/>
  <c r="Q15" i="24"/>
  <c r="R15" i="24"/>
  <c r="S15" i="24"/>
  <c r="T15" i="24"/>
  <c r="U15" i="24"/>
  <c r="B16" i="24"/>
  <c r="L16" i="24"/>
  <c r="C16" i="24"/>
  <c r="D16" i="24"/>
  <c r="E16" i="24"/>
  <c r="F16" i="24"/>
  <c r="G16" i="24"/>
  <c r="H16" i="24"/>
  <c r="I16" i="24"/>
  <c r="J16" i="24"/>
  <c r="K16" i="24"/>
  <c r="V16" i="24"/>
  <c r="M16" i="24"/>
  <c r="N16" i="24"/>
  <c r="O16" i="24"/>
  <c r="P16" i="24"/>
  <c r="Q16" i="24"/>
  <c r="R16" i="24"/>
  <c r="S16" i="24"/>
  <c r="T16" i="24"/>
  <c r="U16" i="24"/>
  <c r="B17" i="24"/>
  <c r="L17" i="24"/>
  <c r="C17" i="24"/>
  <c r="D17" i="24"/>
  <c r="E17" i="24"/>
  <c r="F17" i="24"/>
  <c r="G17" i="24"/>
  <c r="H17" i="24"/>
  <c r="I17" i="24"/>
  <c r="J17" i="24"/>
  <c r="K17" i="24"/>
  <c r="V17" i="24"/>
  <c r="M17" i="24"/>
  <c r="N17" i="24"/>
  <c r="O17" i="24"/>
  <c r="P17" i="24"/>
  <c r="Q17" i="24"/>
  <c r="R17" i="24"/>
  <c r="S17" i="24"/>
  <c r="T17" i="24"/>
  <c r="U17" i="24"/>
  <c r="B18" i="24"/>
  <c r="L18" i="24"/>
  <c r="C18" i="24"/>
  <c r="D18" i="24"/>
  <c r="E18" i="24"/>
  <c r="F18" i="24"/>
  <c r="G18" i="24"/>
  <c r="H18" i="24"/>
  <c r="I18" i="24"/>
  <c r="J18" i="24"/>
  <c r="K18" i="24"/>
  <c r="V18" i="24"/>
  <c r="M18" i="24"/>
  <c r="N18" i="24"/>
  <c r="O18" i="24"/>
  <c r="P18" i="24"/>
  <c r="Q18" i="24"/>
  <c r="R18" i="24"/>
  <c r="S18" i="24"/>
  <c r="T18" i="24"/>
  <c r="U18" i="24"/>
  <c r="B19" i="24"/>
  <c r="L19" i="24"/>
  <c r="C19" i="24"/>
  <c r="D19" i="24"/>
  <c r="E19" i="24"/>
  <c r="F19" i="24"/>
  <c r="G19" i="24"/>
  <c r="H19" i="24"/>
  <c r="I19" i="24"/>
  <c r="J19" i="24"/>
  <c r="K19" i="24"/>
  <c r="V19" i="24"/>
  <c r="M19" i="24"/>
  <c r="N19" i="24"/>
  <c r="O19" i="24"/>
  <c r="P19" i="24"/>
  <c r="Q19" i="24"/>
  <c r="R19" i="24"/>
  <c r="S19" i="24"/>
  <c r="T19" i="24"/>
  <c r="U19" i="24"/>
  <c r="B20" i="24"/>
  <c r="L20" i="24"/>
  <c r="C20" i="24"/>
  <c r="D20" i="24"/>
  <c r="E20" i="24"/>
  <c r="F20" i="24"/>
  <c r="G20" i="24"/>
  <c r="H20" i="24"/>
  <c r="I20" i="24"/>
  <c r="J20" i="24"/>
  <c r="K20" i="24"/>
  <c r="V20" i="24"/>
  <c r="M20" i="24"/>
  <c r="N20" i="24"/>
  <c r="O20" i="24"/>
  <c r="P20" i="24"/>
  <c r="Q20" i="24"/>
  <c r="R20" i="24"/>
  <c r="S20" i="24"/>
  <c r="T20" i="24"/>
  <c r="U20" i="24"/>
  <c r="B21" i="24"/>
  <c r="L21" i="24"/>
  <c r="C21" i="24"/>
  <c r="D21" i="24"/>
  <c r="E21" i="24"/>
  <c r="F21" i="24"/>
  <c r="G21" i="24"/>
  <c r="H21" i="24"/>
  <c r="I21" i="24"/>
  <c r="J21" i="24"/>
  <c r="K21" i="24"/>
  <c r="V21" i="24"/>
  <c r="M21" i="24"/>
  <c r="N21" i="24"/>
  <c r="O21" i="24"/>
  <c r="P21" i="24"/>
  <c r="Q21" i="24"/>
  <c r="R21" i="24"/>
  <c r="S21" i="24"/>
  <c r="T21" i="24"/>
  <c r="U21" i="24"/>
  <c r="B22" i="24"/>
  <c r="L22" i="24"/>
  <c r="C22" i="24"/>
  <c r="D22" i="24"/>
  <c r="E22" i="24"/>
  <c r="F22" i="24"/>
  <c r="G22" i="24"/>
  <c r="H22" i="24"/>
  <c r="I22" i="24"/>
  <c r="J22" i="24"/>
  <c r="K22" i="24"/>
  <c r="V22" i="24"/>
  <c r="M22" i="24"/>
  <c r="N22" i="24"/>
  <c r="O22" i="24"/>
  <c r="P22" i="24"/>
  <c r="Q22" i="24"/>
  <c r="R22" i="24"/>
  <c r="S22" i="24"/>
  <c r="T22" i="24"/>
  <c r="U22" i="24"/>
  <c r="B23" i="24"/>
  <c r="L23" i="24"/>
  <c r="C23" i="24"/>
  <c r="D23" i="24"/>
  <c r="E23" i="24"/>
  <c r="F23" i="24"/>
  <c r="G23" i="24"/>
  <c r="H23" i="24"/>
  <c r="I23" i="24"/>
  <c r="J23" i="24"/>
  <c r="K23" i="24"/>
  <c r="V23" i="24"/>
  <c r="M23" i="24"/>
  <c r="N23" i="24"/>
  <c r="O23" i="24"/>
  <c r="P23" i="24"/>
  <c r="Q23" i="24"/>
  <c r="R23" i="24"/>
  <c r="S23" i="24"/>
  <c r="T23" i="24"/>
  <c r="U23" i="24"/>
  <c r="B24" i="24"/>
  <c r="L24" i="24"/>
  <c r="C24" i="24"/>
  <c r="D24" i="24"/>
  <c r="E24" i="24"/>
  <c r="F24" i="24"/>
  <c r="G24" i="24"/>
  <c r="H24" i="24"/>
  <c r="I24" i="24"/>
  <c r="J24" i="24"/>
  <c r="K24" i="24"/>
  <c r="V24" i="24"/>
  <c r="M24" i="24"/>
  <c r="N24" i="24"/>
  <c r="O24" i="24"/>
  <c r="P24" i="24"/>
  <c r="Q24" i="24"/>
  <c r="R24" i="24"/>
  <c r="S24" i="24"/>
  <c r="T24" i="24"/>
  <c r="U24" i="24"/>
  <c r="B25" i="24"/>
  <c r="L25" i="24"/>
  <c r="C25" i="24"/>
  <c r="D25" i="24"/>
  <c r="E25" i="24"/>
  <c r="F25" i="24"/>
  <c r="G25" i="24"/>
  <c r="H25" i="24"/>
  <c r="I25" i="24"/>
  <c r="J25" i="24"/>
  <c r="K25" i="24"/>
  <c r="V25" i="24"/>
  <c r="M25" i="24"/>
  <c r="N25" i="24"/>
  <c r="O25" i="24"/>
  <c r="P25" i="24"/>
  <c r="Q25" i="24"/>
  <c r="R25" i="24"/>
  <c r="S25" i="24"/>
  <c r="T25" i="24"/>
  <c r="U25" i="24"/>
  <c r="B26" i="24"/>
  <c r="L26" i="24"/>
  <c r="C26" i="24"/>
  <c r="D26" i="24"/>
  <c r="E26" i="24"/>
  <c r="F26" i="24"/>
  <c r="G26" i="24"/>
  <c r="H26" i="24"/>
  <c r="I26" i="24"/>
  <c r="J26" i="24"/>
  <c r="K26" i="24"/>
  <c r="V26" i="24"/>
  <c r="M26" i="24"/>
  <c r="N26" i="24"/>
  <c r="O26" i="24"/>
  <c r="P26" i="24"/>
  <c r="Q26" i="24"/>
  <c r="R26" i="24"/>
  <c r="S26" i="24"/>
  <c r="T26" i="24"/>
  <c r="U26" i="24"/>
  <c r="B27" i="24"/>
  <c r="L27" i="24"/>
  <c r="C27" i="24"/>
  <c r="D27" i="24"/>
  <c r="E27" i="24"/>
  <c r="F27" i="24"/>
  <c r="G27" i="24"/>
  <c r="H27" i="24"/>
  <c r="I27" i="24"/>
  <c r="J27" i="24"/>
  <c r="K27" i="24"/>
  <c r="V27" i="24"/>
  <c r="M27" i="24"/>
  <c r="N27" i="24"/>
  <c r="O27" i="24"/>
  <c r="P27" i="24"/>
  <c r="Q27" i="24"/>
  <c r="R27" i="24"/>
  <c r="S27" i="24"/>
  <c r="T27" i="24"/>
  <c r="U27" i="24"/>
  <c r="B28" i="24"/>
  <c r="L28" i="24"/>
  <c r="C28" i="24"/>
  <c r="D28" i="24"/>
  <c r="E28" i="24"/>
  <c r="F28" i="24"/>
  <c r="G28" i="24"/>
  <c r="H28" i="24"/>
  <c r="I28" i="24"/>
  <c r="J28" i="24"/>
  <c r="K28" i="24"/>
  <c r="V28" i="24"/>
  <c r="M28" i="24"/>
  <c r="N28" i="24"/>
  <c r="O28" i="24"/>
  <c r="P28" i="24"/>
  <c r="Q28" i="24"/>
  <c r="R28" i="24"/>
  <c r="S28" i="24"/>
  <c r="T28" i="24"/>
  <c r="U28" i="24"/>
  <c r="B29" i="24"/>
  <c r="L29" i="24"/>
  <c r="C29" i="24"/>
  <c r="D29" i="24"/>
  <c r="E29" i="24"/>
  <c r="F29" i="24"/>
  <c r="G29" i="24"/>
  <c r="H29" i="24"/>
  <c r="I29" i="24"/>
  <c r="J29" i="24"/>
  <c r="K29" i="24"/>
  <c r="V29" i="24"/>
  <c r="M29" i="24"/>
  <c r="N29" i="24"/>
  <c r="O29" i="24"/>
  <c r="P29" i="24"/>
  <c r="Q29" i="24"/>
  <c r="R29" i="24"/>
  <c r="S29" i="24"/>
  <c r="T29" i="24"/>
  <c r="U29" i="24"/>
  <c r="B30" i="24"/>
  <c r="L30" i="24"/>
  <c r="C30" i="24"/>
  <c r="D30" i="24"/>
  <c r="E30" i="24"/>
  <c r="F30" i="24"/>
  <c r="G30" i="24"/>
  <c r="H30" i="24"/>
  <c r="I30" i="24"/>
  <c r="J30" i="24"/>
  <c r="K30" i="24"/>
  <c r="V30" i="24"/>
  <c r="M30" i="24"/>
  <c r="N30" i="24"/>
  <c r="O30" i="24"/>
  <c r="P30" i="24"/>
  <c r="Q30" i="24"/>
  <c r="R30" i="24"/>
  <c r="S30" i="24"/>
  <c r="T30" i="24"/>
  <c r="U30" i="24"/>
  <c r="B31" i="24"/>
  <c r="L31" i="24"/>
  <c r="C31" i="24"/>
  <c r="D31" i="24"/>
  <c r="E31" i="24"/>
  <c r="F31" i="24"/>
  <c r="G31" i="24"/>
  <c r="H31" i="24"/>
  <c r="I31" i="24"/>
  <c r="J31" i="24"/>
  <c r="K31" i="24"/>
  <c r="V31" i="24"/>
  <c r="M31" i="24"/>
  <c r="N31" i="24"/>
  <c r="O31" i="24"/>
  <c r="P31" i="24"/>
  <c r="Q31" i="24"/>
  <c r="R31" i="24"/>
  <c r="S31" i="24"/>
  <c r="T31" i="24"/>
  <c r="U31" i="24"/>
  <c r="B32" i="24"/>
  <c r="L32" i="24"/>
  <c r="C32" i="24"/>
  <c r="D32" i="24"/>
  <c r="E32" i="24"/>
  <c r="F32" i="24"/>
  <c r="G32" i="24"/>
  <c r="H32" i="24"/>
  <c r="I32" i="24"/>
  <c r="J32" i="24"/>
  <c r="K32" i="24"/>
  <c r="V32" i="24"/>
  <c r="M32" i="24"/>
  <c r="N32" i="24"/>
  <c r="O32" i="24"/>
  <c r="P32" i="24"/>
  <c r="Q32" i="24"/>
  <c r="R32" i="24"/>
  <c r="S32" i="24"/>
  <c r="T32" i="24"/>
  <c r="U32" i="24"/>
  <c r="B33" i="24"/>
  <c r="L33" i="24"/>
  <c r="C33" i="24"/>
  <c r="D33" i="24"/>
  <c r="E33" i="24"/>
  <c r="F33" i="24"/>
  <c r="G33" i="24"/>
  <c r="H33" i="24"/>
  <c r="I33" i="24"/>
  <c r="J33" i="24"/>
  <c r="K33" i="24"/>
  <c r="V33" i="24"/>
  <c r="M33" i="24"/>
  <c r="N33" i="24"/>
  <c r="O33" i="24"/>
  <c r="P33" i="24"/>
  <c r="Q33" i="24"/>
  <c r="R33" i="24"/>
  <c r="S33" i="24"/>
  <c r="T33" i="24"/>
  <c r="U33" i="24"/>
  <c r="B34" i="24"/>
  <c r="L34" i="24"/>
  <c r="C34" i="24"/>
  <c r="D34" i="24"/>
  <c r="E34" i="24"/>
  <c r="F34" i="24"/>
  <c r="G34" i="24"/>
  <c r="H34" i="24"/>
  <c r="I34" i="24"/>
  <c r="J34" i="24"/>
  <c r="K34" i="24"/>
  <c r="V34" i="24"/>
  <c r="M34" i="24"/>
  <c r="N34" i="24"/>
  <c r="O34" i="24"/>
  <c r="P34" i="24"/>
  <c r="Q34" i="24"/>
  <c r="R34" i="24"/>
  <c r="S34" i="24"/>
  <c r="T34" i="24"/>
  <c r="U34" i="24"/>
  <c r="B35" i="24"/>
  <c r="L35" i="24"/>
  <c r="C35" i="24"/>
  <c r="D35" i="24"/>
  <c r="E35" i="24"/>
  <c r="F35" i="24"/>
  <c r="G35" i="24"/>
  <c r="H35" i="24"/>
  <c r="I35" i="24"/>
  <c r="J35" i="24"/>
  <c r="K35" i="24"/>
  <c r="V35" i="24"/>
  <c r="M35" i="24"/>
  <c r="N35" i="24"/>
  <c r="O35" i="24"/>
  <c r="P35" i="24"/>
  <c r="Q35" i="24"/>
  <c r="R35" i="24"/>
  <c r="S35" i="24"/>
  <c r="T35" i="24"/>
  <c r="U35" i="24"/>
  <c r="B36" i="24"/>
  <c r="L36" i="24"/>
  <c r="C36" i="24"/>
  <c r="D36" i="24"/>
  <c r="E36" i="24"/>
  <c r="F36" i="24"/>
  <c r="G36" i="24"/>
  <c r="H36" i="24"/>
  <c r="I36" i="24"/>
  <c r="J36" i="24"/>
  <c r="K36" i="24"/>
  <c r="V36" i="24"/>
  <c r="M36" i="24"/>
  <c r="N36" i="24"/>
  <c r="O36" i="24"/>
  <c r="P36" i="24"/>
  <c r="Q36" i="24"/>
  <c r="R36" i="24"/>
  <c r="S36" i="24"/>
  <c r="T36" i="24"/>
  <c r="U36" i="24"/>
  <c r="B37" i="24"/>
  <c r="L37" i="24"/>
  <c r="C37" i="24"/>
  <c r="D37" i="24"/>
  <c r="E37" i="24"/>
  <c r="F37" i="24"/>
  <c r="G37" i="24"/>
  <c r="H37" i="24"/>
  <c r="I37" i="24"/>
  <c r="J37" i="24"/>
  <c r="K37" i="24"/>
  <c r="V37" i="24"/>
  <c r="M37" i="24"/>
  <c r="N37" i="24"/>
  <c r="O37" i="24"/>
  <c r="P37" i="24"/>
  <c r="Q37" i="24"/>
  <c r="R37" i="24"/>
  <c r="S37" i="24"/>
  <c r="T37" i="24"/>
  <c r="U37" i="24"/>
  <c r="B38" i="24"/>
  <c r="L38" i="24"/>
  <c r="C38" i="24"/>
  <c r="D38" i="24"/>
  <c r="E38" i="24"/>
  <c r="F38" i="24"/>
  <c r="G38" i="24"/>
  <c r="H38" i="24"/>
  <c r="I38" i="24"/>
  <c r="J38" i="24"/>
  <c r="K38" i="24"/>
  <c r="V38" i="24"/>
  <c r="M38" i="24"/>
  <c r="N38" i="24"/>
  <c r="O38" i="24"/>
  <c r="P38" i="24"/>
  <c r="Q38" i="24"/>
  <c r="R38" i="24"/>
  <c r="S38" i="24"/>
  <c r="T38" i="24"/>
  <c r="U38" i="24"/>
  <c r="B39" i="24"/>
  <c r="L39" i="24"/>
  <c r="C39" i="24"/>
  <c r="D39" i="24"/>
  <c r="E39" i="24"/>
  <c r="F39" i="24"/>
  <c r="G39" i="24"/>
  <c r="H39" i="24"/>
  <c r="I39" i="24"/>
  <c r="J39" i="24"/>
  <c r="K39" i="24"/>
  <c r="V39" i="24"/>
  <c r="M39" i="24"/>
  <c r="N39" i="24"/>
  <c r="O39" i="24"/>
  <c r="P39" i="24"/>
  <c r="Q39" i="24"/>
  <c r="R39" i="24"/>
  <c r="S39" i="24"/>
  <c r="T39" i="24"/>
  <c r="U39" i="24"/>
  <c r="B40" i="24"/>
  <c r="L40" i="24"/>
  <c r="C40" i="24"/>
  <c r="D40" i="24"/>
  <c r="E40" i="24"/>
  <c r="F40" i="24"/>
  <c r="G40" i="24"/>
  <c r="H40" i="24"/>
  <c r="I40" i="24"/>
  <c r="J40" i="24"/>
  <c r="K40" i="24"/>
  <c r="V40" i="24"/>
  <c r="M40" i="24"/>
  <c r="N40" i="24"/>
  <c r="O40" i="24"/>
  <c r="P40" i="24"/>
  <c r="Q40" i="24"/>
  <c r="R40" i="24"/>
  <c r="S40" i="24"/>
  <c r="T40" i="24"/>
  <c r="U40" i="24"/>
  <c r="B41" i="24"/>
  <c r="L41" i="24"/>
  <c r="C41" i="24"/>
  <c r="D41" i="24"/>
  <c r="E41" i="24"/>
  <c r="F41" i="24"/>
  <c r="G41" i="24"/>
  <c r="H41" i="24"/>
  <c r="I41" i="24"/>
  <c r="J41" i="24"/>
  <c r="K41" i="24"/>
  <c r="V41" i="24"/>
  <c r="M41" i="24"/>
  <c r="N41" i="24"/>
  <c r="O41" i="24"/>
  <c r="P41" i="24"/>
  <c r="Q41" i="24"/>
  <c r="R41" i="24"/>
  <c r="S41" i="24"/>
  <c r="T41" i="24"/>
  <c r="U41" i="24"/>
  <c r="B42" i="24"/>
  <c r="L42" i="24"/>
  <c r="C42" i="24"/>
  <c r="D42" i="24"/>
  <c r="E42" i="24"/>
  <c r="F42" i="24"/>
  <c r="G42" i="24"/>
  <c r="H42" i="24"/>
  <c r="I42" i="24"/>
  <c r="J42" i="24"/>
  <c r="K42" i="24"/>
  <c r="V42" i="24"/>
  <c r="M42" i="24"/>
  <c r="N42" i="24"/>
  <c r="O42" i="24"/>
  <c r="P42" i="24"/>
  <c r="Q42" i="24"/>
  <c r="R42" i="24"/>
  <c r="S42" i="24"/>
  <c r="T42" i="24"/>
  <c r="U42" i="24"/>
  <c r="B43" i="24"/>
  <c r="L43" i="24"/>
  <c r="C43" i="24"/>
  <c r="D43" i="24"/>
  <c r="E43" i="24"/>
  <c r="F43" i="24"/>
  <c r="G43" i="24"/>
  <c r="H43" i="24"/>
  <c r="I43" i="24"/>
  <c r="J43" i="24"/>
  <c r="K43" i="24"/>
  <c r="V43" i="24"/>
  <c r="M43" i="24"/>
  <c r="N43" i="24"/>
  <c r="O43" i="24"/>
  <c r="P43" i="24"/>
  <c r="Q43" i="24"/>
  <c r="R43" i="24"/>
  <c r="S43" i="24"/>
  <c r="T43" i="24"/>
  <c r="U43" i="24"/>
  <c r="B44" i="24"/>
  <c r="L44" i="24"/>
  <c r="C44" i="24"/>
  <c r="D44" i="24"/>
  <c r="E44" i="24"/>
  <c r="F44" i="24"/>
  <c r="G44" i="24"/>
  <c r="H44" i="24"/>
  <c r="I44" i="24"/>
  <c r="J44" i="24"/>
  <c r="K44" i="24"/>
  <c r="V44" i="24"/>
  <c r="M44" i="24"/>
  <c r="N44" i="24"/>
  <c r="O44" i="24"/>
  <c r="P44" i="24"/>
  <c r="Q44" i="24"/>
  <c r="R44" i="24"/>
  <c r="S44" i="24"/>
  <c r="T44" i="24"/>
  <c r="U44" i="24"/>
  <c r="B45" i="24"/>
  <c r="L45" i="24"/>
  <c r="C45" i="24"/>
  <c r="D45" i="24"/>
  <c r="E45" i="24"/>
  <c r="F45" i="24"/>
  <c r="G45" i="24"/>
  <c r="H45" i="24"/>
  <c r="I45" i="24"/>
  <c r="J45" i="24"/>
  <c r="K45" i="24"/>
  <c r="V45" i="24"/>
  <c r="M45" i="24"/>
  <c r="N45" i="24"/>
  <c r="O45" i="24"/>
  <c r="P45" i="24"/>
  <c r="Q45" i="24"/>
  <c r="R45" i="24"/>
  <c r="S45" i="24"/>
  <c r="T45" i="24"/>
  <c r="U45" i="24"/>
  <c r="B46" i="24"/>
  <c r="L46" i="24"/>
  <c r="C46" i="24"/>
  <c r="D46" i="24"/>
  <c r="E46" i="24"/>
  <c r="F46" i="24"/>
  <c r="G46" i="24"/>
  <c r="H46" i="24"/>
  <c r="I46" i="24"/>
  <c r="J46" i="24"/>
  <c r="K46" i="24"/>
  <c r="V46" i="24"/>
  <c r="M46" i="24"/>
  <c r="N46" i="24"/>
  <c r="O46" i="24"/>
  <c r="P46" i="24"/>
  <c r="Q46" i="24"/>
  <c r="R46" i="24"/>
  <c r="S46" i="24"/>
  <c r="T46" i="24"/>
  <c r="U46" i="24"/>
  <c r="B47" i="24"/>
  <c r="L47" i="24"/>
  <c r="C47" i="24"/>
  <c r="D47" i="24"/>
  <c r="E47" i="24"/>
  <c r="F47" i="24"/>
  <c r="G47" i="24"/>
  <c r="H47" i="24"/>
  <c r="I47" i="24"/>
  <c r="J47" i="24"/>
  <c r="K47" i="24"/>
  <c r="V47" i="24"/>
  <c r="M47" i="24"/>
  <c r="N47" i="24"/>
  <c r="O47" i="24"/>
  <c r="P47" i="24"/>
  <c r="Q47" i="24"/>
  <c r="R47" i="24"/>
  <c r="S47" i="24"/>
  <c r="T47" i="24"/>
  <c r="U47" i="24"/>
  <c r="B48" i="24"/>
  <c r="L48" i="24"/>
  <c r="C48" i="24"/>
  <c r="D48" i="24"/>
  <c r="E48" i="24"/>
  <c r="F48" i="24"/>
  <c r="G48" i="24"/>
  <c r="H48" i="24"/>
  <c r="I48" i="24"/>
  <c r="J48" i="24"/>
  <c r="K48" i="24"/>
  <c r="V48" i="24"/>
  <c r="M48" i="24"/>
  <c r="N48" i="24"/>
  <c r="O48" i="24"/>
  <c r="P48" i="24"/>
  <c r="Q48" i="24"/>
  <c r="R48" i="24"/>
  <c r="S48" i="24"/>
  <c r="T48" i="24"/>
  <c r="U48" i="24"/>
  <c r="B49" i="24"/>
  <c r="L49" i="24"/>
  <c r="C49" i="24"/>
  <c r="D49" i="24"/>
  <c r="E49" i="24"/>
  <c r="F49" i="24"/>
  <c r="G49" i="24"/>
  <c r="H49" i="24"/>
  <c r="I49" i="24"/>
  <c r="J49" i="24"/>
  <c r="K49" i="24"/>
  <c r="V49" i="24"/>
  <c r="M49" i="24"/>
  <c r="N49" i="24"/>
  <c r="O49" i="24"/>
  <c r="P49" i="24"/>
  <c r="Q49" i="24"/>
  <c r="R49" i="24"/>
  <c r="S49" i="24"/>
  <c r="T49" i="24"/>
  <c r="U49" i="24"/>
  <c r="B50" i="24"/>
  <c r="L50" i="24"/>
  <c r="C50" i="24"/>
  <c r="D50" i="24"/>
  <c r="E50" i="24"/>
  <c r="F50" i="24"/>
  <c r="G50" i="24"/>
  <c r="H50" i="24"/>
  <c r="I50" i="24"/>
  <c r="J50" i="24"/>
  <c r="K50" i="24"/>
  <c r="V50" i="24"/>
  <c r="M50" i="24"/>
  <c r="N50" i="24"/>
  <c r="O50" i="24"/>
  <c r="P50" i="24"/>
  <c r="Q50" i="24"/>
  <c r="R50" i="24"/>
  <c r="S50" i="24"/>
  <c r="T50" i="24"/>
  <c r="U50" i="24"/>
  <c r="B51" i="24"/>
  <c r="L51" i="24"/>
  <c r="C51" i="24"/>
  <c r="D51" i="24"/>
  <c r="E51" i="24"/>
  <c r="F51" i="24"/>
  <c r="G51" i="24"/>
  <c r="H51" i="24"/>
  <c r="I51" i="24"/>
  <c r="J51" i="24"/>
  <c r="K51" i="24"/>
  <c r="V51" i="24"/>
  <c r="M51" i="24"/>
  <c r="N51" i="24"/>
  <c r="O51" i="24"/>
  <c r="P51" i="24"/>
  <c r="Q51" i="24"/>
  <c r="R51" i="24"/>
  <c r="S51" i="24"/>
  <c r="T51" i="24"/>
  <c r="U51" i="24"/>
  <c r="B52" i="24"/>
  <c r="L52" i="24"/>
  <c r="C52" i="24"/>
  <c r="D52" i="24"/>
  <c r="E52" i="24"/>
  <c r="F52" i="24"/>
  <c r="G52" i="24"/>
  <c r="H52" i="24"/>
  <c r="I52" i="24"/>
  <c r="J52" i="24"/>
  <c r="K52" i="24"/>
  <c r="V52" i="24"/>
  <c r="M52" i="24"/>
  <c r="N52" i="24"/>
  <c r="O52" i="24"/>
  <c r="P52" i="24"/>
  <c r="Q52" i="24"/>
  <c r="R52" i="24"/>
  <c r="S52" i="24"/>
  <c r="T52" i="24"/>
  <c r="U52" i="24"/>
  <c r="B53" i="24"/>
  <c r="L53" i="24"/>
  <c r="C53" i="24"/>
  <c r="D53" i="24"/>
  <c r="E53" i="24"/>
  <c r="F53" i="24"/>
  <c r="G53" i="24"/>
  <c r="H53" i="24"/>
  <c r="I53" i="24"/>
  <c r="J53" i="24"/>
  <c r="K53" i="24"/>
  <c r="V53" i="24"/>
  <c r="M53" i="24"/>
  <c r="N53" i="24"/>
  <c r="O53" i="24"/>
  <c r="P53" i="24"/>
  <c r="Q53" i="24"/>
  <c r="R53" i="24"/>
  <c r="S53" i="24"/>
  <c r="T53" i="24"/>
  <c r="U53" i="24"/>
  <c r="B54" i="24"/>
  <c r="L54" i="24"/>
  <c r="C54" i="24"/>
  <c r="D54" i="24"/>
  <c r="E54" i="24"/>
  <c r="F54" i="24"/>
  <c r="G54" i="24"/>
  <c r="H54" i="24"/>
  <c r="I54" i="24"/>
  <c r="J54" i="24"/>
  <c r="K54" i="24"/>
  <c r="V54" i="24"/>
  <c r="M54" i="24"/>
  <c r="N54" i="24"/>
  <c r="O54" i="24"/>
  <c r="P54" i="24"/>
  <c r="Q54" i="24"/>
  <c r="R54" i="24"/>
  <c r="S54" i="24"/>
  <c r="T54" i="24"/>
  <c r="U54" i="24"/>
  <c r="B55" i="24"/>
  <c r="L55" i="24"/>
  <c r="C55" i="24"/>
  <c r="D55" i="24"/>
  <c r="E55" i="24"/>
  <c r="F55" i="24"/>
  <c r="G55" i="24"/>
  <c r="H55" i="24"/>
  <c r="I55" i="24"/>
  <c r="J55" i="24"/>
  <c r="K55" i="24"/>
  <c r="V55" i="24"/>
  <c r="M55" i="24"/>
  <c r="N55" i="24"/>
  <c r="O55" i="24"/>
  <c r="P55" i="24"/>
  <c r="Q55" i="24"/>
  <c r="R55" i="24"/>
  <c r="S55" i="24"/>
  <c r="T55" i="24"/>
  <c r="U55" i="24"/>
  <c r="B56" i="24"/>
  <c r="L56" i="24"/>
  <c r="C56" i="24"/>
  <c r="D56" i="24"/>
  <c r="E56" i="24"/>
  <c r="F56" i="24"/>
  <c r="G56" i="24"/>
  <c r="H56" i="24"/>
  <c r="I56" i="24"/>
  <c r="J56" i="24"/>
  <c r="K56" i="24"/>
  <c r="V56" i="24"/>
  <c r="M56" i="24"/>
  <c r="N56" i="24"/>
  <c r="O56" i="24"/>
  <c r="P56" i="24"/>
  <c r="Q56" i="24"/>
  <c r="R56" i="24"/>
  <c r="S56" i="24"/>
  <c r="T56" i="24"/>
  <c r="U56" i="24"/>
  <c r="B57" i="24"/>
  <c r="L57" i="24"/>
  <c r="C57" i="24"/>
  <c r="D57" i="24"/>
  <c r="E57" i="24"/>
  <c r="F57" i="24"/>
  <c r="G57" i="24"/>
  <c r="H57" i="24"/>
  <c r="I57" i="24"/>
  <c r="J57" i="24"/>
  <c r="K57" i="24"/>
  <c r="V57" i="24"/>
  <c r="M57" i="24"/>
  <c r="N57" i="24"/>
  <c r="O57" i="24"/>
  <c r="P57" i="24"/>
  <c r="Q57" i="24"/>
  <c r="R57" i="24"/>
  <c r="S57" i="24"/>
  <c r="T57" i="24"/>
  <c r="U57" i="24"/>
  <c r="B58" i="24"/>
  <c r="L58" i="24"/>
  <c r="C58" i="24"/>
  <c r="D58" i="24"/>
  <c r="E58" i="24"/>
  <c r="F58" i="24"/>
  <c r="G58" i="24"/>
  <c r="H58" i="24"/>
  <c r="I58" i="24"/>
  <c r="J58" i="24"/>
  <c r="K58" i="24"/>
  <c r="V58" i="24"/>
  <c r="M58" i="24"/>
  <c r="N58" i="24"/>
  <c r="O58" i="24"/>
  <c r="P58" i="24"/>
  <c r="Q58" i="24"/>
  <c r="R58" i="24"/>
  <c r="S58" i="24"/>
  <c r="T58" i="24"/>
  <c r="U58" i="24"/>
  <c r="B59" i="24"/>
  <c r="L59" i="24"/>
  <c r="C59" i="24"/>
  <c r="D59" i="24"/>
  <c r="E59" i="24"/>
  <c r="F59" i="24"/>
  <c r="G59" i="24"/>
  <c r="H59" i="24"/>
  <c r="I59" i="24"/>
  <c r="J59" i="24"/>
  <c r="K59" i="24"/>
  <c r="V59" i="24"/>
  <c r="M59" i="24"/>
  <c r="N59" i="24"/>
  <c r="O59" i="24"/>
  <c r="P59" i="24"/>
  <c r="Q59" i="24"/>
  <c r="R59" i="24"/>
  <c r="S59" i="24"/>
  <c r="T59" i="24"/>
  <c r="U59" i="24"/>
  <c r="B60" i="24"/>
  <c r="L60" i="24"/>
  <c r="C60" i="24"/>
  <c r="D60" i="24"/>
  <c r="E60" i="24"/>
  <c r="F60" i="24"/>
  <c r="G60" i="24"/>
  <c r="H60" i="24"/>
  <c r="I60" i="24"/>
  <c r="J60" i="24"/>
  <c r="K60" i="24"/>
  <c r="V60" i="24"/>
  <c r="M60" i="24"/>
  <c r="N60" i="24"/>
  <c r="O60" i="24"/>
  <c r="P60" i="24"/>
  <c r="Q60" i="24"/>
  <c r="R60" i="24"/>
  <c r="S60" i="24"/>
  <c r="T60" i="24"/>
  <c r="U60" i="24"/>
  <c r="B61" i="24"/>
  <c r="L61" i="24"/>
  <c r="C61" i="24"/>
  <c r="D61" i="24"/>
  <c r="E61" i="24"/>
  <c r="F61" i="24"/>
  <c r="G61" i="24"/>
  <c r="H61" i="24"/>
  <c r="I61" i="24"/>
  <c r="J61" i="24"/>
  <c r="K61" i="24"/>
  <c r="V61" i="24"/>
  <c r="M61" i="24"/>
  <c r="N61" i="24"/>
  <c r="O61" i="24"/>
  <c r="P61" i="24"/>
  <c r="Q61" i="24"/>
  <c r="R61" i="24"/>
  <c r="S61" i="24"/>
  <c r="T61" i="24"/>
  <c r="U61" i="24"/>
  <c r="B62" i="24"/>
  <c r="L62" i="24"/>
  <c r="C62" i="24"/>
  <c r="D62" i="24"/>
  <c r="E62" i="24"/>
  <c r="F62" i="24"/>
  <c r="G62" i="24"/>
  <c r="H62" i="24"/>
  <c r="I62" i="24"/>
  <c r="J62" i="24"/>
  <c r="K62" i="24"/>
  <c r="V62" i="24"/>
  <c r="M62" i="24"/>
  <c r="N62" i="24"/>
  <c r="O62" i="24"/>
  <c r="P62" i="24"/>
  <c r="Q62" i="24"/>
  <c r="R62" i="24"/>
  <c r="S62" i="24"/>
  <c r="T62" i="24"/>
  <c r="U62" i="24"/>
  <c r="B63" i="24"/>
  <c r="L63" i="24"/>
  <c r="C63" i="24"/>
  <c r="D63" i="24"/>
  <c r="E63" i="24"/>
  <c r="F63" i="24"/>
  <c r="G63" i="24"/>
  <c r="H63" i="24"/>
  <c r="I63" i="24"/>
  <c r="J63" i="24"/>
  <c r="K63" i="24"/>
  <c r="V63" i="24"/>
  <c r="M63" i="24"/>
  <c r="N63" i="24"/>
  <c r="O63" i="24"/>
  <c r="P63" i="24"/>
  <c r="Q63" i="24"/>
  <c r="R63" i="24"/>
  <c r="S63" i="24"/>
  <c r="T63" i="24"/>
  <c r="U63" i="24"/>
  <c r="B64" i="24"/>
  <c r="L64" i="24"/>
  <c r="C64" i="24"/>
  <c r="D64" i="24"/>
  <c r="E64" i="24"/>
  <c r="F64" i="24"/>
  <c r="G64" i="24"/>
  <c r="H64" i="24"/>
  <c r="I64" i="24"/>
  <c r="J64" i="24"/>
  <c r="K64" i="24"/>
  <c r="V64" i="24"/>
  <c r="M64" i="24"/>
  <c r="N64" i="24"/>
  <c r="O64" i="24"/>
  <c r="P64" i="24"/>
  <c r="Q64" i="24"/>
  <c r="R64" i="24"/>
  <c r="S64" i="24"/>
  <c r="T64" i="24"/>
  <c r="U64" i="24"/>
  <c r="B65" i="24"/>
  <c r="L65" i="24"/>
  <c r="C65" i="24"/>
  <c r="D65" i="24"/>
  <c r="E65" i="24"/>
  <c r="F65" i="24"/>
  <c r="G65" i="24"/>
  <c r="H65" i="24"/>
  <c r="I65" i="24"/>
  <c r="J65" i="24"/>
  <c r="K65" i="24"/>
  <c r="V65" i="24"/>
  <c r="M65" i="24"/>
  <c r="N65" i="24"/>
  <c r="O65" i="24"/>
  <c r="P65" i="24"/>
  <c r="Q65" i="24"/>
  <c r="R65" i="24"/>
  <c r="S65" i="24"/>
  <c r="T65" i="24"/>
  <c r="U65" i="24"/>
  <c r="B66" i="24"/>
  <c r="L66" i="24"/>
  <c r="C66" i="24"/>
  <c r="D66" i="24"/>
  <c r="E66" i="24"/>
  <c r="F66" i="24"/>
  <c r="G66" i="24"/>
  <c r="H66" i="24"/>
  <c r="I66" i="24"/>
  <c r="J66" i="24"/>
  <c r="K66" i="24"/>
  <c r="V66" i="24"/>
  <c r="M66" i="24"/>
  <c r="N66" i="24"/>
  <c r="O66" i="24"/>
  <c r="P66" i="24"/>
  <c r="Q66" i="24"/>
  <c r="R66" i="24"/>
  <c r="S66" i="24"/>
  <c r="T66" i="24"/>
  <c r="U66" i="24"/>
  <c r="B67" i="24"/>
  <c r="L67" i="24"/>
  <c r="C67" i="24"/>
  <c r="D67" i="24"/>
  <c r="E67" i="24"/>
  <c r="F67" i="24"/>
  <c r="G67" i="24"/>
  <c r="H67" i="24"/>
  <c r="I67" i="24"/>
  <c r="J67" i="24"/>
  <c r="K67" i="24"/>
  <c r="V67" i="24"/>
  <c r="M67" i="24"/>
  <c r="N67" i="24"/>
  <c r="O67" i="24"/>
  <c r="P67" i="24"/>
  <c r="Q67" i="24"/>
  <c r="R67" i="24"/>
  <c r="S67" i="24"/>
  <c r="T67" i="24"/>
  <c r="U67" i="24"/>
  <c r="B68" i="24"/>
  <c r="L68" i="24"/>
  <c r="C68" i="24"/>
  <c r="D68" i="24"/>
  <c r="E68" i="24"/>
  <c r="F68" i="24"/>
  <c r="G68" i="24"/>
  <c r="H68" i="24"/>
  <c r="I68" i="24"/>
  <c r="J68" i="24"/>
  <c r="K68" i="24"/>
  <c r="V68" i="24"/>
  <c r="M68" i="24"/>
  <c r="N68" i="24"/>
  <c r="O68" i="24"/>
  <c r="P68" i="24"/>
  <c r="Q68" i="24"/>
  <c r="R68" i="24"/>
  <c r="S68" i="24"/>
  <c r="T68" i="24"/>
  <c r="U68" i="24"/>
  <c r="B69" i="24"/>
  <c r="L69" i="24"/>
  <c r="C69" i="24"/>
  <c r="D69" i="24"/>
  <c r="E69" i="24"/>
  <c r="F69" i="24"/>
  <c r="G69" i="24"/>
  <c r="H69" i="24"/>
  <c r="I69" i="24"/>
  <c r="J69" i="24"/>
  <c r="K69" i="24"/>
  <c r="V69" i="24"/>
  <c r="M69" i="24"/>
  <c r="N69" i="24"/>
  <c r="O69" i="24"/>
  <c r="P69" i="24"/>
  <c r="Q69" i="24"/>
  <c r="R69" i="24"/>
  <c r="S69" i="24"/>
  <c r="T69" i="24"/>
  <c r="U69" i="24"/>
  <c r="B70" i="24"/>
  <c r="L70" i="24"/>
  <c r="C70" i="24"/>
  <c r="D70" i="24"/>
  <c r="E70" i="24"/>
  <c r="F70" i="24"/>
  <c r="G70" i="24"/>
  <c r="H70" i="24"/>
  <c r="I70" i="24"/>
  <c r="J70" i="24"/>
  <c r="K70" i="24"/>
  <c r="V70" i="24"/>
  <c r="M70" i="24"/>
  <c r="N70" i="24"/>
  <c r="O70" i="24"/>
  <c r="P70" i="24"/>
  <c r="Q70" i="24"/>
  <c r="R70" i="24"/>
  <c r="S70" i="24"/>
  <c r="T70" i="24"/>
  <c r="U70" i="24"/>
  <c r="B71" i="24"/>
  <c r="L71" i="24"/>
  <c r="C71" i="24"/>
  <c r="D71" i="24"/>
  <c r="E71" i="24"/>
  <c r="F71" i="24"/>
  <c r="G71" i="24"/>
  <c r="H71" i="24"/>
  <c r="I71" i="24"/>
  <c r="J71" i="24"/>
  <c r="K71" i="24"/>
  <c r="V71" i="24"/>
  <c r="M71" i="24"/>
  <c r="N71" i="24"/>
  <c r="O71" i="24"/>
  <c r="P71" i="24"/>
  <c r="Q71" i="24"/>
  <c r="R71" i="24"/>
  <c r="S71" i="24"/>
  <c r="T71" i="24"/>
  <c r="U71" i="24"/>
  <c r="B72" i="24"/>
  <c r="L72" i="24"/>
  <c r="C72" i="24"/>
  <c r="D72" i="24"/>
  <c r="E72" i="24"/>
  <c r="F72" i="24"/>
  <c r="G72" i="24"/>
  <c r="H72" i="24"/>
  <c r="I72" i="24"/>
  <c r="J72" i="24"/>
  <c r="K72" i="24"/>
  <c r="V72" i="24"/>
  <c r="M72" i="24"/>
  <c r="N72" i="24"/>
  <c r="O72" i="24"/>
  <c r="P72" i="24"/>
  <c r="Q72" i="24"/>
  <c r="R72" i="24"/>
  <c r="S72" i="24"/>
  <c r="T72" i="24"/>
  <c r="U72" i="24"/>
  <c r="B73" i="24"/>
  <c r="L73" i="24"/>
  <c r="C73" i="24"/>
  <c r="D73" i="24"/>
  <c r="E73" i="24"/>
  <c r="F73" i="24"/>
  <c r="G73" i="24"/>
  <c r="H73" i="24"/>
  <c r="I73" i="24"/>
  <c r="J73" i="24"/>
  <c r="K73" i="24"/>
  <c r="V73" i="24"/>
  <c r="M73" i="24"/>
  <c r="N73" i="24"/>
  <c r="O73" i="24"/>
  <c r="P73" i="24"/>
  <c r="Q73" i="24"/>
  <c r="R73" i="24"/>
  <c r="S73" i="24"/>
  <c r="T73" i="24"/>
  <c r="U73" i="24"/>
  <c r="B74" i="24"/>
  <c r="L74" i="24"/>
  <c r="C74" i="24"/>
  <c r="D74" i="24"/>
  <c r="E74" i="24"/>
  <c r="F74" i="24"/>
  <c r="G74" i="24"/>
  <c r="H74" i="24"/>
  <c r="I74" i="24"/>
  <c r="J74" i="24"/>
  <c r="K74" i="24"/>
  <c r="V74" i="24"/>
  <c r="M74" i="24"/>
  <c r="N74" i="24"/>
  <c r="O74" i="24"/>
  <c r="P74" i="24"/>
  <c r="Q74" i="24"/>
  <c r="R74" i="24"/>
  <c r="S74" i="24"/>
  <c r="T74" i="24"/>
  <c r="U74" i="24"/>
  <c r="B75" i="24"/>
  <c r="L75" i="24"/>
  <c r="C75" i="24"/>
  <c r="D75" i="24"/>
  <c r="E75" i="24"/>
  <c r="F75" i="24"/>
  <c r="G75" i="24"/>
  <c r="H75" i="24"/>
  <c r="I75" i="24"/>
  <c r="J75" i="24"/>
  <c r="K75" i="24"/>
  <c r="V75" i="24"/>
  <c r="M75" i="24"/>
  <c r="N75" i="24"/>
  <c r="O75" i="24"/>
  <c r="P75" i="24"/>
  <c r="Q75" i="24"/>
  <c r="R75" i="24"/>
  <c r="S75" i="24"/>
  <c r="T75" i="24"/>
  <c r="U75" i="24"/>
  <c r="B76" i="24"/>
  <c r="L76" i="24"/>
  <c r="C76" i="24"/>
  <c r="D76" i="24"/>
  <c r="E76" i="24"/>
  <c r="F76" i="24"/>
  <c r="G76" i="24"/>
  <c r="H76" i="24"/>
  <c r="I76" i="24"/>
  <c r="J76" i="24"/>
  <c r="K76" i="24"/>
  <c r="V76" i="24"/>
  <c r="M76" i="24"/>
  <c r="N76" i="24"/>
  <c r="O76" i="24"/>
  <c r="P76" i="24"/>
  <c r="Q76" i="24"/>
  <c r="R76" i="24"/>
  <c r="S76" i="24"/>
  <c r="T76" i="24"/>
  <c r="U76" i="24"/>
  <c r="B77" i="24"/>
  <c r="L77" i="24"/>
  <c r="C77" i="24"/>
  <c r="D77" i="24"/>
  <c r="E77" i="24"/>
  <c r="F77" i="24"/>
  <c r="G77" i="24"/>
  <c r="H77" i="24"/>
  <c r="I77" i="24"/>
  <c r="J77" i="24"/>
  <c r="K77" i="24"/>
  <c r="V77" i="24"/>
  <c r="M77" i="24"/>
  <c r="N77" i="24"/>
  <c r="O77" i="24"/>
  <c r="P77" i="24"/>
  <c r="Q77" i="24"/>
  <c r="R77" i="24"/>
  <c r="S77" i="24"/>
  <c r="T77" i="24"/>
  <c r="U77" i="24"/>
  <c r="B78" i="24"/>
  <c r="L78" i="24"/>
  <c r="C78" i="24"/>
  <c r="D78" i="24"/>
  <c r="E78" i="24"/>
  <c r="F78" i="24"/>
  <c r="G78" i="24"/>
  <c r="H78" i="24"/>
  <c r="I78" i="24"/>
  <c r="J78" i="24"/>
  <c r="K78" i="24"/>
  <c r="V78" i="24"/>
  <c r="M78" i="24"/>
  <c r="N78" i="24"/>
  <c r="O78" i="24"/>
  <c r="P78" i="24"/>
  <c r="Q78" i="24"/>
  <c r="R78" i="24"/>
  <c r="S78" i="24"/>
  <c r="T78" i="24"/>
  <c r="U78" i="24"/>
  <c r="B79" i="24"/>
  <c r="L79" i="24"/>
  <c r="C79" i="24"/>
  <c r="D79" i="24"/>
  <c r="E79" i="24"/>
  <c r="F79" i="24"/>
  <c r="G79" i="24"/>
  <c r="H79" i="24"/>
  <c r="I79" i="24"/>
  <c r="J79" i="24"/>
  <c r="K79" i="24"/>
  <c r="V79" i="24"/>
  <c r="M79" i="24"/>
  <c r="N79" i="24"/>
  <c r="O79" i="24"/>
  <c r="P79" i="24"/>
  <c r="Q79" i="24"/>
  <c r="R79" i="24"/>
  <c r="S79" i="24"/>
  <c r="T79" i="24"/>
  <c r="U79" i="24"/>
  <c r="B80" i="24"/>
  <c r="L80" i="24"/>
  <c r="C80" i="24"/>
  <c r="D80" i="24"/>
  <c r="E80" i="24"/>
  <c r="F80" i="24"/>
  <c r="G80" i="24"/>
  <c r="H80" i="24"/>
  <c r="I80" i="24"/>
  <c r="J80" i="24"/>
  <c r="K80" i="24"/>
  <c r="V80" i="24"/>
  <c r="M80" i="24"/>
  <c r="N80" i="24"/>
  <c r="O80" i="24"/>
  <c r="P80" i="24"/>
  <c r="Q80" i="24"/>
  <c r="R80" i="24"/>
  <c r="S80" i="24"/>
  <c r="T80" i="24"/>
  <c r="U80" i="24"/>
  <c r="B81" i="24"/>
  <c r="L81" i="24"/>
  <c r="C81" i="24"/>
  <c r="D81" i="24"/>
  <c r="E81" i="24"/>
  <c r="F81" i="24"/>
  <c r="G81" i="24"/>
  <c r="H81" i="24"/>
  <c r="I81" i="24"/>
  <c r="J81" i="24"/>
  <c r="K81" i="24"/>
  <c r="V81" i="24"/>
  <c r="M81" i="24"/>
  <c r="N81" i="24"/>
  <c r="O81" i="24"/>
  <c r="P81" i="24"/>
  <c r="Q81" i="24"/>
  <c r="R81" i="24"/>
  <c r="S81" i="24"/>
  <c r="T81" i="24"/>
  <c r="U81" i="24"/>
  <c r="B82" i="24"/>
  <c r="L82" i="24"/>
  <c r="C82" i="24"/>
  <c r="D82" i="24"/>
  <c r="E82" i="24"/>
  <c r="F82" i="24"/>
  <c r="G82" i="24"/>
  <c r="H82" i="24"/>
  <c r="I82" i="24"/>
  <c r="J82" i="24"/>
  <c r="K82" i="24"/>
  <c r="V82" i="24"/>
  <c r="M82" i="24"/>
  <c r="N82" i="24"/>
  <c r="O82" i="24"/>
  <c r="P82" i="24"/>
  <c r="Q82" i="24"/>
  <c r="R82" i="24"/>
  <c r="S82" i="24"/>
  <c r="T82" i="24"/>
  <c r="U82" i="24"/>
  <c r="B83" i="24"/>
  <c r="L83" i="24"/>
  <c r="C83" i="24"/>
  <c r="D83" i="24"/>
  <c r="E83" i="24"/>
  <c r="F83" i="24"/>
  <c r="G83" i="24"/>
  <c r="H83" i="24"/>
  <c r="I83" i="24"/>
  <c r="J83" i="24"/>
  <c r="K83" i="24"/>
  <c r="V83" i="24"/>
  <c r="M83" i="24"/>
  <c r="N83" i="24"/>
  <c r="O83" i="24"/>
  <c r="P83" i="24"/>
  <c r="Q83" i="24"/>
  <c r="R83" i="24"/>
  <c r="S83" i="24"/>
  <c r="T83" i="24"/>
  <c r="U83" i="24"/>
  <c r="B84" i="24"/>
  <c r="L84" i="24"/>
  <c r="C84" i="24"/>
  <c r="D84" i="24"/>
  <c r="E84" i="24"/>
  <c r="F84" i="24"/>
  <c r="G84" i="24"/>
  <c r="H84" i="24"/>
  <c r="I84" i="24"/>
  <c r="J84" i="24"/>
  <c r="K84" i="24"/>
  <c r="V84" i="24"/>
  <c r="M84" i="24"/>
  <c r="N84" i="24"/>
  <c r="O84" i="24"/>
  <c r="P84" i="24"/>
  <c r="Q84" i="24"/>
  <c r="R84" i="24"/>
  <c r="S84" i="24"/>
  <c r="T84" i="24"/>
  <c r="U84" i="24"/>
  <c r="B85" i="24"/>
  <c r="L85" i="24"/>
  <c r="C85" i="24"/>
  <c r="D85" i="24"/>
  <c r="E85" i="24"/>
  <c r="F85" i="24"/>
  <c r="G85" i="24"/>
  <c r="H85" i="24"/>
  <c r="I85" i="24"/>
  <c r="J85" i="24"/>
  <c r="K85" i="24"/>
  <c r="V85" i="24"/>
  <c r="M85" i="24"/>
  <c r="N85" i="24"/>
  <c r="O85" i="24"/>
  <c r="P85" i="24"/>
  <c r="Q85" i="24"/>
  <c r="R85" i="24"/>
  <c r="S85" i="24"/>
  <c r="T85" i="24"/>
  <c r="U85" i="24"/>
  <c r="B86" i="24"/>
  <c r="L86" i="24"/>
  <c r="C86" i="24"/>
  <c r="D86" i="24"/>
  <c r="E86" i="24"/>
  <c r="F86" i="24"/>
  <c r="G86" i="24"/>
  <c r="H86" i="24"/>
  <c r="I86" i="24"/>
  <c r="J86" i="24"/>
  <c r="K86" i="24"/>
  <c r="V86" i="24"/>
  <c r="M86" i="24"/>
  <c r="N86" i="24"/>
  <c r="O86" i="24"/>
  <c r="P86" i="24"/>
  <c r="Q86" i="24"/>
  <c r="R86" i="24"/>
  <c r="S86" i="24"/>
  <c r="T86" i="24"/>
  <c r="U86" i="24"/>
  <c r="B87" i="24"/>
  <c r="L87" i="24"/>
  <c r="C87" i="24"/>
  <c r="D87" i="24"/>
  <c r="E87" i="24"/>
  <c r="F87" i="24"/>
  <c r="G87" i="24"/>
  <c r="H87" i="24"/>
  <c r="I87" i="24"/>
  <c r="J87" i="24"/>
  <c r="K87" i="24"/>
  <c r="V87" i="24"/>
  <c r="M87" i="24"/>
  <c r="N87" i="24"/>
  <c r="O87" i="24"/>
  <c r="P87" i="24"/>
  <c r="Q87" i="24"/>
  <c r="R87" i="24"/>
  <c r="S87" i="24"/>
  <c r="T87" i="24"/>
  <c r="U87" i="24"/>
  <c r="B88" i="24"/>
  <c r="L88" i="24"/>
  <c r="C88" i="24"/>
  <c r="D88" i="24"/>
  <c r="E88" i="24"/>
  <c r="F88" i="24"/>
  <c r="G88" i="24"/>
  <c r="H88" i="24"/>
  <c r="I88" i="24"/>
  <c r="J88" i="24"/>
  <c r="K88" i="24"/>
  <c r="V88" i="24"/>
  <c r="M88" i="24"/>
  <c r="N88" i="24"/>
  <c r="O88" i="24"/>
  <c r="P88" i="24"/>
  <c r="Q88" i="24"/>
  <c r="R88" i="24"/>
  <c r="S88" i="24"/>
  <c r="T88" i="24"/>
  <c r="U88" i="24"/>
  <c r="B89" i="24"/>
  <c r="L89" i="24"/>
  <c r="C89" i="24"/>
  <c r="D89" i="24"/>
  <c r="E89" i="24"/>
  <c r="F89" i="24"/>
  <c r="G89" i="24"/>
  <c r="H89" i="24"/>
  <c r="I89" i="24"/>
  <c r="J89" i="24"/>
  <c r="K89" i="24"/>
  <c r="V89" i="24"/>
  <c r="M89" i="24"/>
  <c r="N89" i="24"/>
  <c r="O89" i="24"/>
  <c r="P89" i="24"/>
  <c r="Q89" i="24"/>
  <c r="R89" i="24"/>
  <c r="S89" i="24"/>
  <c r="T89" i="24"/>
  <c r="U89" i="24"/>
  <c r="B90" i="24"/>
  <c r="L90" i="24"/>
  <c r="C90" i="24"/>
  <c r="D90" i="24"/>
  <c r="E90" i="24"/>
  <c r="F90" i="24"/>
  <c r="G90" i="24"/>
  <c r="H90" i="24"/>
  <c r="I90" i="24"/>
  <c r="J90" i="24"/>
  <c r="K90" i="24"/>
  <c r="V90" i="24"/>
  <c r="M90" i="24"/>
  <c r="N90" i="24"/>
  <c r="O90" i="24"/>
  <c r="P90" i="24"/>
  <c r="Q90" i="24"/>
  <c r="R90" i="24"/>
  <c r="S90" i="24"/>
  <c r="T90" i="24"/>
  <c r="U90" i="24"/>
  <c r="B91" i="24"/>
  <c r="L91" i="24"/>
  <c r="C91" i="24"/>
  <c r="D91" i="24"/>
  <c r="E91" i="24"/>
  <c r="F91" i="24"/>
  <c r="G91" i="24"/>
  <c r="H91" i="24"/>
  <c r="I91" i="24"/>
  <c r="J91" i="24"/>
  <c r="K91" i="24"/>
  <c r="V91" i="24"/>
  <c r="M91" i="24"/>
  <c r="N91" i="24"/>
  <c r="O91" i="24"/>
  <c r="P91" i="24"/>
  <c r="Q91" i="24"/>
  <c r="R91" i="24"/>
  <c r="S91" i="24"/>
  <c r="T91" i="24"/>
  <c r="U91" i="24"/>
  <c r="B92" i="24"/>
  <c r="L92" i="24"/>
  <c r="C92" i="24"/>
  <c r="D92" i="24"/>
  <c r="E92" i="24"/>
  <c r="F92" i="24"/>
  <c r="G92" i="24"/>
  <c r="H92" i="24"/>
  <c r="I92" i="24"/>
  <c r="J92" i="24"/>
  <c r="K92" i="24"/>
  <c r="V92" i="24"/>
  <c r="M92" i="24"/>
  <c r="N92" i="24"/>
  <c r="O92" i="24"/>
  <c r="P92" i="24"/>
  <c r="Q92" i="24"/>
  <c r="R92" i="24"/>
  <c r="S92" i="24"/>
  <c r="T92" i="24"/>
  <c r="U92" i="24"/>
  <c r="B93" i="24"/>
  <c r="L93" i="24"/>
  <c r="C93" i="24"/>
  <c r="D93" i="24"/>
  <c r="E93" i="24"/>
  <c r="F93" i="24"/>
  <c r="G93" i="24"/>
  <c r="H93" i="24"/>
  <c r="I93" i="24"/>
  <c r="J93" i="24"/>
  <c r="K93" i="24"/>
  <c r="V93" i="24"/>
  <c r="M93" i="24"/>
  <c r="N93" i="24"/>
  <c r="O93" i="24"/>
  <c r="P93" i="24"/>
  <c r="Q93" i="24"/>
  <c r="R93" i="24"/>
  <c r="S93" i="24"/>
  <c r="T93" i="24"/>
  <c r="U93" i="24"/>
  <c r="B94" i="24"/>
  <c r="L94" i="24"/>
  <c r="C94" i="24"/>
  <c r="D94" i="24"/>
  <c r="E94" i="24"/>
  <c r="F94" i="24"/>
  <c r="G94" i="24"/>
  <c r="H94" i="24"/>
  <c r="I94" i="24"/>
  <c r="J94" i="24"/>
  <c r="K94" i="24"/>
  <c r="V94" i="24"/>
  <c r="M94" i="24"/>
  <c r="N94" i="24"/>
  <c r="O94" i="24"/>
  <c r="P94" i="24"/>
  <c r="Q94" i="24"/>
  <c r="R94" i="24"/>
  <c r="S94" i="24"/>
  <c r="T94" i="24"/>
  <c r="U94" i="24"/>
  <c r="B95" i="24"/>
  <c r="L95" i="24"/>
  <c r="C95" i="24"/>
  <c r="D95" i="24"/>
  <c r="E95" i="24"/>
  <c r="F95" i="24"/>
  <c r="G95" i="24"/>
  <c r="H95" i="24"/>
  <c r="I95" i="24"/>
  <c r="J95" i="24"/>
  <c r="K95" i="24"/>
  <c r="V95" i="24"/>
  <c r="M95" i="24"/>
  <c r="N95" i="24"/>
  <c r="O95" i="24"/>
  <c r="P95" i="24"/>
  <c r="Q95" i="24"/>
  <c r="R95" i="24"/>
  <c r="S95" i="24"/>
  <c r="T95" i="24"/>
  <c r="U95" i="24"/>
  <c r="B96" i="24"/>
  <c r="L96" i="24"/>
  <c r="C96" i="24"/>
  <c r="D96" i="24"/>
  <c r="E96" i="24"/>
  <c r="F96" i="24"/>
  <c r="G96" i="24"/>
  <c r="H96" i="24"/>
  <c r="I96" i="24"/>
  <c r="J96" i="24"/>
  <c r="K96" i="24"/>
  <c r="V96" i="24"/>
  <c r="M96" i="24"/>
  <c r="N96" i="24"/>
  <c r="O96" i="24"/>
  <c r="P96" i="24"/>
  <c r="Q96" i="24"/>
  <c r="R96" i="24"/>
  <c r="S96" i="24"/>
  <c r="T96" i="24"/>
  <c r="U96" i="24"/>
  <c r="B97" i="24"/>
  <c r="L97" i="24"/>
  <c r="C97" i="24"/>
  <c r="D97" i="24"/>
  <c r="E97" i="24"/>
  <c r="F97" i="24"/>
  <c r="G97" i="24"/>
  <c r="H97" i="24"/>
  <c r="I97" i="24"/>
  <c r="J97" i="24"/>
  <c r="K97" i="24"/>
  <c r="V97" i="24"/>
  <c r="M97" i="24"/>
  <c r="N97" i="24"/>
  <c r="O97" i="24"/>
  <c r="P97" i="24"/>
  <c r="Q97" i="24"/>
  <c r="R97" i="24"/>
  <c r="S97" i="24"/>
  <c r="T97" i="24"/>
  <c r="U97" i="24"/>
  <c r="B98" i="24"/>
  <c r="L98" i="24"/>
  <c r="C98" i="24"/>
  <c r="D98" i="24"/>
  <c r="E98" i="24"/>
  <c r="F98" i="24"/>
  <c r="G98" i="24"/>
  <c r="H98" i="24"/>
  <c r="I98" i="24"/>
  <c r="J98" i="24"/>
  <c r="K98" i="24"/>
  <c r="V98" i="24"/>
  <c r="M98" i="24"/>
  <c r="N98" i="24"/>
  <c r="O98" i="24"/>
  <c r="P98" i="24"/>
  <c r="Q98" i="24"/>
  <c r="R98" i="24"/>
  <c r="S98" i="24"/>
  <c r="T98" i="24"/>
  <c r="U98" i="24"/>
  <c r="B99" i="24"/>
  <c r="L99" i="24"/>
  <c r="C99" i="24"/>
  <c r="D99" i="24"/>
  <c r="E99" i="24"/>
  <c r="F99" i="24"/>
  <c r="G99" i="24"/>
  <c r="H99" i="24"/>
  <c r="I99" i="24"/>
  <c r="J99" i="24"/>
  <c r="K99" i="24"/>
  <c r="V99" i="24"/>
  <c r="M99" i="24"/>
  <c r="N99" i="24"/>
  <c r="O99" i="24"/>
  <c r="P99" i="24"/>
  <c r="Q99" i="24"/>
  <c r="R99" i="24"/>
  <c r="S99" i="24"/>
  <c r="T99" i="24"/>
  <c r="U99" i="24"/>
  <c r="B100" i="24"/>
  <c r="L100" i="24"/>
  <c r="C100" i="24"/>
  <c r="D100" i="24"/>
  <c r="E100" i="24"/>
  <c r="F100" i="24"/>
  <c r="G100" i="24"/>
  <c r="H100" i="24"/>
  <c r="I100" i="24"/>
  <c r="J100" i="24"/>
  <c r="K100" i="24"/>
  <c r="V100" i="24"/>
  <c r="M100" i="24"/>
  <c r="N100" i="24"/>
  <c r="O100" i="24"/>
  <c r="P100" i="24"/>
  <c r="Q100" i="24"/>
  <c r="R100" i="24"/>
  <c r="S100" i="24"/>
  <c r="T100" i="24"/>
  <c r="U100" i="24"/>
  <c r="B101" i="24"/>
  <c r="L101" i="24"/>
  <c r="C101" i="24"/>
  <c r="D101" i="24"/>
  <c r="E101" i="24"/>
  <c r="F101" i="24"/>
  <c r="G101" i="24"/>
  <c r="H101" i="24"/>
  <c r="I101" i="24"/>
  <c r="J101" i="24"/>
  <c r="K101" i="24"/>
  <c r="V101" i="24"/>
  <c r="M101" i="24"/>
  <c r="N101" i="24"/>
  <c r="O101" i="24"/>
  <c r="P101" i="24"/>
  <c r="Q101" i="24"/>
  <c r="R101" i="24"/>
  <c r="S101" i="24"/>
  <c r="T101" i="24"/>
  <c r="U101" i="24"/>
  <c r="B102" i="24"/>
  <c r="L102" i="24"/>
  <c r="C102" i="24"/>
  <c r="D102" i="24"/>
  <c r="E102" i="24"/>
  <c r="F102" i="24"/>
  <c r="G102" i="24"/>
  <c r="H102" i="24"/>
  <c r="I102" i="24"/>
  <c r="J102" i="24"/>
  <c r="K102" i="24"/>
  <c r="V102" i="24"/>
  <c r="M102" i="24"/>
  <c r="N102" i="24"/>
  <c r="O102" i="24"/>
  <c r="P102" i="24"/>
  <c r="Q102" i="24"/>
  <c r="R102" i="24"/>
  <c r="S102" i="24"/>
  <c r="T102" i="24"/>
  <c r="U102" i="24"/>
  <c r="B103" i="24"/>
  <c r="L103" i="24"/>
  <c r="C103" i="24"/>
  <c r="D103" i="24"/>
  <c r="E103" i="24"/>
  <c r="F103" i="24"/>
  <c r="G103" i="24"/>
  <c r="H103" i="24"/>
  <c r="I103" i="24"/>
  <c r="J103" i="24"/>
  <c r="K103" i="24"/>
  <c r="V103" i="24"/>
  <c r="M103" i="24"/>
  <c r="N103" i="24"/>
  <c r="O103" i="24"/>
  <c r="P103" i="24"/>
  <c r="Q103" i="24"/>
  <c r="R103" i="24"/>
  <c r="S103" i="24"/>
  <c r="T103" i="24"/>
  <c r="U103" i="24"/>
  <c r="B104" i="24"/>
  <c r="L104" i="24"/>
  <c r="C104" i="24"/>
  <c r="D104" i="24"/>
  <c r="E104" i="24"/>
  <c r="F104" i="24"/>
  <c r="G104" i="24"/>
  <c r="H104" i="24"/>
  <c r="I104" i="24"/>
  <c r="J104" i="24"/>
  <c r="K104" i="24"/>
  <c r="V104" i="24"/>
  <c r="M104" i="24"/>
  <c r="N104" i="24"/>
  <c r="O104" i="24"/>
  <c r="P104" i="24"/>
  <c r="Q104" i="24"/>
  <c r="R104" i="24"/>
  <c r="S104" i="24"/>
  <c r="T104" i="24"/>
  <c r="U104" i="24"/>
  <c r="B105" i="24"/>
  <c r="L105" i="24"/>
  <c r="C105" i="24"/>
  <c r="D105" i="24"/>
  <c r="E105" i="24"/>
  <c r="F105" i="24"/>
  <c r="G105" i="24"/>
  <c r="H105" i="24"/>
  <c r="I105" i="24"/>
  <c r="J105" i="24"/>
  <c r="K105" i="24"/>
  <c r="V105" i="24"/>
  <c r="M105" i="24"/>
  <c r="N105" i="24"/>
  <c r="O105" i="24"/>
  <c r="P105" i="24"/>
  <c r="Q105" i="24"/>
  <c r="R105" i="24"/>
  <c r="S105" i="24"/>
  <c r="T105" i="24"/>
  <c r="U105" i="24"/>
  <c r="B106" i="24"/>
  <c r="L106" i="24"/>
  <c r="C106" i="24"/>
  <c r="D106" i="24"/>
  <c r="E106" i="24"/>
  <c r="F106" i="24"/>
  <c r="G106" i="24"/>
  <c r="H106" i="24"/>
  <c r="I106" i="24"/>
  <c r="J106" i="24"/>
  <c r="K106" i="24"/>
  <c r="V106" i="24"/>
  <c r="M106" i="24"/>
  <c r="N106" i="24"/>
  <c r="O106" i="24"/>
  <c r="P106" i="24"/>
  <c r="Q106" i="24"/>
  <c r="R106" i="24"/>
  <c r="S106" i="24"/>
  <c r="T106" i="24"/>
  <c r="U106" i="24"/>
  <c r="B107" i="24"/>
  <c r="L107" i="24"/>
  <c r="C107" i="24"/>
  <c r="D107" i="24"/>
  <c r="E107" i="24"/>
  <c r="F107" i="24"/>
  <c r="G107" i="24"/>
  <c r="H107" i="24"/>
  <c r="I107" i="24"/>
  <c r="J107" i="24"/>
  <c r="K107" i="24"/>
  <c r="V107" i="24"/>
  <c r="M107" i="24"/>
  <c r="N107" i="24"/>
  <c r="O107" i="24"/>
  <c r="P107" i="24"/>
  <c r="Q107" i="24"/>
  <c r="R107" i="24"/>
  <c r="S107" i="24"/>
  <c r="T107" i="24"/>
  <c r="U107" i="24"/>
  <c r="B108" i="24"/>
  <c r="L108" i="24"/>
  <c r="C108" i="24"/>
  <c r="D108" i="24"/>
  <c r="E108" i="24"/>
  <c r="F108" i="24"/>
  <c r="G108" i="24"/>
  <c r="H108" i="24"/>
  <c r="I108" i="24"/>
  <c r="J108" i="24"/>
  <c r="K108" i="24"/>
  <c r="V108" i="24"/>
  <c r="M108" i="24"/>
  <c r="N108" i="24"/>
  <c r="O108" i="24"/>
  <c r="P108" i="24"/>
  <c r="Q108" i="24"/>
  <c r="R108" i="24"/>
  <c r="S108" i="24"/>
  <c r="T108" i="24"/>
  <c r="U108" i="24"/>
  <c r="B109" i="24"/>
  <c r="L109" i="24"/>
  <c r="C109" i="24"/>
  <c r="D109" i="24"/>
  <c r="E109" i="24"/>
  <c r="F109" i="24"/>
  <c r="G109" i="24"/>
  <c r="H109" i="24"/>
  <c r="I109" i="24"/>
  <c r="J109" i="24"/>
  <c r="K109" i="24"/>
  <c r="V109" i="24"/>
  <c r="M109" i="24"/>
  <c r="N109" i="24"/>
  <c r="O109" i="24"/>
  <c r="P109" i="24"/>
  <c r="Q109" i="24"/>
  <c r="R109" i="24"/>
  <c r="S109" i="24"/>
  <c r="T109" i="24"/>
  <c r="U109" i="24"/>
  <c r="B110" i="24"/>
  <c r="L110" i="24"/>
  <c r="C110" i="24"/>
  <c r="D110" i="24"/>
  <c r="E110" i="24"/>
  <c r="F110" i="24"/>
  <c r="G110" i="24"/>
  <c r="H110" i="24"/>
  <c r="I110" i="24"/>
  <c r="J110" i="24"/>
  <c r="K110" i="24"/>
  <c r="V110" i="24"/>
  <c r="M110" i="24"/>
  <c r="N110" i="24"/>
  <c r="O110" i="24"/>
  <c r="P110" i="24"/>
  <c r="Q110" i="24"/>
  <c r="R110" i="24"/>
  <c r="S110" i="24"/>
  <c r="T110" i="24"/>
  <c r="U110" i="24"/>
  <c r="B111" i="24"/>
  <c r="L111" i="24"/>
  <c r="C111" i="24"/>
  <c r="D111" i="24"/>
  <c r="E111" i="24"/>
  <c r="F111" i="24"/>
  <c r="G111" i="24"/>
  <c r="H111" i="24"/>
  <c r="I111" i="24"/>
  <c r="J111" i="24"/>
  <c r="K111" i="24"/>
  <c r="V111" i="24"/>
  <c r="M111" i="24"/>
  <c r="N111" i="24"/>
  <c r="O111" i="24"/>
  <c r="P111" i="24"/>
  <c r="Q111" i="24"/>
  <c r="R111" i="24"/>
  <c r="S111" i="24"/>
  <c r="T111" i="24"/>
  <c r="U111" i="24"/>
  <c r="B112" i="24"/>
  <c r="L112" i="24"/>
  <c r="C112" i="24"/>
  <c r="D112" i="24"/>
  <c r="E112" i="24"/>
  <c r="F112" i="24"/>
  <c r="G112" i="24"/>
  <c r="H112" i="24"/>
  <c r="I112" i="24"/>
  <c r="J112" i="24"/>
  <c r="K112" i="24"/>
  <c r="V112" i="24"/>
  <c r="M112" i="24"/>
  <c r="N112" i="24"/>
  <c r="O112" i="24"/>
  <c r="P112" i="24"/>
  <c r="Q112" i="24"/>
  <c r="R112" i="24"/>
  <c r="S112" i="24"/>
  <c r="T112" i="24"/>
  <c r="U112" i="24"/>
  <c r="B113" i="24"/>
  <c r="L113" i="24"/>
  <c r="C113" i="24"/>
  <c r="D113" i="24"/>
  <c r="E113" i="24"/>
  <c r="F113" i="24"/>
  <c r="G113" i="24"/>
  <c r="H113" i="24"/>
  <c r="I113" i="24"/>
  <c r="J113" i="24"/>
  <c r="K113" i="24"/>
  <c r="V113" i="24"/>
  <c r="M113" i="24"/>
  <c r="N113" i="24"/>
  <c r="O113" i="24"/>
  <c r="P113" i="24"/>
  <c r="Q113" i="24"/>
  <c r="R113" i="24"/>
  <c r="S113" i="24"/>
  <c r="T113" i="24"/>
  <c r="U113" i="24"/>
  <c r="B114" i="24"/>
  <c r="L114" i="24"/>
  <c r="C114" i="24"/>
  <c r="D114" i="24"/>
  <c r="E114" i="24"/>
  <c r="F114" i="24"/>
  <c r="G114" i="24"/>
  <c r="H114" i="24"/>
  <c r="I114" i="24"/>
  <c r="J114" i="24"/>
  <c r="K114" i="24"/>
  <c r="V114" i="24"/>
  <c r="M114" i="24"/>
  <c r="N114" i="24"/>
  <c r="O114" i="24"/>
  <c r="P114" i="24"/>
  <c r="Q114" i="24"/>
  <c r="R114" i="24"/>
  <c r="S114" i="24"/>
  <c r="T114" i="24"/>
  <c r="U114" i="24"/>
  <c r="B115" i="24"/>
  <c r="L115" i="24"/>
  <c r="C115" i="24"/>
  <c r="D115" i="24"/>
  <c r="E115" i="24"/>
  <c r="F115" i="24"/>
  <c r="G115" i="24"/>
  <c r="H115" i="24"/>
  <c r="I115" i="24"/>
  <c r="J115" i="24"/>
  <c r="K115" i="24"/>
  <c r="V115" i="24"/>
  <c r="M115" i="24"/>
  <c r="N115" i="24"/>
  <c r="O115" i="24"/>
  <c r="P115" i="24"/>
  <c r="Q115" i="24"/>
  <c r="R115" i="24"/>
  <c r="S115" i="24"/>
  <c r="T115" i="24"/>
  <c r="U115" i="24"/>
  <c r="B116" i="24"/>
  <c r="L116" i="24"/>
  <c r="C116" i="24"/>
  <c r="D116" i="24"/>
  <c r="E116" i="24"/>
  <c r="F116" i="24"/>
  <c r="G116" i="24"/>
  <c r="H116" i="24"/>
  <c r="I116" i="24"/>
  <c r="J116" i="24"/>
  <c r="K116" i="24"/>
  <c r="V116" i="24"/>
  <c r="M116" i="24"/>
  <c r="N116" i="24"/>
  <c r="O116" i="24"/>
  <c r="P116" i="24"/>
  <c r="Q116" i="24"/>
  <c r="R116" i="24"/>
  <c r="S116" i="24"/>
  <c r="T116" i="24"/>
  <c r="U116" i="24"/>
  <c r="B117" i="24"/>
  <c r="L117" i="24"/>
  <c r="C117" i="24"/>
  <c r="D117" i="24"/>
  <c r="E117" i="24"/>
  <c r="F117" i="24"/>
  <c r="G117" i="24"/>
  <c r="H117" i="24"/>
  <c r="I117" i="24"/>
  <c r="J117" i="24"/>
  <c r="K117" i="24"/>
  <c r="V117" i="24"/>
  <c r="M117" i="24"/>
  <c r="N117" i="24"/>
  <c r="O117" i="24"/>
  <c r="P117" i="24"/>
  <c r="Q117" i="24"/>
  <c r="R117" i="24"/>
  <c r="S117" i="24"/>
  <c r="T117" i="24"/>
  <c r="U117" i="24"/>
  <c r="B118" i="24"/>
  <c r="L118" i="24"/>
  <c r="C118" i="24"/>
  <c r="D118" i="24"/>
  <c r="E118" i="24"/>
  <c r="F118" i="24"/>
  <c r="G118" i="24"/>
  <c r="H118" i="24"/>
  <c r="I118" i="24"/>
  <c r="J118" i="24"/>
  <c r="K118" i="24"/>
  <c r="V118" i="24"/>
  <c r="M118" i="24"/>
  <c r="N118" i="24"/>
  <c r="O118" i="24"/>
  <c r="P118" i="24"/>
  <c r="Q118" i="24"/>
  <c r="R118" i="24"/>
  <c r="S118" i="24"/>
  <c r="T118" i="24"/>
  <c r="U118" i="24"/>
  <c r="B119" i="24"/>
  <c r="L119" i="24"/>
  <c r="C119" i="24"/>
  <c r="D119" i="24"/>
  <c r="E119" i="24"/>
  <c r="F119" i="24"/>
  <c r="G119" i="24"/>
  <c r="H119" i="24"/>
  <c r="I119" i="24"/>
  <c r="J119" i="24"/>
  <c r="K119" i="24"/>
  <c r="V119" i="24"/>
  <c r="M119" i="24"/>
  <c r="N119" i="24"/>
  <c r="O119" i="24"/>
  <c r="P119" i="24"/>
  <c r="Q119" i="24"/>
  <c r="R119" i="24"/>
  <c r="S119" i="24"/>
  <c r="T119" i="24"/>
  <c r="U119" i="24"/>
  <c r="B120" i="24"/>
  <c r="L120" i="24"/>
  <c r="C120" i="24"/>
  <c r="D120" i="24"/>
  <c r="E120" i="24"/>
  <c r="F120" i="24"/>
  <c r="G120" i="24"/>
  <c r="H120" i="24"/>
  <c r="I120" i="24"/>
  <c r="J120" i="24"/>
  <c r="K120" i="24"/>
  <c r="V120" i="24"/>
  <c r="M120" i="24"/>
  <c r="N120" i="24"/>
  <c r="O120" i="24"/>
  <c r="P120" i="24"/>
  <c r="Q120" i="24"/>
  <c r="R120" i="24"/>
  <c r="S120" i="24"/>
  <c r="T120" i="24"/>
  <c r="U120" i="24"/>
  <c r="B121" i="24"/>
  <c r="L121" i="24"/>
  <c r="C121" i="24"/>
  <c r="D121" i="24"/>
  <c r="E121" i="24"/>
  <c r="F121" i="24"/>
  <c r="G121" i="24"/>
  <c r="H121" i="24"/>
  <c r="I121" i="24"/>
  <c r="J121" i="24"/>
  <c r="K121" i="24"/>
  <c r="V121" i="24"/>
  <c r="M121" i="24"/>
  <c r="N121" i="24"/>
  <c r="O121" i="24"/>
  <c r="P121" i="24"/>
  <c r="Q121" i="24"/>
  <c r="R121" i="24"/>
  <c r="S121" i="24"/>
  <c r="T121" i="24"/>
  <c r="U121" i="24"/>
  <c r="B122" i="24"/>
  <c r="L122" i="24"/>
  <c r="C122" i="24"/>
  <c r="D122" i="24"/>
  <c r="E122" i="24"/>
  <c r="F122" i="24"/>
  <c r="G122" i="24"/>
  <c r="H122" i="24"/>
  <c r="I122" i="24"/>
  <c r="J122" i="24"/>
  <c r="K122" i="24"/>
  <c r="V122" i="24"/>
  <c r="M122" i="24"/>
  <c r="N122" i="24"/>
  <c r="O122" i="24"/>
  <c r="P122" i="24"/>
  <c r="Q122" i="24"/>
  <c r="R122" i="24"/>
  <c r="S122" i="24"/>
  <c r="T122" i="24"/>
  <c r="U122" i="24"/>
  <c r="B123" i="24"/>
  <c r="L123" i="24"/>
  <c r="C123" i="24"/>
  <c r="D123" i="24"/>
  <c r="E123" i="24"/>
  <c r="F123" i="24"/>
  <c r="G123" i="24"/>
  <c r="H123" i="24"/>
  <c r="I123" i="24"/>
  <c r="J123" i="24"/>
  <c r="K123" i="24"/>
  <c r="V123" i="24"/>
  <c r="M123" i="24"/>
  <c r="N123" i="24"/>
  <c r="O123" i="24"/>
  <c r="P123" i="24"/>
  <c r="Q123" i="24"/>
  <c r="R123" i="24"/>
  <c r="S123" i="24"/>
  <c r="T123" i="24"/>
  <c r="U123" i="24"/>
  <c r="B124" i="24"/>
  <c r="L124" i="24"/>
  <c r="C124" i="24"/>
  <c r="D124" i="24"/>
  <c r="E124" i="24"/>
  <c r="F124" i="24"/>
  <c r="G124" i="24"/>
  <c r="H124" i="24"/>
  <c r="I124" i="24"/>
  <c r="J124" i="24"/>
  <c r="K124" i="24"/>
  <c r="V124" i="24"/>
  <c r="M124" i="24"/>
  <c r="N124" i="24"/>
  <c r="O124" i="24"/>
  <c r="P124" i="24"/>
  <c r="Q124" i="24"/>
  <c r="R124" i="24"/>
  <c r="S124" i="24"/>
  <c r="T124" i="24"/>
  <c r="U124" i="24"/>
  <c r="B125" i="24"/>
  <c r="L125" i="24"/>
  <c r="C125" i="24"/>
  <c r="D125" i="24"/>
  <c r="E125" i="24"/>
  <c r="F125" i="24"/>
  <c r="G125" i="24"/>
  <c r="H125" i="24"/>
  <c r="I125" i="24"/>
  <c r="J125" i="24"/>
  <c r="K125" i="24"/>
  <c r="V125" i="24"/>
  <c r="M125" i="24"/>
  <c r="N125" i="24"/>
  <c r="O125" i="24"/>
  <c r="P125" i="24"/>
  <c r="Q125" i="24"/>
  <c r="R125" i="24"/>
  <c r="S125" i="24"/>
  <c r="T125" i="24"/>
  <c r="U125" i="24"/>
  <c r="B126" i="24"/>
  <c r="L126" i="24"/>
  <c r="C126" i="24"/>
  <c r="D126" i="24"/>
  <c r="E126" i="24"/>
  <c r="F126" i="24"/>
  <c r="G126" i="24"/>
  <c r="H126" i="24"/>
  <c r="I126" i="24"/>
  <c r="J126" i="24"/>
  <c r="K126" i="24"/>
  <c r="V126" i="24"/>
  <c r="M126" i="24"/>
  <c r="N126" i="24"/>
  <c r="O126" i="24"/>
  <c r="P126" i="24"/>
  <c r="Q126" i="24"/>
  <c r="R126" i="24"/>
  <c r="S126" i="24"/>
  <c r="T126" i="24"/>
  <c r="U126" i="24"/>
  <c r="B127" i="24"/>
  <c r="L127" i="24"/>
  <c r="C127" i="24"/>
  <c r="D127" i="24"/>
  <c r="E127" i="24"/>
  <c r="F127" i="24"/>
  <c r="G127" i="24"/>
  <c r="H127" i="24"/>
  <c r="I127" i="24"/>
  <c r="J127" i="24"/>
  <c r="K127" i="24"/>
  <c r="V127" i="24"/>
  <c r="M127" i="24"/>
  <c r="N127" i="24"/>
  <c r="O127" i="24"/>
  <c r="P127" i="24"/>
  <c r="Q127" i="24"/>
  <c r="R127" i="24"/>
  <c r="S127" i="24"/>
  <c r="T127" i="24"/>
  <c r="U127" i="24"/>
  <c r="B128" i="24"/>
  <c r="L128" i="24"/>
  <c r="C128" i="24"/>
  <c r="D128" i="24"/>
  <c r="E128" i="24"/>
  <c r="F128" i="24"/>
  <c r="G128" i="24"/>
  <c r="H128" i="24"/>
  <c r="I128" i="24"/>
  <c r="J128" i="24"/>
  <c r="K128" i="24"/>
  <c r="V128" i="24"/>
  <c r="M128" i="24"/>
  <c r="N128" i="24"/>
  <c r="O128" i="24"/>
  <c r="P128" i="24"/>
  <c r="Q128" i="24"/>
  <c r="R128" i="24"/>
  <c r="S128" i="24"/>
  <c r="T128" i="24"/>
  <c r="U128" i="24"/>
  <c r="B129" i="24"/>
  <c r="L129" i="24"/>
  <c r="C129" i="24"/>
  <c r="D129" i="24"/>
  <c r="E129" i="24"/>
  <c r="F129" i="24"/>
  <c r="G129" i="24"/>
  <c r="H129" i="24"/>
  <c r="I129" i="24"/>
  <c r="J129" i="24"/>
  <c r="K129" i="24"/>
  <c r="V129" i="24"/>
  <c r="M129" i="24"/>
  <c r="N129" i="24"/>
  <c r="O129" i="24"/>
  <c r="P129" i="24"/>
  <c r="Q129" i="24"/>
  <c r="R129" i="24"/>
  <c r="S129" i="24"/>
  <c r="T129" i="24"/>
  <c r="U129" i="24"/>
  <c r="B130" i="24"/>
  <c r="L130" i="24"/>
  <c r="C130" i="24"/>
  <c r="D130" i="24"/>
  <c r="E130" i="24"/>
  <c r="F130" i="24"/>
  <c r="G130" i="24"/>
  <c r="H130" i="24"/>
  <c r="I130" i="24"/>
  <c r="J130" i="24"/>
  <c r="K130" i="24"/>
  <c r="V130" i="24"/>
  <c r="M130" i="24"/>
  <c r="N130" i="24"/>
  <c r="O130" i="24"/>
  <c r="P130" i="24"/>
  <c r="Q130" i="24"/>
  <c r="R130" i="24"/>
  <c r="S130" i="24"/>
  <c r="T130" i="24"/>
  <c r="U130" i="24"/>
  <c r="B131" i="24"/>
  <c r="L131" i="24"/>
  <c r="C131" i="24"/>
  <c r="D131" i="24"/>
  <c r="E131" i="24"/>
  <c r="F131" i="24"/>
  <c r="G131" i="24"/>
  <c r="H131" i="24"/>
  <c r="I131" i="24"/>
  <c r="J131" i="24"/>
  <c r="K131" i="24"/>
  <c r="V131" i="24"/>
  <c r="M131" i="24"/>
  <c r="N131" i="24"/>
  <c r="O131" i="24"/>
  <c r="P131" i="24"/>
  <c r="Q131" i="24"/>
  <c r="R131" i="24"/>
  <c r="S131" i="24"/>
  <c r="T131" i="24"/>
  <c r="U131" i="24"/>
  <c r="B132" i="24"/>
  <c r="L132" i="24"/>
  <c r="C132" i="24"/>
  <c r="D132" i="24"/>
  <c r="E132" i="24"/>
  <c r="F132" i="24"/>
  <c r="G132" i="24"/>
  <c r="H132" i="24"/>
  <c r="I132" i="24"/>
  <c r="J132" i="24"/>
  <c r="K132" i="24"/>
  <c r="V132" i="24"/>
  <c r="M132" i="24"/>
  <c r="N132" i="24"/>
  <c r="O132" i="24"/>
  <c r="P132" i="24"/>
  <c r="Q132" i="24"/>
  <c r="R132" i="24"/>
  <c r="S132" i="24"/>
  <c r="T132" i="24"/>
  <c r="U132" i="24"/>
  <c r="B133" i="24"/>
  <c r="L133" i="24"/>
  <c r="C133" i="24"/>
  <c r="D133" i="24"/>
  <c r="E133" i="24"/>
  <c r="F133" i="24"/>
  <c r="G133" i="24"/>
  <c r="H133" i="24"/>
  <c r="I133" i="24"/>
  <c r="J133" i="24"/>
  <c r="K133" i="24"/>
  <c r="V133" i="24"/>
  <c r="M133" i="24"/>
  <c r="N133" i="24"/>
  <c r="O133" i="24"/>
  <c r="P133" i="24"/>
  <c r="Q133" i="24"/>
  <c r="R133" i="24"/>
  <c r="S133" i="24"/>
  <c r="T133" i="24"/>
  <c r="U133" i="24"/>
  <c r="B134" i="24"/>
  <c r="L134" i="24"/>
  <c r="C134" i="24"/>
  <c r="D134" i="24"/>
  <c r="E134" i="24"/>
  <c r="F134" i="24"/>
  <c r="G134" i="24"/>
  <c r="H134" i="24"/>
  <c r="I134" i="24"/>
  <c r="J134" i="24"/>
  <c r="K134" i="24"/>
  <c r="V134" i="24"/>
  <c r="M134" i="24"/>
  <c r="N134" i="24"/>
  <c r="O134" i="24"/>
  <c r="P134" i="24"/>
  <c r="Q134" i="24"/>
  <c r="R134" i="24"/>
  <c r="S134" i="24"/>
  <c r="T134" i="24"/>
  <c r="U134" i="24"/>
  <c r="B135" i="24"/>
  <c r="L135" i="24"/>
  <c r="C135" i="24"/>
  <c r="D135" i="24"/>
  <c r="E135" i="24"/>
  <c r="F135" i="24"/>
  <c r="G135" i="24"/>
  <c r="H135" i="24"/>
  <c r="I135" i="24"/>
  <c r="J135" i="24"/>
  <c r="K135" i="24"/>
  <c r="V135" i="24"/>
  <c r="M135" i="24"/>
  <c r="N135" i="24"/>
  <c r="O135" i="24"/>
  <c r="P135" i="24"/>
  <c r="Q135" i="24"/>
  <c r="R135" i="24"/>
  <c r="S135" i="24"/>
  <c r="T135" i="24"/>
  <c r="U135" i="24"/>
  <c r="B136" i="24"/>
  <c r="L136" i="24"/>
  <c r="C136" i="24"/>
  <c r="D136" i="24"/>
  <c r="E136" i="24"/>
  <c r="F136" i="24"/>
  <c r="G136" i="24"/>
  <c r="H136" i="24"/>
  <c r="I136" i="24"/>
  <c r="J136" i="24"/>
  <c r="K136" i="24"/>
  <c r="V136" i="24"/>
  <c r="M136" i="24"/>
  <c r="N136" i="24"/>
  <c r="O136" i="24"/>
  <c r="P136" i="24"/>
  <c r="Q136" i="24"/>
  <c r="R136" i="24"/>
  <c r="S136" i="24"/>
  <c r="T136" i="24"/>
  <c r="U136" i="24"/>
  <c r="B137" i="24"/>
  <c r="L137" i="24"/>
  <c r="C137" i="24"/>
  <c r="D137" i="24"/>
  <c r="E137" i="24"/>
  <c r="F137" i="24"/>
  <c r="G137" i="24"/>
  <c r="H137" i="24"/>
  <c r="I137" i="24"/>
  <c r="J137" i="24"/>
  <c r="K137" i="24"/>
  <c r="V137" i="24"/>
  <c r="M137" i="24"/>
  <c r="N137" i="24"/>
  <c r="O137" i="24"/>
  <c r="P137" i="24"/>
  <c r="Q137" i="24"/>
  <c r="R137" i="24"/>
  <c r="S137" i="24"/>
  <c r="T137" i="24"/>
  <c r="U137" i="24"/>
  <c r="B138" i="24"/>
  <c r="L138" i="24"/>
  <c r="C138" i="24"/>
  <c r="D138" i="24"/>
  <c r="E138" i="24"/>
  <c r="F138" i="24"/>
  <c r="G138" i="24"/>
  <c r="H138" i="24"/>
  <c r="I138" i="24"/>
  <c r="J138" i="24"/>
  <c r="K138" i="24"/>
  <c r="V138" i="24"/>
  <c r="M138" i="24"/>
  <c r="N138" i="24"/>
  <c r="O138" i="24"/>
  <c r="P138" i="24"/>
  <c r="Q138" i="24"/>
  <c r="R138" i="24"/>
  <c r="S138" i="24"/>
  <c r="T138" i="24"/>
  <c r="U138" i="24"/>
  <c r="B139" i="24"/>
  <c r="L139" i="24"/>
  <c r="C139" i="24"/>
  <c r="D139" i="24"/>
  <c r="E139" i="24"/>
  <c r="F139" i="24"/>
  <c r="G139" i="24"/>
  <c r="H139" i="24"/>
  <c r="I139" i="24"/>
  <c r="J139" i="24"/>
  <c r="K139" i="24"/>
  <c r="V139" i="24"/>
  <c r="M139" i="24"/>
  <c r="N139" i="24"/>
  <c r="O139" i="24"/>
  <c r="P139" i="24"/>
  <c r="Q139" i="24"/>
  <c r="R139" i="24"/>
  <c r="S139" i="24"/>
  <c r="T139" i="24"/>
  <c r="U139" i="24"/>
  <c r="B140" i="24"/>
  <c r="L140" i="24"/>
  <c r="C140" i="24"/>
  <c r="D140" i="24"/>
  <c r="E140" i="24"/>
  <c r="F140" i="24"/>
  <c r="G140" i="24"/>
  <c r="H140" i="24"/>
  <c r="I140" i="24"/>
  <c r="J140" i="24"/>
  <c r="K140" i="24"/>
  <c r="V140" i="24"/>
  <c r="M140" i="24"/>
  <c r="N140" i="24"/>
  <c r="O140" i="24"/>
  <c r="P140" i="24"/>
  <c r="Q140" i="24"/>
  <c r="R140" i="24"/>
  <c r="S140" i="24"/>
  <c r="T140" i="24"/>
  <c r="U140" i="24"/>
  <c r="B141" i="24"/>
  <c r="L141" i="24"/>
  <c r="C141" i="24"/>
  <c r="D141" i="24"/>
  <c r="E141" i="24"/>
  <c r="F141" i="24"/>
  <c r="G141" i="24"/>
  <c r="H141" i="24"/>
  <c r="I141" i="24"/>
  <c r="J141" i="24"/>
  <c r="K141" i="24"/>
  <c r="V141" i="24"/>
  <c r="M141" i="24"/>
  <c r="N141" i="24"/>
  <c r="O141" i="24"/>
  <c r="P141" i="24"/>
  <c r="Q141" i="24"/>
  <c r="R141" i="24"/>
  <c r="S141" i="24"/>
  <c r="T141" i="24"/>
  <c r="U141" i="24"/>
  <c r="B142" i="24"/>
  <c r="L142" i="24"/>
  <c r="C142" i="24"/>
  <c r="D142" i="24"/>
  <c r="E142" i="24"/>
  <c r="F142" i="24"/>
  <c r="G142" i="24"/>
  <c r="H142" i="24"/>
  <c r="I142" i="24"/>
  <c r="J142" i="24"/>
  <c r="K142" i="24"/>
  <c r="V142" i="24"/>
  <c r="M142" i="24"/>
  <c r="N142" i="24"/>
  <c r="O142" i="24"/>
  <c r="P142" i="24"/>
  <c r="Q142" i="24"/>
  <c r="R142" i="24"/>
  <c r="S142" i="24"/>
  <c r="T142" i="24"/>
  <c r="U142" i="24"/>
  <c r="B143" i="24"/>
  <c r="L143" i="24"/>
  <c r="C143" i="24"/>
  <c r="D143" i="24"/>
  <c r="E143" i="24"/>
  <c r="F143" i="24"/>
  <c r="G143" i="24"/>
  <c r="H143" i="24"/>
  <c r="I143" i="24"/>
  <c r="J143" i="24"/>
  <c r="K143" i="24"/>
  <c r="V143" i="24"/>
  <c r="M143" i="24"/>
  <c r="N143" i="24"/>
  <c r="O143" i="24"/>
  <c r="P143" i="24"/>
  <c r="Q143" i="24"/>
  <c r="R143" i="24"/>
  <c r="S143" i="24"/>
  <c r="T143" i="24"/>
  <c r="U143" i="24"/>
  <c r="B144" i="24"/>
  <c r="L144" i="24"/>
  <c r="C144" i="24"/>
  <c r="D144" i="24"/>
  <c r="E144" i="24"/>
  <c r="F144" i="24"/>
  <c r="G144" i="24"/>
  <c r="H144" i="24"/>
  <c r="I144" i="24"/>
  <c r="J144" i="24"/>
  <c r="K144" i="24"/>
  <c r="V144" i="24"/>
  <c r="M144" i="24"/>
  <c r="N144" i="24"/>
  <c r="O144" i="24"/>
  <c r="P144" i="24"/>
  <c r="Q144" i="24"/>
  <c r="R144" i="24"/>
  <c r="S144" i="24"/>
  <c r="T144" i="24"/>
  <c r="U144" i="24"/>
  <c r="B145" i="24"/>
  <c r="L145" i="24"/>
  <c r="C145" i="24"/>
  <c r="D145" i="24"/>
  <c r="E145" i="24"/>
  <c r="F145" i="24"/>
  <c r="G145" i="24"/>
  <c r="H145" i="24"/>
  <c r="I145" i="24"/>
  <c r="J145" i="24"/>
  <c r="K145" i="24"/>
  <c r="V145" i="24"/>
  <c r="M145" i="24"/>
  <c r="N145" i="24"/>
  <c r="O145" i="24"/>
  <c r="P145" i="24"/>
  <c r="Q145" i="24"/>
  <c r="R145" i="24"/>
  <c r="S145" i="24"/>
  <c r="T145" i="24"/>
  <c r="U145" i="24"/>
  <c r="B146" i="24"/>
  <c r="L146" i="24"/>
  <c r="C146" i="24"/>
  <c r="D146" i="24"/>
  <c r="E146" i="24"/>
  <c r="F146" i="24"/>
  <c r="G146" i="24"/>
  <c r="H146" i="24"/>
  <c r="I146" i="24"/>
  <c r="J146" i="24"/>
  <c r="K146" i="24"/>
  <c r="V146" i="24"/>
  <c r="M146" i="24"/>
  <c r="N146" i="24"/>
  <c r="O146" i="24"/>
  <c r="P146" i="24"/>
  <c r="Q146" i="24"/>
  <c r="R146" i="24"/>
  <c r="S146" i="24"/>
  <c r="T146" i="24"/>
  <c r="U146" i="24"/>
  <c r="B147" i="24"/>
  <c r="L147" i="24"/>
  <c r="C147" i="24"/>
  <c r="D147" i="24"/>
  <c r="E147" i="24"/>
  <c r="F147" i="24"/>
  <c r="G147" i="24"/>
  <c r="H147" i="24"/>
  <c r="I147" i="24"/>
  <c r="J147" i="24"/>
  <c r="K147" i="24"/>
  <c r="V147" i="24"/>
  <c r="M147" i="24"/>
  <c r="N147" i="24"/>
  <c r="O147" i="24"/>
  <c r="P147" i="24"/>
  <c r="Q147" i="24"/>
  <c r="R147" i="24"/>
  <c r="S147" i="24"/>
  <c r="T147" i="24"/>
  <c r="U147" i="24"/>
  <c r="B148" i="24"/>
  <c r="L148" i="24"/>
  <c r="C148" i="24"/>
  <c r="D148" i="24"/>
  <c r="E148" i="24"/>
  <c r="F148" i="24"/>
  <c r="G148" i="24"/>
  <c r="H148" i="24"/>
  <c r="I148" i="24"/>
  <c r="J148" i="24"/>
  <c r="K148" i="24"/>
  <c r="V148" i="24"/>
  <c r="M148" i="24"/>
  <c r="N148" i="24"/>
  <c r="O148" i="24"/>
  <c r="P148" i="24"/>
  <c r="Q148" i="24"/>
  <c r="R148" i="24"/>
  <c r="S148" i="24"/>
  <c r="T148" i="24"/>
  <c r="U148" i="24"/>
  <c r="B149" i="24"/>
  <c r="L149" i="24"/>
  <c r="C149" i="24"/>
  <c r="D149" i="24"/>
  <c r="E149" i="24"/>
  <c r="F149" i="24"/>
  <c r="G149" i="24"/>
  <c r="H149" i="24"/>
  <c r="I149" i="24"/>
  <c r="J149" i="24"/>
  <c r="K149" i="24"/>
  <c r="V149" i="24"/>
  <c r="M149" i="24"/>
  <c r="N149" i="24"/>
  <c r="O149" i="24"/>
  <c r="P149" i="24"/>
  <c r="Q149" i="24"/>
  <c r="R149" i="24"/>
  <c r="S149" i="24"/>
  <c r="T149" i="24"/>
  <c r="U149" i="24"/>
  <c r="B150" i="24"/>
  <c r="L150" i="24"/>
  <c r="C150" i="24"/>
  <c r="D150" i="24"/>
  <c r="E150" i="24"/>
  <c r="F150" i="24"/>
  <c r="G150" i="24"/>
  <c r="H150" i="24"/>
  <c r="I150" i="24"/>
  <c r="J150" i="24"/>
  <c r="K150" i="24"/>
  <c r="V150" i="24"/>
  <c r="M150" i="24"/>
  <c r="N150" i="24"/>
  <c r="O150" i="24"/>
  <c r="P150" i="24"/>
  <c r="Q150" i="24"/>
  <c r="R150" i="24"/>
  <c r="S150" i="24"/>
  <c r="T150" i="24"/>
  <c r="U150" i="24"/>
  <c r="B151" i="24"/>
  <c r="L151" i="24"/>
  <c r="C151" i="24"/>
  <c r="D151" i="24"/>
  <c r="E151" i="24"/>
  <c r="F151" i="24"/>
  <c r="G151" i="24"/>
  <c r="H151" i="24"/>
  <c r="I151" i="24"/>
  <c r="J151" i="24"/>
  <c r="K151" i="24"/>
  <c r="V151" i="24"/>
  <c r="M151" i="24"/>
  <c r="N151" i="24"/>
  <c r="O151" i="24"/>
  <c r="P151" i="24"/>
  <c r="Q151" i="24"/>
  <c r="R151" i="24"/>
  <c r="S151" i="24"/>
  <c r="T151" i="24"/>
  <c r="U151" i="24"/>
  <c r="B152" i="24"/>
  <c r="L152" i="24"/>
  <c r="C152" i="24"/>
  <c r="D152" i="24"/>
  <c r="E152" i="24"/>
  <c r="F152" i="24"/>
  <c r="G152" i="24"/>
  <c r="H152" i="24"/>
  <c r="I152" i="24"/>
  <c r="J152" i="24"/>
  <c r="K152" i="24"/>
  <c r="V152" i="24"/>
  <c r="M152" i="24"/>
  <c r="N152" i="24"/>
  <c r="O152" i="24"/>
  <c r="P152" i="24"/>
  <c r="Q152" i="24"/>
  <c r="R152" i="24"/>
  <c r="S152" i="24"/>
  <c r="T152" i="24"/>
  <c r="U152" i="24"/>
  <c r="B153" i="24"/>
  <c r="L153" i="24"/>
  <c r="C153" i="24"/>
  <c r="D153" i="24"/>
  <c r="E153" i="24"/>
  <c r="F153" i="24"/>
  <c r="G153" i="24"/>
  <c r="H153" i="24"/>
  <c r="I153" i="24"/>
  <c r="J153" i="24"/>
  <c r="K153" i="24"/>
  <c r="V153" i="24"/>
  <c r="M153" i="24"/>
  <c r="N153" i="24"/>
  <c r="O153" i="24"/>
  <c r="P153" i="24"/>
  <c r="Q153" i="24"/>
  <c r="R153" i="24"/>
  <c r="S153" i="24"/>
  <c r="T153" i="24"/>
  <c r="U153" i="24"/>
  <c r="B154" i="24"/>
  <c r="L154" i="24"/>
  <c r="C154" i="24"/>
  <c r="D154" i="24"/>
  <c r="E154" i="24"/>
  <c r="F154" i="24"/>
  <c r="G154" i="24"/>
  <c r="H154" i="24"/>
  <c r="I154" i="24"/>
  <c r="J154" i="24"/>
  <c r="K154" i="24"/>
  <c r="V154" i="24"/>
  <c r="M154" i="24"/>
  <c r="N154" i="24"/>
  <c r="O154" i="24"/>
  <c r="P154" i="24"/>
  <c r="Q154" i="24"/>
  <c r="R154" i="24"/>
  <c r="S154" i="24"/>
  <c r="T154" i="24"/>
  <c r="U154" i="24"/>
  <c r="B155" i="24"/>
  <c r="L155" i="24"/>
  <c r="C155" i="24"/>
  <c r="D155" i="24"/>
  <c r="E155" i="24"/>
  <c r="F155" i="24"/>
  <c r="G155" i="24"/>
  <c r="H155" i="24"/>
  <c r="I155" i="24"/>
  <c r="J155" i="24"/>
  <c r="K155" i="24"/>
  <c r="V155" i="24"/>
  <c r="M155" i="24"/>
  <c r="N155" i="24"/>
  <c r="O155" i="24"/>
  <c r="P155" i="24"/>
  <c r="Q155" i="24"/>
  <c r="R155" i="24"/>
  <c r="S155" i="24"/>
  <c r="T155" i="24"/>
  <c r="U155" i="24"/>
  <c r="B156" i="24"/>
  <c r="L156" i="24"/>
  <c r="C156" i="24"/>
  <c r="D156" i="24"/>
  <c r="E156" i="24"/>
  <c r="F156" i="24"/>
  <c r="G156" i="24"/>
  <c r="H156" i="24"/>
  <c r="I156" i="24"/>
  <c r="J156" i="24"/>
  <c r="K156" i="24"/>
  <c r="V156" i="24"/>
  <c r="M156" i="24"/>
  <c r="N156" i="24"/>
  <c r="O156" i="24"/>
  <c r="P156" i="24"/>
  <c r="Q156" i="24"/>
  <c r="R156" i="24"/>
  <c r="S156" i="24"/>
  <c r="T156" i="24"/>
  <c r="U156" i="24"/>
  <c r="B157" i="24"/>
  <c r="L157" i="24"/>
  <c r="C157" i="24"/>
  <c r="D157" i="24"/>
  <c r="E157" i="24"/>
  <c r="F157" i="24"/>
  <c r="G157" i="24"/>
  <c r="H157" i="24"/>
  <c r="I157" i="24"/>
  <c r="J157" i="24"/>
  <c r="K157" i="24"/>
  <c r="V157" i="24"/>
  <c r="M157" i="24"/>
  <c r="N157" i="24"/>
  <c r="O157" i="24"/>
  <c r="P157" i="24"/>
  <c r="Q157" i="24"/>
  <c r="R157" i="24"/>
  <c r="S157" i="24"/>
  <c r="T157" i="24"/>
  <c r="U157" i="24"/>
  <c r="B158" i="24"/>
  <c r="L158" i="24"/>
  <c r="C158" i="24"/>
  <c r="D158" i="24"/>
  <c r="E158" i="24"/>
  <c r="F158" i="24"/>
  <c r="G158" i="24"/>
  <c r="H158" i="24"/>
  <c r="I158" i="24"/>
  <c r="J158" i="24"/>
  <c r="K158" i="24"/>
  <c r="V158" i="24"/>
  <c r="M158" i="24"/>
  <c r="N158" i="24"/>
  <c r="O158" i="24"/>
  <c r="P158" i="24"/>
  <c r="Q158" i="24"/>
  <c r="R158" i="24"/>
  <c r="S158" i="24"/>
  <c r="T158" i="24"/>
  <c r="U158" i="24"/>
  <c r="B159" i="24"/>
  <c r="L159" i="24"/>
  <c r="C159" i="24"/>
  <c r="D159" i="24"/>
  <c r="E159" i="24"/>
  <c r="F159" i="24"/>
  <c r="G159" i="24"/>
  <c r="H159" i="24"/>
  <c r="I159" i="24"/>
  <c r="J159" i="24"/>
  <c r="K159" i="24"/>
  <c r="V159" i="24"/>
  <c r="M159" i="24"/>
  <c r="N159" i="24"/>
  <c r="O159" i="24"/>
  <c r="P159" i="24"/>
  <c r="Q159" i="24"/>
  <c r="R159" i="24"/>
  <c r="S159" i="24"/>
  <c r="T159" i="24"/>
  <c r="U159" i="24"/>
  <c r="B160" i="24"/>
  <c r="L160" i="24"/>
  <c r="C160" i="24"/>
  <c r="D160" i="24"/>
  <c r="E160" i="24"/>
  <c r="F160" i="24"/>
  <c r="G160" i="24"/>
  <c r="H160" i="24"/>
  <c r="I160" i="24"/>
  <c r="J160" i="24"/>
  <c r="K160" i="24"/>
  <c r="V160" i="24"/>
  <c r="M160" i="24"/>
  <c r="N160" i="24"/>
  <c r="O160" i="24"/>
  <c r="P160" i="24"/>
  <c r="Q160" i="24"/>
  <c r="R160" i="24"/>
  <c r="S160" i="24"/>
  <c r="T160" i="24"/>
  <c r="U160" i="24"/>
  <c r="B161" i="24"/>
  <c r="L161" i="24"/>
  <c r="C161" i="24"/>
  <c r="D161" i="24"/>
  <c r="E161" i="24"/>
  <c r="F161" i="24"/>
  <c r="G161" i="24"/>
  <c r="H161" i="24"/>
  <c r="I161" i="24"/>
  <c r="J161" i="24"/>
  <c r="K161" i="24"/>
  <c r="V161" i="24"/>
  <c r="M161" i="24"/>
  <c r="N161" i="24"/>
  <c r="O161" i="24"/>
  <c r="P161" i="24"/>
  <c r="Q161" i="24"/>
  <c r="R161" i="24"/>
  <c r="S161" i="24"/>
  <c r="T161" i="24"/>
  <c r="U161" i="24"/>
  <c r="B162" i="24"/>
  <c r="L162" i="24"/>
  <c r="C162" i="24"/>
  <c r="D162" i="24"/>
  <c r="E162" i="24"/>
  <c r="F162" i="24"/>
  <c r="G162" i="24"/>
  <c r="H162" i="24"/>
  <c r="I162" i="24"/>
  <c r="J162" i="24"/>
  <c r="K162" i="24"/>
  <c r="V162" i="24"/>
  <c r="M162" i="24"/>
  <c r="N162" i="24"/>
  <c r="O162" i="24"/>
  <c r="P162" i="24"/>
  <c r="Q162" i="24"/>
  <c r="R162" i="24"/>
  <c r="S162" i="24"/>
  <c r="T162" i="24"/>
  <c r="U162" i="24"/>
  <c r="B163" i="24"/>
  <c r="L163" i="24"/>
  <c r="C163" i="24"/>
  <c r="D163" i="24"/>
  <c r="E163" i="24"/>
  <c r="F163" i="24"/>
  <c r="G163" i="24"/>
  <c r="H163" i="24"/>
  <c r="I163" i="24"/>
  <c r="J163" i="24"/>
  <c r="K163" i="24"/>
  <c r="V163" i="24"/>
  <c r="M163" i="24"/>
  <c r="N163" i="24"/>
  <c r="O163" i="24"/>
  <c r="P163" i="24"/>
  <c r="Q163" i="24"/>
  <c r="R163" i="24"/>
  <c r="S163" i="24"/>
  <c r="T163" i="24"/>
  <c r="U163" i="24"/>
  <c r="B164" i="24"/>
  <c r="L164" i="24"/>
  <c r="C164" i="24"/>
  <c r="D164" i="24"/>
  <c r="E164" i="24"/>
  <c r="F164" i="24"/>
  <c r="G164" i="24"/>
  <c r="H164" i="24"/>
  <c r="I164" i="24"/>
  <c r="J164" i="24"/>
  <c r="K164" i="24"/>
  <c r="V164" i="24"/>
  <c r="M164" i="24"/>
  <c r="N164" i="24"/>
  <c r="O164" i="24"/>
  <c r="P164" i="24"/>
  <c r="Q164" i="24"/>
  <c r="R164" i="24"/>
  <c r="S164" i="24"/>
  <c r="T164" i="24"/>
  <c r="U164" i="24"/>
  <c r="B165" i="24"/>
  <c r="L165" i="24"/>
  <c r="C165" i="24"/>
  <c r="D165" i="24"/>
  <c r="E165" i="24"/>
  <c r="F165" i="24"/>
  <c r="G165" i="24"/>
  <c r="H165" i="24"/>
  <c r="I165" i="24"/>
  <c r="J165" i="24"/>
  <c r="K165" i="24"/>
  <c r="V165" i="24"/>
  <c r="M165" i="24"/>
  <c r="N165" i="24"/>
  <c r="O165" i="24"/>
  <c r="P165" i="24"/>
  <c r="Q165" i="24"/>
  <c r="R165" i="24"/>
  <c r="S165" i="24"/>
  <c r="T165" i="24"/>
  <c r="U165" i="24"/>
  <c r="B166" i="24"/>
  <c r="L166" i="24"/>
  <c r="C166" i="24"/>
  <c r="D166" i="24"/>
  <c r="E166" i="24"/>
  <c r="F166" i="24"/>
  <c r="G166" i="24"/>
  <c r="H166" i="24"/>
  <c r="I166" i="24"/>
  <c r="J166" i="24"/>
  <c r="K166" i="24"/>
  <c r="V166" i="24"/>
  <c r="M166" i="24"/>
  <c r="N166" i="24"/>
  <c r="O166" i="24"/>
  <c r="P166" i="24"/>
  <c r="Q166" i="24"/>
  <c r="R166" i="24"/>
  <c r="S166" i="24"/>
  <c r="T166" i="24"/>
  <c r="U166" i="24"/>
  <c r="B167" i="24"/>
  <c r="L167" i="24"/>
  <c r="C167" i="24"/>
  <c r="D167" i="24"/>
  <c r="E167" i="24"/>
  <c r="F167" i="24"/>
  <c r="G167" i="24"/>
  <c r="H167" i="24"/>
  <c r="I167" i="24"/>
  <c r="J167" i="24"/>
  <c r="K167" i="24"/>
  <c r="V167" i="24"/>
  <c r="M167" i="24"/>
  <c r="N167" i="24"/>
  <c r="O167" i="24"/>
  <c r="P167" i="24"/>
  <c r="Q167" i="24"/>
  <c r="R167" i="24"/>
  <c r="S167" i="24"/>
  <c r="T167" i="24"/>
  <c r="U167" i="24"/>
  <c r="B168" i="24"/>
  <c r="L168" i="24"/>
  <c r="C168" i="24"/>
  <c r="D168" i="24"/>
  <c r="E168" i="24"/>
  <c r="F168" i="24"/>
  <c r="G168" i="24"/>
  <c r="H168" i="24"/>
  <c r="I168" i="24"/>
  <c r="J168" i="24"/>
  <c r="K168" i="24"/>
  <c r="V168" i="24"/>
  <c r="M168" i="24"/>
  <c r="N168" i="24"/>
  <c r="O168" i="24"/>
  <c r="P168" i="24"/>
  <c r="Q168" i="24"/>
  <c r="R168" i="24"/>
  <c r="S168" i="24"/>
  <c r="T168" i="24"/>
  <c r="U168" i="24"/>
  <c r="B169" i="24"/>
  <c r="L169" i="24"/>
  <c r="C169" i="24"/>
  <c r="D169" i="24"/>
  <c r="E169" i="24"/>
  <c r="F169" i="24"/>
  <c r="G169" i="24"/>
  <c r="H169" i="24"/>
  <c r="I169" i="24"/>
  <c r="J169" i="24"/>
  <c r="K169" i="24"/>
  <c r="V169" i="24"/>
  <c r="M169" i="24"/>
  <c r="N169" i="24"/>
  <c r="O169" i="24"/>
  <c r="P169" i="24"/>
  <c r="Q169" i="24"/>
  <c r="R169" i="24"/>
  <c r="S169" i="24"/>
  <c r="T169" i="24"/>
  <c r="U169" i="24"/>
  <c r="B170" i="24"/>
  <c r="L170" i="24"/>
  <c r="C170" i="24"/>
  <c r="D170" i="24"/>
  <c r="E170" i="24"/>
  <c r="F170" i="24"/>
  <c r="G170" i="24"/>
  <c r="H170" i="24"/>
  <c r="I170" i="24"/>
  <c r="J170" i="24"/>
  <c r="K170" i="24"/>
  <c r="V170" i="24"/>
  <c r="M170" i="24"/>
  <c r="N170" i="24"/>
  <c r="O170" i="24"/>
  <c r="P170" i="24"/>
  <c r="Q170" i="24"/>
  <c r="R170" i="24"/>
  <c r="S170" i="24"/>
  <c r="T170" i="24"/>
  <c r="U170" i="24"/>
  <c r="B171" i="24"/>
  <c r="L171" i="24"/>
  <c r="C171" i="24"/>
  <c r="D171" i="24"/>
  <c r="E171" i="24"/>
  <c r="F171" i="24"/>
  <c r="G171" i="24"/>
  <c r="H171" i="24"/>
  <c r="I171" i="24"/>
  <c r="J171" i="24"/>
  <c r="K171" i="24"/>
  <c r="V171" i="24"/>
  <c r="M171" i="24"/>
  <c r="N171" i="24"/>
  <c r="O171" i="24"/>
  <c r="P171" i="24"/>
  <c r="Q171" i="24"/>
  <c r="R171" i="24"/>
  <c r="S171" i="24"/>
  <c r="T171" i="24"/>
  <c r="U171" i="24"/>
  <c r="B172" i="24"/>
  <c r="L172" i="24"/>
  <c r="C172" i="24"/>
  <c r="D172" i="24"/>
  <c r="E172" i="24"/>
  <c r="F172" i="24"/>
  <c r="G172" i="24"/>
  <c r="H172" i="24"/>
  <c r="I172" i="24"/>
  <c r="J172" i="24"/>
  <c r="K172" i="24"/>
  <c r="V172" i="24"/>
  <c r="M172" i="24"/>
  <c r="N172" i="24"/>
  <c r="O172" i="24"/>
  <c r="P172" i="24"/>
  <c r="Q172" i="24"/>
  <c r="R172" i="24"/>
  <c r="S172" i="24"/>
  <c r="T172" i="24"/>
  <c r="U172" i="24"/>
  <c r="B173" i="24"/>
  <c r="L173" i="24"/>
  <c r="C173" i="24"/>
  <c r="D173" i="24"/>
  <c r="E173" i="24"/>
  <c r="F173" i="24"/>
  <c r="G173" i="24"/>
  <c r="H173" i="24"/>
  <c r="I173" i="24"/>
  <c r="J173" i="24"/>
  <c r="K173" i="24"/>
  <c r="V173" i="24"/>
  <c r="M173" i="24"/>
  <c r="N173" i="24"/>
  <c r="O173" i="24"/>
  <c r="P173" i="24"/>
  <c r="Q173" i="24"/>
  <c r="R173" i="24"/>
  <c r="S173" i="24"/>
  <c r="T173" i="24"/>
  <c r="U173" i="24"/>
  <c r="B174" i="24"/>
  <c r="L174" i="24"/>
  <c r="C174" i="24"/>
  <c r="D174" i="24"/>
  <c r="E174" i="24"/>
  <c r="F174" i="24"/>
  <c r="G174" i="24"/>
  <c r="H174" i="24"/>
  <c r="I174" i="24"/>
  <c r="J174" i="24"/>
  <c r="K174" i="24"/>
  <c r="V174" i="24"/>
  <c r="M174" i="24"/>
  <c r="N174" i="24"/>
  <c r="O174" i="24"/>
  <c r="P174" i="24"/>
  <c r="Q174" i="24"/>
  <c r="R174" i="24"/>
  <c r="S174" i="24"/>
  <c r="T174" i="24"/>
  <c r="U174" i="24"/>
  <c r="B175" i="24"/>
  <c r="L175" i="24"/>
  <c r="C175" i="24"/>
  <c r="D175" i="24"/>
  <c r="E175" i="24"/>
  <c r="F175" i="24"/>
  <c r="G175" i="24"/>
  <c r="H175" i="24"/>
  <c r="I175" i="24"/>
  <c r="J175" i="24"/>
  <c r="K175" i="24"/>
  <c r="V175" i="24"/>
  <c r="M175" i="24"/>
  <c r="N175" i="24"/>
  <c r="O175" i="24"/>
  <c r="P175" i="24"/>
  <c r="Q175" i="24"/>
  <c r="R175" i="24"/>
  <c r="S175" i="24"/>
  <c r="T175" i="24"/>
  <c r="U175" i="24"/>
  <c r="B176" i="24"/>
  <c r="L176" i="24"/>
  <c r="C176" i="24"/>
  <c r="D176" i="24"/>
  <c r="E176" i="24"/>
  <c r="F176" i="24"/>
  <c r="G176" i="24"/>
  <c r="H176" i="24"/>
  <c r="I176" i="24"/>
  <c r="J176" i="24"/>
  <c r="K176" i="24"/>
  <c r="V176" i="24"/>
  <c r="M176" i="24"/>
  <c r="N176" i="24"/>
  <c r="O176" i="24"/>
  <c r="P176" i="24"/>
  <c r="Q176" i="24"/>
  <c r="R176" i="24"/>
  <c r="S176" i="24"/>
  <c r="T176" i="24"/>
  <c r="U176" i="24"/>
  <c r="B177" i="24"/>
  <c r="L177" i="24"/>
  <c r="C177" i="24"/>
  <c r="D177" i="24"/>
  <c r="E177" i="24"/>
  <c r="F177" i="24"/>
  <c r="G177" i="24"/>
  <c r="H177" i="24"/>
  <c r="I177" i="24"/>
  <c r="J177" i="24"/>
  <c r="K177" i="24"/>
  <c r="V177" i="24"/>
  <c r="M177" i="24"/>
  <c r="N177" i="24"/>
  <c r="O177" i="24"/>
  <c r="P177" i="24"/>
  <c r="Q177" i="24"/>
  <c r="R177" i="24"/>
  <c r="S177" i="24"/>
  <c r="T177" i="24"/>
  <c r="U177" i="24"/>
  <c r="B3" i="23"/>
  <c r="L3" i="23"/>
  <c r="C3" i="23"/>
  <c r="D3" i="23"/>
  <c r="E3" i="23"/>
  <c r="F3" i="23"/>
  <c r="G3" i="23"/>
  <c r="H3" i="23"/>
  <c r="I3" i="23"/>
  <c r="J3" i="23"/>
  <c r="K3" i="23"/>
  <c r="V3" i="23"/>
  <c r="M3" i="23"/>
  <c r="N3" i="23"/>
  <c r="O3" i="23"/>
  <c r="P3" i="23"/>
  <c r="Q3" i="23"/>
  <c r="R3" i="23"/>
  <c r="S3" i="23"/>
  <c r="T3" i="23"/>
  <c r="U3" i="23"/>
  <c r="B4" i="23"/>
  <c r="L4" i="23"/>
  <c r="C4" i="23"/>
  <c r="D4" i="23"/>
  <c r="E4" i="23"/>
  <c r="F4" i="23"/>
  <c r="G4" i="23"/>
  <c r="H4" i="23"/>
  <c r="I4" i="23"/>
  <c r="J4" i="23"/>
  <c r="K4" i="23"/>
  <c r="V4" i="23"/>
  <c r="M4" i="23"/>
  <c r="N4" i="23"/>
  <c r="O4" i="23"/>
  <c r="P4" i="23"/>
  <c r="Q4" i="23"/>
  <c r="R4" i="23"/>
  <c r="S4" i="23"/>
  <c r="T4" i="23"/>
  <c r="U4" i="23"/>
  <c r="B5" i="23"/>
  <c r="L5" i="23"/>
  <c r="C5" i="23"/>
  <c r="D5" i="23"/>
  <c r="E5" i="23"/>
  <c r="F5" i="23"/>
  <c r="G5" i="23"/>
  <c r="H5" i="23"/>
  <c r="I5" i="23"/>
  <c r="J5" i="23"/>
  <c r="K5" i="23"/>
  <c r="V5" i="23"/>
  <c r="M5" i="23"/>
  <c r="N5" i="23"/>
  <c r="O5" i="23"/>
  <c r="P5" i="23"/>
  <c r="Q5" i="23"/>
  <c r="R5" i="23"/>
  <c r="S5" i="23"/>
  <c r="T5" i="23"/>
  <c r="U5" i="23"/>
  <c r="B6" i="23"/>
  <c r="L6" i="23"/>
  <c r="C6" i="23"/>
  <c r="D6" i="23"/>
  <c r="E6" i="23"/>
  <c r="F6" i="23"/>
  <c r="G6" i="23"/>
  <c r="H6" i="23"/>
  <c r="I6" i="23"/>
  <c r="J6" i="23"/>
  <c r="K6" i="23"/>
  <c r="V6" i="23"/>
  <c r="M6" i="23"/>
  <c r="N6" i="23"/>
  <c r="O6" i="23"/>
  <c r="P6" i="23"/>
  <c r="Q6" i="23"/>
  <c r="R6" i="23"/>
  <c r="S6" i="23"/>
  <c r="T6" i="23"/>
  <c r="U6" i="23"/>
  <c r="B7" i="23"/>
  <c r="L7" i="23"/>
  <c r="C7" i="23"/>
  <c r="D7" i="23"/>
  <c r="E7" i="23"/>
  <c r="F7" i="23"/>
  <c r="G7" i="23"/>
  <c r="H7" i="23"/>
  <c r="I7" i="23"/>
  <c r="J7" i="23"/>
  <c r="K7" i="23"/>
  <c r="V7" i="23"/>
  <c r="M7" i="23"/>
  <c r="N7" i="23"/>
  <c r="O7" i="23"/>
  <c r="P7" i="23"/>
  <c r="Q7" i="23"/>
  <c r="R7" i="23"/>
  <c r="S7" i="23"/>
  <c r="T7" i="23"/>
  <c r="U7" i="23"/>
  <c r="B8" i="23"/>
  <c r="L8" i="23"/>
  <c r="C8" i="23"/>
  <c r="D8" i="23"/>
  <c r="E8" i="23"/>
  <c r="F8" i="23"/>
  <c r="G8" i="23"/>
  <c r="H8" i="23"/>
  <c r="I8" i="23"/>
  <c r="J8" i="23"/>
  <c r="K8" i="23"/>
  <c r="V8" i="23"/>
  <c r="M8" i="23"/>
  <c r="N8" i="23"/>
  <c r="O8" i="23"/>
  <c r="P8" i="23"/>
  <c r="Q8" i="23"/>
  <c r="R8" i="23"/>
  <c r="S8" i="23"/>
  <c r="T8" i="23"/>
  <c r="U8" i="23"/>
  <c r="B9" i="23"/>
  <c r="L9" i="23"/>
  <c r="C9" i="23"/>
  <c r="D9" i="23"/>
  <c r="E9" i="23"/>
  <c r="F9" i="23"/>
  <c r="G9" i="23"/>
  <c r="H9" i="23"/>
  <c r="I9" i="23"/>
  <c r="J9" i="23"/>
  <c r="K9" i="23"/>
  <c r="V9" i="23"/>
  <c r="M9" i="23"/>
  <c r="N9" i="23"/>
  <c r="O9" i="23"/>
  <c r="P9" i="23"/>
  <c r="Q9" i="23"/>
  <c r="R9" i="23"/>
  <c r="S9" i="23"/>
  <c r="T9" i="23"/>
  <c r="U9" i="23"/>
  <c r="B10" i="23"/>
  <c r="L10" i="23"/>
  <c r="C10" i="23"/>
  <c r="D10" i="23"/>
  <c r="E10" i="23"/>
  <c r="F10" i="23"/>
  <c r="G10" i="23"/>
  <c r="H10" i="23"/>
  <c r="I10" i="23"/>
  <c r="J10" i="23"/>
  <c r="K10" i="23"/>
  <c r="V10" i="23"/>
  <c r="M10" i="23"/>
  <c r="N10" i="23"/>
  <c r="O10" i="23"/>
  <c r="P10" i="23"/>
  <c r="Q10" i="23"/>
  <c r="R10" i="23"/>
  <c r="S10" i="23"/>
  <c r="T10" i="23"/>
  <c r="U10" i="23"/>
  <c r="B11" i="23"/>
  <c r="L11" i="23"/>
  <c r="C11" i="23"/>
  <c r="D11" i="23"/>
  <c r="E11" i="23"/>
  <c r="F11" i="23"/>
  <c r="G11" i="23"/>
  <c r="H11" i="23"/>
  <c r="I11" i="23"/>
  <c r="J11" i="23"/>
  <c r="K11" i="23"/>
  <c r="V11" i="23"/>
  <c r="M11" i="23"/>
  <c r="N11" i="23"/>
  <c r="O11" i="23"/>
  <c r="P11" i="23"/>
  <c r="Q11" i="23"/>
  <c r="R11" i="23"/>
  <c r="S11" i="23"/>
  <c r="T11" i="23"/>
  <c r="U11" i="23"/>
  <c r="B12" i="23"/>
  <c r="L12" i="23"/>
  <c r="C12" i="23"/>
  <c r="D12" i="23"/>
  <c r="E12" i="23"/>
  <c r="F12" i="23"/>
  <c r="G12" i="23"/>
  <c r="H12" i="23"/>
  <c r="I12" i="23"/>
  <c r="J12" i="23"/>
  <c r="K12" i="23"/>
  <c r="V12" i="23"/>
  <c r="M12" i="23"/>
  <c r="N12" i="23"/>
  <c r="O12" i="23"/>
  <c r="P12" i="23"/>
  <c r="Q12" i="23"/>
  <c r="R12" i="23"/>
  <c r="S12" i="23"/>
  <c r="T12" i="23"/>
  <c r="U12" i="23"/>
  <c r="B13" i="23"/>
  <c r="L13" i="23"/>
  <c r="C13" i="23"/>
  <c r="D13" i="23"/>
  <c r="E13" i="23"/>
  <c r="F13" i="23"/>
  <c r="G13" i="23"/>
  <c r="H13" i="23"/>
  <c r="I13" i="23"/>
  <c r="J13" i="23"/>
  <c r="K13" i="23"/>
  <c r="V13" i="23"/>
  <c r="M13" i="23"/>
  <c r="N13" i="23"/>
  <c r="O13" i="23"/>
  <c r="P13" i="23"/>
  <c r="Q13" i="23"/>
  <c r="R13" i="23"/>
  <c r="S13" i="23"/>
  <c r="T13" i="23"/>
  <c r="U13" i="23"/>
  <c r="B14" i="23"/>
  <c r="L14" i="23"/>
  <c r="C14" i="23"/>
  <c r="D14" i="23"/>
  <c r="E14" i="23"/>
  <c r="F14" i="23"/>
  <c r="G14" i="23"/>
  <c r="H14" i="23"/>
  <c r="I14" i="23"/>
  <c r="J14" i="23"/>
  <c r="K14" i="23"/>
  <c r="V14" i="23"/>
  <c r="M14" i="23"/>
  <c r="N14" i="23"/>
  <c r="O14" i="23"/>
  <c r="P14" i="23"/>
  <c r="Q14" i="23"/>
  <c r="R14" i="23"/>
  <c r="S14" i="23"/>
  <c r="T14" i="23"/>
  <c r="U14" i="23"/>
  <c r="B15" i="23"/>
  <c r="L15" i="23"/>
  <c r="C15" i="23"/>
  <c r="D15" i="23"/>
  <c r="E15" i="23"/>
  <c r="F15" i="23"/>
  <c r="G15" i="23"/>
  <c r="H15" i="23"/>
  <c r="I15" i="23"/>
  <c r="J15" i="23"/>
  <c r="K15" i="23"/>
  <c r="V15" i="23"/>
  <c r="M15" i="23"/>
  <c r="N15" i="23"/>
  <c r="O15" i="23"/>
  <c r="P15" i="23"/>
  <c r="Q15" i="23"/>
  <c r="R15" i="23"/>
  <c r="S15" i="23"/>
  <c r="T15" i="23"/>
  <c r="U15" i="23"/>
  <c r="B16" i="23"/>
  <c r="L16" i="23"/>
  <c r="C16" i="23"/>
  <c r="D16" i="23"/>
  <c r="E16" i="23"/>
  <c r="F16" i="23"/>
  <c r="G16" i="23"/>
  <c r="H16" i="23"/>
  <c r="I16" i="23"/>
  <c r="J16" i="23"/>
  <c r="K16" i="23"/>
  <c r="V16" i="23"/>
  <c r="M16" i="23"/>
  <c r="N16" i="23"/>
  <c r="O16" i="23"/>
  <c r="P16" i="23"/>
  <c r="Q16" i="23"/>
  <c r="R16" i="23"/>
  <c r="S16" i="23"/>
  <c r="T16" i="23"/>
  <c r="U16" i="23"/>
  <c r="B17" i="23"/>
  <c r="L17" i="23"/>
  <c r="C17" i="23"/>
  <c r="D17" i="23"/>
  <c r="E17" i="23"/>
  <c r="F17" i="23"/>
  <c r="G17" i="23"/>
  <c r="H17" i="23"/>
  <c r="I17" i="23"/>
  <c r="J17" i="23"/>
  <c r="K17" i="23"/>
  <c r="V17" i="23"/>
  <c r="M17" i="23"/>
  <c r="N17" i="23"/>
  <c r="O17" i="23"/>
  <c r="P17" i="23"/>
  <c r="Q17" i="23"/>
  <c r="R17" i="23"/>
  <c r="S17" i="23"/>
  <c r="T17" i="23"/>
  <c r="U17" i="23"/>
  <c r="B18" i="23"/>
  <c r="L18" i="23"/>
  <c r="C18" i="23"/>
  <c r="D18" i="23"/>
  <c r="E18" i="23"/>
  <c r="F18" i="23"/>
  <c r="G18" i="23"/>
  <c r="H18" i="23"/>
  <c r="I18" i="23"/>
  <c r="J18" i="23"/>
  <c r="K18" i="23"/>
  <c r="V18" i="23"/>
  <c r="M18" i="23"/>
  <c r="N18" i="23"/>
  <c r="O18" i="23"/>
  <c r="P18" i="23"/>
  <c r="Q18" i="23"/>
  <c r="R18" i="23"/>
  <c r="S18" i="23"/>
  <c r="T18" i="23"/>
  <c r="U18" i="23"/>
  <c r="B19" i="23"/>
  <c r="L19" i="23"/>
  <c r="C19" i="23"/>
  <c r="D19" i="23"/>
  <c r="E19" i="23"/>
  <c r="F19" i="23"/>
  <c r="G19" i="23"/>
  <c r="H19" i="23"/>
  <c r="I19" i="23"/>
  <c r="J19" i="23"/>
  <c r="K19" i="23"/>
  <c r="V19" i="23"/>
  <c r="M19" i="23"/>
  <c r="N19" i="23"/>
  <c r="O19" i="23"/>
  <c r="P19" i="23"/>
  <c r="Q19" i="23"/>
  <c r="R19" i="23"/>
  <c r="S19" i="23"/>
  <c r="T19" i="23"/>
  <c r="U19" i="23"/>
  <c r="B20" i="23"/>
  <c r="L20" i="23"/>
  <c r="C20" i="23"/>
  <c r="D20" i="23"/>
  <c r="E20" i="23"/>
  <c r="F20" i="23"/>
  <c r="G20" i="23"/>
  <c r="H20" i="23"/>
  <c r="I20" i="23"/>
  <c r="J20" i="23"/>
  <c r="K20" i="23"/>
  <c r="V20" i="23"/>
  <c r="M20" i="23"/>
  <c r="N20" i="23"/>
  <c r="O20" i="23"/>
  <c r="P20" i="23"/>
  <c r="Q20" i="23"/>
  <c r="R20" i="23"/>
  <c r="S20" i="23"/>
  <c r="T20" i="23"/>
  <c r="U20" i="23"/>
  <c r="B21" i="23"/>
  <c r="L21" i="23"/>
  <c r="C21" i="23"/>
  <c r="D21" i="23"/>
  <c r="E21" i="23"/>
  <c r="F21" i="23"/>
  <c r="G21" i="23"/>
  <c r="H21" i="23"/>
  <c r="I21" i="23"/>
  <c r="J21" i="23"/>
  <c r="K21" i="23"/>
  <c r="V21" i="23"/>
  <c r="M21" i="23"/>
  <c r="N21" i="23"/>
  <c r="O21" i="23"/>
  <c r="P21" i="23"/>
  <c r="Q21" i="23"/>
  <c r="R21" i="23"/>
  <c r="S21" i="23"/>
  <c r="T21" i="23"/>
  <c r="U21" i="23"/>
  <c r="B22" i="23"/>
  <c r="L22" i="23"/>
  <c r="C22" i="23"/>
  <c r="D22" i="23"/>
  <c r="E22" i="23"/>
  <c r="F22" i="23"/>
  <c r="G22" i="23"/>
  <c r="H22" i="23"/>
  <c r="I22" i="23"/>
  <c r="J22" i="23"/>
  <c r="K22" i="23"/>
  <c r="V22" i="23"/>
  <c r="M22" i="23"/>
  <c r="N22" i="23"/>
  <c r="O22" i="23"/>
  <c r="P22" i="23"/>
  <c r="Q22" i="23"/>
  <c r="R22" i="23"/>
  <c r="S22" i="23"/>
  <c r="T22" i="23"/>
  <c r="U22" i="23"/>
  <c r="B23" i="23"/>
  <c r="L23" i="23"/>
  <c r="C23" i="23"/>
  <c r="D23" i="23"/>
  <c r="E23" i="23"/>
  <c r="F23" i="23"/>
  <c r="G23" i="23"/>
  <c r="H23" i="23"/>
  <c r="I23" i="23"/>
  <c r="J23" i="23"/>
  <c r="K23" i="23"/>
  <c r="V23" i="23"/>
  <c r="M23" i="23"/>
  <c r="N23" i="23"/>
  <c r="O23" i="23"/>
  <c r="P23" i="23"/>
  <c r="Q23" i="23"/>
  <c r="R23" i="23"/>
  <c r="S23" i="23"/>
  <c r="T23" i="23"/>
  <c r="U23" i="23"/>
  <c r="B24" i="23"/>
  <c r="L24" i="23"/>
  <c r="C24" i="23"/>
  <c r="D24" i="23"/>
  <c r="E24" i="23"/>
  <c r="F24" i="23"/>
  <c r="G24" i="23"/>
  <c r="H24" i="23"/>
  <c r="I24" i="23"/>
  <c r="J24" i="23"/>
  <c r="K24" i="23"/>
  <c r="V24" i="23"/>
  <c r="M24" i="23"/>
  <c r="N24" i="23"/>
  <c r="O24" i="23"/>
  <c r="P24" i="23"/>
  <c r="Q24" i="23"/>
  <c r="R24" i="23"/>
  <c r="S24" i="23"/>
  <c r="T24" i="23"/>
  <c r="U24" i="23"/>
  <c r="B25" i="23"/>
  <c r="L25" i="23"/>
  <c r="C25" i="23"/>
  <c r="D25" i="23"/>
  <c r="E25" i="23"/>
  <c r="F25" i="23"/>
  <c r="G25" i="23"/>
  <c r="H25" i="23"/>
  <c r="I25" i="23"/>
  <c r="J25" i="23"/>
  <c r="K25" i="23"/>
  <c r="V25" i="23"/>
  <c r="M25" i="23"/>
  <c r="N25" i="23"/>
  <c r="O25" i="23"/>
  <c r="P25" i="23"/>
  <c r="Q25" i="23"/>
  <c r="R25" i="23"/>
  <c r="S25" i="23"/>
  <c r="T25" i="23"/>
  <c r="U25" i="23"/>
  <c r="B26" i="23"/>
  <c r="L26" i="23"/>
  <c r="C26" i="23"/>
  <c r="D26" i="23"/>
  <c r="E26" i="23"/>
  <c r="F26" i="23"/>
  <c r="G26" i="23"/>
  <c r="H26" i="23"/>
  <c r="I26" i="23"/>
  <c r="J26" i="23"/>
  <c r="K26" i="23"/>
  <c r="V26" i="23"/>
  <c r="M26" i="23"/>
  <c r="N26" i="23"/>
  <c r="O26" i="23"/>
  <c r="P26" i="23"/>
  <c r="Q26" i="23"/>
  <c r="R26" i="23"/>
  <c r="S26" i="23"/>
  <c r="T26" i="23"/>
  <c r="U26" i="23"/>
  <c r="B27" i="23"/>
  <c r="L27" i="23"/>
  <c r="C27" i="23"/>
  <c r="D27" i="23"/>
  <c r="E27" i="23"/>
  <c r="F27" i="23"/>
  <c r="G27" i="23"/>
  <c r="H27" i="23"/>
  <c r="I27" i="23"/>
  <c r="J27" i="23"/>
  <c r="K27" i="23"/>
  <c r="V27" i="23"/>
  <c r="M27" i="23"/>
  <c r="N27" i="23"/>
  <c r="O27" i="23"/>
  <c r="P27" i="23"/>
  <c r="Q27" i="23"/>
  <c r="R27" i="23"/>
  <c r="S27" i="23"/>
  <c r="T27" i="23"/>
  <c r="U27" i="23"/>
  <c r="B28" i="23"/>
  <c r="L28" i="23"/>
  <c r="C28" i="23"/>
  <c r="D28" i="23"/>
  <c r="E28" i="23"/>
  <c r="F28" i="23"/>
  <c r="G28" i="23"/>
  <c r="H28" i="23"/>
  <c r="I28" i="23"/>
  <c r="J28" i="23"/>
  <c r="K28" i="23"/>
  <c r="V28" i="23"/>
  <c r="M28" i="23"/>
  <c r="N28" i="23"/>
  <c r="O28" i="23"/>
  <c r="P28" i="23"/>
  <c r="Q28" i="23"/>
  <c r="R28" i="23"/>
  <c r="S28" i="23"/>
  <c r="T28" i="23"/>
  <c r="U28" i="23"/>
  <c r="B29" i="23"/>
  <c r="L29" i="23"/>
  <c r="C29" i="23"/>
  <c r="D29" i="23"/>
  <c r="E29" i="23"/>
  <c r="F29" i="23"/>
  <c r="G29" i="23"/>
  <c r="H29" i="23"/>
  <c r="I29" i="23"/>
  <c r="J29" i="23"/>
  <c r="K29" i="23"/>
  <c r="V29" i="23"/>
  <c r="M29" i="23"/>
  <c r="N29" i="23"/>
  <c r="O29" i="23"/>
  <c r="P29" i="23"/>
  <c r="Q29" i="23"/>
  <c r="R29" i="23"/>
  <c r="S29" i="23"/>
  <c r="T29" i="23"/>
  <c r="U29" i="23"/>
  <c r="B30" i="23"/>
  <c r="L30" i="23"/>
  <c r="C30" i="23"/>
  <c r="D30" i="23"/>
  <c r="E30" i="23"/>
  <c r="F30" i="23"/>
  <c r="G30" i="23"/>
  <c r="H30" i="23"/>
  <c r="I30" i="23"/>
  <c r="J30" i="23"/>
  <c r="K30" i="23"/>
  <c r="V30" i="23"/>
  <c r="M30" i="23"/>
  <c r="N30" i="23"/>
  <c r="O30" i="23"/>
  <c r="P30" i="23"/>
  <c r="Q30" i="23"/>
  <c r="R30" i="23"/>
  <c r="S30" i="23"/>
  <c r="T30" i="23"/>
  <c r="U30" i="23"/>
  <c r="B31" i="23"/>
  <c r="L31" i="23"/>
  <c r="C31" i="23"/>
  <c r="D31" i="23"/>
  <c r="E31" i="23"/>
  <c r="F31" i="23"/>
  <c r="G31" i="23"/>
  <c r="H31" i="23"/>
  <c r="I31" i="23"/>
  <c r="J31" i="23"/>
  <c r="K31" i="23"/>
  <c r="V31" i="23"/>
  <c r="M31" i="23"/>
  <c r="N31" i="23"/>
  <c r="O31" i="23"/>
  <c r="P31" i="23"/>
  <c r="Q31" i="23"/>
  <c r="R31" i="23"/>
  <c r="S31" i="23"/>
  <c r="T31" i="23"/>
  <c r="U31" i="23"/>
  <c r="B32" i="23"/>
  <c r="L32" i="23"/>
  <c r="C32" i="23"/>
  <c r="D32" i="23"/>
  <c r="E32" i="23"/>
  <c r="F32" i="23"/>
  <c r="G32" i="23"/>
  <c r="H32" i="23"/>
  <c r="I32" i="23"/>
  <c r="J32" i="23"/>
  <c r="K32" i="23"/>
  <c r="V32" i="23"/>
  <c r="M32" i="23"/>
  <c r="N32" i="23"/>
  <c r="O32" i="23"/>
  <c r="P32" i="23"/>
  <c r="Q32" i="23"/>
  <c r="R32" i="23"/>
  <c r="S32" i="23"/>
  <c r="T32" i="23"/>
  <c r="U32" i="23"/>
  <c r="B33" i="23"/>
  <c r="L33" i="23"/>
  <c r="C33" i="23"/>
  <c r="D33" i="23"/>
  <c r="E33" i="23"/>
  <c r="F33" i="23"/>
  <c r="G33" i="23"/>
  <c r="H33" i="23"/>
  <c r="I33" i="23"/>
  <c r="J33" i="23"/>
  <c r="K33" i="23"/>
  <c r="V33" i="23"/>
  <c r="M33" i="23"/>
  <c r="N33" i="23"/>
  <c r="O33" i="23"/>
  <c r="P33" i="23"/>
  <c r="Q33" i="23"/>
  <c r="R33" i="23"/>
  <c r="S33" i="23"/>
  <c r="T33" i="23"/>
  <c r="U33" i="23"/>
  <c r="B34" i="23"/>
  <c r="L34" i="23"/>
  <c r="C34" i="23"/>
  <c r="D34" i="23"/>
  <c r="E34" i="23"/>
  <c r="F34" i="23"/>
  <c r="G34" i="23"/>
  <c r="H34" i="23"/>
  <c r="I34" i="23"/>
  <c r="J34" i="23"/>
  <c r="K34" i="23"/>
  <c r="V34" i="23"/>
  <c r="M34" i="23"/>
  <c r="N34" i="23"/>
  <c r="O34" i="23"/>
  <c r="P34" i="23"/>
  <c r="Q34" i="23"/>
  <c r="R34" i="23"/>
  <c r="S34" i="23"/>
  <c r="T34" i="23"/>
  <c r="U34" i="23"/>
  <c r="B35" i="23"/>
  <c r="L35" i="23"/>
  <c r="C35" i="23"/>
  <c r="D35" i="23"/>
  <c r="E35" i="23"/>
  <c r="F35" i="23"/>
  <c r="G35" i="23"/>
  <c r="H35" i="23"/>
  <c r="I35" i="23"/>
  <c r="J35" i="23"/>
  <c r="K35" i="23"/>
  <c r="V35" i="23"/>
  <c r="M35" i="23"/>
  <c r="N35" i="23"/>
  <c r="O35" i="23"/>
  <c r="P35" i="23"/>
  <c r="Q35" i="23"/>
  <c r="R35" i="23"/>
  <c r="S35" i="23"/>
  <c r="T35" i="23"/>
  <c r="U35" i="23"/>
  <c r="B36" i="23"/>
  <c r="L36" i="23"/>
  <c r="C36" i="23"/>
  <c r="D36" i="23"/>
  <c r="E36" i="23"/>
  <c r="F36" i="23"/>
  <c r="G36" i="23"/>
  <c r="H36" i="23"/>
  <c r="I36" i="23"/>
  <c r="J36" i="23"/>
  <c r="K36" i="23"/>
  <c r="V36" i="23"/>
  <c r="M36" i="23"/>
  <c r="N36" i="23"/>
  <c r="O36" i="23"/>
  <c r="P36" i="23"/>
  <c r="Q36" i="23"/>
  <c r="R36" i="23"/>
  <c r="S36" i="23"/>
  <c r="T36" i="23"/>
  <c r="U36" i="23"/>
  <c r="B37" i="23"/>
  <c r="L37" i="23"/>
  <c r="C37" i="23"/>
  <c r="D37" i="23"/>
  <c r="E37" i="23"/>
  <c r="F37" i="23"/>
  <c r="G37" i="23"/>
  <c r="H37" i="23"/>
  <c r="I37" i="23"/>
  <c r="J37" i="23"/>
  <c r="K37" i="23"/>
  <c r="V37" i="23"/>
  <c r="M37" i="23"/>
  <c r="N37" i="23"/>
  <c r="O37" i="23"/>
  <c r="P37" i="23"/>
  <c r="Q37" i="23"/>
  <c r="R37" i="23"/>
  <c r="S37" i="23"/>
  <c r="T37" i="23"/>
  <c r="U37" i="23"/>
  <c r="B38" i="23"/>
  <c r="L38" i="23"/>
  <c r="C38" i="23"/>
  <c r="D38" i="23"/>
  <c r="E38" i="23"/>
  <c r="F38" i="23"/>
  <c r="G38" i="23"/>
  <c r="H38" i="23"/>
  <c r="I38" i="23"/>
  <c r="J38" i="23"/>
  <c r="K38" i="23"/>
  <c r="V38" i="23"/>
  <c r="M38" i="23"/>
  <c r="N38" i="23"/>
  <c r="O38" i="23"/>
  <c r="P38" i="23"/>
  <c r="Q38" i="23"/>
  <c r="R38" i="23"/>
  <c r="S38" i="23"/>
  <c r="T38" i="23"/>
  <c r="U38" i="23"/>
  <c r="B39" i="23"/>
  <c r="L39" i="23"/>
  <c r="C39" i="23"/>
  <c r="D39" i="23"/>
  <c r="E39" i="23"/>
  <c r="F39" i="23"/>
  <c r="G39" i="23"/>
  <c r="H39" i="23"/>
  <c r="I39" i="23"/>
  <c r="J39" i="23"/>
  <c r="K39" i="23"/>
  <c r="V39" i="23"/>
  <c r="M39" i="23"/>
  <c r="N39" i="23"/>
  <c r="O39" i="23"/>
  <c r="P39" i="23"/>
  <c r="Q39" i="23"/>
  <c r="R39" i="23"/>
  <c r="S39" i="23"/>
  <c r="T39" i="23"/>
  <c r="U39" i="23"/>
  <c r="B40" i="23"/>
  <c r="L40" i="23"/>
  <c r="C40" i="23"/>
  <c r="D40" i="23"/>
  <c r="E40" i="23"/>
  <c r="F40" i="23"/>
  <c r="G40" i="23"/>
  <c r="H40" i="23"/>
  <c r="I40" i="23"/>
  <c r="J40" i="23"/>
  <c r="K40" i="23"/>
  <c r="V40" i="23"/>
  <c r="M40" i="23"/>
  <c r="N40" i="23"/>
  <c r="O40" i="23"/>
  <c r="P40" i="23"/>
  <c r="Q40" i="23"/>
  <c r="R40" i="23"/>
  <c r="S40" i="23"/>
  <c r="T40" i="23"/>
  <c r="U40" i="23"/>
  <c r="B41" i="23"/>
  <c r="L41" i="23"/>
  <c r="C41" i="23"/>
  <c r="D41" i="23"/>
  <c r="E41" i="23"/>
  <c r="F41" i="23"/>
  <c r="G41" i="23"/>
  <c r="H41" i="23"/>
  <c r="I41" i="23"/>
  <c r="J41" i="23"/>
  <c r="K41" i="23"/>
  <c r="V41" i="23"/>
  <c r="M41" i="23"/>
  <c r="N41" i="23"/>
  <c r="O41" i="23"/>
  <c r="P41" i="23"/>
  <c r="Q41" i="23"/>
  <c r="R41" i="23"/>
  <c r="S41" i="23"/>
  <c r="T41" i="23"/>
  <c r="U41" i="23"/>
  <c r="B42" i="23"/>
  <c r="L42" i="23"/>
  <c r="C42" i="23"/>
  <c r="D42" i="23"/>
  <c r="E42" i="23"/>
  <c r="F42" i="23"/>
  <c r="G42" i="23"/>
  <c r="H42" i="23"/>
  <c r="I42" i="23"/>
  <c r="J42" i="23"/>
  <c r="K42" i="23"/>
  <c r="V42" i="23"/>
  <c r="M42" i="23"/>
  <c r="N42" i="23"/>
  <c r="O42" i="23"/>
  <c r="P42" i="23"/>
  <c r="Q42" i="23"/>
  <c r="R42" i="23"/>
  <c r="S42" i="23"/>
  <c r="T42" i="23"/>
  <c r="U42" i="23"/>
  <c r="B43" i="23"/>
  <c r="L43" i="23"/>
  <c r="C43" i="23"/>
  <c r="D43" i="23"/>
  <c r="E43" i="23"/>
  <c r="F43" i="23"/>
  <c r="G43" i="23"/>
  <c r="H43" i="23"/>
  <c r="I43" i="23"/>
  <c r="J43" i="23"/>
  <c r="K43" i="23"/>
  <c r="V43" i="23"/>
  <c r="M43" i="23"/>
  <c r="N43" i="23"/>
  <c r="O43" i="23"/>
  <c r="P43" i="23"/>
  <c r="Q43" i="23"/>
  <c r="R43" i="23"/>
  <c r="S43" i="23"/>
  <c r="T43" i="23"/>
  <c r="U43" i="23"/>
  <c r="B44" i="23"/>
  <c r="L44" i="23"/>
  <c r="C44" i="23"/>
  <c r="D44" i="23"/>
  <c r="E44" i="23"/>
  <c r="F44" i="23"/>
  <c r="G44" i="23"/>
  <c r="H44" i="23"/>
  <c r="I44" i="23"/>
  <c r="J44" i="23"/>
  <c r="K44" i="23"/>
  <c r="V44" i="23"/>
  <c r="M44" i="23"/>
  <c r="N44" i="23"/>
  <c r="O44" i="23"/>
  <c r="P44" i="23"/>
  <c r="Q44" i="23"/>
  <c r="R44" i="23"/>
  <c r="S44" i="23"/>
  <c r="T44" i="23"/>
  <c r="U44" i="23"/>
  <c r="B45" i="23"/>
  <c r="L45" i="23"/>
  <c r="C45" i="23"/>
  <c r="D45" i="23"/>
  <c r="E45" i="23"/>
  <c r="F45" i="23"/>
  <c r="G45" i="23"/>
  <c r="H45" i="23"/>
  <c r="I45" i="23"/>
  <c r="J45" i="23"/>
  <c r="K45" i="23"/>
  <c r="V45" i="23"/>
  <c r="M45" i="23"/>
  <c r="N45" i="23"/>
  <c r="O45" i="23"/>
  <c r="P45" i="23"/>
  <c r="Q45" i="23"/>
  <c r="R45" i="23"/>
  <c r="S45" i="23"/>
  <c r="T45" i="23"/>
  <c r="U45" i="23"/>
  <c r="B46" i="23"/>
  <c r="L46" i="23"/>
  <c r="C46" i="23"/>
  <c r="D46" i="23"/>
  <c r="E46" i="23"/>
  <c r="F46" i="23"/>
  <c r="G46" i="23"/>
  <c r="H46" i="23"/>
  <c r="I46" i="23"/>
  <c r="J46" i="23"/>
  <c r="K46" i="23"/>
  <c r="V46" i="23"/>
  <c r="M46" i="23"/>
  <c r="N46" i="23"/>
  <c r="O46" i="23"/>
  <c r="P46" i="23"/>
  <c r="Q46" i="23"/>
  <c r="R46" i="23"/>
  <c r="S46" i="23"/>
  <c r="T46" i="23"/>
  <c r="U46" i="23"/>
  <c r="B47" i="23"/>
  <c r="L47" i="23"/>
  <c r="C47" i="23"/>
  <c r="D47" i="23"/>
  <c r="E47" i="23"/>
  <c r="F47" i="23"/>
  <c r="G47" i="23"/>
  <c r="H47" i="23"/>
  <c r="I47" i="23"/>
  <c r="J47" i="23"/>
  <c r="K47" i="23"/>
  <c r="V47" i="23"/>
  <c r="M47" i="23"/>
  <c r="N47" i="23"/>
  <c r="O47" i="23"/>
  <c r="P47" i="23"/>
  <c r="Q47" i="23"/>
  <c r="R47" i="23"/>
  <c r="S47" i="23"/>
  <c r="T47" i="23"/>
  <c r="U47" i="23"/>
  <c r="B48" i="23"/>
  <c r="L48" i="23"/>
  <c r="C48" i="23"/>
  <c r="D48" i="23"/>
  <c r="E48" i="23"/>
  <c r="F48" i="23"/>
  <c r="G48" i="23"/>
  <c r="H48" i="23"/>
  <c r="I48" i="23"/>
  <c r="J48" i="23"/>
  <c r="K48" i="23"/>
  <c r="V48" i="23"/>
  <c r="M48" i="23"/>
  <c r="N48" i="23"/>
  <c r="O48" i="23"/>
  <c r="P48" i="23"/>
  <c r="Q48" i="23"/>
  <c r="R48" i="23"/>
  <c r="S48" i="23"/>
  <c r="T48" i="23"/>
  <c r="U48" i="23"/>
  <c r="B49" i="23"/>
  <c r="L49" i="23"/>
  <c r="C49" i="23"/>
  <c r="D49" i="23"/>
  <c r="E49" i="23"/>
  <c r="F49" i="23"/>
  <c r="G49" i="23"/>
  <c r="H49" i="23"/>
  <c r="I49" i="23"/>
  <c r="J49" i="23"/>
  <c r="K49" i="23"/>
  <c r="V49" i="23"/>
  <c r="M49" i="23"/>
  <c r="N49" i="23"/>
  <c r="O49" i="23"/>
  <c r="P49" i="23"/>
  <c r="Q49" i="23"/>
  <c r="R49" i="23"/>
  <c r="S49" i="23"/>
  <c r="T49" i="23"/>
  <c r="U49" i="23"/>
  <c r="B50" i="23"/>
  <c r="L50" i="23"/>
  <c r="C50" i="23"/>
  <c r="D50" i="23"/>
  <c r="E50" i="23"/>
  <c r="F50" i="23"/>
  <c r="G50" i="23"/>
  <c r="H50" i="23"/>
  <c r="I50" i="23"/>
  <c r="J50" i="23"/>
  <c r="K50" i="23"/>
  <c r="V50" i="23"/>
  <c r="M50" i="23"/>
  <c r="N50" i="23"/>
  <c r="O50" i="23"/>
  <c r="P50" i="23"/>
  <c r="Q50" i="23"/>
  <c r="R50" i="23"/>
  <c r="S50" i="23"/>
  <c r="T50" i="23"/>
  <c r="U50" i="23"/>
  <c r="B51" i="23"/>
  <c r="L51" i="23"/>
  <c r="C51" i="23"/>
  <c r="D51" i="23"/>
  <c r="E51" i="23"/>
  <c r="F51" i="23"/>
  <c r="G51" i="23"/>
  <c r="H51" i="23"/>
  <c r="I51" i="23"/>
  <c r="J51" i="23"/>
  <c r="K51" i="23"/>
  <c r="V51" i="23"/>
  <c r="M51" i="23"/>
  <c r="N51" i="23"/>
  <c r="O51" i="23"/>
  <c r="P51" i="23"/>
  <c r="Q51" i="23"/>
  <c r="R51" i="23"/>
  <c r="S51" i="23"/>
  <c r="T51" i="23"/>
  <c r="U51" i="23"/>
  <c r="B52" i="23"/>
  <c r="L52" i="23"/>
  <c r="C52" i="23"/>
  <c r="D52" i="23"/>
  <c r="E52" i="23"/>
  <c r="F52" i="23"/>
  <c r="G52" i="23"/>
  <c r="H52" i="23"/>
  <c r="I52" i="23"/>
  <c r="J52" i="23"/>
  <c r="K52" i="23"/>
  <c r="V52" i="23"/>
  <c r="M52" i="23"/>
  <c r="N52" i="23"/>
  <c r="O52" i="23"/>
  <c r="P52" i="23"/>
  <c r="Q52" i="23"/>
  <c r="R52" i="23"/>
  <c r="S52" i="23"/>
  <c r="T52" i="23"/>
  <c r="U52" i="23"/>
  <c r="B53" i="23"/>
  <c r="L53" i="23"/>
  <c r="C53" i="23"/>
  <c r="D53" i="23"/>
  <c r="E53" i="23"/>
  <c r="F53" i="23"/>
  <c r="G53" i="23"/>
  <c r="H53" i="23"/>
  <c r="I53" i="23"/>
  <c r="J53" i="23"/>
  <c r="K53" i="23"/>
  <c r="V53" i="23"/>
  <c r="M53" i="23"/>
  <c r="N53" i="23"/>
  <c r="O53" i="23"/>
  <c r="P53" i="23"/>
  <c r="Q53" i="23"/>
  <c r="R53" i="23"/>
  <c r="S53" i="23"/>
  <c r="T53" i="23"/>
  <c r="U53" i="23"/>
  <c r="B54" i="23"/>
  <c r="L54" i="23"/>
  <c r="C54" i="23"/>
  <c r="D54" i="23"/>
  <c r="E54" i="23"/>
  <c r="F54" i="23"/>
  <c r="G54" i="23"/>
  <c r="H54" i="23"/>
  <c r="I54" i="23"/>
  <c r="J54" i="23"/>
  <c r="K54" i="23"/>
  <c r="V54" i="23"/>
  <c r="M54" i="23"/>
  <c r="N54" i="23"/>
  <c r="O54" i="23"/>
  <c r="P54" i="23"/>
  <c r="Q54" i="23"/>
  <c r="R54" i="23"/>
  <c r="S54" i="23"/>
  <c r="T54" i="23"/>
  <c r="U54" i="23"/>
  <c r="B55" i="23"/>
  <c r="L55" i="23"/>
  <c r="C55" i="23"/>
  <c r="D55" i="23"/>
  <c r="E55" i="23"/>
  <c r="F55" i="23"/>
  <c r="G55" i="23"/>
  <c r="H55" i="23"/>
  <c r="I55" i="23"/>
  <c r="J55" i="23"/>
  <c r="K55" i="23"/>
  <c r="V55" i="23"/>
  <c r="M55" i="23"/>
  <c r="N55" i="23"/>
  <c r="O55" i="23"/>
  <c r="P55" i="23"/>
  <c r="Q55" i="23"/>
  <c r="R55" i="23"/>
  <c r="S55" i="23"/>
  <c r="T55" i="23"/>
  <c r="U55" i="23"/>
  <c r="B56" i="23"/>
  <c r="L56" i="23"/>
  <c r="C56" i="23"/>
  <c r="D56" i="23"/>
  <c r="E56" i="23"/>
  <c r="F56" i="23"/>
  <c r="G56" i="23"/>
  <c r="H56" i="23"/>
  <c r="I56" i="23"/>
  <c r="J56" i="23"/>
  <c r="K56" i="23"/>
  <c r="V56" i="23"/>
  <c r="M56" i="23"/>
  <c r="N56" i="23"/>
  <c r="O56" i="23"/>
  <c r="P56" i="23"/>
  <c r="Q56" i="23"/>
  <c r="R56" i="23"/>
  <c r="S56" i="23"/>
  <c r="T56" i="23"/>
  <c r="U56" i="23"/>
  <c r="B57" i="23"/>
  <c r="L57" i="23"/>
  <c r="C57" i="23"/>
  <c r="D57" i="23"/>
  <c r="E57" i="23"/>
  <c r="F57" i="23"/>
  <c r="G57" i="23"/>
  <c r="H57" i="23"/>
  <c r="I57" i="23"/>
  <c r="J57" i="23"/>
  <c r="K57" i="23"/>
  <c r="V57" i="23"/>
  <c r="M57" i="23"/>
  <c r="N57" i="23"/>
  <c r="O57" i="23"/>
  <c r="P57" i="23"/>
  <c r="Q57" i="23"/>
  <c r="R57" i="23"/>
  <c r="S57" i="23"/>
  <c r="T57" i="23"/>
  <c r="U57" i="23"/>
  <c r="B58" i="23"/>
  <c r="L58" i="23"/>
  <c r="C58" i="23"/>
  <c r="D58" i="23"/>
  <c r="E58" i="23"/>
  <c r="F58" i="23"/>
  <c r="G58" i="23"/>
  <c r="H58" i="23"/>
  <c r="I58" i="23"/>
  <c r="J58" i="23"/>
  <c r="K58" i="23"/>
  <c r="V58" i="23"/>
  <c r="M58" i="23"/>
  <c r="N58" i="23"/>
  <c r="O58" i="23"/>
  <c r="P58" i="23"/>
  <c r="Q58" i="23"/>
  <c r="R58" i="23"/>
  <c r="S58" i="23"/>
  <c r="T58" i="23"/>
  <c r="U58" i="23"/>
  <c r="B59" i="23"/>
  <c r="L59" i="23"/>
  <c r="C59" i="23"/>
  <c r="D59" i="23"/>
  <c r="E59" i="23"/>
  <c r="F59" i="23"/>
  <c r="G59" i="23"/>
  <c r="H59" i="23"/>
  <c r="I59" i="23"/>
  <c r="J59" i="23"/>
  <c r="K59" i="23"/>
  <c r="V59" i="23"/>
  <c r="M59" i="23"/>
  <c r="N59" i="23"/>
  <c r="O59" i="23"/>
  <c r="P59" i="23"/>
  <c r="Q59" i="23"/>
  <c r="R59" i="23"/>
  <c r="S59" i="23"/>
  <c r="T59" i="23"/>
  <c r="U59" i="23"/>
  <c r="B60" i="23"/>
  <c r="L60" i="23"/>
  <c r="C60" i="23"/>
  <c r="D60" i="23"/>
  <c r="E60" i="23"/>
  <c r="F60" i="23"/>
  <c r="G60" i="23"/>
  <c r="H60" i="23"/>
  <c r="I60" i="23"/>
  <c r="J60" i="23"/>
  <c r="K60" i="23"/>
  <c r="V60" i="23"/>
  <c r="M60" i="23"/>
  <c r="N60" i="23"/>
  <c r="O60" i="23"/>
  <c r="P60" i="23"/>
  <c r="Q60" i="23"/>
  <c r="R60" i="23"/>
  <c r="S60" i="23"/>
  <c r="T60" i="23"/>
  <c r="U60" i="23"/>
  <c r="B61" i="23"/>
  <c r="L61" i="23"/>
  <c r="C61" i="23"/>
  <c r="D61" i="23"/>
  <c r="E61" i="23"/>
  <c r="F61" i="23"/>
  <c r="G61" i="23"/>
  <c r="H61" i="23"/>
  <c r="I61" i="23"/>
  <c r="J61" i="23"/>
  <c r="K61" i="23"/>
  <c r="V61" i="23"/>
  <c r="M61" i="23"/>
  <c r="N61" i="23"/>
  <c r="O61" i="23"/>
  <c r="P61" i="23"/>
  <c r="Q61" i="23"/>
  <c r="R61" i="23"/>
  <c r="S61" i="23"/>
  <c r="T61" i="23"/>
  <c r="U61" i="23"/>
  <c r="B62" i="23"/>
  <c r="L62" i="23"/>
  <c r="C62" i="23"/>
  <c r="D62" i="23"/>
  <c r="E62" i="23"/>
  <c r="F62" i="23"/>
  <c r="G62" i="23"/>
  <c r="H62" i="23"/>
  <c r="I62" i="23"/>
  <c r="J62" i="23"/>
  <c r="K62" i="23"/>
  <c r="V62" i="23"/>
  <c r="M62" i="23"/>
  <c r="N62" i="23"/>
  <c r="O62" i="23"/>
  <c r="P62" i="23"/>
  <c r="Q62" i="23"/>
  <c r="R62" i="23"/>
  <c r="S62" i="23"/>
  <c r="T62" i="23"/>
  <c r="U62" i="23"/>
  <c r="B63" i="23"/>
  <c r="L63" i="23"/>
  <c r="C63" i="23"/>
  <c r="D63" i="23"/>
  <c r="E63" i="23"/>
  <c r="F63" i="23"/>
  <c r="G63" i="23"/>
  <c r="H63" i="23"/>
  <c r="I63" i="23"/>
  <c r="J63" i="23"/>
  <c r="K63" i="23"/>
  <c r="V63" i="23"/>
  <c r="M63" i="23"/>
  <c r="N63" i="23"/>
  <c r="O63" i="23"/>
  <c r="P63" i="23"/>
  <c r="Q63" i="23"/>
  <c r="R63" i="23"/>
  <c r="S63" i="23"/>
  <c r="T63" i="23"/>
  <c r="U63" i="23"/>
  <c r="B64" i="23"/>
  <c r="L64" i="23"/>
  <c r="C64" i="23"/>
  <c r="D64" i="23"/>
  <c r="E64" i="23"/>
  <c r="F64" i="23"/>
  <c r="G64" i="23"/>
  <c r="H64" i="23"/>
  <c r="I64" i="23"/>
  <c r="J64" i="23"/>
  <c r="K64" i="23"/>
  <c r="V64" i="23"/>
  <c r="M64" i="23"/>
  <c r="N64" i="23"/>
  <c r="O64" i="23"/>
  <c r="P64" i="23"/>
  <c r="Q64" i="23"/>
  <c r="R64" i="23"/>
  <c r="S64" i="23"/>
  <c r="T64" i="23"/>
  <c r="U64" i="23"/>
  <c r="B65" i="23"/>
  <c r="L65" i="23"/>
  <c r="C65" i="23"/>
  <c r="D65" i="23"/>
  <c r="E65" i="23"/>
  <c r="F65" i="23"/>
  <c r="G65" i="23"/>
  <c r="H65" i="23"/>
  <c r="I65" i="23"/>
  <c r="J65" i="23"/>
  <c r="K65" i="23"/>
  <c r="V65" i="23"/>
  <c r="M65" i="23"/>
  <c r="N65" i="23"/>
  <c r="O65" i="23"/>
  <c r="P65" i="23"/>
  <c r="Q65" i="23"/>
  <c r="R65" i="23"/>
  <c r="S65" i="23"/>
  <c r="T65" i="23"/>
  <c r="U65" i="23"/>
  <c r="B66" i="23"/>
  <c r="L66" i="23"/>
  <c r="C66" i="23"/>
  <c r="D66" i="23"/>
  <c r="E66" i="23"/>
  <c r="F66" i="23"/>
  <c r="G66" i="23"/>
  <c r="H66" i="23"/>
  <c r="I66" i="23"/>
  <c r="J66" i="23"/>
  <c r="K66" i="23"/>
  <c r="V66" i="23"/>
  <c r="M66" i="23"/>
  <c r="N66" i="23"/>
  <c r="O66" i="23"/>
  <c r="P66" i="23"/>
  <c r="Q66" i="23"/>
  <c r="R66" i="23"/>
  <c r="S66" i="23"/>
  <c r="T66" i="23"/>
  <c r="U66" i="23"/>
  <c r="B67" i="23"/>
  <c r="L67" i="23"/>
  <c r="C67" i="23"/>
  <c r="D67" i="23"/>
  <c r="E67" i="23"/>
  <c r="F67" i="23"/>
  <c r="G67" i="23"/>
  <c r="H67" i="23"/>
  <c r="I67" i="23"/>
  <c r="J67" i="23"/>
  <c r="K67" i="23"/>
  <c r="V67" i="23"/>
  <c r="M67" i="23"/>
  <c r="N67" i="23"/>
  <c r="O67" i="23"/>
  <c r="P67" i="23"/>
  <c r="Q67" i="23"/>
  <c r="R67" i="23"/>
  <c r="S67" i="23"/>
  <c r="T67" i="23"/>
  <c r="U67" i="23"/>
  <c r="B68" i="23"/>
  <c r="L68" i="23"/>
  <c r="C68" i="23"/>
  <c r="D68" i="23"/>
  <c r="E68" i="23"/>
  <c r="F68" i="23"/>
  <c r="G68" i="23"/>
  <c r="H68" i="23"/>
  <c r="I68" i="23"/>
  <c r="J68" i="23"/>
  <c r="K68" i="23"/>
  <c r="V68" i="23"/>
  <c r="M68" i="23"/>
  <c r="N68" i="23"/>
  <c r="O68" i="23"/>
  <c r="P68" i="23"/>
  <c r="Q68" i="23"/>
  <c r="R68" i="23"/>
  <c r="S68" i="23"/>
  <c r="T68" i="23"/>
  <c r="U68" i="23"/>
  <c r="B69" i="23"/>
  <c r="L69" i="23"/>
  <c r="C69" i="23"/>
  <c r="D69" i="23"/>
  <c r="E69" i="23"/>
  <c r="F69" i="23"/>
  <c r="G69" i="23"/>
  <c r="H69" i="23"/>
  <c r="I69" i="23"/>
  <c r="J69" i="23"/>
  <c r="K69" i="23"/>
  <c r="V69" i="23"/>
  <c r="M69" i="23"/>
  <c r="N69" i="23"/>
  <c r="O69" i="23"/>
  <c r="P69" i="23"/>
  <c r="Q69" i="23"/>
  <c r="R69" i="23"/>
  <c r="S69" i="23"/>
  <c r="T69" i="23"/>
  <c r="U69" i="23"/>
  <c r="B70" i="23"/>
  <c r="L70" i="23"/>
  <c r="C70" i="23"/>
  <c r="D70" i="23"/>
  <c r="E70" i="23"/>
  <c r="F70" i="23"/>
  <c r="G70" i="23"/>
  <c r="H70" i="23"/>
  <c r="I70" i="23"/>
  <c r="J70" i="23"/>
  <c r="K70" i="23"/>
  <c r="V70" i="23"/>
  <c r="M70" i="23"/>
  <c r="N70" i="23"/>
  <c r="O70" i="23"/>
  <c r="P70" i="23"/>
  <c r="Q70" i="23"/>
  <c r="R70" i="23"/>
  <c r="S70" i="23"/>
  <c r="T70" i="23"/>
  <c r="U70" i="23"/>
  <c r="B71" i="23"/>
  <c r="L71" i="23"/>
  <c r="C71" i="23"/>
  <c r="D71" i="23"/>
  <c r="E71" i="23"/>
  <c r="F71" i="23"/>
  <c r="G71" i="23"/>
  <c r="H71" i="23"/>
  <c r="I71" i="23"/>
  <c r="J71" i="23"/>
  <c r="K71" i="23"/>
  <c r="V71" i="23"/>
  <c r="M71" i="23"/>
  <c r="N71" i="23"/>
  <c r="O71" i="23"/>
  <c r="P71" i="23"/>
  <c r="Q71" i="23"/>
  <c r="R71" i="23"/>
  <c r="S71" i="23"/>
  <c r="T71" i="23"/>
  <c r="U71" i="23"/>
  <c r="B72" i="23"/>
  <c r="L72" i="23"/>
  <c r="C72" i="23"/>
  <c r="D72" i="23"/>
  <c r="E72" i="23"/>
  <c r="F72" i="23"/>
  <c r="G72" i="23"/>
  <c r="H72" i="23"/>
  <c r="I72" i="23"/>
  <c r="J72" i="23"/>
  <c r="K72" i="23"/>
  <c r="V72" i="23"/>
  <c r="M72" i="23"/>
  <c r="N72" i="23"/>
  <c r="O72" i="23"/>
  <c r="P72" i="23"/>
  <c r="Q72" i="23"/>
  <c r="R72" i="23"/>
  <c r="S72" i="23"/>
  <c r="T72" i="23"/>
  <c r="U72" i="23"/>
  <c r="B73" i="23"/>
  <c r="L73" i="23"/>
  <c r="C73" i="23"/>
  <c r="D73" i="23"/>
  <c r="E73" i="23"/>
  <c r="F73" i="23"/>
  <c r="G73" i="23"/>
  <c r="H73" i="23"/>
  <c r="I73" i="23"/>
  <c r="J73" i="23"/>
  <c r="K73" i="23"/>
  <c r="V73" i="23"/>
  <c r="M73" i="23"/>
  <c r="N73" i="23"/>
  <c r="O73" i="23"/>
  <c r="P73" i="23"/>
  <c r="Q73" i="23"/>
  <c r="R73" i="23"/>
  <c r="S73" i="23"/>
  <c r="T73" i="23"/>
  <c r="U73" i="23"/>
  <c r="B74" i="23"/>
  <c r="L74" i="23"/>
  <c r="C74" i="23"/>
  <c r="D74" i="23"/>
  <c r="E74" i="23"/>
  <c r="F74" i="23"/>
  <c r="G74" i="23"/>
  <c r="H74" i="23"/>
  <c r="I74" i="23"/>
  <c r="J74" i="23"/>
  <c r="K74" i="23"/>
  <c r="V74" i="23"/>
  <c r="M74" i="23"/>
  <c r="N74" i="23"/>
  <c r="O74" i="23"/>
  <c r="P74" i="23"/>
  <c r="Q74" i="23"/>
  <c r="R74" i="23"/>
  <c r="S74" i="23"/>
  <c r="T74" i="23"/>
  <c r="U74" i="23"/>
  <c r="B75" i="23"/>
  <c r="L75" i="23"/>
  <c r="C75" i="23"/>
  <c r="D75" i="23"/>
  <c r="E75" i="23"/>
  <c r="F75" i="23"/>
  <c r="G75" i="23"/>
  <c r="H75" i="23"/>
  <c r="I75" i="23"/>
  <c r="J75" i="23"/>
  <c r="K75" i="23"/>
  <c r="V75" i="23"/>
  <c r="M75" i="23"/>
  <c r="N75" i="23"/>
  <c r="O75" i="23"/>
  <c r="P75" i="23"/>
  <c r="Q75" i="23"/>
  <c r="R75" i="23"/>
  <c r="S75" i="23"/>
  <c r="T75" i="23"/>
  <c r="U75" i="23"/>
  <c r="B76" i="23"/>
  <c r="L76" i="23"/>
  <c r="C76" i="23"/>
  <c r="D76" i="23"/>
  <c r="E76" i="23"/>
  <c r="F76" i="23"/>
  <c r="G76" i="23"/>
  <c r="H76" i="23"/>
  <c r="I76" i="23"/>
  <c r="J76" i="23"/>
  <c r="K76" i="23"/>
  <c r="V76" i="23"/>
  <c r="M76" i="23"/>
  <c r="N76" i="23"/>
  <c r="O76" i="23"/>
  <c r="P76" i="23"/>
  <c r="Q76" i="23"/>
  <c r="R76" i="23"/>
  <c r="S76" i="23"/>
  <c r="T76" i="23"/>
  <c r="U76" i="23"/>
  <c r="B77" i="23"/>
  <c r="L77" i="23"/>
  <c r="C77" i="23"/>
  <c r="D77" i="23"/>
  <c r="E77" i="23"/>
  <c r="F77" i="23"/>
  <c r="G77" i="23"/>
  <c r="H77" i="23"/>
  <c r="I77" i="23"/>
  <c r="J77" i="23"/>
  <c r="K77" i="23"/>
  <c r="V77" i="23"/>
  <c r="M77" i="23"/>
  <c r="N77" i="23"/>
  <c r="O77" i="23"/>
  <c r="P77" i="23"/>
  <c r="Q77" i="23"/>
  <c r="R77" i="23"/>
  <c r="S77" i="23"/>
  <c r="T77" i="23"/>
  <c r="U77" i="23"/>
  <c r="B78" i="23"/>
  <c r="L78" i="23"/>
  <c r="C78" i="23"/>
  <c r="D78" i="23"/>
  <c r="E78" i="23"/>
  <c r="F78" i="23"/>
  <c r="G78" i="23"/>
  <c r="H78" i="23"/>
  <c r="I78" i="23"/>
  <c r="J78" i="23"/>
  <c r="K78" i="23"/>
  <c r="V78" i="23"/>
  <c r="M78" i="23"/>
  <c r="N78" i="23"/>
  <c r="O78" i="23"/>
  <c r="P78" i="23"/>
  <c r="Q78" i="23"/>
  <c r="R78" i="23"/>
  <c r="S78" i="23"/>
  <c r="T78" i="23"/>
  <c r="U78" i="23"/>
  <c r="B79" i="23"/>
  <c r="L79" i="23"/>
  <c r="C79" i="23"/>
  <c r="D79" i="23"/>
  <c r="E79" i="23"/>
  <c r="F79" i="23"/>
  <c r="G79" i="23"/>
  <c r="H79" i="23"/>
  <c r="I79" i="23"/>
  <c r="J79" i="23"/>
  <c r="K79" i="23"/>
  <c r="V79" i="23"/>
  <c r="M79" i="23"/>
  <c r="N79" i="23"/>
  <c r="O79" i="23"/>
  <c r="P79" i="23"/>
  <c r="Q79" i="23"/>
  <c r="R79" i="23"/>
  <c r="S79" i="23"/>
  <c r="T79" i="23"/>
  <c r="U79" i="23"/>
  <c r="B80" i="23"/>
  <c r="L80" i="23"/>
  <c r="C80" i="23"/>
  <c r="D80" i="23"/>
  <c r="E80" i="23"/>
  <c r="F80" i="23"/>
  <c r="G80" i="23"/>
  <c r="H80" i="23"/>
  <c r="I80" i="23"/>
  <c r="J80" i="23"/>
  <c r="K80" i="23"/>
  <c r="V80" i="23"/>
  <c r="M80" i="23"/>
  <c r="N80" i="23"/>
  <c r="O80" i="23"/>
  <c r="P80" i="23"/>
  <c r="Q80" i="23"/>
  <c r="R80" i="23"/>
  <c r="S80" i="23"/>
  <c r="T80" i="23"/>
  <c r="U80" i="23"/>
  <c r="B81" i="23"/>
  <c r="L81" i="23"/>
  <c r="C81" i="23"/>
  <c r="D81" i="23"/>
  <c r="E81" i="23"/>
  <c r="F81" i="23"/>
  <c r="G81" i="23"/>
  <c r="H81" i="23"/>
  <c r="I81" i="23"/>
  <c r="J81" i="23"/>
  <c r="K81" i="23"/>
  <c r="V81" i="23"/>
  <c r="M81" i="23"/>
  <c r="N81" i="23"/>
  <c r="O81" i="23"/>
  <c r="P81" i="23"/>
  <c r="Q81" i="23"/>
  <c r="R81" i="23"/>
  <c r="S81" i="23"/>
  <c r="T81" i="23"/>
  <c r="U81" i="23"/>
  <c r="B82" i="23"/>
  <c r="L82" i="23"/>
  <c r="C82" i="23"/>
  <c r="D82" i="23"/>
  <c r="E82" i="23"/>
  <c r="F82" i="23"/>
  <c r="G82" i="23"/>
  <c r="H82" i="23"/>
  <c r="I82" i="23"/>
  <c r="J82" i="23"/>
  <c r="K82" i="23"/>
  <c r="V82" i="23"/>
  <c r="M82" i="23"/>
  <c r="N82" i="23"/>
  <c r="O82" i="23"/>
  <c r="P82" i="23"/>
  <c r="Q82" i="23"/>
  <c r="R82" i="23"/>
  <c r="S82" i="23"/>
  <c r="T82" i="23"/>
  <c r="U82" i="23"/>
  <c r="B83" i="23"/>
  <c r="L83" i="23"/>
  <c r="C83" i="23"/>
  <c r="D83" i="23"/>
  <c r="E83" i="23"/>
  <c r="F83" i="23"/>
  <c r="G83" i="23"/>
  <c r="H83" i="23"/>
  <c r="I83" i="23"/>
  <c r="J83" i="23"/>
  <c r="K83" i="23"/>
  <c r="V83" i="23"/>
  <c r="M83" i="23"/>
  <c r="N83" i="23"/>
  <c r="O83" i="23"/>
  <c r="P83" i="23"/>
  <c r="Q83" i="23"/>
  <c r="R83" i="23"/>
  <c r="S83" i="23"/>
  <c r="T83" i="23"/>
  <c r="U83" i="23"/>
  <c r="B84" i="23"/>
  <c r="L84" i="23"/>
  <c r="C84" i="23"/>
  <c r="D84" i="23"/>
  <c r="E84" i="23"/>
  <c r="F84" i="23"/>
  <c r="G84" i="23"/>
  <c r="H84" i="23"/>
  <c r="I84" i="23"/>
  <c r="J84" i="23"/>
  <c r="K84" i="23"/>
  <c r="V84" i="23"/>
  <c r="M84" i="23"/>
  <c r="N84" i="23"/>
  <c r="O84" i="23"/>
  <c r="P84" i="23"/>
  <c r="Q84" i="23"/>
  <c r="R84" i="23"/>
  <c r="S84" i="23"/>
  <c r="T84" i="23"/>
  <c r="U84" i="23"/>
  <c r="B85" i="23"/>
  <c r="L85" i="23"/>
  <c r="C85" i="23"/>
  <c r="D85" i="23"/>
  <c r="E85" i="23"/>
  <c r="F85" i="23"/>
  <c r="G85" i="23"/>
  <c r="H85" i="23"/>
  <c r="I85" i="23"/>
  <c r="J85" i="23"/>
  <c r="K85" i="23"/>
  <c r="V85" i="23"/>
  <c r="M85" i="23"/>
  <c r="N85" i="23"/>
  <c r="O85" i="23"/>
  <c r="P85" i="23"/>
  <c r="Q85" i="23"/>
  <c r="R85" i="23"/>
  <c r="S85" i="23"/>
  <c r="T85" i="23"/>
  <c r="U85" i="23"/>
  <c r="B86" i="23"/>
  <c r="L86" i="23"/>
  <c r="C86" i="23"/>
  <c r="D86" i="23"/>
  <c r="E86" i="23"/>
  <c r="F86" i="23"/>
  <c r="G86" i="23"/>
  <c r="H86" i="23"/>
  <c r="I86" i="23"/>
  <c r="J86" i="23"/>
  <c r="K86" i="23"/>
  <c r="V86" i="23"/>
  <c r="M86" i="23"/>
  <c r="N86" i="23"/>
  <c r="O86" i="23"/>
  <c r="P86" i="23"/>
  <c r="Q86" i="23"/>
  <c r="R86" i="23"/>
  <c r="S86" i="23"/>
  <c r="T86" i="23"/>
  <c r="U86" i="23"/>
  <c r="B87" i="23"/>
  <c r="L87" i="23"/>
  <c r="C87" i="23"/>
  <c r="D87" i="23"/>
  <c r="E87" i="23"/>
  <c r="F87" i="23"/>
  <c r="G87" i="23"/>
  <c r="H87" i="23"/>
  <c r="I87" i="23"/>
  <c r="J87" i="23"/>
  <c r="K87" i="23"/>
  <c r="V87" i="23"/>
  <c r="M87" i="23"/>
  <c r="N87" i="23"/>
  <c r="O87" i="23"/>
  <c r="P87" i="23"/>
  <c r="Q87" i="23"/>
  <c r="R87" i="23"/>
  <c r="S87" i="23"/>
  <c r="T87" i="23"/>
  <c r="U87" i="23"/>
  <c r="B88" i="23"/>
  <c r="L88" i="23"/>
  <c r="C88" i="23"/>
  <c r="D88" i="23"/>
  <c r="E88" i="23"/>
  <c r="F88" i="23"/>
  <c r="G88" i="23"/>
  <c r="H88" i="23"/>
  <c r="I88" i="23"/>
  <c r="J88" i="23"/>
  <c r="K88" i="23"/>
  <c r="V88" i="23"/>
  <c r="M88" i="23"/>
  <c r="N88" i="23"/>
  <c r="O88" i="23"/>
  <c r="P88" i="23"/>
  <c r="Q88" i="23"/>
  <c r="R88" i="23"/>
  <c r="S88" i="23"/>
  <c r="T88" i="23"/>
  <c r="U88" i="23"/>
  <c r="B89" i="23"/>
  <c r="L89" i="23"/>
  <c r="C89" i="23"/>
  <c r="D89" i="23"/>
  <c r="E89" i="23"/>
  <c r="F89" i="23"/>
  <c r="G89" i="23"/>
  <c r="H89" i="23"/>
  <c r="I89" i="23"/>
  <c r="J89" i="23"/>
  <c r="K89" i="23"/>
  <c r="V89" i="23"/>
  <c r="M89" i="23"/>
  <c r="N89" i="23"/>
  <c r="O89" i="23"/>
  <c r="P89" i="23"/>
  <c r="Q89" i="23"/>
  <c r="R89" i="23"/>
  <c r="S89" i="23"/>
  <c r="T89" i="23"/>
  <c r="U89" i="23"/>
  <c r="B90" i="23"/>
  <c r="L90" i="23"/>
  <c r="C90" i="23"/>
  <c r="D90" i="23"/>
  <c r="E90" i="23"/>
  <c r="F90" i="23"/>
  <c r="G90" i="23"/>
  <c r="H90" i="23"/>
  <c r="I90" i="23"/>
  <c r="J90" i="23"/>
  <c r="K90" i="23"/>
  <c r="V90" i="23"/>
  <c r="M90" i="23"/>
  <c r="N90" i="23"/>
  <c r="O90" i="23"/>
  <c r="P90" i="23"/>
  <c r="Q90" i="23"/>
  <c r="R90" i="23"/>
  <c r="S90" i="23"/>
  <c r="T90" i="23"/>
  <c r="U90" i="23"/>
  <c r="B91" i="23"/>
  <c r="L91" i="23"/>
  <c r="C91" i="23"/>
  <c r="D91" i="23"/>
  <c r="E91" i="23"/>
  <c r="F91" i="23"/>
  <c r="G91" i="23"/>
  <c r="H91" i="23"/>
  <c r="I91" i="23"/>
  <c r="J91" i="23"/>
  <c r="K91" i="23"/>
  <c r="V91" i="23"/>
  <c r="M91" i="23"/>
  <c r="N91" i="23"/>
  <c r="O91" i="23"/>
  <c r="P91" i="23"/>
  <c r="Q91" i="23"/>
  <c r="R91" i="23"/>
  <c r="S91" i="23"/>
  <c r="T91" i="23"/>
  <c r="U91" i="23"/>
  <c r="B92" i="23"/>
  <c r="L92" i="23"/>
  <c r="C92" i="23"/>
  <c r="D92" i="23"/>
  <c r="E92" i="23"/>
  <c r="F92" i="23"/>
  <c r="G92" i="23"/>
  <c r="H92" i="23"/>
  <c r="I92" i="23"/>
  <c r="J92" i="23"/>
  <c r="K92" i="23"/>
  <c r="V92" i="23"/>
  <c r="M92" i="23"/>
  <c r="N92" i="23"/>
  <c r="O92" i="23"/>
  <c r="P92" i="23"/>
  <c r="Q92" i="23"/>
  <c r="R92" i="23"/>
  <c r="S92" i="23"/>
  <c r="T92" i="23"/>
  <c r="U92" i="23"/>
  <c r="B93" i="23"/>
  <c r="L93" i="23"/>
  <c r="C93" i="23"/>
  <c r="D93" i="23"/>
  <c r="E93" i="23"/>
  <c r="F93" i="23"/>
  <c r="G93" i="23"/>
  <c r="H93" i="23"/>
  <c r="I93" i="23"/>
  <c r="J93" i="23"/>
  <c r="K93" i="23"/>
  <c r="V93" i="23"/>
  <c r="M93" i="23"/>
  <c r="N93" i="23"/>
  <c r="O93" i="23"/>
  <c r="P93" i="23"/>
  <c r="Q93" i="23"/>
  <c r="R93" i="23"/>
  <c r="S93" i="23"/>
  <c r="T93" i="23"/>
  <c r="U93" i="23"/>
  <c r="B94" i="23"/>
  <c r="L94" i="23"/>
  <c r="C94" i="23"/>
  <c r="D94" i="23"/>
  <c r="E94" i="23"/>
  <c r="F94" i="23"/>
  <c r="G94" i="23"/>
  <c r="H94" i="23"/>
  <c r="I94" i="23"/>
  <c r="J94" i="23"/>
  <c r="K94" i="23"/>
  <c r="V94" i="23"/>
  <c r="M94" i="23"/>
  <c r="N94" i="23"/>
  <c r="O94" i="23"/>
  <c r="P94" i="23"/>
  <c r="Q94" i="23"/>
  <c r="R94" i="23"/>
  <c r="S94" i="23"/>
  <c r="T94" i="23"/>
  <c r="U94" i="23"/>
  <c r="B95" i="23"/>
  <c r="L95" i="23"/>
  <c r="C95" i="23"/>
  <c r="D95" i="23"/>
  <c r="E95" i="23"/>
  <c r="F95" i="23"/>
  <c r="G95" i="23"/>
  <c r="H95" i="23"/>
  <c r="I95" i="23"/>
  <c r="J95" i="23"/>
  <c r="K95" i="23"/>
  <c r="V95" i="23"/>
  <c r="M95" i="23"/>
  <c r="N95" i="23"/>
  <c r="O95" i="23"/>
  <c r="P95" i="23"/>
  <c r="Q95" i="23"/>
  <c r="R95" i="23"/>
  <c r="S95" i="23"/>
  <c r="T95" i="23"/>
  <c r="U95" i="23"/>
  <c r="B96" i="23"/>
  <c r="L96" i="23"/>
  <c r="C96" i="23"/>
  <c r="D96" i="23"/>
  <c r="E96" i="23"/>
  <c r="F96" i="23"/>
  <c r="G96" i="23"/>
  <c r="H96" i="23"/>
  <c r="I96" i="23"/>
  <c r="J96" i="23"/>
  <c r="K96" i="23"/>
  <c r="V96" i="23"/>
  <c r="M96" i="23"/>
  <c r="N96" i="23"/>
  <c r="O96" i="23"/>
  <c r="P96" i="23"/>
  <c r="Q96" i="23"/>
  <c r="R96" i="23"/>
  <c r="S96" i="23"/>
  <c r="T96" i="23"/>
  <c r="U96" i="23"/>
  <c r="B97" i="23"/>
  <c r="L97" i="23"/>
  <c r="C97" i="23"/>
  <c r="D97" i="23"/>
  <c r="E97" i="23"/>
  <c r="F97" i="23"/>
  <c r="G97" i="23"/>
  <c r="H97" i="23"/>
  <c r="I97" i="23"/>
  <c r="J97" i="23"/>
  <c r="K97" i="23"/>
  <c r="V97" i="23"/>
  <c r="M97" i="23"/>
  <c r="N97" i="23"/>
  <c r="O97" i="23"/>
  <c r="P97" i="23"/>
  <c r="Q97" i="23"/>
  <c r="R97" i="23"/>
  <c r="S97" i="23"/>
  <c r="T97" i="23"/>
  <c r="U97" i="23"/>
  <c r="B98" i="23"/>
  <c r="L98" i="23"/>
  <c r="C98" i="23"/>
  <c r="D98" i="23"/>
  <c r="E98" i="23"/>
  <c r="F98" i="23"/>
  <c r="G98" i="23"/>
  <c r="H98" i="23"/>
  <c r="I98" i="23"/>
  <c r="J98" i="23"/>
  <c r="K98" i="23"/>
  <c r="V98" i="23"/>
  <c r="M98" i="23"/>
  <c r="N98" i="23"/>
  <c r="O98" i="23"/>
  <c r="P98" i="23"/>
  <c r="Q98" i="23"/>
  <c r="R98" i="23"/>
  <c r="S98" i="23"/>
  <c r="T98" i="23"/>
  <c r="U98" i="23"/>
  <c r="B99" i="23"/>
  <c r="L99" i="23"/>
  <c r="C99" i="23"/>
  <c r="D99" i="23"/>
  <c r="E99" i="23"/>
  <c r="F99" i="23"/>
  <c r="G99" i="23"/>
  <c r="H99" i="23"/>
  <c r="I99" i="23"/>
  <c r="J99" i="23"/>
  <c r="K99" i="23"/>
  <c r="V99" i="23"/>
  <c r="M99" i="23"/>
  <c r="N99" i="23"/>
  <c r="O99" i="23"/>
  <c r="P99" i="23"/>
  <c r="Q99" i="23"/>
  <c r="R99" i="23"/>
  <c r="S99" i="23"/>
  <c r="T99" i="23"/>
  <c r="U99" i="23"/>
  <c r="B100" i="23"/>
  <c r="L100" i="23"/>
  <c r="C100" i="23"/>
  <c r="D100" i="23"/>
  <c r="E100" i="23"/>
  <c r="F100" i="23"/>
  <c r="G100" i="23"/>
  <c r="H100" i="23"/>
  <c r="I100" i="23"/>
  <c r="J100" i="23"/>
  <c r="K100" i="23"/>
  <c r="V100" i="23"/>
  <c r="M100" i="23"/>
  <c r="N100" i="23"/>
  <c r="O100" i="23"/>
  <c r="P100" i="23"/>
  <c r="Q100" i="23"/>
  <c r="R100" i="23"/>
  <c r="S100" i="23"/>
  <c r="T100" i="23"/>
  <c r="U100" i="23"/>
  <c r="B101" i="23"/>
  <c r="L101" i="23"/>
  <c r="C101" i="23"/>
  <c r="D101" i="23"/>
  <c r="E101" i="23"/>
  <c r="F101" i="23"/>
  <c r="G101" i="23"/>
  <c r="H101" i="23"/>
  <c r="I101" i="23"/>
  <c r="J101" i="23"/>
  <c r="K101" i="23"/>
  <c r="V101" i="23"/>
  <c r="M101" i="23"/>
  <c r="N101" i="23"/>
  <c r="O101" i="23"/>
  <c r="P101" i="23"/>
  <c r="Q101" i="23"/>
  <c r="R101" i="23"/>
  <c r="S101" i="23"/>
  <c r="T101" i="23"/>
  <c r="U101" i="23"/>
  <c r="B102" i="23"/>
  <c r="L102" i="23"/>
  <c r="C102" i="23"/>
  <c r="D102" i="23"/>
  <c r="E102" i="23"/>
  <c r="F102" i="23"/>
  <c r="G102" i="23"/>
  <c r="H102" i="23"/>
  <c r="I102" i="23"/>
  <c r="J102" i="23"/>
  <c r="K102" i="23"/>
  <c r="V102" i="23"/>
  <c r="M102" i="23"/>
  <c r="N102" i="23"/>
  <c r="O102" i="23"/>
  <c r="P102" i="23"/>
  <c r="Q102" i="23"/>
  <c r="R102" i="23"/>
  <c r="S102" i="23"/>
  <c r="T102" i="23"/>
  <c r="U102" i="23"/>
  <c r="B103" i="23"/>
  <c r="L103" i="23"/>
  <c r="C103" i="23"/>
  <c r="D103" i="23"/>
  <c r="E103" i="23"/>
  <c r="F103" i="23"/>
  <c r="G103" i="23"/>
  <c r="H103" i="23"/>
  <c r="I103" i="23"/>
  <c r="J103" i="23"/>
  <c r="K103" i="23"/>
  <c r="V103" i="23"/>
  <c r="M103" i="23"/>
  <c r="N103" i="23"/>
  <c r="O103" i="23"/>
  <c r="P103" i="23"/>
  <c r="Q103" i="23"/>
  <c r="R103" i="23"/>
  <c r="S103" i="23"/>
  <c r="T103" i="23"/>
  <c r="U103" i="23"/>
  <c r="B104" i="23"/>
  <c r="L104" i="23"/>
  <c r="C104" i="23"/>
  <c r="D104" i="23"/>
  <c r="E104" i="23"/>
  <c r="F104" i="23"/>
  <c r="G104" i="23"/>
  <c r="H104" i="23"/>
  <c r="I104" i="23"/>
  <c r="J104" i="23"/>
  <c r="K104" i="23"/>
  <c r="V104" i="23"/>
  <c r="M104" i="23"/>
  <c r="N104" i="23"/>
  <c r="O104" i="23"/>
  <c r="P104" i="23"/>
  <c r="Q104" i="23"/>
  <c r="R104" i="23"/>
  <c r="S104" i="23"/>
  <c r="T104" i="23"/>
  <c r="U104" i="23"/>
  <c r="B105" i="23"/>
  <c r="L105" i="23"/>
  <c r="C105" i="23"/>
  <c r="D105" i="23"/>
  <c r="E105" i="23"/>
  <c r="F105" i="23"/>
  <c r="G105" i="23"/>
  <c r="H105" i="23"/>
  <c r="I105" i="23"/>
  <c r="J105" i="23"/>
  <c r="K105" i="23"/>
  <c r="V105" i="23"/>
  <c r="M105" i="23"/>
  <c r="N105" i="23"/>
  <c r="O105" i="23"/>
  <c r="P105" i="23"/>
  <c r="Q105" i="23"/>
  <c r="R105" i="23"/>
  <c r="S105" i="23"/>
  <c r="T105" i="23"/>
  <c r="U105" i="23"/>
  <c r="B106" i="23"/>
  <c r="L106" i="23"/>
  <c r="C106" i="23"/>
  <c r="D106" i="23"/>
  <c r="E106" i="23"/>
  <c r="F106" i="23"/>
  <c r="G106" i="23"/>
  <c r="H106" i="23"/>
  <c r="I106" i="23"/>
  <c r="J106" i="23"/>
  <c r="K106" i="23"/>
  <c r="V106" i="23"/>
  <c r="M106" i="23"/>
  <c r="N106" i="23"/>
  <c r="O106" i="23"/>
  <c r="P106" i="23"/>
  <c r="Q106" i="23"/>
  <c r="R106" i="23"/>
  <c r="S106" i="23"/>
  <c r="T106" i="23"/>
  <c r="U106" i="23"/>
  <c r="B107" i="23"/>
  <c r="L107" i="23"/>
  <c r="C107" i="23"/>
  <c r="D107" i="23"/>
  <c r="E107" i="23"/>
  <c r="F107" i="23"/>
  <c r="G107" i="23"/>
  <c r="H107" i="23"/>
  <c r="I107" i="23"/>
  <c r="J107" i="23"/>
  <c r="K107" i="23"/>
  <c r="V107" i="23"/>
  <c r="M107" i="23"/>
  <c r="N107" i="23"/>
  <c r="O107" i="23"/>
  <c r="P107" i="23"/>
  <c r="Q107" i="23"/>
  <c r="R107" i="23"/>
  <c r="S107" i="23"/>
  <c r="T107" i="23"/>
  <c r="U107" i="23"/>
  <c r="B108" i="23"/>
  <c r="L108" i="23"/>
  <c r="C108" i="23"/>
  <c r="D108" i="23"/>
  <c r="E108" i="23"/>
  <c r="F108" i="23"/>
  <c r="G108" i="23"/>
  <c r="H108" i="23"/>
  <c r="I108" i="23"/>
  <c r="J108" i="23"/>
  <c r="K108" i="23"/>
  <c r="V108" i="23"/>
  <c r="M108" i="23"/>
  <c r="N108" i="23"/>
  <c r="O108" i="23"/>
  <c r="P108" i="23"/>
  <c r="Q108" i="23"/>
  <c r="R108" i="23"/>
  <c r="S108" i="23"/>
  <c r="T108" i="23"/>
  <c r="U108" i="23"/>
  <c r="B109" i="23"/>
  <c r="L109" i="23"/>
  <c r="C109" i="23"/>
  <c r="D109" i="23"/>
  <c r="E109" i="23"/>
  <c r="F109" i="23"/>
  <c r="G109" i="23"/>
  <c r="H109" i="23"/>
  <c r="I109" i="23"/>
  <c r="J109" i="23"/>
  <c r="K109" i="23"/>
  <c r="V109" i="23"/>
  <c r="M109" i="23"/>
  <c r="N109" i="23"/>
  <c r="O109" i="23"/>
  <c r="P109" i="23"/>
  <c r="Q109" i="23"/>
  <c r="R109" i="23"/>
  <c r="S109" i="23"/>
  <c r="T109" i="23"/>
  <c r="U109" i="23"/>
  <c r="B110" i="23"/>
  <c r="L110" i="23"/>
  <c r="C110" i="23"/>
  <c r="D110" i="23"/>
  <c r="E110" i="23"/>
  <c r="F110" i="23"/>
  <c r="G110" i="23"/>
  <c r="H110" i="23"/>
  <c r="I110" i="23"/>
  <c r="J110" i="23"/>
  <c r="K110" i="23"/>
  <c r="V110" i="23"/>
  <c r="M110" i="23"/>
  <c r="N110" i="23"/>
  <c r="O110" i="23"/>
  <c r="P110" i="23"/>
  <c r="Q110" i="23"/>
  <c r="R110" i="23"/>
  <c r="S110" i="23"/>
  <c r="T110" i="23"/>
  <c r="U110" i="23"/>
  <c r="B111" i="23"/>
  <c r="L111" i="23"/>
  <c r="C111" i="23"/>
  <c r="D111" i="23"/>
  <c r="E111" i="23"/>
  <c r="F111" i="23"/>
  <c r="G111" i="23"/>
  <c r="H111" i="23"/>
  <c r="I111" i="23"/>
  <c r="J111" i="23"/>
  <c r="K111" i="23"/>
  <c r="V111" i="23"/>
  <c r="M111" i="23"/>
  <c r="N111" i="23"/>
  <c r="O111" i="23"/>
  <c r="P111" i="23"/>
  <c r="Q111" i="23"/>
  <c r="R111" i="23"/>
  <c r="S111" i="23"/>
  <c r="T111" i="23"/>
  <c r="U111" i="23"/>
  <c r="B112" i="23"/>
  <c r="L112" i="23"/>
  <c r="C112" i="23"/>
  <c r="D112" i="23"/>
  <c r="E112" i="23"/>
  <c r="F112" i="23"/>
  <c r="G112" i="23"/>
  <c r="H112" i="23"/>
  <c r="I112" i="23"/>
  <c r="J112" i="23"/>
  <c r="K112" i="23"/>
  <c r="V112" i="23"/>
  <c r="M112" i="23"/>
  <c r="N112" i="23"/>
  <c r="O112" i="23"/>
  <c r="P112" i="23"/>
  <c r="Q112" i="23"/>
  <c r="R112" i="23"/>
  <c r="S112" i="23"/>
  <c r="T112" i="23"/>
  <c r="U112" i="23"/>
  <c r="B113" i="23"/>
  <c r="L113" i="23"/>
  <c r="C113" i="23"/>
  <c r="D113" i="23"/>
  <c r="E113" i="23"/>
  <c r="F113" i="23"/>
  <c r="G113" i="23"/>
  <c r="H113" i="23"/>
  <c r="I113" i="23"/>
  <c r="J113" i="23"/>
  <c r="K113" i="23"/>
  <c r="V113" i="23"/>
  <c r="M113" i="23"/>
  <c r="N113" i="23"/>
  <c r="O113" i="23"/>
  <c r="P113" i="23"/>
  <c r="Q113" i="23"/>
  <c r="R113" i="23"/>
  <c r="S113" i="23"/>
  <c r="T113" i="23"/>
  <c r="U113" i="23"/>
  <c r="B114" i="23"/>
  <c r="L114" i="23"/>
  <c r="C114" i="23"/>
  <c r="D114" i="23"/>
  <c r="E114" i="23"/>
  <c r="F114" i="23"/>
  <c r="G114" i="23"/>
  <c r="H114" i="23"/>
  <c r="I114" i="23"/>
  <c r="J114" i="23"/>
  <c r="K114" i="23"/>
  <c r="V114" i="23"/>
  <c r="M114" i="23"/>
  <c r="N114" i="23"/>
  <c r="O114" i="23"/>
  <c r="P114" i="23"/>
  <c r="Q114" i="23"/>
  <c r="R114" i="23"/>
  <c r="S114" i="23"/>
  <c r="T114" i="23"/>
  <c r="U114" i="23"/>
  <c r="B115" i="23"/>
  <c r="L115" i="23"/>
  <c r="C115" i="23"/>
  <c r="D115" i="23"/>
  <c r="E115" i="23"/>
  <c r="F115" i="23"/>
  <c r="G115" i="23"/>
  <c r="H115" i="23"/>
  <c r="I115" i="23"/>
  <c r="J115" i="23"/>
  <c r="K115" i="23"/>
  <c r="V115" i="23"/>
  <c r="M115" i="23"/>
  <c r="N115" i="23"/>
  <c r="O115" i="23"/>
  <c r="P115" i="23"/>
  <c r="Q115" i="23"/>
  <c r="R115" i="23"/>
  <c r="S115" i="23"/>
  <c r="T115" i="23"/>
  <c r="U115" i="23"/>
  <c r="B116" i="23"/>
  <c r="L116" i="23"/>
  <c r="C116" i="23"/>
  <c r="D116" i="23"/>
  <c r="E116" i="23"/>
  <c r="F116" i="23"/>
  <c r="G116" i="23"/>
  <c r="H116" i="23"/>
  <c r="I116" i="23"/>
  <c r="J116" i="23"/>
  <c r="K116" i="23"/>
  <c r="V116" i="23"/>
  <c r="M116" i="23"/>
  <c r="N116" i="23"/>
  <c r="O116" i="23"/>
  <c r="P116" i="23"/>
  <c r="Q116" i="23"/>
  <c r="R116" i="23"/>
  <c r="S116" i="23"/>
  <c r="T116" i="23"/>
  <c r="U116" i="23"/>
  <c r="B117" i="23"/>
  <c r="L117" i="23"/>
  <c r="C117" i="23"/>
  <c r="D117" i="23"/>
  <c r="E117" i="23"/>
  <c r="F117" i="23"/>
  <c r="G117" i="23"/>
  <c r="H117" i="23"/>
  <c r="I117" i="23"/>
  <c r="J117" i="23"/>
  <c r="K117" i="23"/>
  <c r="V117" i="23"/>
  <c r="M117" i="23"/>
  <c r="N117" i="23"/>
  <c r="O117" i="23"/>
  <c r="P117" i="23"/>
  <c r="Q117" i="23"/>
  <c r="R117" i="23"/>
  <c r="S117" i="23"/>
  <c r="T117" i="23"/>
  <c r="U117" i="23"/>
  <c r="B118" i="23"/>
  <c r="L118" i="23"/>
  <c r="C118" i="23"/>
  <c r="D118" i="23"/>
  <c r="E118" i="23"/>
  <c r="F118" i="23"/>
  <c r="G118" i="23"/>
  <c r="H118" i="23"/>
  <c r="I118" i="23"/>
  <c r="J118" i="23"/>
  <c r="K118" i="23"/>
  <c r="V118" i="23"/>
  <c r="M118" i="23"/>
  <c r="N118" i="23"/>
  <c r="O118" i="23"/>
  <c r="P118" i="23"/>
  <c r="Q118" i="23"/>
  <c r="R118" i="23"/>
  <c r="S118" i="23"/>
  <c r="T118" i="23"/>
  <c r="U118" i="23"/>
  <c r="B119" i="23"/>
  <c r="L119" i="23"/>
  <c r="C119" i="23"/>
  <c r="D119" i="23"/>
  <c r="E119" i="23"/>
  <c r="F119" i="23"/>
  <c r="G119" i="23"/>
  <c r="H119" i="23"/>
  <c r="I119" i="23"/>
  <c r="J119" i="23"/>
  <c r="K119" i="23"/>
  <c r="V119" i="23"/>
  <c r="M119" i="23"/>
  <c r="N119" i="23"/>
  <c r="O119" i="23"/>
  <c r="P119" i="23"/>
  <c r="Q119" i="23"/>
  <c r="R119" i="23"/>
  <c r="S119" i="23"/>
  <c r="T119" i="23"/>
  <c r="U119" i="23"/>
  <c r="B120" i="23"/>
  <c r="L120" i="23"/>
  <c r="C120" i="23"/>
  <c r="D120" i="23"/>
  <c r="E120" i="23"/>
  <c r="F120" i="23"/>
  <c r="G120" i="23"/>
  <c r="H120" i="23"/>
  <c r="I120" i="23"/>
  <c r="J120" i="23"/>
  <c r="K120" i="23"/>
  <c r="V120" i="23"/>
  <c r="M120" i="23"/>
  <c r="N120" i="23"/>
  <c r="O120" i="23"/>
  <c r="P120" i="23"/>
  <c r="Q120" i="23"/>
  <c r="R120" i="23"/>
  <c r="S120" i="23"/>
  <c r="T120" i="23"/>
  <c r="U120" i="23"/>
  <c r="B121" i="23"/>
  <c r="L121" i="23"/>
  <c r="C121" i="23"/>
  <c r="D121" i="23"/>
  <c r="E121" i="23"/>
  <c r="F121" i="23"/>
  <c r="G121" i="23"/>
  <c r="H121" i="23"/>
  <c r="I121" i="23"/>
  <c r="J121" i="23"/>
  <c r="K121" i="23"/>
  <c r="V121" i="23"/>
  <c r="M121" i="23"/>
  <c r="N121" i="23"/>
  <c r="O121" i="23"/>
  <c r="P121" i="23"/>
  <c r="Q121" i="23"/>
  <c r="R121" i="23"/>
  <c r="S121" i="23"/>
  <c r="T121" i="23"/>
  <c r="U121" i="23"/>
  <c r="B122" i="23"/>
  <c r="L122" i="23"/>
  <c r="C122" i="23"/>
  <c r="D122" i="23"/>
  <c r="E122" i="23"/>
  <c r="F122" i="23"/>
  <c r="G122" i="23"/>
  <c r="H122" i="23"/>
  <c r="I122" i="23"/>
  <c r="J122" i="23"/>
  <c r="K122" i="23"/>
  <c r="V122" i="23"/>
  <c r="M122" i="23"/>
  <c r="N122" i="23"/>
  <c r="O122" i="23"/>
  <c r="P122" i="23"/>
  <c r="Q122" i="23"/>
  <c r="R122" i="23"/>
  <c r="S122" i="23"/>
  <c r="T122" i="23"/>
  <c r="U122" i="23"/>
  <c r="B123" i="23"/>
  <c r="L123" i="23"/>
  <c r="C123" i="23"/>
  <c r="D123" i="23"/>
  <c r="E123" i="23"/>
  <c r="F123" i="23"/>
  <c r="G123" i="23"/>
  <c r="H123" i="23"/>
  <c r="I123" i="23"/>
  <c r="J123" i="23"/>
  <c r="K123" i="23"/>
  <c r="V123" i="23"/>
  <c r="M123" i="23"/>
  <c r="N123" i="23"/>
  <c r="O123" i="23"/>
  <c r="P123" i="23"/>
  <c r="Q123" i="23"/>
  <c r="R123" i="23"/>
  <c r="S123" i="23"/>
  <c r="T123" i="23"/>
  <c r="U123" i="23"/>
  <c r="B124" i="23"/>
  <c r="L124" i="23"/>
  <c r="C124" i="23"/>
  <c r="D124" i="23"/>
  <c r="E124" i="23"/>
  <c r="F124" i="23"/>
  <c r="G124" i="23"/>
  <c r="H124" i="23"/>
  <c r="I124" i="23"/>
  <c r="J124" i="23"/>
  <c r="K124" i="23"/>
  <c r="V124" i="23"/>
  <c r="M124" i="23"/>
  <c r="N124" i="23"/>
  <c r="O124" i="23"/>
  <c r="P124" i="23"/>
  <c r="Q124" i="23"/>
  <c r="R124" i="23"/>
  <c r="S124" i="23"/>
  <c r="T124" i="23"/>
  <c r="U124" i="23"/>
  <c r="B125" i="23"/>
  <c r="L125" i="23"/>
  <c r="C125" i="23"/>
  <c r="D125" i="23"/>
  <c r="E125" i="23"/>
  <c r="F125" i="23"/>
  <c r="G125" i="23"/>
  <c r="H125" i="23"/>
  <c r="I125" i="23"/>
  <c r="J125" i="23"/>
  <c r="K125" i="23"/>
  <c r="V125" i="23"/>
  <c r="M125" i="23"/>
  <c r="N125" i="23"/>
  <c r="O125" i="23"/>
  <c r="P125" i="23"/>
  <c r="Q125" i="23"/>
  <c r="R125" i="23"/>
  <c r="S125" i="23"/>
  <c r="T125" i="23"/>
  <c r="U125" i="23"/>
  <c r="B126" i="23"/>
  <c r="L126" i="23"/>
  <c r="C126" i="23"/>
  <c r="D126" i="23"/>
  <c r="E126" i="23"/>
  <c r="F126" i="23"/>
  <c r="G126" i="23"/>
  <c r="H126" i="23"/>
  <c r="I126" i="23"/>
  <c r="J126" i="23"/>
  <c r="K126" i="23"/>
  <c r="V126" i="23"/>
  <c r="M126" i="23"/>
  <c r="N126" i="23"/>
  <c r="O126" i="23"/>
  <c r="P126" i="23"/>
  <c r="Q126" i="23"/>
  <c r="R126" i="23"/>
  <c r="S126" i="23"/>
  <c r="T126" i="23"/>
  <c r="U126" i="23"/>
  <c r="B127" i="23"/>
  <c r="L127" i="23"/>
  <c r="C127" i="23"/>
  <c r="D127" i="23"/>
  <c r="E127" i="23"/>
  <c r="F127" i="23"/>
  <c r="G127" i="23"/>
  <c r="H127" i="23"/>
  <c r="I127" i="23"/>
  <c r="J127" i="23"/>
  <c r="K127" i="23"/>
  <c r="V127" i="23"/>
  <c r="M127" i="23"/>
  <c r="N127" i="23"/>
  <c r="O127" i="23"/>
  <c r="P127" i="23"/>
  <c r="Q127" i="23"/>
  <c r="R127" i="23"/>
  <c r="S127" i="23"/>
  <c r="T127" i="23"/>
  <c r="U127" i="23"/>
  <c r="B128" i="23"/>
  <c r="L128" i="23"/>
  <c r="C128" i="23"/>
  <c r="D128" i="23"/>
  <c r="E128" i="23"/>
  <c r="F128" i="23"/>
  <c r="G128" i="23"/>
  <c r="H128" i="23"/>
  <c r="I128" i="23"/>
  <c r="J128" i="23"/>
  <c r="K128" i="23"/>
  <c r="V128" i="23"/>
  <c r="M128" i="23"/>
  <c r="N128" i="23"/>
  <c r="O128" i="23"/>
  <c r="P128" i="23"/>
  <c r="Q128" i="23"/>
  <c r="R128" i="23"/>
  <c r="S128" i="23"/>
  <c r="T128" i="23"/>
  <c r="U128" i="23"/>
  <c r="B129" i="23"/>
  <c r="L129" i="23"/>
  <c r="C129" i="23"/>
  <c r="D129" i="23"/>
  <c r="E129" i="23"/>
  <c r="F129" i="23"/>
  <c r="G129" i="23"/>
  <c r="H129" i="23"/>
  <c r="I129" i="23"/>
  <c r="J129" i="23"/>
  <c r="K129" i="23"/>
  <c r="V129" i="23"/>
  <c r="M129" i="23"/>
  <c r="N129" i="23"/>
  <c r="O129" i="23"/>
  <c r="P129" i="23"/>
  <c r="Q129" i="23"/>
  <c r="R129" i="23"/>
  <c r="S129" i="23"/>
  <c r="T129" i="23"/>
  <c r="U129" i="23"/>
  <c r="B130" i="23"/>
  <c r="L130" i="23"/>
  <c r="C130" i="23"/>
  <c r="D130" i="23"/>
  <c r="E130" i="23"/>
  <c r="F130" i="23"/>
  <c r="G130" i="23"/>
  <c r="H130" i="23"/>
  <c r="I130" i="23"/>
  <c r="J130" i="23"/>
  <c r="K130" i="23"/>
  <c r="V130" i="23"/>
  <c r="M130" i="23"/>
  <c r="N130" i="23"/>
  <c r="O130" i="23"/>
  <c r="P130" i="23"/>
  <c r="Q130" i="23"/>
  <c r="R130" i="23"/>
  <c r="S130" i="23"/>
  <c r="T130" i="23"/>
  <c r="U130" i="23"/>
  <c r="B131" i="23"/>
  <c r="L131" i="23"/>
  <c r="C131" i="23"/>
  <c r="D131" i="23"/>
  <c r="E131" i="23"/>
  <c r="F131" i="23"/>
  <c r="G131" i="23"/>
  <c r="H131" i="23"/>
  <c r="I131" i="23"/>
  <c r="J131" i="23"/>
  <c r="K131" i="23"/>
  <c r="V131" i="23"/>
  <c r="M131" i="23"/>
  <c r="N131" i="23"/>
  <c r="O131" i="23"/>
  <c r="P131" i="23"/>
  <c r="Q131" i="23"/>
  <c r="R131" i="23"/>
  <c r="S131" i="23"/>
  <c r="T131" i="23"/>
  <c r="U131" i="23"/>
  <c r="B132" i="23"/>
  <c r="L132" i="23"/>
  <c r="C132" i="23"/>
  <c r="D132" i="23"/>
  <c r="E132" i="23"/>
  <c r="F132" i="23"/>
  <c r="G132" i="23"/>
  <c r="H132" i="23"/>
  <c r="I132" i="23"/>
  <c r="J132" i="23"/>
  <c r="K132" i="23"/>
  <c r="V132" i="23"/>
  <c r="M132" i="23"/>
  <c r="N132" i="23"/>
  <c r="O132" i="23"/>
  <c r="P132" i="23"/>
  <c r="Q132" i="23"/>
  <c r="R132" i="23"/>
  <c r="S132" i="23"/>
  <c r="T132" i="23"/>
  <c r="U132" i="23"/>
  <c r="B133" i="23"/>
  <c r="L133" i="23"/>
  <c r="C133" i="23"/>
  <c r="D133" i="23"/>
  <c r="E133" i="23"/>
  <c r="F133" i="23"/>
  <c r="G133" i="23"/>
  <c r="H133" i="23"/>
  <c r="I133" i="23"/>
  <c r="J133" i="23"/>
  <c r="K133" i="23"/>
  <c r="V133" i="23"/>
  <c r="M133" i="23"/>
  <c r="N133" i="23"/>
  <c r="O133" i="23"/>
  <c r="P133" i="23"/>
  <c r="Q133" i="23"/>
  <c r="R133" i="23"/>
  <c r="S133" i="23"/>
  <c r="T133" i="23"/>
  <c r="U133" i="23"/>
  <c r="B134" i="23"/>
  <c r="L134" i="23"/>
  <c r="C134" i="23"/>
  <c r="D134" i="23"/>
  <c r="E134" i="23"/>
  <c r="F134" i="23"/>
  <c r="G134" i="23"/>
  <c r="H134" i="23"/>
  <c r="I134" i="23"/>
  <c r="J134" i="23"/>
  <c r="K134" i="23"/>
  <c r="V134" i="23"/>
  <c r="M134" i="23"/>
  <c r="N134" i="23"/>
  <c r="O134" i="23"/>
  <c r="P134" i="23"/>
  <c r="Q134" i="23"/>
  <c r="R134" i="23"/>
  <c r="S134" i="23"/>
  <c r="T134" i="23"/>
  <c r="U134" i="23"/>
  <c r="B135" i="23"/>
  <c r="L135" i="23"/>
  <c r="C135" i="23"/>
  <c r="D135" i="23"/>
  <c r="E135" i="23"/>
  <c r="F135" i="23"/>
  <c r="G135" i="23"/>
  <c r="H135" i="23"/>
  <c r="I135" i="23"/>
  <c r="J135" i="23"/>
  <c r="K135" i="23"/>
  <c r="V135" i="23"/>
  <c r="M135" i="23"/>
  <c r="N135" i="23"/>
  <c r="O135" i="23"/>
  <c r="P135" i="23"/>
  <c r="Q135" i="23"/>
  <c r="R135" i="23"/>
  <c r="S135" i="23"/>
  <c r="T135" i="23"/>
  <c r="U135" i="23"/>
  <c r="B136" i="23"/>
  <c r="L136" i="23"/>
  <c r="C136" i="23"/>
  <c r="D136" i="23"/>
  <c r="E136" i="23"/>
  <c r="F136" i="23"/>
  <c r="G136" i="23"/>
  <c r="H136" i="23"/>
  <c r="I136" i="23"/>
  <c r="J136" i="23"/>
  <c r="K136" i="23"/>
  <c r="V136" i="23"/>
  <c r="M136" i="23"/>
  <c r="N136" i="23"/>
  <c r="O136" i="23"/>
  <c r="P136" i="23"/>
  <c r="Q136" i="23"/>
  <c r="R136" i="23"/>
  <c r="S136" i="23"/>
  <c r="T136" i="23"/>
  <c r="U136" i="23"/>
  <c r="B137" i="23"/>
  <c r="L137" i="23"/>
  <c r="C137" i="23"/>
  <c r="D137" i="23"/>
  <c r="E137" i="23"/>
  <c r="F137" i="23"/>
  <c r="G137" i="23"/>
  <c r="H137" i="23"/>
  <c r="I137" i="23"/>
  <c r="J137" i="23"/>
  <c r="K137" i="23"/>
  <c r="V137" i="23"/>
  <c r="M137" i="23"/>
  <c r="N137" i="23"/>
  <c r="O137" i="23"/>
  <c r="P137" i="23"/>
  <c r="Q137" i="23"/>
  <c r="R137" i="23"/>
  <c r="S137" i="23"/>
  <c r="T137" i="23"/>
  <c r="U137" i="23"/>
  <c r="B138" i="23"/>
  <c r="L138" i="23"/>
  <c r="C138" i="23"/>
  <c r="D138" i="23"/>
  <c r="E138" i="23"/>
  <c r="F138" i="23"/>
  <c r="G138" i="23"/>
  <c r="H138" i="23"/>
  <c r="I138" i="23"/>
  <c r="J138" i="23"/>
  <c r="K138" i="23"/>
  <c r="V138" i="23"/>
  <c r="M138" i="23"/>
  <c r="N138" i="23"/>
  <c r="O138" i="23"/>
  <c r="P138" i="23"/>
  <c r="Q138" i="23"/>
  <c r="R138" i="23"/>
  <c r="S138" i="23"/>
  <c r="T138" i="23"/>
  <c r="U138" i="23"/>
  <c r="B139" i="23"/>
  <c r="L139" i="23"/>
  <c r="C139" i="23"/>
  <c r="D139" i="23"/>
  <c r="E139" i="23"/>
  <c r="F139" i="23"/>
  <c r="G139" i="23"/>
  <c r="H139" i="23"/>
  <c r="I139" i="23"/>
  <c r="J139" i="23"/>
  <c r="K139" i="23"/>
  <c r="V139" i="23"/>
  <c r="M139" i="23"/>
  <c r="N139" i="23"/>
  <c r="O139" i="23"/>
  <c r="P139" i="23"/>
  <c r="Q139" i="23"/>
  <c r="R139" i="23"/>
  <c r="S139" i="23"/>
  <c r="T139" i="23"/>
  <c r="U139" i="23"/>
  <c r="B140" i="23"/>
  <c r="L140" i="23"/>
  <c r="C140" i="23"/>
  <c r="D140" i="23"/>
  <c r="E140" i="23"/>
  <c r="F140" i="23"/>
  <c r="G140" i="23"/>
  <c r="H140" i="23"/>
  <c r="I140" i="23"/>
  <c r="J140" i="23"/>
  <c r="K140" i="23"/>
  <c r="V140" i="23"/>
  <c r="M140" i="23"/>
  <c r="N140" i="23"/>
  <c r="O140" i="23"/>
  <c r="P140" i="23"/>
  <c r="Q140" i="23"/>
  <c r="R140" i="23"/>
  <c r="S140" i="23"/>
  <c r="T140" i="23"/>
  <c r="U140" i="23"/>
  <c r="B141" i="23"/>
  <c r="L141" i="23"/>
  <c r="C141" i="23"/>
  <c r="D141" i="23"/>
  <c r="E141" i="23"/>
  <c r="F141" i="23"/>
  <c r="G141" i="23"/>
  <c r="H141" i="23"/>
  <c r="I141" i="23"/>
  <c r="J141" i="23"/>
  <c r="K141" i="23"/>
  <c r="V141" i="23"/>
  <c r="M141" i="23"/>
  <c r="N141" i="23"/>
  <c r="O141" i="23"/>
  <c r="P141" i="23"/>
  <c r="Q141" i="23"/>
  <c r="R141" i="23"/>
  <c r="S141" i="23"/>
  <c r="T141" i="23"/>
  <c r="U141" i="23"/>
  <c r="B142" i="23"/>
  <c r="L142" i="23"/>
  <c r="C142" i="23"/>
  <c r="D142" i="23"/>
  <c r="E142" i="23"/>
  <c r="F142" i="23"/>
  <c r="G142" i="23"/>
  <c r="H142" i="23"/>
  <c r="I142" i="23"/>
  <c r="J142" i="23"/>
  <c r="K142" i="23"/>
  <c r="V142" i="23"/>
  <c r="M142" i="23"/>
  <c r="N142" i="23"/>
  <c r="O142" i="23"/>
  <c r="P142" i="23"/>
  <c r="Q142" i="23"/>
  <c r="R142" i="23"/>
  <c r="S142" i="23"/>
  <c r="T142" i="23"/>
  <c r="U142" i="23"/>
  <c r="B143" i="23"/>
  <c r="L143" i="23"/>
  <c r="C143" i="23"/>
  <c r="D143" i="23"/>
  <c r="E143" i="23"/>
  <c r="F143" i="23"/>
  <c r="G143" i="23"/>
  <c r="H143" i="23"/>
  <c r="I143" i="23"/>
  <c r="J143" i="23"/>
  <c r="K143" i="23"/>
  <c r="V143" i="23"/>
  <c r="M143" i="23"/>
  <c r="N143" i="23"/>
  <c r="O143" i="23"/>
  <c r="P143" i="23"/>
  <c r="Q143" i="23"/>
  <c r="R143" i="23"/>
  <c r="S143" i="23"/>
  <c r="T143" i="23"/>
  <c r="U143" i="23"/>
  <c r="B144" i="23"/>
  <c r="L144" i="23"/>
  <c r="C144" i="23"/>
  <c r="D144" i="23"/>
  <c r="E144" i="23"/>
  <c r="F144" i="23"/>
  <c r="G144" i="23"/>
  <c r="H144" i="23"/>
  <c r="I144" i="23"/>
  <c r="J144" i="23"/>
  <c r="K144" i="23"/>
  <c r="V144" i="23"/>
  <c r="M144" i="23"/>
  <c r="N144" i="23"/>
  <c r="O144" i="23"/>
  <c r="P144" i="23"/>
  <c r="Q144" i="23"/>
  <c r="R144" i="23"/>
  <c r="S144" i="23"/>
  <c r="T144" i="23"/>
  <c r="U144" i="23"/>
  <c r="B145" i="23"/>
  <c r="L145" i="23"/>
  <c r="C145" i="23"/>
  <c r="D145" i="23"/>
  <c r="E145" i="23"/>
  <c r="F145" i="23"/>
  <c r="G145" i="23"/>
  <c r="H145" i="23"/>
  <c r="I145" i="23"/>
  <c r="J145" i="23"/>
  <c r="K145" i="23"/>
  <c r="V145" i="23"/>
  <c r="M145" i="23"/>
  <c r="N145" i="23"/>
  <c r="O145" i="23"/>
  <c r="P145" i="23"/>
  <c r="Q145" i="23"/>
  <c r="R145" i="23"/>
  <c r="S145" i="23"/>
  <c r="T145" i="23"/>
  <c r="U145" i="23"/>
  <c r="B146" i="23"/>
  <c r="L146" i="23"/>
  <c r="C146" i="23"/>
  <c r="D146" i="23"/>
  <c r="E146" i="23"/>
  <c r="F146" i="23"/>
  <c r="G146" i="23"/>
  <c r="H146" i="23"/>
  <c r="I146" i="23"/>
  <c r="J146" i="23"/>
  <c r="K146" i="23"/>
  <c r="V146" i="23"/>
  <c r="M146" i="23"/>
  <c r="N146" i="23"/>
  <c r="O146" i="23"/>
  <c r="P146" i="23"/>
  <c r="Q146" i="23"/>
  <c r="R146" i="23"/>
  <c r="S146" i="23"/>
  <c r="T146" i="23"/>
  <c r="U146" i="23"/>
  <c r="B147" i="23"/>
  <c r="L147" i="23"/>
  <c r="C147" i="23"/>
  <c r="D147" i="23"/>
  <c r="E147" i="23"/>
  <c r="F147" i="23"/>
  <c r="G147" i="23"/>
  <c r="H147" i="23"/>
  <c r="I147" i="23"/>
  <c r="J147" i="23"/>
  <c r="K147" i="23"/>
  <c r="V147" i="23"/>
  <c r="M147" i="23"/>
  <c r="N147" i="23"/>
  <c r="O147" i="23"/>
  <c r="P147" i="23"/>
  <c r="Q147" i="23"/>
  <c r="R147" i="23"/>
  <c r="S147" i="23"/>
  <c r="T147" i="23"/>
  <c r="U147" i="23"/>
  <c r="B148" i="23"/>
  <c r="L148" i="23"/>
  <c r="C148" i="23"/>
  <c r="D148" i="23"/>
  <c r="E148" i="23"/>
  <c r="F148" i="23"/>
  <c r="G148" i="23"/>
  <c r="H148" i="23"/>
  <c r="I148" i="23"/>
  <c r="J148" i="23"/>
  <c r="K148" i="23"/>
  <c r="V148" i="23"/>
  <c r="M148" i="23"/>
  <c r="N148" i="23"/>
  <c r="O148" i="23"/>
  <c r="P148" i="23"/>
  <c r="Q148" i="23"/>
  <c r="R148" i="23"/>
  <c r="S148" i="23"/>
  <c r="T148" i="23"/>
  <c r="U148" i="23"/>
  <c r="B149" i="23"/>
  <c r="L149" i="23"/>
  <c r="C149" i="23"/>
  <c r="D149" i="23"/>
  <c r="E149" i="23"/>
  <c r="F149" i="23"/>
  <c r="G149" i="23"/>
  <c r="H149" i="23"/>
  <c r="I149" i="23"/>
  <c r="J149" i="23"/>
  <c r="K149" i="23"/>
  <c r="V149" i="23"/>
  <c r="M149" i="23"/>
  <c r="N149" i="23"/>
  <c r="O149" i="23"/>
  <c r="P149" i="23"/>
  <c r="Q149" i="23"/>
  <c r="R149" i="23"/>
  <c r="S149" i="23"/>
  <c r="T149" i="23"/>
  <c r="U149" i="23"/>
  <c r="B150" i="23"/>
  <c r="L150" i="23"/>
  <c r="C150" i="23"/>
  <c r="D150" i="23"/>
  <c r="E150" i="23"/>
  <c r="F150" i="23"/>
  <c r="G150" i="23"/>
  <c r="H150" i="23"/>
  <c r="I150" i="23"/>
  <c r="J150" i="23"/>
  <c r="K150" i="23"/>
  <c r="V150" i="23"/>
  <c r="M150" i="23"/>
  <c r="N150" i="23"/>
  <c r="O150" i="23"/>
  <c r="P150" i="23"/>
  <c r="Q150" i="23"/>
  <c r="R150" i="23"/>
  <c r="S150" i="23"/>
  <c r="T150" i="23"/>
  <c r="U150" i="23"/>
  <c r="B151" i="23"/>
  <c r="L151" i="23"/>
  <c r="C151" i="23"/>
  <c r="D151" i="23"/>
  <c r="E151" i="23"/>
  <c r="F151" i="23"/>
  <c r="G151" i="23"/>
  <c r="H151" i="23"/>
  <c r="I151" i="23"/>
  <c r="J151" i="23"/>
  <c r="K151" i="23"/>
  <c r="V151" i="23"/>
  <c r="M151" i="23"/>
  <c r="N151" i="23"/>
  <c r="O151" i="23"/>
  <c r="P151" i="23"/>
  <c r="Q151" i="23"/>
  <c r="R151" i="23"/>
  <c r="S151" i="23"/>
  <c r="T151" i="23"/>
  <c r="U151" i="23"/>
  <c r="B152" i="23"/>
  <c r="L152" i="23"/>
  <c r="C152" i="23"/>
  <c r="D152" i="23"/>
  <c r="E152" i="23"/>
  <c r="F152" i="23"/>
  <c r="G152" i="23"/>
  <c r="H152" i="23"/>
  <c r="I152" i="23"/>
  <c r="J152" i="23"/>
  <c r="K152" i="23"/>
  <c r="V152" i="23"/>
  <c r="M152" i="23"/>
  <c r="N152" i="23"/>
  <c r="O152" i="23"/>
  <c r="P152" i="23"/>
  <c r="Q152" i="23"/>
  <c r="R152" i="23"/>
  <c r="S152" i="23"/>
  <c r="T152" i="23"/>
  <c r="U152" i="23"/>
  <c r="B153" i="23"/>
  <c r="L153" i="23"/>
  <c r="C153" i="23"/>
  <c r="D153" i="23"/>
  <c r="E153" i="23"/>
  <c r="F153" i="23"/>
  <c r="G153" i="23"/>
  <c r="H153" i="23"/>
  <c r="I153" i="23"/>
  <c r="J153" i="23"/>
  <c r="K153" i="23"/>
  <c r="V153" i="23"/>
  <c r="M153" i="23"/>
  <c r="N153" i="23"/>
  <c r="O153" i="23"/>
  <c r="P153" i="23"/>
  <c r="Q153" i="23"/>
  <c r="R153" i="23"/>
  <c r="S153" i="23"/>
  <c r="T153" i="23"/>
  <c r="U153" i="23"/>
  <c r="B154" i="23"/>
  <c r="L154" i="23"/>
  <c r="C154" i="23"/>
  <c r="D154" i="23"/>
  <c r="E154" i="23"/>
  <c r="F154" i="23"/>
  <c r="G154" i="23"/>
  <c r="H154" i="23"/>
  <c r="I154" i="23"/>
  <c r="J154" i="23"/>
  <c r="K154" i="23"/>
  <c r="V154" i="23"/>
  <c r="M154" i="23"/>
  <c r="N154" i="23"/>
  <c r="O154" i="23"/>
  <c r="P154" i="23"/>
  <c r="Q154" i="23"/>
  <c r="R154" i="23"/>
  <c r="S154" i="23"/>
  <c r="T154" i="23"/>
  <c r="U154" i="23"/>
  <c r="B155" i="23"/>
  <c r="L155" i="23"/>
  <c r="C155" i="23"/>
  <c r="D155" i="23"/>
  <c r="E155" i="23"/>
  <c r="F155" i="23"/>
  <c r="G155" i="23"/>
  <c r="H155" i="23"/>
  <c r="I155" i="23"/>
  <c r="J155" i="23"/>
  <c r="K155" i="23"/>
  <c r="V155" i="23"/>
  <c r="M155" i="23"/>
  <c r="N155" i="23"/>
  <c r="O155" i="23"/>
  <c r="P155" i="23"/>
  <c r="Q155" i="23"/>
  <c r="R155" i="23"/>
  <c r="S155" i="23"/>
  <c r="T155" i="23"/>
  <c r="U155" i="23"/>
  <c r="B156" i="23"/>
  <c r="L156" i="23"/>
  <c r="C156" i="23"/>
  <c r="D156" i="23"/>
  <c r="E156" i="23"/>
  <c r="F156" i="23"/>
  <c r="G156" i="23"/>
  <c r="H156" i="23"/>
  <c r="I156" i="23"/>
  <c r="J156" i="23"/>
  <c r="K156" i="23"/>
  <c r="V156" i="23"/>
  <c r="M156" i="23"/>
  <c r="N156" i="23"/>
  <c r="O156" i="23"/>
  <c r="P156" i="23"/>
  <c r="Q156" i="23"/>
  <c r="R156" i="23"/>
  <c r="S156" i="23"/>
  <c r="T156" i="23"/>
  <c r="U156" i="23"/>
  <c r="B157" i="23"/>
  <c r="L157" i="23"/>
  <c r="C157" i="23"/>
  <c r="D157" i="23"/>
  <c r="E157" i="23"/>
  <c r="F157" i="23"/>
  <c r="G157" i="23"/>
  <c r="H157" i="23"/>
  <c r="I157" i="23"/>
  <c r="J157" i="23"/>
  <c r="K157" i="23"/>
  <c r="V157" i="23"/>
  <c r="M157" i="23"/>
  <c r="N157" i="23"/>
  <c r="O157" i="23"/>
  <c r="P157" i="23"/>
  <c r="Q157" i="23"/>
  <c r="R157" i="23"/>
  <c r="S157" i="23"/>
  <c r="T157" i="23"/>
  <c r="U157" i="23"/>
  <c r="B158" i="23"/>
  <c r="L158" i="23"/>
  <c r="C158" i="23"/>
  <c r="D158" i="23"/>
  <c r="E158" i="23"/>
  <c r="F158" i="23"/>
  <c r="G158" i="23"/>
  <c r="H158" i="23"/>
  <c r="I158" i="23"/>
  <c r="J158" i="23"/>
  <c r="K158" i="23"/>
  <c r="V158" i="23"/>
  <c r="M158" i="23"/>
  <c r="N158" i="23"/>
  <c r="O158" i="23"/>
  <c r="P158" i="23"/>
  <c r="Q158" i="23"/>
  <c r="R158" i="23"/>
  <c r="S158" i="23"/>
  <c r="T158" i="23"/>
  <c r="U158" i="23"/>
  <c r="B159" i="23"/>
  <c r="L159" i="23"/>
  <c r="C159" i="23"/>
  <c r="D159" i="23"/>
  <c r="E159" i="23"/>
  <c r="F159" i="23"/>
  <c r="G159" i="23"/>
  <c r="H159" i="23"/>
  <c r="I159" i="23"/>
  <c r="J159" i="23"/>
  <c r="K159" i="23"/>
  <c r="V159" i="23"/>
  <c r="M159" i="23"/>
  <c r="N159" i="23"/>
  <c r="O159" i="23"/>
  <c r="P159" i="23"/>
  <c r="Q159" i="23"/>
  <c r="R159" i="23"/>
  <c r="S159" i="23"/>
  <c r="T159" i="23"/>
  <c r="U159" i="23"/>
  <c r="B160" i="23"/>
  <c r="L160" i="23"/>
  <c r="C160" i="23"/>
  <c r="D160" i="23"/>
  <c r="E160" i="23"/>
  <c r="F160" i="23"/>
  <c r="G160" i="23"/>
  <c r="H160" i="23"/>
  <c r="I160" i="23"/>
  <c r="J160" i="23"/>
  <c r="K160" i="23"/>
  <c r="V160" i="23"/>
  <c r="M160" i="23"/>
  <c r="N160" i="23"/>
  <c r="O160" i="23"/>
  <c r="P160" i="23"/>
  <c r="Q160" i="23"/>
  <c r="R160" i="23"/>
  <c r="S160" i="23"/>
  <c r="T160" i="23"/>
  <c r="U160" i="23"/>
  <c r="B161" i="23"/>
  <c r="L161" i="23"/>
  <c r="C161" i="23"/>
  <c r="D161" i="23"/>
  <c r="E161" i="23"/>
  <c r="F161" i="23"/>
  <c r="G161" i="23"/>
  <c r="H161" i="23"/>
  <c r="I161" i="23"/>
  <c r="J161" i="23"/>
  <c r="K161" i="23"/>
  <c r="V161" i="23"/>
  <c r="M161" i="23"/>
  <c r="N161" i="23"/>
  <c r="O161" i="23"/>
  <c r="P161" i="23"/>
  <c r="Q161" i="23"/>
  <c r="R161" i="23"/>
  <c r="S161" i="23"/>
  <c r="T161" i="23"/>
  <c r="U161" i="23"/>
  <c r="B162" i="23"/>
  <c r="L162" i="23"/>
  <c r="C162" i="23"/>
  <c r="D162" i="23"/>
  <c r="E162" i="23"/>
  <c r="F162" i="23"/>
  <c r="G162" i="23"/>
  <c r="H162" i="23"/>
  <c r="I162" i="23"/>
  <c r="J162" i="23"/>
  <c r="K162" i="23"/>
  <c r="V162" i="23"/>
  <c r="M162" i="23"/>
  <c r="N162" i="23"/>
  <c r="O162" i="23"/>
  <c r="P162" i="23"/>
  <c r="Q162" i="23"/>
  <c r="R162" i="23"/>
  <c r="S162" i="23"/>
  <c r="T162" i="23"/>
  <c r="U162" i="23"/>
  <c r="B163" i="23"/>
  <c r="L163" i="23"/>
  <c r="C163" i="23"/>
  <c r="D163" i="23"/>
  <c r="E163" i="23"/>
  <c r="F163" i="23"/>
  <c r="G163" i="23"/>
  <c r="H163" i="23"/>
  <c r="I163" i="23"/>
  <c r="J163" i="23"/>
  <c r="K163" i="23"/>
  <c r="V163" i="23"/>
  <c r="M163" i="23"/>
  <c r="N163" i="23"/>
  <c r="O163" i="23"/>
  <c r="P163" i="23"/>
  <c r="Q163" i="23"/>
  <c r="R163" i="23"/>
  <c r="S163" i="23"/>
  <c r="T163" i="23"/>
  <c r="U163" i="23"/>
  <c r="B164" i="23"/>
  <c r="L164" i="23"/>
  <c r="C164" i="23"/>
  <c r="D164" i="23"/>
  <c r="E164" i="23"/>
  <c r="F164" i="23"/>
  <c r="G164" i="23"/>
  <c r="H164" i="23"/>
  <c r="I164" i="23"/>
  <c r="J164" i="23"/>
  <c r="K164" i="23"/>
  <c r="V164" i="23"/>
  <c r="M164" i="23"/>
  <c r="N164" i="23"/>
  <c r="O164" i="23"/>
  <c r="P164" i="23"/>
  <c r="Q164" i="23"/>
  <c r="R164" i="23"/>
  <c r="S164" i="23"/>
  <c r="T164" i="23"/>
  <c r="U164" i="23"/>
  <c r="B165" i="23"/>
  <c r="L165" i="23"/>
  <c r="C165" i="23"/>
  <c r="D165" i="23"/>
  <c r="E165" i="23"/>
  <c r="F165" i="23"/>
  <c r="G165" i="23"/>
  <c r="H165" i="23"/>
  <c r="I165" i="23"/>
  <c r="J165" i="23"/>
  <c r="K165" i="23"/>
  <c r="V165" i="23"/>
  <c r="M165" i="23"/>
  <c r="N165" i="23"/>
  <c r="O165" i="23"/>
  <c r="P165" i="23"/>
  <c r="Q165" i="23"/>
  <c r="R165" i="23"/>
  <c r="S165" i="23"/>
  <c r="T165" i="23"/>
  <c r="U165" i="23"/>
  <c r="B166" i="23"/>
  <c r="L166" i="23"/>
  <c r="C166" i="23"/>
  <c r="D166" i="23"/>
  <c r="E166" i="23"/>
  <c r="F166" i="23"/>
  <c r="G166" i="23"/>
  <c r="H166" i="23"/>
  <c r="I166" i="23"/>
  <c r="J166" i="23"/>
  <c r="K166" i="23"/>
  <c r="V166" i="23"/>
  <c r="M166" i="23"/>
  <c r="N166" i="23"/>
  <c r="O166" i="23"/>
  <c r="P166" i="23"/>
  <c r="Q166" i="23"/>
  <c r="R166" i="23"/>
  <c r="S166" i="23"/>
  <c r="T166" i="23"/>
  <c r="U166" i="23"/>
  <c r="B167" i="23"/>
  <c r="L167" i="23"/>
  <c r="C167" i="23"/>
  <c r="D167" i="23"/>
  <c r="E167" i="23"/>
  <c r="F167" i="23"/>
  <c r="G167" i="23"/>
  <c r="H167" i="23"/>
  <c r="I167" i="23"/>
  <c r="J167" i="23"/>
  <c r="K167" i="23"/>
  <c r="V167" i="23"/>
  <c r="M167" i="23"/>
  <c r="N167" i="23"/>
  <c r="O167" i="23"/>
  <c r="P167" i="23"/>
  <c r="Q167" i="23"/>
  <c r="R167" i="23"/>
  <c r="S167" i="23"/>
  <c r="T167" i="23"/>
  <c r="U167" i="23"/>
  <c r="B168" i="23"/>
  <c r="L168" i="23"/>
  <c r="C168" i="23"/>
  <c r="D168" i="23"/>
  <c r="E168" i="23"/>
  <c r="F168" i="23"/>
  <c r="G168" i="23"/>
  <c r="H168" i="23"/>
  <c r="I168" i="23"/>
  <c r="J168" i="23"/>
  <c r="K168" i="23"/>
  <c r="V168" i="23"/>
  <c r="M168" i="23"/>
  <c r="N168" i="23"/>
  <c r="O168" i="23"/>
  <c r="P168" i="23"/>
  <c r="Q168" i="23"/>
  <c r="R168" i="23"/>
  <c r="S168" i="23"/>
  <c r="T168" i="23"/>
  <c r="U168" i="23"/>
  <c r="B169" i="23"/>
  <c r="L169" i="23"/>
  <c r="C169" i="23"/>
  <c r="D169" i="23"/>
  <c r="E169" i="23"/>
  <c r="F169" i="23"/>
  <c r="G169" i="23"/>
  <c r="H169" i="23"/>
  <c r="I169" i="23"/>
  <c r="J169" i="23"/>
  <c r="K169" i="23"/>
  <c r="V169" i="23"/>
  <c r="M169" i="23"/>
  <c r="N169" i="23"/>
  <c r="O169" i="23"/>
  <c r="P169" i="23"/>
  <c r="Q169" i="23"/>
  <c r="R169" i="23"/>
  <c r="S169" i="23"/>
  <c r="T169" i="23"/>
  <c r="U169" i="23"/>
  <c r="B170" i="23"/>
  <c r="L170" i="23"/>
  <c r="C170" i="23"/>
  <c r="D170" i="23"/>
  <c r="E170" i="23"/>
  <c r="F170" i="23"/>
  <c r="G170" i="23"/>
  <c r="H170" i="23"/>
  <c r="I170" i="23"/>
  <c r="J170" i="23"/>
  <c r="K170" i="23"/>
  <c r="V170" i="23"/>
  <c r="M170" i="23"/>
  <c r="N170" i="23"/>
  <c r="O170" i="23"/>
  <c r="P170" i="23"/>
  <c r="Q170" i="23"/>
  <c r="R170" i="23"/>
  <c r="S170" i="23"/>
  <c r="T170" i="23"/>
  <c r="U170" i="23"/>
  <c r="B171" i="23"/>
  <c r="L171" i="23"/>
  <c r="C171" i="23"/>
  <c r="D171" i="23"/>
  <c r="E171" i="23"/>
  <c r="F171" i="23"/>
  <c r="G171" i="23"/>
  <c r="H171" i="23"/>
  <c r="I171" i="23"/>
  <c r="J171" i="23"/>
  <c r="K171" i="23"/>
  <c r="V171" i="23"/>
  <c r="M171" i="23"/>
  <c r="N171" i="23"/>
  <c r="O171" i="23"/>
  <c r="P171" i="23"/>
  <c r="Q171" i="23"/>
  <c r="R171" i="23"/>
  <c r="S171" i="23"/>
  <c r="T171" i="23"/>
  <c r="U171" i="23"/>
  <c r="B172" i="23"/>
  <c r="L172" i="23"/>
  <c r="C172" i="23"/>
  <c r="D172" i="23"/>
  <c r="E172" i="23"/>
  <c r="F172" i="23"/>
  <c r="G172" i="23"/>
  <c r="H172" i="23"/>
  <c r="I172" i="23"/>
  <c r="J172" i="23"/>
  <c r="K172" i="23"/>
  <c r="V172" i="23"/>
  <c r="M172" i="23"/>
  <c r="N172" i="23"/>
  <c r="O172" i="23"/>
  <c r="P172" i="23"/>
  <c r="Q172" i="23"/>
  <c r="R172" i="23"/>
  <c r="S172" i="23"/>
  <c r="T172" i="23"/>
  <c r="U172" i="23"/>
  <c r="B173" i="23"/>
  <c r="L173" i="23"/>
  <c r="C173" i="23"/>
  <c r="D173" i="23"/>
  <c r="E173" i="23"/>
  <c r="F173" i="23"/>
  <c r="G173" i="23"/>
  <c r="H173" i="23"/>
  <c r="I173" i="23"/>
  <c r="J173" i="23"/>
  <c r="K173" i="23"/>
  <c r="V173" i="23"/>
  <c r="M173" i="23"/>
  <c r="N173" i="23"/>
  <c r="O173" i="23"/>
  <c r="P173" i="23"/>
  <c r="Q173" i="23"/>
  <c r="R173" i="23"/>
  <c r="S173" i="23"/>
  <c r="T173" i="23"/>
  <c r="U173" i="23"/>
  <c r="B174" i="23"/>
  <c r="L174" i="23"/>
  <c r="C174" i="23"/>
  <c r="D174" i="23"/>
  <c r="E174" i="23"/>
  <c r="F174" i="23"/>
  <c r="G174" i="23"/>
  <c r="H174" i="23"/>
  <c r="I174" i="23"/>
  <c r="J174" i="23"/>
  <c r="K174" i="23"/>
  <c r="V174" i="23"/>
  <c r="M174" i="23"/>
  <c r="N174" i="23"/>
  <c r="O174" i="23"/>
  <c r="P174" i="23"/>
  <c r="Q174" i="23"/>
  <c r="R174" i="23"/>
  <c r="S174" i="23"/>
  <c r="T174" i="23"/>
  <c r="U174" i="23"/>
  <c r="B175" i="23"/>
  <c r="L175" i="23"/>
  <c r="C175" i="23"/>
  <c r="D175" i="23"/>
  <c r="E175" i="23"/>
  <c r="F175" i="23"/>
  <c r="G175" i="23"/>
  <c r="H175" i="23"/>
  <c r="I175" i="23"/>
  <c r="J175" i="23"/>
  <c r="K175" i="23"/>
  <c r="V175" i="23"/>
  <c r="M175" i="23"/>
  <c r="N175" i="23"/>
  <c r="O175" i="23"/>
  <c r="P175" i="23"/>
  <c r="Q175" i="23"/>
  <c r="R175" i="23"/>
  <c r="S175" i="23"/>
  <c r="T175" i="23"/>
  <c r="U175" i="23"/>
  <c r="B176" i="23"/>
  <c r="L176" i="23"/>
  <c r="C176" i="23"/>
  <c r="D176" i="23"/>
  <c r="E176" i="23"/>
  <c r="F176" i="23"/>
  <c r="G176" i="23"/>
  <c r="H176" i="23"/>
  <c r="I176" i="23"/>
  <c r="J176" i="23"/>
  <c r="K176" i="23"/>
  <c r="V176" i="23"/>
  <c r="M176" i="23"/>
  <c r="N176" i="23"/>
  <c r="O176" i="23"/>
  <c r="P176" i="23"/>
  <c r="Q176" i="23"/>
  <c r="R176" i="23"/>
  <c r="S176" i="23"/>
  <c r="T176" i="23"/>
  <c r="U176" i="23"/>
  <c r="B177" i="23"/>
  <c r="L177" i="23"/>
  <c r="C177" i="23"/>
  <c r="D177" i="23"/>
  <c r="E177" i="23"/>
  <c r="F177" i="23"/>
  <c r="G177" i="23"/>
  <c r="H177" i="23"/>
  <c r="I177" i="23"/>
  <c r="J177" i="23"/>
  <c r="K177" i="23"/>
  <c r="V177" i="23"/>
  <c r="M177" i="23"/>
  <c r="N177" i="23"/>
  <c r="O177" i="23"/>
  <c r="P177" i="23"/>
  <c r="Q177" i="23"/>
  <c r="R177" i="23"/>
  <c r="S177" i="23"/>
  <c r="T177" i="23"/>
  <c r="U177" i="23"/>
  <c r="B3" i="26"/>
  <c r="L3" i="26"/>
  <c r="C3" i="26"/>
  <c r="D3" i="26"/>
  <c r="E3" i="26"/>
  <c r="F3" i="26"/>
  <c r="G3" i="26"/>
  <c r="H3" i="26"/>
  <c r="I3" i="26"/>
  <c r="J3" i="26"/>
  <c r="K3" i="26"/>
  <c r="V3" i="26"/>
  <c r="M3" i="26"/>
  <c r="N3" i="26"/>
  <c r="O3" i="26"/>
  <c r="P3" i="26"/>
  <c r="Q3" i="26"/>
  <c r="R3" i="26"/>
  <c r="S3" i="26"/>
  <c r="T3" i="26"/>
  <c r="U3" i="26"/>
  <c r="B4" i="26"/>
  <c r="L4" i="26"/>
  <c r="C4" i="26"/>
  <c r="D4" i="26"/>
  <c r="E4" i="26"/>
  <c r="F4" i="26"/>
  <c r="G4" i="26"/>
  <c r="H4" i="26"/>
  <c r="I4" i="26"/>
  <c r="J4" i="26"/>
  <c r="K4" i="26"/>
  <c r="V4" i="26"/>
  <c r="M4" i="26"/>
  <c r="N4" i="26"/>
  <c r="O4" i="26"/>
  <c r="P4" i="26"/>
  <c r="Q4" i="26"/>
  <c r="R4" i="26"/>
  <c r="S4" i="26"/>
  <c r="T4" i="26"/>
  <c r="U4" i="26"/>
  <c r="B5" i="26"/>
  <c r="L5" i="26"/>
  <c r="C5" i="26"/>
  <c r="D5" i="26"/>
  <c r="E5" i="26"/>
  <c r="F5" i="26"/>
  <c r="G5" i="26"/>
  <c r="H5" i="26"/>
  <c r="I5" i="26"/>
  <c r="J5" i="26"/>
  <c r="K5" i="26"/>
  <c r="V5" i="26"/>
  <c r="M5" i="26"/>
  <c r="N5" i="26"/>
  <c r="O5" i="26"/>
  <c r="P5" i="26"/>
  <c r="Q5" i="26"/>
  <c r="R5" i="26"/>
  <c r="S5" i="26"/>
  <c r="T5" i="26"/>
  <c r="U5" i="26"/>
  <c r="B6" i="26"/>
  <c r="L6" i="26"/>
  <c r="C6" i="26"/>
  <c r="D6" i="26"/>
  <c r="E6" i="26"/>
  <c r="F6" i="26"/>
  <c r="G6" i="26"/>
  <c r="H6" i="26"/>
  <c r="I6" i="26"/>
  <c r="J6" i="26"/>
  <c r="K6" i="26"/>
  <c r="V6" i="26"/>
  <c r="M6" i="26"/>
  <c r="N6" i="26"/>
  <c r="O6" i="26"/>
  <c r="P6" i="26"/>
  <c r="Q6" i="26"/>
  <c r="R6" i="26"/>
  <c r="S6" i="26"/>
  <c r="T6" i="26"/>
  <c r="U6" i="26"/>
  <c r="B7" i="26"/>
  <c r="L7" i="26"/>
  <c r="C7" i="26"/>
  <c r="D7" i="26"/>
  <c r="E7" i="26"/>
  <c r="F7" i="26"/>
  <c r="G7" i="26"/>
  <c r="H7" i="26"/>
  <c r="I7" i="26"/>
  <c r="J7" i="26"/>
  <c r="K7" i="26"/>
  <c r="V7" i="26"/>
  <c r="M7" i="26"/>
  <c r="N7" i="26"/>
  <c r="O7" i="26"/>
  <c r="P7" i="26"/>
  <c r="Q7" i="26"/>
  <c r="R7" i="26"/>
  <c r="S7" i="26"/>
  <c r="T7" i="26"/>
  <c r="U7" i="26"/>
  <c r="B8" i="26"/>
  <c r="L8" i="26"/>
  <c r="C8" i="26"/>
  <c r="D8" i="26"/>
  <c r="E8" i="26"/>
  <c r="F8" i="26"/>
  <c r="G8" i="26"/>
  <c r="H8" i="26"/>
  <c r="I8" i="26"/>
  <c r="J8" i="26"/>
  <c r="K8" i="26"/>
  <c r="V8" i="26"/>
  <c r="M8" i="26"/>
  <c r="N8" i="26"/>
  <c r="O8" i="26"/>
  <c r="P8" i="26"/>
  <c r="Q8" i="26"/>
  <c r="R8" i="26"/>
  <c r="S8" i="26"/>
  <c r="T8" i="26"/>
  <c r="U8" i="26"/>
  <c r="B9" i="26"/>
  <c r="L9" i="26"/>
  <c r="C9" i="26"/>
  <c r="D9" i="26"/>
  <c r="E9" i="26"/>
  <c r="F9" i="26"/>
  <c r="G9" i="26"/>
  <c r="H9" i="26"/>
  <c r="I9" i="26"/>
  <c r="J9" i="26"/>
  <c r="K9" i="26"/>
  <c r="V9" i="26"/>
  <c r="M9" i="26"/>
  <c r="N9" i="26"/>
  <c r="O9" i="26"/>
  <c r="P9" i="26"/>
  <c r="Q9" i="26"/>
  <c r="R9" i="26"/>
  <c r="S9" i="26"/>
  <c r="T9" i="26"/>
  <c r="U9" i="26"/>
  <c r="B10" i="26"/>
  <c r="L10" i="26"/>
  <c r="C10" i="26"/>
  <c r="D10" i="26"/>
  <c r="E10" i="26"/>
  <c r="F10" i="26"/>
  <c r="G10" i="26"/>
  <c r="H10" i="26"/>
  <c r="I10" i="26"/>
  <c r="J10" i="26"/>
  <c r="K10" i="26"/>
  <c r="V10" i="26"/>
  <c r="M10" i="26"/>
  <c r="N10" i="26"/>
  <c r="O10" i="26"/>
  <c r="P10" i="26"/>
  <c r="Q10" i="26"/>
  <c r="R10" i="26"/>
  <c r="S10" i="26"/>
  <c r="T10" i="26"/>
  <c r="U10" i="26"/>
  <c r="B11" i="26"/>
  <c r="L11" i="26"/>
  <c r="C11" i="26"/>
  <c r="D11" i="26"/>
  <c r="E11" i="26"/>
  <c r="F11" i="26"/>
  <c r="G11" i="26"/>
  <c r="H11" i="26"/>
  <c r="I11" i="26"/>
  <c r="J11" i="26"/>
  <c r="K11" i="26"/>
  <c r="V11" i="26"/>
  <c r="M11" i="26"/>
  <c r="N11" i="26"/>
  <c r="O11" i="26"/>
  <c r="P11" i="26"/>
  <c r="Q11" i="26"/>
  <c r="R11" i="26"/>
  <c r="S11" i="26"/>
  <c r="T11" i="26"/>
  <c r="U11" i="26"/>
  <c r="B12" i="26"/>
  <c r="L12" i="26"/>
  <c r="C12" i="26"/>
  <c r="D12" i="26"/>
  <c r="E12" i="26"/>
  <c r="F12" i="26"/>
  <c r="G12" i="26"/>
  <c r="H12" i="26"/>
  <c r="I12" i="26"/>
  <c r="J12" i="26"/>
  <c r="K12" i="26"/>
  <c r="V12" i="26"/>
  <c r="M12" i="26"/>
  <c r="N12" i="26"/>
  <c r="O12" i="26"/>
  <c r="P12" i="26"/>
  <c r="Q12" i="26"/>
  <c r="R12" i="26"/>
  <c r="S12" i="26"/>
  <c r="T12" i="26"/>
  <c r="U12" i="26"/>
  <c r="B13" i="26"/>
  <c r="L13" i="26"/>
  <c r="C13" i="26"/>
  <c r="D13" i="26"/>
  <c r="E13" i="26"/>
  <c r="F13" i="26"/>
  <c r="G13" i="26"/>
  <c r="H13" i="26"/>
  <c r="I13" i="26"/>
  <c r="J13" i="26"/>
  <c r="K13" i="26"/>
  <c r="V13" i="26"/>
  <c r="M13" i="26"/>
  <c r="N13" i="26"/>
  <c r="O13" i="26"/>
  <c r="P13" i="26"/>
  <c r="Q13" i="26"/>
  <c r="R13" i="26"/>
  <c r="S13" i="26"/>
  <c r="T13" i="26"/>
  <c r="U13" i="26"/>
  <c r="B14" i="26"/>
  <c r="L14" i="26"/>
  <c r="C14" i="26"/>
  <c r="D14" i="26"/>
  <c r="E14" i="26"/>
  <c r="F14" i="26"/>
  <c r="G14" i="26"/>
  <c r="H14" i="26"/>
  <c r="I14" i="26"/>
  <c r="J14" i="26"/>
  <c r="K14" i="26"/>
  <c r="V14" i="26"/>
  <c r="M14" i="26"/>
  <c r="N14" i="26"/>
  <c r="O14" i="26"/>
  <c r="P14" i="26"/>
  <c r="Q14" i="26"/>
  <c r="R14" i="26"/>
  <c r="S14" i="26"/>
  <c r="T14" i="26"/>
  <c r="U14" i="26"/>
  <c r="B15" i="26"/>
  <c r="L15" i="26"/>
  <c r="C15" i="26"/>
  <c r="D15" i="26"/>
  <c r="E15" i="26"/>
  <c r="F15" i="26"/>
  <c r="G15" i="26"/>
  <c r="H15" i="26"/>
  <c r="I15" i="26"/>
  <c r="J15" i="26"/>
  <c r="K15" i="26"/>
  <c r="V15" i="26"/>
  <c r="M15" i="26"/>
  <c r="N15" i="26"/>
  <c r="O15" i="26"/>
  <c r="P15" i="26"/>
  <c r="Q15" i="26"/>
  <c r="R15" i="26"/>
  <c r="S15" i="26"/>
  <c r="T15" i="26"/>
  <c r="U15" i="26"/>
  <c r="B16" i="26"/>
  <c r="L16" i="26"/>
  <c r="C16" i="26"/>
  <c r="D16" i="26"/>
  <c r="E16" i="26"/>
  <c r="F16" i="26"/>
  <c r="G16" i="26"/>
  <c r="H16" i="26"/>
  <c r="I16" i="26"/>
  <c r="J16" i="26"/>
  <c r="K16" i="26"/>
  <c r="V16" i="26"/>
  <c r="M16" i="26"/>
  <c r="N16" i="26"/>
  <c r="O16" i="26"/>
  <c r="P16" i="26"/>
  <c r="Q16" i="26"/>
  <c r="R16" i="26"/>
  <c r="S16" i="26"/>
  <c r="T16" i="26"/>
  <c r="U16" i="26"/>
  <c r="B17" i="26"/>
  <c r="L17" i="26"/>
  <c r="C17" i="26"/>
  <c r="D17" i="26"/>
  <c r="E17" i="26"/>
  <c r="F17" i="26"/>
  <c r="G17" i="26"/>
  <c r="H17" i="26"/>
  <c r="I17" i="26"/>
  <c r="J17" i="26"/>
  <c r="K17" i="26"/>
  <c r="V17" i="26"/>
  <c r="M17" i="26"/>
  <c r="N17" i="26"/>
  <c r="O17" i="26"/>
  <c r="P17" i="26"/>
  <c r="Q17" i="26"/>
  <c r="R17" i="26"/>
  <c r="S17" i="26"/>
  <c r="T17" i="26"/>
  <c r="U17" i="26"/>
  <c r="B18" i="26"/>
  <c r="L18" i="26"/>
  <c r="C18" i="26"/>
  <c r="D18" i="26"/>
  <c r="E18" i="26"/>
  <c r="F18" i="26"/>
  <c r="G18" i="26"/>
  <c r="H18" i="26"/>
  <c r="I18" i="26"/>
  <c r="J18" i="26"/>
  <c r="K18" i="26"/>
  <c r="V18" i="26"/>
  <c r="M18" i="26"/>
  <c r="N18" i="26"/>
  <c r="O18" i="26"/>
  <c r="P18" i="26"/>
  <c r="Q18" i="26"/>
  <c r="R18" i="26"/>
  <c r="S18" i="26"/>
  <c r="T18" i="26"/>
  <c r="U18" i="26"/>
  <c r="B19" i="26"/>
  <c r="L19" i="26"/>
  <c r="C19" i="26"/>
  <c r="D19" i="26"/>
  <c r="E19" i="26"/>
  <c r="F19" i="26"/>
  <c r="G19" i="26"/>
  <c r="H19" i="26"/>
  <c r="I19" i="26"/>
  <c r="J19" i="26"/>
  <c r="K19" i="26"/>
  <c r="V19" i="26"/>
  <c r="M19" i="26"/>
  <c r="N19" i="26"/>
  <c r="O19" i="26"/>
  <c r="P19" i="26"/>
  <c r="Q19" i="26"/>
  <c r="R19" i="26"/>
  <c r="S19" i="26"/>
  <c r="T19" i="26"/>
  <c r="U19" i="26"/>
  <c r="B20" i="26"/>
  <c r="L20" i="26"/>
  <c r="C20" i="26"/>
  <c r="D20" i="26"/>
  <c r="E20" i="26"/>
  <c r="F20" i="26"/>
  <c r="G20" i="26"/>
  <c r="H20" i="26"/>
  <c r="I20" i="26"/>
  <c r="J20" i="26"/>
  <c r="K20" i="26"/>
  <c r="V20" i="26"/>
  <c r="M20" i="26"/>
  <c r="N20" i="26"/>
  <c r="O20" i="26"/>
  <c r="P20" i="26"/>
  <c r="Q20" i="26"/>
  <c r="R20" i="26"/>
  <c r="S20" i="26"/>
  <c r="T20" i="26"/>
  <c r="U20" i="26"/>
  <c r="B21" i="26"/>
  <c r="L21" i="26"/>
  <c r="C21" i="26"/>
  <c r="D21" i="26"/>
  <c r="E21" i="26"/>
  <c r="F21" i="26"/>
  <c r="G21" i="26"/>
  <c r="H21" i="26"/>
  <c r="I21" i="26"/>
  <c r="J21" i="26"/>
  <c r="K21" i="26"/>
  <c r="V21" i="26"/>
  <c r="M21" i="26"/>
  <c r="N21" i="26"/>
  <c r="O21" i="26"/>
  <c r="P21" i="26"/>
  <c r="Q21" i="26"/>
  <c r="R21" i="26"/>
  <c r="S21" i="26"/>
  <c r="T21" i="26"/>
  <c r="U21" i="26"/>
  <c r="B22" i="26"/>
  <c r="L22" i="26"/>
  <c r="C22" i="26"/>
  <c r="D22" i="26"/>
  <c r="E22" i="26"/>
  <c r="F22" i="26"/>
  <c r="G22" i="26"/>
  <c r="H22" i="26"/>
  <c r="I22" i="26"/>
  <c r="J22" i="26"/>
  <c r="K22" i="26"/>
  <c r="V22" i="26"/>
  <c r="M22" i="26"/>
  <c r="N22" i="26"/>
  <c r="O22" i="26"/>
  <c r="P22" i="26"/>
  <c r="Q22" i="26"/>
  <c r="R22" i="26"/>
  <c r="S22" i="26"/>
  <c r="T22" i="26"/>
  <c r="U22" i="26"/>
  <c r="B23" i="26"/>
  <c r="L23" i="26"/>
  <c r="C23" i="26"/>
  <c r="D23" i="26"/>
  <c r="E23" i="26"/>
  <c r="F23" i="26"/>
  <c r="G23" i="26"/>
  <c r="H23" i="26"/>
  <c r="I23" i="26"/>
  <c r="J23" i="26"/>
  <c r="K23" i="26"/>
  <c r="V23" i="26"/>
  <c r="M23" i="26"/>
  <c r="N23" i="26"/>
  <c r="O23" i="26"/>
  <c r="P23" i="26"/>
  <c r="Q23" i="26"/>
  <c r="R23" i="26"/>
  <c r="S23" i="26"/>
  <c r="T23" i="26"/>
  <c r="U23" i="26"/>
  <c r="B24" i="26"/>
  <c r="L24" i="26"/>
  <c r="C24" i="26"/>
  <c r="D24" i="26"/>
  <c r="E24" i="26"/>
  <c r="F24" i="26"/>
  <c r="G24" i="26"/>
  <c r="H24" i="26"/>
  <c r="I24" i="26"/>
  <c r="J24" i="26"/>
  <c r="K24" i="26"/>
  <c r="V24" i="26"/>
  <c r="M24" i="26"/>
  <c r="N24" i="26"/>
  <c r="O24" i="26"/>
  <c r="P24" i="26"/>
  <c r="Q24" i="26"/>
  <c r="R24" i="26"/>
  <c r="S24" i="26"/>
  <c r="T24" i="26"/>
  <c r="U24" i="26"/>
  <c r="B25" i="26"/>
  <c r="L25" i="26"/>
  <c r="C25" i="26"/>
  <c r="D25" i="26"/>
  <c r="E25" i="26"/>
  <c r="F25" i="26"/>
  <c r="G25" i="26"/>
  <c r="H25" i="26"/>
  <c r="I25" i="26"/>
  <c r="J25" i="26"/>
  <c r="K25" i="26"/>
  <c r="V25" i="26"/>
  <c r="M25" i="26"/>
  <c r="N25" i="26"/>
  <c r="O25" i="26"/>
  <c r="P25" i="26"/>
  <c r="Q25" i="26"/>
  <c r="R25" i="26"/>
  <c r="S25" i="26"/>
  <c r="T25" i="26"/>
  <c r="U25" i="26"/>
  <c r="B26" i="26"/>
  <c r="L26" i="26"/>
  <c r="C26" i="26"/>
  <c r="D26" i="26"/>
  <c r="E26" i="26"/>
  <c r="F26" i="26"/>
  <c r="G26" i="26"/>
  <c r="H26" i="26"/>
  <c r="I26" i="26"/>
  <c r="J26" i="26"/>
  <c r="K26" i="26"/>
  <c r="V26" i="26"/>
  <c r="M26" i="26"/>
  <c r="N26" i="26"/>
  <c r="O26" i="26"/>
  <c r="P26" i="26"/>
  <c r="Q26" i="26"/>
  <c r="R26" i="26"/>
  <c r="S26" i="26"/>
  <c r="T26" i="26"/>
  <c r="U26" i="26"/>
  <c r="B27" i="26"/>
  <c r="L27" i="26"/>
  <c r="C27" i="26"/>
  <c r="D27" i="26"/>
  <c r="E27" i="26"/>
  <c r="F27" i="26"/>
  <c r="G27" i="26"/>
  <c r="H27" i="26"/>
  <c r="I27" i="26"/>
  <c r="J27" i="26"/>
  <c r="K27" i="26"/>
  <c r="V27" i="26"/>
  <c r="M27" i="26"/>
  <c r="N27" i="26"/>
  <c r="O27" i="26"/>
  <c r="P27" i="26"/>
  <c r="Q27" i="26"/>
  <c r="R27" i="26"/>
  <c r="S27" i="26"/>
  <c r="T27" i="26"/>
  <c r="U27" i="26"/>
  <c r="B28" i="26"/>
  <c r="L28" i="26"/>
  <c r="C28" i="26"/>
  <c r="D28" i="26"/>
  <c r="E28" i="26"/>
  <c r="F28" i="26"/>
  <c r="G28" i="26"/>
  <c r="H28" i="26"/>
  <c r="I28" i="26"/>
  <c r="J28" i="26"/>
  <c r="K28" i="26"/>
  <c r="V28" i="26"/>
  <c r="M28" i="26"/>
  <c r="N28" i="26"/>
  <c r="O28" i="26"/>
  <c r="P28" i="26"/>
  <c r="Q28" i="26"/>
  <c r="R28" i="26"/>
  <c r="S28" i="26"/>
  <c r="T28" i="26"/>
  <c r="U28" i="26"/>
  <c r="B29" i="26"/>
  <c r="L29" i="26"/>
  <c r="C29" i="26"/>
  <c r="D29" i="26"/>
  <c r="E29" i="26"/>
  <c r="F29" i="26"/>
  <c r="G29" i="26"/>
  <c r="H29" i="26"/>
  <c r="I29" i="26"/>
  <c r="J29" i="26"/>
  <c r="K29" i="26"/>
  <c r="V29" i="26"/>
  <c r="M29" i="26"/>
  <c r="N29" i="26"/>
  <c r="O29" i="26"/>
  <c r="P29" i="26"/>
  <c r="Q29" i="26"/>
  <c r="R29" i="26"/>
  <c r="S29" i="26"/>
  <c r="T29" i="26"/>
  <c r="U29" i="26"/>
  <c r="B30" i="26"/>
  <c r="L30" i="26"/>
  <c r="C30" i="26"/>
  <c r="D30" i="26"/>
  <c r="E30" i="26"/>
  <c r="F30" i="26"/>
  <c r="G30" i="26"/>
  <c r="H30" i="26"/>
  <c r="I30" i="26"/>
  <c r="J30" i="26"/>
  <c r="K30" i="26"/>
  <c r="V30" i="26"/>
  <c r="M30" i="26"/>
  <c r="N30" i="26"/>
  <c r="O30" i="26"/>
  <c r="P30" i="26"/>
  <c r="Q30" i="26"/>
  <c r="R30" i="26"/>
  <c r="S30" i="26"/>
  <c r="T30" i="26"/>
  <c r="U30" i="26"/>
  <c r="B31" i="26"/>
  <c r="L31" i="26"/>
  <c r="C31" i="26"/>
  <c r="D31" i="26"/>
  <c r="E31" i="26"/>
  <c r="F31" i="26"/>
  <c r="G31" i="26"/>
  <c r="H31" i="26"/>
  <c r="I31" i="26"/>
  <c r="J31" i="26"/>
  <c r="K31" i="26"/>
  <c r="V31" i="26"/>
  <c r="M31" i="26"/>
  <c r="N31" i="26"/>
  <c r="O31" i="26"/>
  <c r="P31" i="26"/>
  <c r="Q31" i="26"/>
  <c r="R31" i="26"/>
  <c r="S31" i="26"/>
  <c r="T31" i="26"/>
  <c r="U31" i="26"/>
  <c r="B32" i="26"/>
  <c r="L32" i="26"/>
  <c r="C32" i="26"/>
  <c r="D32" i="26"/>
  <c r="E32" i="26"/>
  <c r="F32" i="26"/>
  <c r="G32" i="26"/>
  <c r="H32" i="26"/>
  <c r="I32" i="26"/>
  <c r="J32" i="26"/>
  <c r="K32" i="26"/>
  <c r="V32" i="26"/>
  <c r="M32" i="26"/>
  <c r="N32" i="26"/>
  <c r="O32" i="26"/>
  <c r="P32" i="26"/>
  <c r="Q32" i="26"/>
  <c r="R32" i="26"/>
  <c r="S32" i="26"/>
  <c r="T32" i="26"/>
  <c r="U32" i="26"/>
  <c r="B33" i="26"/>
  <c r="L33" i="26"/>
  <c r="C33" i="26"/>
  <c r="D33" i="26"/>
  <c r="E33" i="26"/>
  <c r="F33" i="26"/>
  <c r="G33" i="26"/>
  <c r="H33" i="26"/>
  <c r="I33" i="26"/>
  <c r="J33" i="26"/>
  <c r="K33" i="26"/>
  <c r="V33" i="26"/>
  <c r="M33" i="26"/>
  <c r="N33" i="26"/>
  <c r="O33" i="26"/>
  <c r="P33" i="26"/>
  <c r="Q33" i="26"/>
  <c r="R33" i="26"/>
  <c r="S33" i="26"/>
  <c r="T33" i="26"/>
  <c r="U33" i="26"/>
  <c r="B34" i="26"/>
  <c r="L34" i="26"/>
  <c r="C34" i="26"/>
  <c r="D34" i="26"/>
  <c r="E34" i="26"/>
  <c r="F34" i="26"/>
  <c r="G34" i="26"/>
  <c r="H34" i="26"/>
  <c r="I34" i="26"/>
  <c r="J34" i="26"/>
  <c r="K34" i="26"/>
  <c r="V34" i="26"/>
  <c r="M34" i="26"/>
  <c r="N34" i="26"/>
  <c r="O34" i="26"/>
  <c r="P34" i="26"/>
  <c r="Q34" i="26"/>
  <c r="R34" i="26"/>
  <c r="S34" i="26"/>
  <c r="T34" i="26"/>
  <c r="U34" i="26"/>
  <c r="B35" i="26"/>
  <c r="L35" i="26"/>
  <c r="C35" i="26"/>
  <c r="D35" i="26"/>
  <c r="E35" i="26"/>
  <c r="F35" i="26"/>
  <c r="G35" i="26"/>
  <c r="H35" i="26"/>
  <c r="I35" i="26"/>
  <c r="J35" i="26"/>
  <c r="K35" i="26"/>
  <c r="V35" i="26"/>
  <c r="M35" i="26"/>
  <c r="N35" i="26"/>
  <c r="O35" i="26"/>
  <c r="P35" i="26"/>
  <c r="Q35" i="26"/>
  <c r="R35" i="26"/>
  <c r="S35" i="26"/>
  <c r="T35" i="26"/>
  <c r="U35" i="26"/>
  <c r="B36" i="26"/>
  <c r="L36" i="26"/>
  <c r="C36" i="26"/>
  <c r="D36" i="26"/>
  <c r="E36" i="26"/>
  <c r="F36" i="26"/>
  <c r="G36" i="26"/>
  <c r="H36" i="26"/>
  <c r="I36" i="26"/>
  <c r="J36" i="26"/>
  <c r="K36" i="26"/>
  <c r="V36" i="26"/>
  <c r="M36" i="26"/>
  <c r="N36" i="26"/>
  <c r="O36" i="26"/>
  <c r="P36" i="26"/>
  <c r="Q36" i="26"/>
  <c r="R36" i="26"/>
  <c r="S36" i="26"/>
  <c r="T36" i="26"/>
  <c r="U36" i="26"/>
  <c r="B37" i="26"/>
  <c r="L37" i="26"/>
  <c r="C37" i="26"/>
  <c r="D37" i="26"/>
  <c r="E37" i="26"/>
  <c r="F37" i="26"/>
  <c r="G37" i="26"/>
  <c r="H37" i="26"/>
  <c r="I37" i="26"/>
  <c r="J37" i="26"/>
  <c r="K37" i="26"/>
  <c r="V37" i="26"/>
  <c r="M37" i="26"/>
  <c r="N37" i="26"/>
  <c r="O37" i="26"/>
  <c r="P37" i="26"/>
  <c r="Q37" i="26"/>
  <c r="R37" i="26"/>
  <c r="S37" i="26"/>
  <c r="T37" i="26"/>
  <c r="U37" i="26"/>
  <c r="B38" i="26"/>
  <c r="L38" i="26"/>
  <c r="C38" i="26"/>
  <c r="D38" i="26"/>
  <c r="E38" i="26"/>
  <c r="F38" i="26"/>
  <c r="G38" i="26"/>
  <c r="H38" i="26"/>
  <c r="I38" i="26"/>
  <c r="J38" i="26"/>
  <c r="K38" i="26"/>
  <c r="V38" i="26"/>
  <c r="M38" i="26"/>
  <c r="N38" i="26"/>
  <c r="O38" i="26"/>
  <c r="P38" i="26"/>
  <c r="Q38" i="26"/>
  <c r="R38" i="26"/>
  <c r="S38" i="26"/>
  <c r="T38" i="26"/>
  <c r="U38" i="26"/>
  <c r="B39" i="26"/>
  <c r="L39" i="26"/>
  <c r="C39" i="26"/>
  <c r="D39" i="26"/>
  <c r="E39" i="26"/>
  <c r="F39" i="26"/>
  <c r="G39" i="26"/>
  <c r="H39" i="26"/>
  <c r="I39" i="26"/>
  <c r="J39" i="26"/>
  <c r="K39" i="26"/>
  <c r="V39" i="26"/>
  <c r="M39" i="26"/>
  <c r="N39" i="26"/>
  <c r="O39" i="26"/>
  <c r="P39" i="26"/>
  <c r="Q39" i="26"/>
  <c r="R39" i="26"/>
  <c r="S39" i="26"/>
  <c r="T39" i="26"/>
  <c r="U39" i="26"/>
  <c r="B40" i="26"/>
  <c r="L40" i="26"/>
  <c r="C40" i="26"/>
  <c r="D40" i="26"/>
  <c r="E40" i="26"/>
  <c r="F40" i="26"/>
  <c r="G40" i="26"/>
  <c r="H40" i="26"/>
  <c r="I40" i="26"/>
  <c r="J40" i="26"/>
  <c r="K40" i="26"/>
  <c r="V40" i="26"/>
  <c r="M40" i="26"/>
  <c r="N40" i="26"/>
  <c r="O40" i="26"/>
  <c r="P40" i="26"/>
  <c r="Q40" i="26"/>
  <c r="R40" i="26"/>
  <c r="S40" i="26"/>
  <c r="T40" i="26"/>
  <c r="U40" i="26"/>
  <c r="B41" i="26"/>
  <c r="L41" i="26"/>
  <c r="C41" i="26"/>
  <c r="D41" i="26"/>
  <c r="E41" i="26"/>
  <c r="F41" i="26"/>
  <c r="G41" i="26"/>
  <c r="H41" i="26"/>
  <c r="I41" i="26"/>
  <c r="J41" i="26"/>
  <c r="K41" i="26"/>
  <c r="V41" i="26"/>
  <c r="M41" i="26"/>
  <c r="N41" i="26"/>
  <c r="O41" i="26"/>
  <c r="P41" i="26"/>
  <c r="Q41" i="26"/>
  <c r="R41" i="26"/>
  <c r="S41" i="26"/>
  <c r="T41" i="26"/>
  <c r="U41" i="26"/>
  <c r="B42" i="26"/>
  <c r="L42" i="26"/>
  <c r="C42" i="26"/>
  <c r="D42" i="26"/>
  <c r="E42" i="26"/>
  <c r="F42" i="26"/>
  <c r="G42" i="26"/>
  <c r="H42" i="26"/>
  <c r="I42" i="26"/>
  <c r="J42" i="26"/>
  <c r="K42" i="26"/>
  <c r="V42" i="26"/>
  <c r="M42" i="26"/>
  <c r="N42" i="26"/>
  <c r="O42" i="26"/>
  <c r="P42" i="26"/>
  <c r="Q42" i="26"/>
  <c r="R42" i="26"/>
  <c r="S42" i="26"/>
  <c r="T42" i="26"/>
  <c r="U42" i="26"/>
  <c r="B43" i="26"/>
  <c r="L43" i="26"/>
  <c r="C43" i="26"/>
  <c r="D43" i="26"/>
  <c r="E43" i="26"/>
  <c r="F43" i="26"/>
  <c r="G43" i="26"/>
  <c r="H43" i="26"/>
  <c r="I43" i="26"/>
  <c r="J43" i="26"/>
  <c r="K43" i="26"/>
  <c r="V43" i="26"/>
  <c r="M43" i="26"/>
  <c r="N43" i="26"/>
  <c r="O43" i="26"/>
  <c r="P43" i="26"/>
  <c r="Q43" i="26"/>
  <c r="R43" i="26"/>
  <c r="S43" i="26"/>
  <c r="T43" i="26"/>
  <c r="U43" i="26"/>
  <c r="B44" i="26"/>
  <c r="L44" i="26"/>
  <c r="C44" i="26"/>
  <c r="D44" i="26"/>
  <c r="E44" i="26"/>
  <c r="F44" i="26"/>
  <c r="G44" i="26"/>
  <c r="H44" i="26"/>
  <c r="I44" i="26"/>
  <c r="J44" i="26"/>
  <c r="K44" i="26"/>
  <c r="V44" i="26"/>
  <c r="M44" i="26"/>
  <c r="N44" i="26"/>
  <c r="O44" i="26"/>
  <c r="P44" i="26"/>
  <c r="Q44" i="26"/>
  <c r="R44" i="26"/>
  <c r="S44" i="26"/>
  <c r="T44" i="26"/>
  <c r="U44" i="26"/>
  <c r="B45" i="26"/>
  <c r="L45" i="26"/>
  <c r="C45" i="26"/>
  <c r="D45" i="26"/>
  <c r="E45" i="26"/>
  <c r="F45" i="26"/>
  <c r="G45" i="26"/>
  <c r="H45" i="26"/>
  <c r="I45" i="26"/>
  <c r="J45" i="26"/>
  <c r="K45" i="26"/>
  <c r="V45" i="26"/>
  <c r="M45" i="26"/>
  <c r="N45" i="26"/>
  <c r="O45" i="26"/>
  <c r="P45" i="26"/>
  <c r="Q45" i="26"/>
  <c r="R45" i="26"/>
  <c r="S45" i="26"/>
  <c r="T45" i="26"/>
  <c r="U45" i="26"/>
  <c r="B46" i="26"/>
  <c r="L46" i="26"/>
  <c r="C46" i="26"/>
  <c r="D46" i="26"/>
  <c r="E46" i="26"/>
  <c r="F46" i="26"/>
  <c r="G46" i="26"/>
  <c r="H46" i="26"/>
  <c r="I46" i="26"/>
  <c r="J46" i="26"/>
  <c r="K46" i="26"/>
  <c r="V46" i="26"/>
  <c r="M46" i="26"/>
  <c r="N46" i="26"/>
  <c r="O46" i="26"/>
  <c r="P46" i="26"/>
  <c r="Q46" i="26"/>
  <c r="R46" i="26"/>
  <c r="S46" i="26"/>
  <c r="T46" i="26"/>
  <c r="U46" i="26"/>
  <c r="B47" i="26"/>
  <c r="L47" i="26"/>
  <c r="C47" i="26"/>
  <c r="D47" i="26"/>
  <c r="E47" i="26"/>
  <c r="F47" i="26"/>
  <c r="G47" i="26"/>
  <c r="H47" i="26"/>
  <c r="I47" i="26"/>
  <c r="J47" i="26"/>
  <c r="K47" i="26"/>
  <c r="V47" i="26"/>
  <c r="M47" i="26"/>
  <c r="N47" i="26"/>
  <c r="O47" i="26"/>
  <c r="P47" i="26"/>
  <c r="Q47" i="26"/>
  <c r="R47" i="26"/>
  <c r="S47" i="26"/>
  <c r="T47" i="26"/>
  <c r="U47" i="26"/>
  <c r="B48" i="26"/>
  <c r="L48" i="26"/>
  <c r="C48" i="26"/>
  <c r="D48" i="26"/>
  <c r="E48" i="26"/>
  <c r="F48" i="26"/>
  <c r="G48" i="26"/>
  <c r="H48" i="26"/>
  <c r="I48" i="26"/>
  <c r="J48" i="26"/>
  <c r="K48" i="26"/>
  <c r="V48" i="26"/>
  <c r="M48" i="26"/>
  <c r="N48" i="26"/>
  <c r="O48" i="26"/>
  <c r="P48" i="26"/>
  <c r="Q48" i="26"/>
  <c r="R48" i="26"/>
  <c r="S48" i="26"/>
  <c r="T48" i="26"/>
  <c r="U48" i="26"/>
  <c r="B49" i="26"/>
  <c r="L49" i="26"/>
  <c r="C49" i="26"/>
  <c r="D49" i="26"/>
  <c r="E49" i="26"/>
  <c r="F49" i="26"/>
  <c r="G49" i="26"/>
  <c r="H49" i="26"/>
  <c r="I49" i="26"/>
  <c r="J49" i="26"/>
  <c r="K49" i="26"/>
  <c r="V49" i="26"/>
  <c r="M49" i="26"/>
  <c r="N49" i="26"/>
  <c r="O49" i="26"/>
  <c r="P49" i="26"/>
  <c r="Q49" i="26"/>
  <c r="R49" i="26"/>
  <c r="S49" i="26"/>
  <c r="T49" i="26"/>
  <c r="U49" i="26"/>
  <c r="B50" i="26"/>
  <c r="L50" i="26"/>
  <c r="C50" i="26"/>
  <c r="D50" i="26"/>
  <c r="E50" i="26"/>
  <c r="F50" i="26"/>
  <c r="G50" i="26"/>
  <c r="H50" i="26"/>
  <c r="I50" i="26"/>
  <c r="J50" i="26"/>
  <c r="K50" i="26"/>
  <c r="V50" i="26"/>
  <c r="M50" i="26"/>
  <c r="N50" i="26"/>
  <c r="O50" i="26"/>
  <c r="P50" i="26"/>
  <c r="Q50" i="26"/>
  <c r="R50" i="26"/>
  <c r="S50" i="26"/>
  <c r="T50" i="26"/>
  <c r="U50" i="26"/>
  <c r="B51" i="26"/>
  <c r="L51" i="26"/>
  <c r="C51" i="26"/>
  <c r="D51" i="26"/>
  <c r="E51" i="26"/>
  <c r="F51" i="26"/>
  <c r="G51" i="26"/>
  <c r="H51" i="26"/>
  <c r="I51" i="26"/>
  <c r="J51" i="26"/>
  <c r="K51" i="26"/>
  <c r="V51" i="26"/>
  <c r="M51" i="26"/>
  <c r="N51" i="26"/>
  <c r="O51" i="26"/>
  <c r="P51" i="26"/>
  <c r="Q51" i="26"/>
  <c r="R51" i="26"/>
  <c r="S51" i="26"/>
  <c r="T51" i="26"/>
  <c r="U51" i="26"/>
  <c r="B52" i="26"/>
  <c r="L52" i="26"/>
  <c r="C52" i="26"/>
  <c r="D52" i="26"/>
  <c r="E52" i="26"/>
  <c r="F52" i="26"/>
  <c r="G52" i="26"/>
  <c r="H52" i="26"/>
  <c r="I52" i="26"/>
  <c r="J52" i="26"/>
  <c r="K52" i="26"/>
  <c r="V52" i="26"/>
  <c r="M52" i="26"/>
  <c r="N52" i="26"/>
  <c r="O52" i="26"/>
  <c r="P52" i="26"/>
  <c r="Q52" i="26"/>
  <c r="R52" i="26"/>
  <c r="S52" i="26"/>
  <c r="T52" i="26"/>
  <c r="U52" i="26"/>
  <c r="B53" i="26"/>
  <c r="L53" i="26"/>
  <c r="C53" i="26"/>
  <c r="D53" i="26"/>
  <c r="E53" i="26"/>
  <c r="F53" i="26"/>
  <c r="G53" i="26"/>
  <c r="H53" i="26"/>
  <c r="I53" i="26"/>
  <c r="J53" i="26"/>
  <c r="K53" i="26"/>
  <c r="V53" i="26"/>
  <c r="M53" i="26"/>
  <c r="N53" i="26"/>
  <c r="O53" i="26"/>
  <c r="P53" i="26"/>
  <c r="Q53" i="26"/>
  <c r="R53" i="26"/>
  <c r="S53" i="26"/>
  <c r="T53" i="26"/>
  <c r="U53" i="26"/>
  <c r="B54" i="26"/>
  <c r="L54" i="26"/>
  <c r="C54" i="26"/>
  <c r="D54" i="26"/>
  <c r="E54" i="26"/>
  <c r="F54" i="26"/>
  <c r="G54" i="26"/>
  <c r="H54" i="26"/>
  <c r="I54" i="26"/>
  <c r="J54" i="26"/>
  <c r="K54" i="26"/>
  <c r="V54" i="26"/>
  <c r="M54" i="26"/>
  <c r="N54" i="26"/>
  <c r="O54" i="26"/>
  <c r="P54" i="26"/>
  <c r="Q54" i="26"/>
  <c r="R54" i="26"/>
  <c r="S54" i="26"/>
  <c r="T54" i="26"/>
  <c r="U54" i="26"/>
  <c r="B55" i="26"/>
  <c r="L55" i="26"/>
  <c r="C55" i="26"/>
  <c r="D55" i="26"/>
  <c r="E55" i="26"/>
  <c r="F55" i="26"/>
  <c r="G55" i="26"/>
  <c r="H55" i="26"/>
  <c r="I55" i="26"/>
  <c r="J55" i="26"/>
  <c r="K55" i="26"/>
  <c r="V55" i="26"/>
  <c r="M55" i="26"/>
  <c r="N55" i="26"/>
  <c r="O55" i="26"/>
  <c r="P55" i="26"/>
  <c r="Q55" i="26"/>
  <c r="R55" i="26"/>
  <c r="S55" i="26"/>
  <c r="T55" i="26"/>
  <c r="U55" i="26"/>
  <c r="B56" i="26"/>
  <c r="L56" i="26"/>
  <c r="C56" i="26"/>
  <c r="D56" i="26"/>
  <c r="E56" i="26"/>
  <c r="F56" i="26"/>
  <c r="G56" i="26"/>
  <c r="H56" i="26"/>
  <c r="I56" i="26"/>
  <c r="J56" i="26"/>
  <c r="K56" i="26"/>
  <c r="V56" i="26"/>
  <c r="M56" i="26"/>
  <c r="N56" i="26"/>
  <c r="O56" i="26"/>
  <c r="P56" i="26"/>
  <c r="Q56" i="26"/>
  <c r="R56" i="26"/>
  <c r="S56" i="26"/>
  <c r="T56" i="26"/>
  <c r="U56" i="26"/>
  <c r="B57" i="26"/>
  <c r="L57" i="26"/>
  <c r="C57" i="26"/>
  <c r="D57" i="26"/>
  <c r="E57" i="26"/>
  <c r="F57" i="26"/>
  <c r="G57" i="26"/>
  <c r="H57" i="26"/>
  <c r="I57" i="26"/>
  <c r="J57" i="26"/>
  <c r="K57" i="26"/>
  <c r="V57" i="26"/>
  <c r="M57" i="26"/>
  <c r="N57" i="26"/>
  <c r="O57" i="26"/>
  <c r="P57" i="26"/>
  <c r="Q57" i="26"/>
  <c r="R57" i="26"/>
  <c r="S57" i="26"/>
  <c r="T57" i="26"/>
  <c r="U57" i="26"/>
  <c r="B58" i="26"/>
  <c r="L58" i="26"/>
  <c r="C58" i="26"/>
  <c r="D58" i="26"/>
  <c r="E58" i="26"/>
  <c r="F58" i="26"/>
  <c r="G58" i="26"/>
  <c r="H58" i="26"/>
  <c r="I58" i="26"/>
  <c r="J58" i="26"/>
  <c r="K58" i="26"/>
  <c r="V58" i="26"/>
  <c r="M58" i="26"/>
  <c r="N58" i="26"/>
  <c r="O58" i="26"/>
  <c r="P58" i="26"/>
  <c r="Q58" i="26"/>
  <c r="R58" i="26"/>
  <c r="S58" i="26"/>
  <c r="T58" i="26"/>
  <c r="U58" i="26"/>
  <c r="B59" i="26"/>
  <c r="L59" i="26"/>
  <c r="C59" i="26"/>
  <c r="D59" i="26"/>
  <c r="E59" i="26"/>
  <c r="F59" i="26"/>
  <c r="G59" i="26"/>
  <c r="H59" i="26"/>
  <c r="I59" i="26"/>
  <c r="J59" i="26"/>
  <c r="K59" i="26"/>
  <c r="V59" i="26"/>
  <c r="M59" i="26"/>
  <c r="N59" i="26"/>
  <c r="O59" i="26"/>
  <c r="P59" i="26"/>
  <c r="Q59" i="26"/>
  <c r="R59" i="26"/>
  <c r="S59" i="26"/>
  <c r="T59" i="26"/>
  <c r="U59" i="26"/>
  <c r="B60" i="26"/>
  <c r="L60" i="26"/>
  <c r="C60" i="26"/>
  <c r="D60" i="26"/>
  <c r="E60" i="26"/>
  <c r="F60" i="26"/>
  <c r="G60" i="26"/>
  <c r="H60" i="26"/>
  <c r="I60" i="26"/>
  <c r="J60" i="26"/>
  <c r="K60" i="26"/>
  <c r="V60" i="26"/>
  <c r="M60" i="26"/>
  <c r="N60" i="26"/>
  <c r="O60" i="26"/>
  <c r="P60" i="26"/>
  <c r="Q60" i="26"/>
  <c r="R60" i="26"/>
  <c r="S60" i="26"/>
  <c r="T60" i="26"/>
  <c r="U60" i="26"/>
  <c r="B61" i="26"/>
  <c r="L61" i="26"/>
  <c r="C61" i="26"/>
  <c r="D61" i="26"/>
  <c r="E61" i="26"/>
  <c r="F61" i="26"/>
  <c r="G61" i="26"/>
  <c r="H61" i="26"/>
  <c r="I61" i="26"/>
  <c r="J61" i="26"/>
  <c r="K61" i="26"/>
  <c r="V61" i="26"/>
  <c r="M61" i="26"/>
  <c r="N61" i="26"/>
  <c r="O61" i="26"/>
  <c r="P61" i="26"/>
  <c r="Q61" i="26"/>
  <c r="R61" i="26"/>
  <c r="S61" i="26"/>
  <c r="T61" i="26"/>
  <c r="U61" i="26"/>
  <c r="B62" i="26"/>
  <c r="L62" i="26"/>
  <c r="C62" i="26"/>
  <c r="D62" i="26"/>
  <c r="E62" i="26"/>
  <c r="F62" i="26"/>
  <c r="G62" i="26"/>
  <c r="H62" i="26"/>
  <c r="I62" i="26"/>
  <c r="J62" i="26"/>
  <c r="K62" i="26"/>
  <c r="V62" i="26"/>
  <c r="M62" i="26"/>
  <c r="N62" i="26"/>
  <c r="O62" i="26"/>
  <c r="P62" i="26"/>
  <c r="Q62" i="26"/>
  <c r="R62" i="26"/>
  <c r="S62" i="26"/>
  <c r="T62" i="26"/>
  <c r="U62" i="26"/>
  <c r="B63" i="26"/>
  <c r="L63" i="26"/>
  <c r="C63" i="26"/>
  <c r="D63" i="26"/>
  <c r="E63" i="26"/>
  <c r="F63" i="26"/>
  <c r="G63" i="26"/>
  <c r="H63" i="26"/>
  <c r="I63" i="26"/>
  <c r="J63" i="26"/>
  <c r="K63" i="26"/>
  <c r="V63" i="26"/>
  <c r="M63" i="26"/>
  <c r="N63" i="26"/>
  <c r="O63" i="26"/>
  <c r="P63" i="26"/>
  <c r="Q63" i="26"/>
  <c r="R63" i="26"/>
  <c r="S63" i="26"/>
  <c r="T63" i="26"/>
  <c r="U63" i="26"/>
  <c r="B64" i="26"/>
  <c r="L64" i="26"/>
  <c r="C64" i="26"/>
  <c r="D64" i="26"/>
  <c r="E64" i="26"/>
  <c r="F64" i="26"/>
  <c r="G64" i="26"/>
  <c r="H64" i="26"/>
  <c r="I64" i="26"/>
  <c r="J64" i="26"/>
  <c r="K64" i="26"/>
  <c r="V64" i="26"/>
  <c r="M64" i="26"/>
  <c r="N64" i="26"/>
  <c r="O64" i="26"/>
  <c r="P64" i="26"/>
  <c r="Q64" i="26"/>
  <c r="R64" i="26"/>
  <c r="S64" i="26"/>
  <c r="T64" i="26"/>
  <c r="U64" i="26"/>
  <c r="B65" i="26"/>
  <c r="L65" i="26"/>
  <c r="C65" i="26"/>
  <c r="D65" i="26"/>
  <c r="E65" i="26"/>
  <c r="F65" i="26"/>
  <c r="G65" i="26"/>
  <c r="H65" i="26"/>
  <c r="I65" i="26"/>
  <c r="J65" i="26"/>
  <c r="K65" i="26"/>
  <c r="V65" i="26"/>
  <c r="M65" i="26"/>
  <c r="N65" i="26"/>
  <c r="O65" i="26"/>
  <c r="P65" i="26"/>
  <c r="Q65" i="26"/>
  <c r="R65" i="26"/>
  <c r="S65" i="26"/>
  <c r="T65" i="26"/>
  <c r="U65" i="26"/>
  <c r="B66" i="26"/>
  <c r="L66" i="26"/>
  <c r="C66" i="26"/>
  <c r="D66" i="26"/>
  <c r="E66" i="26"/>
  <c r="F66" i="26"/>
  <c r="G66" i="26"/>
  <c r="H66" i="26"/>
  <c r="I66" i="26"/>
  <c r="J66" i="26"/>
  <c r="K66" i="26"/>
  <c r="V66" i="26"/>
  <c r="M66" i="26"/>
  <c r="N66" i="26"/>
  <c r="O66" i="26"/>
  <c r="P66" i="26"/>
  <c r="Q66" i="26"/>
  <c r="R66" i="26"/>
  <c r="S66" i="26"/>
  <c r="T66" i="26"/>
  <c r="U66" i="26"/>
  <c r="B67" i="26"/>
  <c r="L67" i="26"/>
  <c r="C67" i="26"/>
  <c r="D67" i="26"/>
  <c r="E67" i="26"/>
  <c r="F67" i="26"/>
  <c r="G67" i="26"/>
  <c r="H67" i="26"/>
  <c r="I67" i="26"/>
  <c r="J67" i="26"/>
  <c r="K67" i="26"/>
  <c r="V67" i="26"/>
  <c r="M67" i="26"/>
  <c r="N67" i="26"/>
  <c r="O67" i="26"/>
  <c r="P67" i="26"/>
  <c r="Q67" i="26"/>
  <c r="R67" i="26"/>
  <c r="S67" i="26"/>
  <c r="T67" i="26"/>
  <c r="U67" i="26"/>
  <c r="B68" i="26"/>
  <c r="L68" i="26"/>
  <c r="C68" i="26"/>
  <c r="D68" i="26"/>
  <c r="E68" i="26"/>
  <c r="F68" i="26"/>
  <c r="G68" i="26"/>
  <c r="H68" i="26"/>
  <c r="I68" i="26"/>
  <c r="J68" i="26"/>
  <c r="K68" i="26"/>
  <c r="V68" i="26"/>
  <c r="M68" i="26"/>
  <c r="N68" i="26"/>
  <c r="O68" i="26"/>
  <c r="P68" i="26"/>
  <c r="Q68" i="26"/>
  <c r="R68" i="26"/>
  <c r="S68" i="26"/>
  <c r="T68" i="26"/>
  <c r="U68" i="26"/>
  <c r="B69" i="26"/>
  <c r="L69" i="26"/>
  <c r="C69" i="26"/>
  <c r="D69" i="26"/>
  <c r="E69" i="26"/>
  <c r="F69" i="26"/>
  <c r="G69" i="26"/>
  <c r="H69" i="26"/>
  <c r="I69" i="26"/>
  <c r="J69" i="26"/>
  <c r="K69" i="26"/>
  <c r="V69" i="26"/>
  <c r="M69" i="26"/>
  <c r="N69" i="26"/>
  <c r="O69" i="26"/>
  <c r="P69" i="26"/>
  <c r="Q69" i="26"/>
  <c r="R69" i="26"/>
  <c r="S69" i="26"/>
  <c r="T69" i="26"/>
  <c r="U69" i="26"/>
  <c r="B70" i="26"/>
  <c r="L70" i="26"/>
  <c r="C70" i="26"/>
  <c r="D70" i="26"/>
  <c r="E70" i="26"/>
  <c r="F70" i="26"/>
  <c r="G70" i="26"/>
  <c r="H70" i="26"/>
  <c r="I70" i="26"/>
  <c r="J70" i="26"/>
  <c r="K70" i="26"/>
  <c r="V70" i="26"/>
  <c r="M70" i="26"/>
  <c r="N70" i="26"/>
  <c r="O70" i="26"/>
  <c r="P70" i="26"/>
  <c r="Q70" i="26"/>
  <c r="R70" i="26"/>
  <c r="S70" i="26"/>
  <c r="T70" i="26"/>
  <c r="U70" i="26"/>
  <c r="B71" i="26"/>
  <c r="L71" i="26"/>
  <c r="C71" i="26"/>
  <c r="D71" i="26"/>
  <c r="E71" i="26"/>
  <c r="F71" i="26"/>
  <c r="G71" i="26"/>
  <c r="H71" i="26"/>
  <c r="I71" i="26"/>
  <c r="J71" i="26"/>
  <c r="K71" i="26"/>
  <c r="V71" i="26"/>
  <c r="M71" i="26"/>
  <c r="N71" i="26"/>
  <c r="O71" i="26"/>
  <c r="P71" i="26"/>
  <c r="Q71" i="26"/>
  <c r="R71" i="26"/>
  <c r="S71" i="26"/>
  <c r="T71" i="26"/>
  <c r="U71" i="26"/>
  <c r="B72" i="26"/>
  <c r="L72" i="26"/>
  <c r="C72" i="26"/>
  <c r="D72" i="26"/>
  <c r="E72" i="26"/>
  <c r="F72" i="26"/>
  <c r="G72" i="26"/>
  <c r="H72" i="26"/>
  <c r="I72" i="26"/>
  <c r="J72" i="26"/>
  <c r="K72" i="26"/>
  <c r="V72" i="26"/>
  <c r="M72" i="26"/>
  <c r="N72" i="26"/>
  <c r="O72" i="26"/>
  <c r="P72" i="26"/>
  <c r="Q72" i="26"/>
  <c r="R72" i="26"/>
  <c r="S72" i="26"/>
  <c r="T72" i="26"/>
  <c r="U72" i="26"/>
  <c r="B73" i="26"/>
  <c r="L73" i="26"/>
  <c r="C73" i="26"/>
  <c r="D73" i="26"/>
  <c r="E73" i="26"/>
  <c r="F73" i="26"/>
  <c r="G73" i="26"/>
  <c r="H73" i="26"/>
  <c r="I73" i="26"/>
  <c r="J73" i="26"/>
  <c r="K73" i="26"/>
  <c r="V73" i="26"/>
  <c r="M73" i="26"/>
  <c r="N73" i="26"/>
  <c r="O73" i="26"/>
  <c r="P73" i="26"/>
  <c r="Q73" i="26"/>
  <c r="R73" i="26"/>
  <c r="S73" i="26"/>
  <c r="T73" i="26"/>
  <c r="U73" i="26"/>
  <c r="B74" i="26"/>
  <c r="L74" i="26"/>
  <c r="C74" i="26"/>
  <c r="D74" i="26"/>
  <c r="E74" i="26"/>
  <c r="F74" i="26"/>
  <c r="G74" i="26"/>
  <c r="H74" i="26"/>
  <c r="I74" i="26"/>
  <c r="J74" i="26"/>
  <c r="K74" i="26"/>
  <c r="V74" i="26"/>
  <c r="M74" i="26"/>
  <c r="N74" i="26"/>
  <c r="O74" i="26"/>
  <c r="P74" i="26"/>
  <c r="Q74" i="26"/>
  <c r="R74" i="26"/>
  <c r="S74" i="26"/>
  <c r="T74" i="26"/>
  <c r="U74" i="26"/>
  <c r="B75" i="26"/>
  <c r="L75" i="26"/>
  <c r="C75" i="26"/>
  <c r="D75" i="26"/>
  <c r="E75" i="26"/>
  <c r="F75" i="26"/>
  <c r="G75" i="26"/>
  <c r="H75" i="26"/>
  <c r="I75" i="26"/>
  <c r="J75" i="26"/>
  <c r="K75" i="26"/>
  <c r="V75" i="26"/>
  <c r="M75" i="26"/>
  <c r="N75" i="26"/>
  <c r="O75" i="26"/>
  <c r="P75" i="26"/>
  <c r="Q75" i="26"/>
  <c r="R75" i="26"/>
  <c r="S75" i="26"/>
  <c r="T75" i="26"/>
  <c r="U75" i="26"/>
  <c r="B76" i="26"/>
  <c r="L76" i="26"/>
  <c r="C76" i="26"/>
  <c r="D76" i="26"/>
  <c r="E76" i="26"/>
  <c r="F76" i="26"/>
  <c r="G76" i="26"/>
  <c r="H76" i="26"/>
  <c r="I76" i="26"/>
  <c r="J76" i="26"/>
  <c r="K76" i="26"/>
  <c r="V76" i="26"/>
  <c r="M76" i="26"/>
  <c r="N76" i="26"/>
  <c r="O76" i="26"/>
  <c r="P76" i="26"/>
  <c r="Q76" i="26"/>
  <c r="R76" i="26"/>
  <c r="S76" i="26"/>
  <c r="T76" i="26"/>
  <c r="U76" i="26"/>
  <c r="B77" i="26"/>
  <c r="L77" i="26"/>
  <c r="C77" i="26"/>
  <c r="D77" i="26"/>
  <c r="E77" i="26"/>
  <c r="F77" i="26"/>
  <c r="G77" i="26"/>
  <c r="H77" i="26"/>
  <c r="I77" i="26"/>
  <c r="J77" i="26"/>
  <c r="K77" i="26"/>
  <c r="V77" i="26"/>
  <c r="M77" i="26"/>
  <c r="N77" i="26"/>
  <c r="O77" i="26"/>
  <c r="P77" i="26"/>
  <c r="Q77" i="26"/>
  <c r="R77" i="26"/>
  <c r="S77" i="26"/>
  <c r="T77" i="26"/>
  <c r="U77" i="26"/>
  <c r="B78" i="26"/>
  <c r="L78" i="26"/>
  <c r="C78" i="26"/>
  <c r="D78" i="26"/>
  <c r="E78" i="26"/>
  <c r="F78" i="26"/>
  <c r="G78" i="26"/>
  <c r="H78" i="26"/>
  <c r="I78" i="26"/>
  <c r="J78" i="26"/>
  <c r="K78" i="26"/>
  <c r="V78" i="26"/>
  <c r="M78" i="26"/>
  <c r="N78" i="26"/>
  <c r="O78" i="26"/>
  <c r="P78" i="26"/>
  <c r="Q78" i="26"/>
  <c r="R78" i="26"/>
  <c r="S78" i="26"/>
  <c r="T78" i="26"/>
  <c r="U78" i="26"/>
  <c r="B79" i="26"/>
  <c r="L79" i="26"/>
  <c r="C79" i="26"/>
  <c r="D79" i="26"/>
  <c r="E79" i="26"/>
  <c r="F79" i="26"/>
  <c r="G79" i="26"/>
  <c r="H79" i="26"/>
  <c r="I79" i="26"/>
  <c r="J79" i="26"/>
  <c r="K79" i="26"/>
  <c r="V79" i="26"/>
  <c r="M79" i="26"/>
  <c r="N79" i="26"/>
  <c r="O79" i="26"/>
  <c r="P79" i="26"/>
  <c r="Q79" i="26"/>
  <c r="R79" i="26"/>
  <c r="S79" i="26"/>
  <c r="T79" i="26"/>
  <c r="U79" i="26"/>
  <c r="B80" i="26"/>
  <c r="L80" i="26"/>
  <c r="C80" i="26"/>
  <c r="D80" i="26"/>
  <c r="E80" i="26"/>
  <c r="F80" i="26"/>
  <c r="G80" i="26"/>
  <c r="H80" i="26"/>
  <c r="I80" i="26"/>
  <c r="J80" i="26"/>
  <c r="K80" i="26"/>
  <c r="V80" i="26"/>
  <c r="M80" i="26"/>
  <c r="N80" i="26"/>
  <c r="O80" i="26"/>
  <c r="P80" i="26"/>
  <c r="Q80" i="26"/>
  <c r="R80" i="26"/>
  <c r="S80" i="26"/>
  <c r="T80" i="26"/>
  <c r="U80" i="26"/>
  <c r="B81" i="26"/>
  <c r="L81" i="26"/>
  <c r="C81" i="26"/>
  <c r="D81" i="26"/>
  <c r="E81" i="26"/>
  <c r="F81" i="26"/>
  <c r="G81" i="26"/>
  <c r="H81" i="26"/>
  <c r="I81" i="26"/>
  <c r="J81" i="26"/>
  <c r="K81" i="26"/>
  <c r="V81" i="26"/>
  <c r="M81" i="26"/>
  <c r="N81" i="26"/>
  <c r="O81" i="26"/>
  <c r="P81" i="26"/>
  <c r="Q81" i="26"/>
  <c r="R81" i="26"/>
  <c r="S81" i="26"/>
  <c r="T81" i="26"/>
  <c r="U81" i="26"/>
  <c r="B82" i="26"/>
  <c r="L82" i="26"/>
  <c r="C82" i="26"/>
  <c r="D82" i="26"/>
  <c r="E82" i="26"/>
  <c r="F82" i="26"/>
  <c r="G82" i="26"/>
  <c r="H82" i="26"/>
  <c r="I82" i="26"/>
  <c r="J82" i="26"/>
  <c r="K82" i="26"/>
  <c r="V82" i="26"/>
  <c r="M82" i="26"/>
  <c r="N82" i="26"/>
  <c r="O82" i="26"/>
  <c r="P82" i="26"/>
  <c r="Q82" i="26"/>
  <c r="R82" i="26"/>
  <c r="S82" i="26"/>
  <c r="T82" i="26"/>
  <c r="U82" i="26"/>
  <c r="B83" i="26"/>
  <c r="L83" i="26"/>
  <c r="C83" i="26"/>
  <c r="D83" i="26"/>
  <c r="E83" i="26"/>
  <c r="F83" i="26"/>
  <c r="G83" i="26"/>
  <c r="H83" i="26"/>
  <c r="I83" i="26"/>
  <c r="J83" i="26"/>
  <c r="K83" i="26"/>
  <c r="V83" i="26"/>
  <c r="M83" i="26"/>
  <c r="N83" i="26"/>
  <c r="O83" i="26"/>
  <c r="P83" i="26"/>
  <c r="Q83" i="26"/>
  <c r="R83" i="26"/>
  <c r="S83" i="26"/>
  <c r="T83" i="26"/>
  <c r="U83" i="26"/>
  <c r="B84" i="26"/>
  <c r="L84" i="26"/>
  <c r="C84" i="26"/>
  <c r="D84" i="26"/>
  <c r="E84" i="26"/>
  <c r="F84" i="26"/>
  <c r="G84" i="26"/>
  <c r="H84" i="26"/>
  <c r="I84" i="26"/>
  <c r="J84" i="26"/>
  <c r="K84" i="26"/>
  <c r="V84" i="26"/>
  <c r="M84" i="26"/>
  <c r="N84" i="26"/>
  <c r="O84" i="26"/>
  <c r="P84" i="26"/>
  <c r="Q84" i="26"/>
  <c r="R84" i="26"/>
  <c r="S84" i="26"/>
  <c r="T84" i="26"/>
  <c r="U84" i="26"/>
  <c r="B85" i="26"/>
  <c r="L85" i="26"/>
  <c r="C85" i="26"/>
  <c r="D85" i="26"/>
  <c r="E85" i="26"/>
  <c r="F85" i="26"/>
  <c r="G85" i="26"/>
  <c r="H85" i="26"/>
  <c r="I85" i="26"/>
  <c r="J85" i="26"/>
  <c r="K85" i="26"/>
  <c r="V85" i="26"/>
  <c r="M85" i="26"/>
  <c r="N85" i="26"/>
  <c r="O85" i="26"/>
  <c r="P85" i="26"/>
  <c r="Q85" i="26"/>
  <c r="R85" i="26"/>
  <c r="S85" i="26"/>
  <c r="T85" i="26"/>
  <c r="U85" i="26"/>
  <c r="B86" i="26"/>
  <c r="L86" i="26"/>
  <c r="C86" i="26"/>
  <c r="D86" i="26"/>
  <c r="E86" i="26"/>
  <c r="F86" i="26"/>
  <c r="G86" i="26"/>
  <c r="H86" i="26"/>
  <c r="I86" i="26"/>
  <c r="J86" i="26"/>
  <c r="K86" i="26"/>
  <c r="V86" i="26"/>
  <c r="M86" i="26"/>
  <c r="N86" i="26"/>
  <c r="O86" i="26"/>
  <c r="P86" i="26"/>
  <c r="Q86" i="26"/>
  <c r="R86" i="26"/>
  <c r="S86" i="26"/>
  <c r="T86" i="26"/>
  <c r="U86" i="26"/>
  <c r="B87" i="26"/>
  <c r="L87" i="26"/>
  <c r="C87" i="26"/>
  <c r="D87" i="26"/>
  <c r="E87" i="26"/>
  <c r="F87" i="26"/>
  <c r="G87" i="26"/>
  <c r="H87" i="26"/>
  <c r="I87" i="26"/>
  <c r="J87" i="26"/>
  <c r="K87" i="26"/>
  <c r="V87" i="26"/>
  <c r="M87" i="26"/>
  <c r="N87" i="26"/>
  <c r="O87" i="26"/>
  <c r="P87" i="26"/>
  <c r="Q87" i="26"/>
  <c r="R87" i="26"/>
  <c r="S87" i="26"/>
  <c r="T87" i="26"/>
  <c r="U87" i="26"/>
  <c r="B88" i="26"/>
  <c r="L88" i="26"/>
  <c r="C88" i="26"/>
  <c r="D88" i="26"/>
  <c r="E88" i="26"/>
  <c r="F88" i="26"/>
  <c r="G88" i="26"/>
  <c r="H88" i="26"/>
  <c r="I88" i="26"/>
  <c r="J88" i="26"/>
  <c r="K88" i="26"/>
  <c r="V88" i="26"/>
  <c r="M88" i="26"/>
  <c r="N88" i="26"/>
  <c r="O88" i="26"/>
  <c r="P88" i="26"/>
  <c r="Q88" i="26"/>
  <c r="R88" i="26"/>
  <c r="S88" i="26"/>
  <c r="T88" i="26"/>
  <c r="U88" i="26"/>
  <c r="B89" i="26"/>
  <c r="L89" i="26"/>
  <c r="C89" i="26"/>
  <c r="D89" i="26"/>
  <c r="E89" i="26"/>
  <c r="F89" i="26"/>
  <c r="G89" i="26"/>
  <c r="H89" i="26"/>
  <c r="I89" i="26"/>
  <c r="J89" i="26"/>
  <c r="K89" i="26"/>
  <c r="V89" i="26"/>
  <c r="M89" i="26"/>
  <c r="N89" i="26"/>
  <c r="O89" i="26"/>
  <c r="P89" i="26"/>
  <c r="Q89" i="26"/>
  <c r="R89" i="26"/>
  <c r="S89" i="26"/>
  <c r="T89" i="26"/>
  <c r="U89" i="26"/>
  <c r="B90" i="26"/>
  <c r="L90" i="26"/>
  <c r="C90" i="26"/>
  <c r="D90" i="26"/>
  <c r="E90" i="26"/>
  <c r="F90" i="26"/>
  <c r="G90" i="26"/>
  <c r="H90" i="26"/>
  <c r="I90" i="26"/>
  <c r="J90" i="26"/>
  <c r="K90" i="26"/>
  <c r="V90" i="26"/>
  <c r="M90" i="26"/>
  <c r="N90" i="26"/>
  <c r="O90" i="26"/>
  <c r="P90" i="26"/>
  <c r="Q90" i="26"/>
  <c r="R90" i="26"/>
  <c r="S90" i="26"/>
  <c r="T90" i="26"/>
  <c r="U90" i="26"/>
  <c r="B91" i="26"/>
  <c r="L91" i="26"/>
  <c r="C91" i="26"/>
  <c r="D91" i="26"/>
  <c r="E91" i="26"/>
  <c r="F91" i="26"/>
  <c r="G91" i="26"/>
  <c r="H91" i="26"/>
  <c r="I91" i="26"/>
  <c r="J91" i="26"/>
  <c r="K91" i="26"/>
  <c r="V91" i="26"/>
  <c r="M91" i="26"/>
  <c r="N91" i="26"/>
  <c r="O91" i="26"/>
  <c r="P91" i="26"/>
  <c r="Q91" i="26"/>
  <c r="R91" i="26"/>
  <c r="S91" i="26"/>
  <c r="T91" i="26"/>
  <c r="U91" i="26"/>
  <c r="B92" i="26"/>
  <c r="L92" i="26"/>
  <c r="C92" i="26"/>
  <c r="D92" i="26"/>
  <c r="E92" i="26"/>
  <c r="F92" i="26"/>
  <c r="G92" i="26"/>
  <c r="H92" i="26"/>
  <c r="I92" i="26"/>
  <c r="J92" i="26"/>
  <c r="K92" i="26"/>
  <c r="V92" i="26"/>
  <c r="M92" i="26"/>
  <c r="N92" i="26"/>
  <c r="O92" i="26"/>
  <c r="P92" i="26"/>
  <c r="Q92" i="26"/>
  <c r="R92" i="26"/>
  <c r="S92" i="26"/>
  <c r="T92" i="26"/>
  <c r="U92" i="26"/>
  <c r="B93" i="26"/>
  <c r="L93" i="26"/>
  <c r="C93" i="26"/>
  <c r="D93" i="26"/>
  <c r="E93" i="26"/>
  <c r="F93" i="26"/>
  <c r="G93" i="26"/>
  <c r="H93" i="26"/>
  <c r="I93" i="26"/>
  <c r="J93" i="26"/>
  <c r="K93" i="26"/>
  <c r="V93" i="26"/>
  <c r="M93" i="26"/>
  <c r="N93" i="26"/>
  <c r="O93" i="26"/>
  <c r="P93" i="26"/>
  <c r="Q93" i="26"/>
  <c r="R93" i="26"/>
  <c r="S93" i="26"/>
  <c r="T93" i="26"/>
  <c r="U93" i="26"/>
  <c r="B94" i="26"/>
  <c r="L94" i="26"/>
  <c r="C94" i="26"/>
  <c r="D94" i="26"/>
  <c r="E94" i="26"/>
  <c r="F94" i="26"/>
  <c r="G94" i="26"/>
  <c r="H94" i="26"/>
  <c r="I94" i="26"/>
  <c r="J94" i="26"/>
  <c r="K94" i="26"/>
  <c r="V94" i="26"/>
  <c r="M94" i="26"/>
  <c r="N94" i="26"/>
  <c r="O94" i="26"/>
  <c r="P94" i="26"/>
  <c r="Q94" i="26"/>
  <c r="R94" i="26"/>
  <c r="S94" i="26"/>
  <c r="T94" i="26"/>
  <c r="U94" i="26"/>
  <c r="B95" i="26"/>
  <c r="L95" i="26"/>
  <c r="C95" i="26"/>
  <c r="D95" i="26"/>
  <c r="E95" i="26"/>
  <c r="F95" i="26"/>
  <c r="G95" i="26"/>
  <c r="H95" i="26"/>
  <c r="I95" i="26"/>
  <c r="J95" i="26"/>
  <c r="K95" i="26"/>
  <c r="V95" i="26"/>
  <c r="M95" i="26"/>
  <c r="N95" i="26"/>
  <c r="O95" i="26"/>
  <c r="P95" i="26"/>
  <c r="Q95" i="26"/>
  <c r="R95" i="26"/>
  <c r="S95" i="26"/>
  <c r="T95" i="26"/>
  <c r="U95" i="26"/>
  <c r="B96" i="26"/>
  <c r="L96" i="26"/>
  <c r="C96" i="26"/>
  <c r="D96" i="26"/>
  <c r="E96" i="26"/>
  <c r="F96" i="26"/>
  <c r="G96" i="26"/>
  <c r="H96" i="26"/>
  <c r="I96" i="26"/>
  <c r="J96" i="26"/>
  <c r="K96" i="26"/>
  <c r="V96" i="26"/>
  <c r="M96" i="26"/>
  <c r="N96" i="26"/>
  <c r="O96" i="26"/>
  <c r="P96" i="26"/>
  <c r="Q96" i="26"/>
  <c r="R96" i="26"/>
  <c r="S96" i="26"/>
  <c r="T96" i="26"/>
  <c r="U96" i="26"/>
  <c r="B97" i="26"/>
  <c r="L97" i="26"/>
  <c r="C97" i="26"/>
  <c r="D97" i="26"/>
  <c r="E97" i="26"/>
  <c r="F97" i="26"/>
  <c r="G97" i="26"/>
  <c r="H97" i="26"/>
  <c r="I97" i="26"/>
  <c r="J97" i="26"/>
  <c r="K97" i="26"/>
  <c r="V97" i="26"/>
  <c r="M97" i="26"/>
  <c r="N97" i="26"/>
  <c r="O97" i="26"/>
  <c r="P97" i="26"/>
  <c r="Q97" i="26"/>
  <c r="R97" i="26"/>
  <c r="S97" i="26"/>
  <c r="T97" i="26"/>
  <c r="U97" i="26"/>
  <c r="B98" i="26"/>
  <c r="L98" i="26"/>
  <c r="C98" i="26"/>
  <c r="D98" i="26"/>
  <c r="E98" i="26"/>
  <c r="F98" i="26"/>
  <c r="G98" i="26"/>
  <c r="H98" i="26"/>
  <c r="I98" i="26"/>
  <c r="J98" i="26"/>
  <c r="K98" i="26"/>
  <c r="V98" i="26"/>
  <c r="M98" i="26"/>
  <c r="N98" i="26"/>
  <c r="O98" i="26"/>
  <c r="P98" i="26"/>
  <c r="Q98" i="26"/>
  <c r="R98" i="26"/>
  <c r="S98" i="26"/>
  <c r="T98" i="26"/>
  <c r="U98" i="26"/>
  <c r="B99" i="26"/>
  <c r="L99" i="26"/>
  <c r="C99" i="26"/>
  <c r="D99" i="26"/>
  <c r="E99" i="26"/>
  <c r="F99" i="26"/>
  <c r="G99" i="26"/>
  <c r="H99" i="26"/>
  <c r="I99" i="26"/>
  <c r="J99" i="26"/>
  <c r="K99" i="26"/>
  <c r="V99" i="26"/>
  <c r="M99" i="26"/>
  <c r="N99" i="26"/>
  <c r="O99" i="26"/>
  <c r="P99" i="26"/>
  <c r="Q99" i="26"/>
  <c r="R99" i="26"/>
  <c r="S99" i="26"/>
  <c r="T99" i="26"/>
  <c r="U99" i="26"/>
  <c r="B100" i="26"/>
  <c r="L100" i="26"/>
  <c r="C100" i="26"/>
  <c r="D100" i="26"/>
  <c r="E100" i="26"/>
  <c r="F100" i="26"/>
  <c r="G100" i="26"/>
  <c r="H100" i="26"/>
  <c r="I100" i="26"/>
  <c r="J100" i="26"/>
  <c r="K100" i="26"/>
  <c r="V100" i="26"/>
  <c r="M100" i="26"/>
  <c r="N100" i="26"/>
  <c r="O100" i="26"/>
  <c r="P100" i="26"/>
  <c r="Q100" i="26"/>
  <c r="R100" i="26"/>
  <c r="S100" i="26"/>
  <c r="T100" i="26"/>
  <c r="U100" i="26"/>
  <c r="B101" i="26"/>
  <c r="L101" i="26"/>
  <c r="C101" i="26"/>
  <c r="D101" i="26"/>
  <c r="E101" i="26"/>
  <c r="F101" i="26"/>
  <c r="G101" i="26"/>
  <c r="H101" i="26"/>
  <c r="I101" i="26"/>
  <c r="J101" i="26"/>
  <c r="K101" i="26"/>
  <c r="V101" i="26"/>
  <c r="M101" i="26"/>
  <c r="N101" i="26"/>
  <c r="O101" i="26"/>
  <c r="P101" i="26"/>
  <c r="Q101" i="26"/>
  <c r="R101" i="26"/>
  <c r="S101" i="26"/>
  <c r="T101" i="26"/>
  <c r="U101" i="26"/>
  <c r="B102" i="26"/>
  <c r="L102" i="26"/>
  <c r="C102" i="26"/>
  <c r="D102" i="26"/>
  <c r="E102" i="26"/>
  <c r="F102" i="26"/>
  <c r="G102" i="26"/>
  <c r="H102" i="26"/>
  <c r="I102" i="26"/>
  <c r="J102" i="26"/>
  <c r="K102" i="26"/>
  <c r="V102" i="26"/>
  <c r="M102" i="26"/>
  <c r="N102" i="26"/>
  <c r="O102" i="26"/>
  <c r="P102" i="26"/>
  <c r="Q102" i="26"/>
  <c r="R102" i="26"/>
  <c r="S102" i="26"/>
  <c r="T102" i="26"/>
  <c r="U102" i="26"/>
  <c r="B103" i="26"/>
  <c r="L103" i="26"/>
  <c r="C103" i="26"/>
  <c r="D103" i="26"/>
  <c r="E103" i="26"/>
  <c r="F103" i="26"/>
  <c r="G103" i="26"/>
  <c r="H103" i="26"/>
  <c r="I103" i="26"/>
  <c r="J103" i="26"/>
  <c r="K103" i="26"/>
  <c r="V103" i="26"/>
  <c r="M103" i="26"/>
  <c r="N103" i="26"/>
  <c r="O103" i="26"/>
  <c r="P103" i="26"/>
  <c r="Q103" i="26"/>
  <c r="R103" i="26"/>
  <c r="S103" i="26"/>
  <c r="T103" i="26"/>
  <c r="U103" i="26"/>
  <c r="B104" i="26"/>
  <c r="L104" i="26"/>
  <c r="C104" i="26"/>
  <c r="D104" i="26"/>
  <c r="E104" i="26"/>
  <c r="F104" i="26"/>
  <c r="G104" i="26"/>
  <c r="H104" i="26"/>
  <c r="I104" i="26"/>
  <c r="J104" i="26"/>
  <c r="K104" i="26"/>
  <c r="V104" i="26"/>
  <c r="M104" i="26"/>
  <c r="N104" i="26"/>
  <c r="O104" i="26"/>
  <c r="P104" i="26"/>
  <c r="Q104" i="26"/>
  <c r="R104" i="26"/>
  <c r="S104" i="26"/>
  <c r="T104" i="26"/>
  <c r="U104" i="26"/>
  <c r="B105" i="26"/>
  <c r="L105" i="26"/>
  <c r="C105" i="26"/>
  <c r="D105" i="26"/>
  <c r="E105" i="26"/>
  <c r="F105" i="26"/>
  <c r="G105" i="26"/>
  <c r="H105" i="26"/>
  <c r="I105" i="26"/>
  <c r="J105" i="26"/>
  <c r="K105" i="26"/>
  <c r="V105" i="26"/>
  <c r="M105" i="26"/>
  <c r="N105" i="26"/>
  <c r="O105" i="26"/>
  <c r="P105" i="26"/>
  <c r="Q105" i="26"/>
  <c r="R105" i="26"/>
  <c r="S105" i="26"/>
  <c r="T105" i="26"/>
  <c r="U105" i="26"/>
  <c r="B106" i="26"/>
  <c r="L106" i="26"/>
  <c r="C106" i="26"/>
  <c r="D106" i="26"/>
  <c r="E106" i="26"/>
  <c r="F106" i="26"/>
  <c r="G106" i="26"/>
  <c r="H106" i="26"/>
  <c r="I106" i="26"/>
  <c r="J106" i="26"/>
  <c r="K106" i="26"/>
  <c r="V106" i="26"/>
  <c r="M106" i="26"/>
  <c r="N106" i="26"/>
  <c r="O106" i="26"/>
  <c r="P106" i="26"/>
  <c r="Q106" i="26"/>
  <c r="R106" i="26"/>
  <c r="S106" i="26"/>
  <c r="T106" i="26"/>
  <c r="U106" i="26"/>
  <c r="B107" i="26"/>
  <c r="L107" i="26"/>
  <c r="C107" i="26"/>
  <c r="D107" i="26"/>
  <c r="E107" i="26"/>
  <c r="F107" i="26"/>
  <c r="G107" i="26"/>
  <c r="H107" i="26"/>
  <c r="I107" i="26"/>
  <c r="J107" i="26"/>
  <c r="K107" i="26"/>
  <c r="V107" i="26"/>
  <c r="M107" i="26"/>
  <c r="N107" i="26"/>
  <c r="O107" i="26"/>
  <c r="P107" i="26"/>
  <c r="Q107" i="26"/>
  <c r="R107" i="26"/>
  <c r="S107" i="26"/>
  <c r="T107" i="26"/>
  <c r="U107" i="26"/>
  <c r="B108" i="26"/>
  <c r="L108" i="26"/>
  <c r="C108" i="26"/>
  <c r="D108" i="26"/>
  <c r="E108" i="26"/>
  <c r="F108" i="26"/>
  <c r="G108" i="26"/>
  <c r="H108" i="26"/>
  <c r="I108" i="26"/>
  <c r="J108" i="26"/>
  <c r="K108" i="26"/>
  <c r="V108" i="26"/>
  <c r="M108" i="26"/>
  <c r="N108" i="26"/>
  <c r="O108" i="26"/>
  <c r="P108" i="26"/>
  <c r="Q108" i="26"/>
  <c r="R108" i="26"/>
  <c r="S108" i="26"/>
  <c r="T108" i="26"/>
  <c r="U108" i="26"/>
  <c r="B109" i="26"/>
  <c r="L109" i="26"/>
  <c r="C109" i="26"/>
  <c r="D109" i="26"/>
  <c r="E109" i="26"/>
  <c r="F109" i="26"/>
  <c r="G109" i="26"/>
  <c r="H109" i="26"/>
  <c r="I109" i="26"/>
  <c r="J109" i="26"/>
  <c r="K109" i="26"/>
  <c r="V109" i="26"/>
  <c r="M109" i="26"/>
  <c r="N109" i="26"/>
  <c r="O109" i="26"/>
  <c r="P109" i="26"/>
  <c r="Q109" i="26"/>
  <c r="R109" i="26"/>
  <c r="S109" i="26"/>
  <c r="T109" i="26"/>
  <c r="U109" i="26"/>
  <c r="B110" i="26"/>
  <c r="L110" i="26"/>
  <c r="C110" i="26"/>
  <c r="D110" i="26"/>
  <c r="E110" i="26"/>
  <c r="F110" i="26"/>
  <c r="G110" i="26"/>
  <c r="H110" i="26"/>
  <c r="I110" i="26"/>
  <c r="J110" i="26"/>
  <c r="K110" i="26"/>
  <c r="V110" i="26"/>
  <c r="M110" i="26"/>
  <c r="N110" i="26"/>
  <c r="O110" i="26"/>
  <c r="P110" i="26"/>
  <c r="Q110" i="26"/>
  <c r="R110" i="26"/>
  <c r="S110" i="26"/>
  <c r="T110" i="26"/>
  <c r="U110" i="26"/>
  <c r="B111" i="26"/>
  <c r="L111" i="26"/>
  <c r="C111" i="26"/>
  <c r="D111" i="26"/>
  <c r="E111" i="26"/>
  <c r="F111" i="26"/>
  <c r="G111" i="26"/>
  <c r="H111" i="26"/>
  <c r="I111" i="26"/>
  <c r="J111" i="26"/>
  <c r="K111" i="26"/>
  <c r="V111" i="26"/>
  <c r="M111" i="26"/>
  <c r="N111" i="26"/>
  <c r="O111" i="26"/>
  <c r="P111" i="26"/>
  <c r="Q111" i="26"/>
  <c r="R111" i="26"/>
  <c r="S111" i="26"/>
  <c r="T111" i="26"/>
  <c r="U111" i="26"/>
  <c r="B112" i="26"/>
  <c r="L112" i="26"/>
  <c r="C112" i="26"/>
  <c r="D112" i="26"/>
  <c r="E112" i="26"/>
  <c r="F112" i="26"/>
  <c r="G112" i="26"/>
  <c r="H112" i="26"/>
  <c r="I112" i="26"/>
  <c r="J112" i="26"/>
  <c r="K112" i="26"/>
  <c r="V112" i="26"/>
  <c r="M112" i="26"/>
  <c r="N112" i="26"/>
  <c r="O112" i="26"/>
  <c r="P112" i="26"/>
  <c r="Q112" i="26"/>
  <c r="R112" i="26"/>
  <c r="S112" i="26"/>
  <c r="T112" i="26"/>
  <c r="U112" i="26"/>
  <c r="B113" i="26"/>
  <c r="L113" i="26"/>
  <c r="C113" i="26"/>
  <c r="D113" i="26"/>
  <c r="E113" i="26"/>
  <c r="F113" i="26"/>
  <c r="G113" i="26"/>
  <c r="H113" i="26"/>
  <c r="I113" i="26"/>
  <c r="J113" i="26"/>
  <c r="K113" i="26"/>
  <c r="V113" i="26"/>
  <c r="M113" i="26"/>
  <c r="N113" i="26"/>
  <c r="O113" i="26"/>
  <c r="P113" i="26"/>
  <c r="Q113" i="26"/>
  <c r="R113" i="26"/>
  <c r="S113" i="26"/>
  <c r="T113" i="26"/>
  <c r="U113" i="26"/>
  <c r="B114" i="26"/>
  <c r="L114" i="26"/>
  <c r="C114" i="26"/>
  <c r="D114" i="26"/>
  <c r="E114" i="26"/>
  <c r="F114" i="26"/>
  <c r="G114" i="26"/>
  <c r="H114" i="26"/>
  <c r="I114" i="26"/>
  <c r="J114" i="26"/>
  <c r="K114" i="26"/>
  <c r="V114" i="26"/>
  <c r="M114" i="26"/>
  <c r="N114" i="26"/>
  <c r="O114" i="26"/>
  <c r="P114" i="26"/>
  <c r="Q114" i="26"/>
  <c r="R114" i="26"/>
  <c r="S114" i="26"/>
  <c r="T114" i="26"/>
  <c r="U114" i="26"/>
  <c r="B115" i="26"/>
  <c r="L115" i="26"/>
  <c r="C115" i="26"/>
  <c r="D115" i="26"/>
  <c r="E115" i="26"/>
  <c r="F115" i="26"/>
  <c r="G115" i="26"/>
  <c r="H115" i="26"/>
  <c r="I115" i="26"/>
  <c r="J115" i="26"/>
  <c r="K115" i="26"/>
  <c r="V115" i="26"/>
  <c r="M115" i="26"/>
  <c r="N115" i="26"/>
  <c r="O115" i="26"/>
  <c r="P115" i="26"/>
  <c r="Q115" i="26"/>
  <c r="R115" i="26"/>
  <c r="S115" i="26"/>
  <c r="T115" i="26"/>
  <c r="U115" i="26"/>
  <c r="B116" i="26"/>
  <c r="L116" i="26"/>
  <c r="C116" i="26"/>
  <c r="D116" i="26"/>
  <c r="E116" i="26"/>
  <c r="F116" i="26"/>
  <c r="G116" i="26"/>
  <c r="H116" i="26"/>
  <c r="I116" i="26"/>
  <c r="J116" i="26"/>
  <c r="K116" i="26"/>
  <c r="V116" i="26"/>
  <c r="M116" i="26"/>
  <c r="N116" i="26"/>
  <c r="O116" i="26"/>
  <c r="P116" i="26"/>
  <c r="Q116" i="26"/>
  <c r="R116" i="26"/>
  <c r="S116" i="26"/>
  <c r="T116" i="26"/>
  <c r="U116" i="26"/>
  <c r="B117" i="26"/>
  <c r="L117" i="26"/>
  <c r="C117" i="26"/>
  <c r="D117" i="26"/>
  <c r="E117" i="26"/>
  <c r="F117" i="26"/>
  <c r="G117" i="26"/>
  <c r="H117" i="26"/>
  <c r="I117" i="26"/>
  <c r="J117" i="26"/>
  <c r="K117" i="26"/>
  <c r="V117" i="26"/>
  <c r="M117" i="26"/>
  <c r="N117" i="26"/>
  <c r="O117" i="26"/>
  <c r="P117" i="26"/>
  <c r="Q117" i="26"/>
  <c r="R117" i="26"/>
  <c r="S117" i="26"/>
  <c r="T117" i="26"/>
  <c r="U117" i="26"/>
  <c r="B118" i="26"/>
  <c r="L118" i="26"/>
  <c r="C118" i="26"/>
  <c r="D118" i="26"/>
  <c r="E118" i="26"/>
  <c r="F118" i="26"/>
  <c r="G118" i="26"/>
  <c r="H118" i="26"/>
  <c r="I118" i="26"/>
  <c r="J118" i="26"/>
  <c r="K118" i="26"/>
  <c r="V118" i="26"/>
  <c r="M118" i="26"/>
  <c r="N118" i="26"/>
  <c r="O118" i="26"/>
  <c r="P118" i="26"/>
  <c r="Q118" i="26"/>
  <c r="R118" i="26"/>
  <c r="S118" i="26"/>
  <c r="T118" i="26"/>
  <c r="U118" i="26"/>
  <c r="B119" i="26"/>
  <c r="L119" i="26"/>
  <c r="C119" i="26"/>
  <c r="D119" i="26"/>
  <c r="E119" i="26"/>
  <c r="F119" i="26"/>
  <c r="G119" i="26"/>
  <c r="H119" i="26"/>
  <c r="I119" i="26"/>
  <c r="J119" i="26"/>
  <c r="K119" i="26"/>
  <c r="V119" i="26"/>
  <c r="M119" i="26"/>
  <c r="N119" i="26"/>
  <c r="O119" i="26"/>
  <c r="P119" i="26"/>
  <c r="Q119" i="26"/>
  <c r="R119" i="26"/>
  <c r="S119" i="26"/>
  <c r="T119" i="26"/>
  <c r="U119" i="26"/>
  <c r="B120" i="26"/>
  <c r="L120" i="26"/>
  <c r="C120" i="26"/>
  <c r="D120" i="26"/>
  <c r="E120" i="26"/>
  <c r="F120" i="26"/>
  <c r="G120" i="26"/>
  <c r="H120" i="26"/>
  <c r="I120" i="26"/>
  <c r="J120" i="26"/>
  <c r="K120" i="26"/>
  <c r="V120" i="26"/>
  <c r="M120" i="26"/>
  <c r="N120" i="26"/>
  <c r="O120" i="26"/>
  <c r="P120" i="26"/>
  <c r="Q120" i="26"/>
  <c r="R120" i="26"/>
  <c r="S120" i="26"/>
  <c r="T120" i="26"/>
  <c r="U120" i="26"/>
  <c r="B121" i="26"/>
  <c r="L121" i="26"/>
  <c r="C121" i="26"/>
  <c r="D121" i="26"/>
  <c r="E121" i="26"/>
  <c r="F121" i="26"/>
  <c r="G121" i="26"/>
  <c r="H121" i="26"/>
  <c r="I121" i="26"/>
  <c r="J121" i="26"/>
  <c r="K121" i="26"/>
  <c r="V121" i="26"/>
  <c r="M121" i="26"/>
  <c r="N121" i="26"/>
  <c r="O121" i="26"/>
  <c r="P121" i="26"/>
  <c r="Q121" i="26"/>
  <c r="R121" i="26"/>
  <c r="S121" i="26"/>
  <c r="T121" i="26"/>
  <c r="U121" i="26"/>
  <c r="B122" i="26"/>
  <c r="L122" i="26"/>
  <c r="C122" i="26"/>
  <c r="D122" i="26"/>
  <c r="E122" i="26"/>
  <c r="F122" i="26"/>
  <c r="G122" i="26"/>
  <c r="H122" i="26"/>
  <c r="I122" i="26"/>
  <c r="J122" i="26"/>
  <c r="K122" i="26"/>
  <c r="V122" i="26"/>
  <c r="M122" i="26"/>
  <c r="N122" i="26"/>
  <c r="O122" i="26"/>
  <c r="P122" i="26"/>
  <c r="Q122" i="26"/>
  <c r="R122" i="26"/>
  <c r="S122" i="26"/>
  <c r="T122" i="26"/>
  <c r="U122" i="26"/>
  <c r="B123" i="26"/>
  <c r="L123" i="26"/>
  <c r="C123" i="26"/>
  <c r="D123" i="26"/>
  <c r="E123" i="26"/>
  <c r="F123" i="26"/>
  <c r="G123" i="26"/>
  <c r="H123" i="26"/>
  <c r="I123" i="26"/>
  <c r="J123" i="26"/>
  <c r="K123" i="26"/>
  <c r="V123" i="26"/>
  <c r="M123" i="26"/>
  <c r="N123" i="26"/>
  <c r="O123" i="26"/>
  <c r="P123" i="26"/>
  <c r="Q123" i="26"/>
  <c r="R123" i="26"/>
  <c r="S123" i="26"/>
  <c r="T123" i="26"/>
  <c r="U123" i="26"/>
  <c r="B124" i="26"/>
  <c r="L124" i="26"/>
  <c r="C124" i="26"/>
  <c r="D124" i="26"/>
  <c r="E124" i="26"/>
  <c r="F124" i="26"/>
  <c r="G124" i="26"/>
  <c r="H124" i="26"/>
  <c r="I124" i="26"/>
  <c r="J124" i="26"/>
  <c r="K124" i="26"/>
  <c r="V124" i="26"/>
  <c r="M124" i="26"/>
  <c r="N124" i="26"/>
  <c r="O124" i="26"/>
  <c r="P124" i="26"/>
  <c r="Q124" i="26"/>
  <c r="R124" i="26"/>
  <c r="S124" i="26"/>
  <c r="T124" i="26"/>
  <c r="U124" i="26"/>
  <c r="B125" i="26"/>
  <c r="L125" i="26"/>
  <c r="C125" i="26"/>
  <c r="D125" i="26"/>
  <c r="E125" i="26"/>
  <c r="F125" i="26"/>
  <c r="G125" i="26"/>
  <c r="H125" i="26"/>
  <c r="I125" i="26"/>
  <c r="J125" i="26"/>
  <c r="K125" i="26"/>
  <c r="V125" i="26"/>
  <c r="M125" i="26"/>
  <c r="N125" i="26"/>
  <c r="O125" i="26"/>
  <c r="P125" i="26"/>
  <c r="Q125" i="26"/>
  <c r="R125" i="26"/>
  <c r="S125" i="26"/>
  <c r="T125" i="26"/>
  <c r="U125" i="26"/>
  <c r="B126" i="26"/>
  <c r="L126" i="26"/>
  <c r="C126" i="26"/>
  <c r="D126" i="26"/>
  <c r="E126" i="26"/>
  <c r="F126" i="26"/>
  <c r="G126" i="26"/>
  <c r="H126" i="26"/>
  <c r="I126" i="26"/>
  <c r="J126" i="26"/>
  <c r="K126" i="26"/>
  <c r="V126" i="26"/>
  <c r="M126" i="26"/>
  <c r="N126" i="26"/>
  <c r="O126" i="26"/>
  <c r="P126" i="26"/>
  <c r="Q126" i="26"/>
  <c r="R126" i="26"/>
  <c r="S126" i="26"/>
  <c r="T126" i="26"/>
  <c r="U126" i="26"/>
  <c r="B127" i="26"/>
  <c r="L127" i="26"/>
  <c r="C127" i="26"/>
  <c r="D127" i="26"/>
  <c r="E127" i="26"/>
  <c r="F127" i="26"/>
  <c r="G127" i="26"/>
  <c r="H127" i="26"/>
  <c r="I127" i="26"/>
  <c r="J127" i="26"/>
  <c r="K127" i="26"/>
  <c r="V127" i="26"/>
  <c r="M127" i="26"/>
  <c r="N127" i="26"/>
  <c r="O127" i="26"/>
  <c r="P127" i="26"/>
  <c r="Q127" i="26"/>
  <c r="R127" i="26"/>
  <c r="S127" i="26"/>
  <c r="T127" i="26"/>
  <c r="U127" i="26"/>
  <c r="B128" i="26"/>
  <c r="L128" i="26"/>
  <c r="C128" i="26"/>
  <c r="D128" i="26"/>
  <c r="E128" i="26"/>
  <c r="F128" i="26"/>
  <c r="G128" i="26"/>
  <c r="H128" i="26"/>
  <c r="I128" i="26"/>
  <c r="J128" i="26"/>
  <c r="K128" i="26"/>
  <c r="V128" i="26"/>
  <c r="M128" i="26"/>
  <c r="N128" i="26"/>
  <c r="O128" i="26"/>
  <c r="P128" i="26"/>
  <c r="Q128" i="26"/>
  <c r="R128" i="26"/>
  <c r="S128" i="26"/>
  <c r="T128" i="26"/>
  <c r="U128" i="26"/>
  <c r="B129" i="26"/>
  <c r="L129" i="26"/>
  <c r="C129" i="26"/>
  <c r="D129" i="26"/>
  <c r="E129" i="26"/>
  <c r="F129" i="26"/>
  <c r="G129" i="26"/>
  <c r="H129" i="26"/>
  <c r="I129" i="26"/>
  <c r="J129" i="26"/>
  <c r="K129" i="26"/>
  <c r="V129" i="26"/>
  <c r="M129" i="26"/>
  <c r="N129" i="26"/>
  <c r="O129" i="26"/>
  <c r="P129" i="26"/>
  <c r="Q129" i="26"/>
  <c r="R129" i="26"/>
  <c r="S129" i="26"/>
  <c r="T129" i="26"/>
  <c r="U129" i="26"/>
  <c r="B130" i="26"/>
  <c r="L130" i="26"/>
  <c r="C130" i="26"/>
  <c r="D130" i="26"/>
  <c r="E130" i="26"/>
  <c r="F130" i="26"/>
  <c r="G130" i="26"/>
  <c r="H130" i="26"/>
  <c r="I130" i="26"/>
  <c r="J130" i="26"/>
  <c r="K130" i="26"/>
  <c r="V130" i="26"/>
  <c r="M130" i="26"/>
  <c r="N130" i="26"/>
  <c r="O130" i="26"/>
  <c r="P130" i="26"/>
  <c r="Q130" i="26"/>
  <c r="R130" i="26"/>
  <c r="S130" i="26"/>
  <c r="T130" i="26"/>
  <c r="U130" i="26"/>
  <c r="B131" i="26"/>
  <c r="L131" i="26"/>
  <c r="C131" i="26"/>
  <c r="D131" i="26"/>
  <c r="E131" i="26"/>
  <c r="F131" i="26"/>
  <c r="G131" i="26"/>
  <c r="H131" i="26"/>
  <c r="I131" i="26"/>
  <c r="J131" i="26"/>
  <c r="K131" i="26"/>
  <c r="V131" i="26"/>
  <c r="M131" i="26"/>
  <c r="N131" i="26"/>
  <c r="O131" i="26"/>
  <c r="P131" i="26"/>
  <c r="Q131" i="26"/>
  <c r="R131" i="26"/>
  <c r="S131" i="26"/>
  <c r="T131" i="26"/>
  <c r="U131" i="26"/>
  <c r="B132" i="26"/>
  <c r="L132" i="26"/>
  <c r="C132" i="26"/>
  <c r="D132" i="26"/>
  <c r="E132" i="26"/>
  <c r="F132" i="26"/>
  <c r="G132" i="26"/>
  <c r="H132" i="26"/>
  <c r="I132" i="26"/>
  <c r="J132" i="26"/>
  <c r="K132" i="26"/>
  <c r="V132" i="26"/>
  <c r="M132" i="26"/>
  <c r="N132" i="26"/>
  <c r="O132" i="26"/>
  <c r="P132" i="26"/>
  <c r="Q132" i="26"/>
  <c r="R132" i="26"/>
  <c r="S132" i="26"/>
  <c r="T132" i="26"/>
  <c r="U132" i="26"/>
  <c r="B133" i="26"/>
  <c r="L133" i="26"/>
  <c r="C133" i="26"/>
  <c r="D133" i="26"/>
  <c r="E133" i="26"/>
  <c r="F133" i="26"/>
  <c r="G133" i="26"/>
  <c r="H133" i="26"/>
  <c r="I133" i="26"/>
  <c r="J133" i="26"/>
  <c r="K133" i="26"/>
  <c r="V133" i="26"/>
  <c r="M133" i="26"/>
  <c r="N133" i="26"/>
  <c r="O133" i="26"/>
  <c r="P133" i="26"/>
  <c r="Q133" i="26"/>
  <c r="R133" i="26"/>
  <c r="S133" i="26"/>
  <c r="T133" i="26"/>
  <c r="U133" i="26"/>
  <c r="B134" i="26"/>
  <c r="L134" i="26"/>
  <c r="C134" i="26"/>
  <c r="D134" i="26"/>
  <c r="E134" i="26"/>
  <c r="F134" i="26"/>
  <c r="G134" i="26"/>
  <c r="H134" i="26"/>
  <c r="I134" i="26"/>
  <c r="J134" i="26"/>
  <c r="K134" i="26"/>
  <c r="V134" i="26"/>
  <c r="M134" i="26"/>
  <c r="N134" i="26"/>
  <c r="O134" i="26"/>
  <c r="P134" i="26"/>
  <c r="Q134" i="26"/>
  <c r="R134" i="26"/>
  <c r="S134" i="26"/>
  <c r="T134" i="26"/>
  <c r="U134" i="26"/>
  <c r="B135" i="26"/>
  <c r="L135" i="26"/>
  <c r="C135" i="26"/>
  <c r="D135" i="26"/>
  <c r="E135" i="26"/>
  <c r="F135" i="26"/>
  <c r="G135" i="26"/>
  <c r="H135" i="26"/>
  <c r="I135" i="26"/>
  <c r="J135" i="26"/>
  <c r="K135" i="26"/>
  <c r="V135" i="26"/>
  <c r="M135" i="26"/>
  <c r="N135" i="26"/>
  <c r="O135" i="26"/>
  <c r="P135" i="26"/>
  <c r="Q135" i="26"/>
  <c r="R135" i="26"/>
  <c r="S135" i="26"/>
  <c r="T135" i="26"/>
  <c r="U135" i="26"/>
  <c r="B136" i="26"/>
  <c r="L136" i="26"/>
  <c r="C136" i="26"/>
  <c r="D136" i="26"/>
  <c r="E136" i="26"/>
  <c r="F136" i="26"/>
  <c r="G136" i="26"/>
  <c r="H136" i="26"/>
  <c r="I136" i="26"/>
  <c r="J136" i="26"/>
  <c r="K136" i="26"/>
  <c r="V136" i="26"/>
  <c r="M136" i="26"/>
  <c r="N136" i="26"/>
  <c r="O136" i="26"/>
  <c r="P136" i="26"/>
  <c r="Q136" i="26"/>
  <c r="R136" i="26"/>
  <c r="S136" i="26"/>
  <c r="T136" i="26"/>
  <c r="U136" i="26"/>
  <c r="B137" i="26"/>
  <c r="L137" i="26"/>
  <c r="C137" i="26"/>
  <c r="D137" i="26"/>
  <c r="E137" i="26"/>
  <c r="F137" i="26"/>
  <c r="G137" i="26"/>
  <c r="H137" i="26"/>
  <c r="I137" i="26"/>
  <c r="J137" i="26"/>
  <c r="K137" i="26"/>
  <c r="V137" i="26"/>
  <c r="M137" i="26"/>
  <c r="N137" i="26"/>
  <c r="O137" i="26"/>
  <c r="P137" i="26"/>
  <c r="Q137" i="26"/>
  <c r="R137" i="26"/>
  <c r="S137" i="26"/>
  <c r="T137" i="26"/>
  <c r="U137" i="26"/>
  <c r="B138" i="26"/>
  <c r="L138" i="26"/>
  <c r="C138" i="26"/>
  <c r="D138" i="26"/>
  <c r="E138" i="26"/>
  <c r="F138" i="26"/>
  <c r="G138" i="26"/>
  <c r="H138" i="26"/>
  <c r="I138" i="26"/>
  <c r="J138" i="26"/>
  <c r="K138" i="26"/>
  <c r="V138" i="26"/>
  <c r="M138" i="26"/>
  <c r="N138" i="26"/>
  <c r="O138" i="26"/>
  <c r="P138" i="26"/>
  <c r="Q138" i="26"/>
  <c r="R138" i="26"/>
  <c r="S138" i="26"/>
  <c r="T138" i="26"/>
  <c r="U138" i="26"/>
  <c r="B139" i="26"/>
  <c r="L139" i="26"/>
  <c r="C139" i="26"/>
  <c r="D139" i="26"/>
  <c r="E139" i="26"/>
  <c r="F139" i="26"/>
  <c r="G139" i="26"/>
  <c r="H139" i="26"/>
  <c r="I139" i="26"/>
  <c r="J139" i="26"/>
  <c r="K139" i="26"/>
  <c r="V139" i="26"/>
  <c r="M139" i="26"/>
  <c r="N139" i="26"/>
  <c r="O139" i="26"/>
  <c r="P139" i="26"/>
  <c r="Q139" i="26"/>
  <c r="R139" i="26"/>
  <c r="S139" i="26"/>
  <c r="T139" i="26"/>
  <c r="U139" i="26"/>
  <c r="B140" i="26"/>
  <c r="L140" i="26"/>
  <c r="C140" i="26"/>
  <c r="D140" i="26"/>
  <c r="E140" i="26"/>
  <c r="F140" i="26"/>
  <c r="G140" i="26"/>
  <c r="H140" i="26"/>
  <c r="I140" i="26"/>
  <c r="J140" i="26"/>
  <c r="K140" i="26"/>
  <c r="V140" i="26"/>
  <c r="M140" i="26"/>
  <c r="N140" i="26"/>
  <c r="O140" i="26"/>
  <c r="P140" i="26"/>
  <c r="Q140" i="26"/>
  <c r="R140" i="26"/>
  <c r="S140" i="26"/>
  <c r="T140" i="26"/>
  <c r="U140" i="26"/>
  <c r="B141" i="26"/>
  <c r="L141" i="26"/>
  <c r="C141" i="26"/>
  <c r="D141" i="26"/>
  <c r="E141" i="26"/>
  <c r="F141" i="26"/>
  <c r="G141" i="26"/>
  <c r="H141" i="26"/>
  <c r="I141" i="26"/>
  <c r="J141" i="26"/>
  <c r="K141" i="26"/>
  <c r="V141" i="26"/>
  <c r="M141" i="26"/>
  <c r="N141" i="26"/>
  <c r="O141" i="26"/>
  <c r="P141" i="26"/>
  <c r="Q141" i="26"/>
  <c r="R141" i="26"/>
  <c r="S141" i="26"/>
  <c r="T141" i="26"/>
  <c r="U141" i="26"/>
  <c r="B142" i="26"/>
  <c r="L142" i="26"/>
  <c r="C142" i="26"/>
  <c r="D142" i="26"/>
  <c r="E142" i="26"/>
  <c r="F142" i="26"/>
  <c r="G142" i="26"/>
  <c r="H142" i="26"/>
  <c r="I142" i="26"/>
  <c r="J142" i="26"/>
  <c r="K142" i="26"/>
  <c r="V142" i="26"/>
  <c r="M142" i="26"/>
  <c r="N142" i="26"/>
  <c r="O142" i="26"/>
  <c r="P142" i="26"/>
  <c r="Q142" i="26"/>
  <c r="R142" i="26"/>
  <c r="S142" i="26"/>
  <c r="T142" i="26"/>
  <c r="U142" i="26"/>
  <c r="B143" i="26"/>
  <c r="L143" i="26"/>
  <c r="C143" i="26"/>
  <c r="D143" i="26"/>
  <c r="E143" i="26"/>
  <c r="F143" i="26"/>
  <c r="G143" i="26"/>
  <c r="H143" i="26"/>
  <c r="I143" i="26"/>
  <c r="J143" i="26"/>
  <c r="K143" i="26"/>
  <c r="V143" i="26"/>
  <c r="M143" i="26"/>
  <c r="N143" i="26"/>
  <c r="O143" i="26"/>
  <c r="P143" i="26"/>
  <c r="Q143" i="26"/>
  <c r="R143" i="26"/>
  <c r="S143" i="26"/>
  <c r="T143" i="26"/>
  <c r="U143" i="26"/>
  <c r="B144" i="26"/>
  <c r="L144" i="26"/>
  <c r="C144" i="26"/>
  <c r="D144" i="26"/>
  <c r="E144" i="26"/>
  <c r="F144" i="26"/>
  <c r="G144" i="26"/>
  <c r="H144" i="26"/>
  <c r="I144" i="26"/>
  <c r="J144" i="26"/>
  <c r="K144" i="26"/>
  <c r="V144" i="26"/>
  <c r="M144" i="26"/>
  <c r="N144" i="26"/>
  <c r="O144" i="26"/>
  <c r="P144" i="26"/>
  <c r="Q144" i="26"/>
  <c r="R144" i="26"/>
  <c r="S144" i="26"/>
  <c r="T144" i="26"/>
  <c r="U144" i="26"/>
  <c r="B145" i="26"/>
  <c r="L145" i="26"/>
  <c r="C145" i="26"/>
  <c r="D145" i="26"/>
  <c r="E145" i="26"/>
  <c r="F145" i="26"/>
  <c r="G145" i="26"/>
  <c r="H145" i="26"/>
  <c r="I145" i="26"/>
  <c r="J145" i="26"/>
  <c r="K145" i="26"/>
  <c r="V145" i="26"/>
  <c r="M145" i="26"/>
  <c r="N145" i="26"/>
  <c r="O145" i="26"/>
  <c r="P145" i="26"/>
  <c r="Q145" i="26"/>
  <c r="R145" i="26"/>
  <c r="S145" i="26"/>
  <c r="T145" i="26"/>
  <c r="U145" i="26"/>
  <c r="B146" i="26"/>
  <c r="L146" i="26"/>
  <c r="C146" i="26"/>
  <c r="D146" i="26"/>
  <c r="E146" i="26"/>
  <c r="F146" i="26"/>
  <c r="G146" i="26"/>
  <c r="H146" i="26"/>
  <c r="I146" i="26"/>
  <c r="J146" i="26"/>
  <c r="K146" i="26"/>
  <c r="V146" i="26"/>
  <c r="M146" i="26"/>
  <c r="N146" i="26"/>
  <c r="O146" i="26"/>
  <c r="P146" i="26"/>
  <c r="Q146" i="26"/>
  <c r="R146" i="26"/>
  <c r="S146" i="26"/>
  <c r="T146" i="26"/>
  <c r="U146" i="26"/>
  <c r="B147" i="26"/>
  <c r="L147" i="26"/>
  <c r="C147" i="26"/>
  <c r="D147" i="26"/>
  <c r="E147" i="26"/>
  <c r="F147" i="26"/>
  <c r="G147" i="26"/>
  <c r="H147" i="26"/>
  <c r="I147" i="26"/>
  <c r="J147" i="26"/>
  <c r="K147" i="26"/>
  <c r="V147" i="26"/>
  <c r="M147" i="26"/>
  <c r="N147" i="26"/>
  <c r="O147" i="26"/>
  <c r="P147" i="26"/>
  <c r="Q147" i="26"/>
  <c r="R147" i="26"/>
  <c r="S147" i="26"/>
  <c r="T147" i="26"/>
  <c r="U147" i="26"/>
  <c r="B148" i="26"/>
  <c r="L148" i="26"/>
  <c r="C148" i="26"/>
  <c r="D148" i="26"/>
  <c r="E148" i="26"/>
  <c r="F148" i="26"/>
  <c r="G148" i="26"/>
  <c r="H148" i="26"/>
  <c r="I148" i="26"/>
  <c r="J148" i="26"/>
  <c r="K148" i="26"/>
  <c r="V148" i="26"/>
  <c r="M148" i="26"/>
  <c r="N148" i="26"/>
  <c r="O148" i="26"/>
  <c r="P148" i="26"/>
  <c r="Q148" i="26"/>
  <c r="R148" i="26"/>
  <c r="S148" i="26"/>
  <c r="T148" i="26"/>
  <c r="U148" i="26"/>
  <c r="B149" i="26"/>
  <c r="L149" i="26"/>
  <c r="C149" i="26"/>
  <c r="D149" i="26"/>
  <c r="E149" i="26"/>
  <c r="F149" i="26"/>
  <c r="G149" i="26"/>
  <c r="H149" i="26"/>
  <c r="I149" i="26"/>
  <c r="J149" i="26"/>
  <c r="K149" i="26"/>
  <c r="V149" i="26"/>
  <c r="M149" i="26"/>
  <c r="N149" i="26"/>
  <c r="O149" i="26"/>
  <c r="P149" i="26"/>
  <c r="Q149" i="26"/>
  <c r="R149" i="26"/>
  <c r="S149" i="26"/>
  <c r="T149" i="26"/>
  <c r="U149" i="26"/>
  <c r="B150" i="26"/>
  <c r="L150" i="26"/>
  <c r="C150" i="26"/>
  <c r="D150" i="26"/>
  <c r="E150" i="26"/>
  <c r="F150" i="26"/>
  <c r="G150" i="26"/>
  <c r="H150" i="26"/>
  <c r="I150" i="26"/>
  <c r="J150" i="26"/>
  <c r="K150" i="26"/>
  <c r="V150" i="26"/>
  <c r="M150" i="26"/>
  <c r="N150" i="26"/>
  <c r="O150" i="26"/>
  <c r="P150" i="26"/>
  <c r="Q150" i="26"/>
  <c r="R150" i="26"/>
  <c r="S150" i="26"/>
  <c r="T150" i="26"/>
  <c r="U150" i="26"/>
  <c r="B151" i="26"/>
  <c r="L151" i="26"/>
  <c r="C151" i="26"/>
  <c r="D151" i="26"/>
  <c r="E151" i="26"/>
  <c r="F151" i="26"/>
  <c r="G151" i="26"/>
  <c r="H151" i="26"/>
  <c r="I151" i="26"/>
  <c r="J151" i="26"/>
  <c r="K151" i="26"/>
  <c r="V151" i="26"/>
  <c r="M151" i="26"/>
  <c r="N151" i="26"/>
  <c r="O151" i="26"/>
  <c r="P151" i="26"/>
  <c r="Q151" i="26"/>
  <c r="R151" i="26"/>
  <c r="S151" i="26"/>
  <c r="T151" i="26"/>
  <c r="U151" i="26"/>
  <c r="B152" i="26"/>
  <c r="L152" i="26"/>
  <c r="C152" i="26"/>
  <c r="D152" i="26"/>
  <c r="E152" i="26"/>
  <c r="F152" i="26"/>
  <c r="G152" i="26"/>
  <c r="H152" i="26"/>
  <c r="I152" i="26"/>
  <c r="J152" i="26"/>
  <c r="K152" i="26"/>
  <c r="V152" i="26"/>
  <c r="M152" i="26"/>
  <c r="N152" i="26"/>
  <c r="O152" i="26"/>
  <c r="P152" i="26"/>
  <c r="Q152" i="26"/>
  <c r="R152" i="26"/>
  <c r="S152" i="26"/>
  <c r="T152" i="26"/>
  <c r="U152" i="26"/>
  <c r="B153" i="26"/>
  <c r="L153" i="26"/>
  <c r="C153" i="26"/>
  <c r="D153" i="26"/>
  <c r="E153" i="26"/>
  <c r="F153" i="26"/>
  <c r="G153" i="26"/>
  <c r="H153" i="26"/>
  <c r="I153" i="26"/>
  <c r="J153" i="26"/>
  <c r="K153" i="26"/>
  <c r="V153" i="26"/>
  <c r="M153" i="26"/>
  <c r="N153" i="26"/>
  <c r="O153" i="26"/>
  <c r="P153" i="26"/>
  <c r="Q153" i="26"/>
  <c r="R153" i="26"/>
  <c r="S153" i="26"/>
  <c r="T153" i="26"/>
  <c r="U153" i="26"/>
  <c r="B154" i="26"/>
  <c r="L154" i="26"/>
  <c r="C154" i="26"/>
  <c r="D154" i="26"/>
  <c r="E154" i="26"/>
  <c r="F154" i="26"/>
  <c r="G154" i="26"/>
  <c r="H154" i="26"/>
  <c r="I154" i="26"/>
  <c r="J154" i="26"/>
  <c r="K154" i="26"/>
  <c r="V154" i="26"/>
  <c r="M154" i="26"/>
  <c r="N154" i="26"/>
  <c r="O154" i="26"/>
  <c r="P154" i="26"/>
  <c r="Q154" i="26"/>
  <c r="R154" i="26"/>
  <c r="S154" i="26"/>
  <c r="T154" i="26"/>
  <c r="U154" i="26"/>
  <c r="B155" i="26"/>
  <c r="L155" i="26"/>
  <c r="C155" i="26"/>
  <c r="D155" i="26"/>
  <c r="E155" i="26"/>
  <c r="F155" i="26"/>
  <c r="G155" i="26"/>
  <c r="H155" i="26"/>
  <c r="I155" i="26"/>
  <c r="J155" i="26"/>
  <c r="K155" i="26"/>
  <c r="V155" i="26"/>
  <c r="M155" i="26"/>
  <c r="N155" i="26"/>
  <c r="O155" i="26"/>
  <c r="P155" i="26"/>
  <c r="Q155" i="26"/>
  <c r="R155" i="26"/>
  <c r="S155" i="26"/>
  <c r="T155" i="26"/>
  <c r="U155" i="26"/>
  <c r="B156" i="26"/>
  <c r="L156" i="26"/>
  <c r="C156" i="26"/>
  <c r="D156" i="26"/>
  <c r="E156" i="26"/>
  <c r="F156" i="26"/>
  <c r="G156" i="26"/>
  <c r="H156" i="26"/>
  <c r="I156" i="26"/>
  <c r="J156" i="26"/>
  <c r="K156" i="26"/>
  <c r="V156" i="26"/>
  <c r="M156" i="26"/>
  <c r="N156" i="26"/>
  <c r="O156" i="26"/>
  <c r="P156" i="26"/>
  <c r="Q156" i="26"/>
  <c r="R156" i="26"/>
  <c r="S156" i="26"/>
  <c r="T156" i="26"/>
  <c r="U156" i="26"/>
  <c r="B157" i="26"/>
  <c r="L157" i="26"/>
  <c r="C157" i="26"/>
  <c r="D157" i="26"/>
  <c r="E157" i="26"/>
  <c r="F157" i="26"/>
  <c r="G157" i="26"/>
  <c r="H157" i="26"/>
  <c r="I157" i="26"/>
  <c r="J157" i="26"/>
  <c r="K157" i="26"/>
  <c r="V157" i="26"/>
  <c r="M157" i="26"/>
  <c r="N157" i="26"/>
  <c r="O157" i="26"/>
  <c r="P157" i="26"/>
  <c r="Q157" i="26"/>
  <c r="R157" i="26"/>
  <c r="S157" i="26"/>
  <c r="T157" i="26"/>
  <c r="U157" i="26"/>
  <c r="B158" i="26"/>
  <c r="L158" i="26"/>
  <c r="C158" i="26"/>
  <c r="D158" i="26"/>
  <c r="E158" i="26"/>
  <c r="F158" i="26"/>
  <c r="G158" i="26"/>
  <c r="H158" i="26"/>
  <c r="I158" i="26"/>
  <c r="J158" i="26"/>
  <c r="K158" i="26"/>
  <c r="V158" i="26"/>
  <c r="M158" i="26"/>
  <c r="N158" i="26"/>
  <c r="O158" i="26"/>
  <c r="P158" i="26"/>
  <c r="Q158" i="26"/>
  <c r="R158" i="26"/>
  <c r="S158" i="26"/>
  <c r="T158" i="26"/>
  <c r="U158" i="26"/>
  <c r="B159" i="26"/>
  <c r="L159" i="26"/>
  <c r="C159" i="26"/>
  <c r="D159" i="26"/>
  <c r="E159" i="26"/>
  <c r="F159" i="26"/>
  <c r="G159" i="26"/>
  <c r="H159" i="26"/>
  <c r="I159" i="26"/>
  <c r="J159" i="26"/>
  <c r="K159" i="26"/>
  <c r="V159" i="26"/>
  <c r="M159" i="26"/>
  <c r="N159" i="26"/>
  <c r="O159" i="26"/>
  <c r="P159" i="26"/>
  <c r="Q159" i="26"/>
  <c r="R159" i="26"/>
  <c r="S159" i="26"/>
  <c r="T159" i="26"/>
  <c r="U159" i="26"/>
  <c r="B160" i="26"/>
  <c r="L160" i="26"/>
  <c r="C160" i="26"/>
  <c r="D160" i="26"/>
  <c r="E160" i="26"/>
  <c r="F160" i="26"/>
  <c r="G160" i="26"/>
  <c r="H160" i="26"/>
  <c r="I160" i="26"/>
  <c r="J160" i="26"/>
  <c r="K160" i="26"/>
  <c r="V160" i="26"/>
  <c r="M160" i="26"/>
  <c r="N160" i="26"/>
  <c r="O160" i="26"/>
  <c r="P160" i="26"/>
  <c r="Q160" i="26"/>
  <c r="R160" i="26"/>
  <c r="S160" i="26"/>
  <c r="T160" i="26"/>
  <c r="U160" i="26"/>
  <c r="B161" i="26"/>
  <c r="L161" i="26"/>
  <c r="C161" i="26"/>
  <c r="D161" i="26"/>
  <c r="E161" i="26"/>
  <c r="F161" i="26"/>
  <c r="G161" i="26"/>
  <c r="H161" i="26"/>
  <c r="I161" i="26"/>
  <c r="J161" i="26"/>
  <c r="K161" i="26"/>
  <c r="V161" i="26"/>
  <c r="M161" i="26"/>
  <c r="N161" i="26"/>
  <c r="O161" i="26"/>
  <c r="P161" i="26"/>
  <c r="Q161" i="26"/>
  <c r="R161" i="26"/>
  <c r="S161" i="26"/>
  <c r="T161" i="26"/>
  <c r="U161" i="26"/>
  <c r="B162" i="26"/>
  <c r="L162" i="26"/>
  <c r="C162" i="26"/>
  <c r="D162" i="26"/>
  <c r="E162" i="26"/>
  <c r="F162" i="26"/>
  <c r="G162" i="26"/>
  <c r="H162" i="26"/>
  <c r="I162" i="26"/>
  <c r="J162" i="26"/>
  <c r="K162" i="26"/>
  <c r="V162" i="26"/>
  <c r="M162" i="26"/>
  <c r="N162" i="26"/>
  <c r="O162" i="26"/>
  <c r="P162" i="26"/>
  <c r="Q162" i="26"/>
  <c r="R162" i="26"/>
  <c r="S162" i="26"/>
  <c r="T162" i="26"/>
  <c r="U162" i="26"/>
  <c r="B163" i="26"/>
  <c r="L163" i="26"/>
  <c r="C163" i="26"/>
  <c r="D163" i="26"/>
  <c r="E163" i="26"/>
  <c r="F163" i="26"/>
  <c r="G163" i="26"/>
  <c r="H163" i="26"/>
  <c r="I163" i="26"/>
  <c r="J163" i="26"/>
  <c r="K163" i="26"/>
  <c r="V163" i="26"/>
  <c r="M163" i="26"/>
  <c r="N163" i="26"/>
  <c r="O163" i="26"/>
  <c r="P163" i="26"/>
  <c r="Q163" i="26"/>
  <c r="R163" i="26"/>
  <c r="S163" i="26"/>
  <c r="T163" i="26"/>
  <c r="U163" i="26"/>
  <c r="B164" i="26"/>
  <c r="L164" i="26"/>
  <c r="C164" i="26"/>
  <c r="D164" i="26"/>
  <c r="E164" i="26"/>
  <c r="F164" i="26"/>
  <c r="G164" i="26"/>
  <c r="H164" i="26"/>
  <c r="I164" i="26"/>
  <c r="J164" i="26"/>
  <c r="K164" i="26"/>
  <c r="V164" i="26"/>
  <c r="M164" i="26"/>
  <c r="N164" i="26"/>
  <c r="O164" i="26"/>
  <c r="P164" i="26"/>
  <c r="Q164" i="26"/>
  <c r="R164" i="26"/>
  <c r="S164" i="26"/>
  <c r="T164" i="26"/>
  <c r="U164" i="26"/>
  <c r="B165" i="26"/>
  <c r="L165" i="26"/>
  <c r="C165" i="26"/>
  <c r="D165" i="26"/>
  <c r="E165" i="26"/>
  <c r="F165" i="26"/>
  <c r="G165" i="26"/>
  <c r="H165" i="26"/>
  <c r="I165" i="26"/>
  <c r="J165" i="26"/>
  <c r="K165" i="26"/>
  <c r="V165" i="26"/>
  <c r="M165" i="26"/>
  <c r="N165" i="26"/>
  <c r="O165" i="26"/>
  <c r="P165" i="26"/>
  <c r="Q165" i="26"/>
  <c r="R165" i="26"/>
  <c r="S165" i="26"/>
  <c r="T165" i="26"/>
  <c r="U165" i="26"/>
  <c r="B166" i="26"/>
  <c r="L166" i="26"/>
  <c r="C166" i="26"/>
  <c r="D166" i="26"/>
  <c r="E166" i="26"/>
  <c r="F166" i="26"/>
  <c r="G166" i="26"/>
  <c r="H166" i="26"/>
  <c r="I166" i="26"/>
  <c r="J166" i="26"/>
  <c r="K166" i="26"/>
  <c r="V166" i="26"/>
  <c r="M166" i="26"/>
  <c r="N166" i="26"/>
  <c r="O166" i="26"/>
  <c r="P166" i="26"/>
  <c r="Q166" i="26"/>
  <c r="R166" i="26"/>
  <c r="S166" i="26"/>
  <c r="T166" i="26"/>
  <c r="U166" i="26"/>
  <c r="B167" i="26"/>
  <c r="L167" i="26"/>
  <c r="C167" i="26"/>
  <c r="D167" i="26"/>
  <c r="E167" i="26"/>
  <c r="F167" i="26"/>
  <c r="G167" i="26"/>
  <c r="H167" i="26"/>
  <c r="I167" i="26"/>
  <c r="J167" i="26"/>
  <c r="K167" i="26"/>
  <c r="V167" i="26"/>
  <c r="M167" i="26"/>
  <c r="N167" i="26"/>
  <c r="O167" i="26"/>
  <c r="P167" i="26"/>
  <c r="Q167" i="26"/>
  <c r="R167" i="26"/>
  <c r="S167" i="26"/>
  <c r="T167" i="26"/>
  <c r="U167" i="26"/>
  <c r="B168" i="26"/>
  <c r="L168" i="26"/>
  <c r="C168" i="26"/>
  <c r="D168" i="26"/>
  <c r="E168" i="26"/>
  <c r="F168" i="26"/>
  <c r="G168" i="26"/>
  <c r="H168" i="26"/>
  <c r="I168" i="26"/>
  <c r="J168" i="26"/>
  <c r="K168" i="26"/>
  <c r="V168" i="26"/>
  <c r="M168" i="26"/>
  <c r="N168" i="26"/>
  <c r="O168" i="26"/>
  <c r="P168" i="26"/>
  <c r="Q168" i="26"/>
  <c r="R168" i="26"/>
  <c r="S168" i="26"/>
  <c r="T168" i="26"/>
  <c r="U168" i="26"/>
  <c r="B169" i="26"/>
  <c r="L169" i="26"/>
  <c r="C169" i="26"/>
  <c r="D169" i="26"/>
  <c r="E169" i="26"/>
  <c r="F169" i="26"/>
  <c r="G169" i="26"/>
  <c r="H169" i="26"/>
  <c r="I169" i="26"/>
  <c r="J169" i="26"/>
  <c r="K169" i="26"/>
  <c r="V169" i="26"/>
  <c r="M169" i="26"/>
  <c r="N169" i="26"/>
  <c r="O169" i="26"/>
  <c r="P169" i="26"/>
  <c r="Q169" i="26"/>
  <c r="R169" i="26"/>
  <c r="S169" i="26"/>
  <c r="T169" i="26"/>
  <c r="U169" i="26"/>
  <c r="B170" i="26"/>
  <c r="L170" i="26"/>
  <c r="C170" i="26"/>
  <c r="D170" i="26"/>
  <c r="E170" i="26"/>
  <c r="F170" i="26"/>
  <c r="G170" i="26"/>
  <c r="H170" i="26"/>
  <c r="I170" i="26"/>
  <c r="J170" i="26"/>
  <c r="K170" i="26"/>
  <c r="V170" i="26"/>
  <c r="M170" i="26"/>
  <c r="N170" i="26"/>
  <c r="O170" i="26"/>
  <c r="P170" i="26"/>
  <c r="Q170" i="26"/>
  <c r="R170" i="26"/>
  <c r="S170" i="26"/>
  <c r="T170" i="26"/>
  <c r="U170" i="26"/>
  <c r="B171" i="26"/>
  <c r="L171" i="26"/>
  <c r="C171" i="26"/>
  <c r="D171" i="26"/>
  <c r="E171" i="26"/>
  <c r="F171" i="26"/>
  <c r="G171" i="26"/>
  <c r="H171" i="26"/>
  <c r="I171" i="26"/>
  <c r="J171" i="26"/>
  <c r="K171" i="26"/>
  <c r="V171" i="26"/>
  <c r="M171" i="26"/>
  <c r="N171" i="26"/>
  <c r="O171" i="26"/>
  <c r="P171" i="26"/>
  <c r="Q171" i="26"/>
  <c r="R171" i="26"/>
  <c r="S171" i="26"/>
  <c r="T171" i="26"/>
  <c r="U171" i="26"/>
  <c r="B172" i="26"/>
  <c r="L172" i="26"/>
  <c r="C172" i="26"/>
  <c r="D172" i="26"/>
  <c r="E172" i="26"/>
  <c r="F172" i="26"/>
  <c r="G172" i="26"/>
  <c r="H172" i="26"/>
  <c r="I172" i="26"/>
  <c r="J172" i="26"/>
  <c r="K172" i="26"/>
  <c r="V172" i="26"/>
  <c r="M172" i="26"/>
  <c r="N172" i="26"/>
  <c r="O172" i="26"/>
  <c r="P172" i="26"/>
  <c r="Q172" i="26"/>
  <c r="R172" i="26"/>
  <c r="S172" i="26"/>
  <c r="T172" i="26"/>
  <c r="U172" i="26"/>
  <c r="B173" i="26"/>
  <c r="L173" i="26"/>
  <c r="C173" i="26"/>
  <c r="D173" i="26"/>
  <c r="E173" i="26"/>
  <c r="F173" i="26"/>
  <c r="G173" i="26"/>
  <c r="H173" i="26"/>
  <c r="I173" i="26"/>
  <c r="J173" i="26"/>
  <c r="K173" i="26"/>
  <c r="V173" i="26"/>
  <c r="M173" i="26"/>
  <c r="N173" i="26"/>
  <c r="O173" i="26"/>
  <c r="P173" i="26"/>
  <c r="Q173" i="26"/>
  <c r="R173" i="26"/>
  <c r="S173" i="26"/>
  <c r="T173" i="26"/>
  <c r="U173" i="26"/>
  <c r="B174" i="26"/>
  <c r="L174" i="26"/>
  <c r="C174" i="26"/>
  <c r="D174" i="26"/>
  <c r="E174" i="26"/>
  <c r="F174" i="26"/>
  <c r="G174" i="26"/>
  <c r="H174" i="26"/>
  <c r="I174" i="26"/>
  <c r="J174" i="26"/>
  <c r="K174" i="26"/>
  <c r="V174" i="26"/>
  <c r="M174" i="26"/>
  <c r="N174" i="26"/>
  <c r="O174" i="26"/>
  <c r="P174" i="26"/>
  <c r="Q174" i="26"/>
  <c r="R174" i="26"/>
  <c r="S174" i="26"/>
  <c r="T174" i="26"/>
  <c r="U174" i="26"/>
  <c r="B175" i="26"/>
  <c r="L175" i="26"/>
  <c r="C175" i="26"/>
  <c r="D175" i="26"/>
  <c r="E175" i="26"/>
  <c r="F175" i="26"/>
  <c r="G175" i="26"/>
  <c r="H175" i="26"/>
  <c r="I175" i="26"/>
  <c r="J175" i="26"/>
  <c r="K175" i="26"/>
  <c r="V175" i="26"/>
  <c r="M175" i="26"/>
  <c r="N175" i="26"/>
  <c r="O175" i="26"/>
  <c r="P175" i="26"/>
  <c r="Q175" i="26"/>
  <c r="R175" i="26"/>
  <c r="S175" i="26"/>
  <c r="T175" i="26"/>
  <c r="U175" i="26"/>
  <c r="B176" i="26"/>
  <c r="L176" i="26"/>
  <c r="C176" i="26"/>
  <c r="D176" i="26"/>
  <c r="E176" i="26"/>
  <c r="F176" i="26"/>
  <c r="G176" i="26"/>
  <c r="H176" i="26"/>
  <c r="I176" i="26"/>
  <c r="J176" i="26"/>
  <c r="K176" i="26"/>
  <c r="V176" i="26"/>
  <c r="M176" i="26"/>
  <c r="N176" i="26"/>
  <c r="O176" i="26"/>
  <c r="P176" i="26"/>
  <c r="Q176" i="26"/>
  <c r="R176" i="26"/>
  <c r="S176" i="26"/>
  <c r="T176" i="26"/>
  <c r="U176" i="26"/>
  <c r="B177" i="26"/>
  <c r="L177" i="26"/>
  <c r="C177" i="26"/>
  <c r="D177" i="26"/>
  <c r="E177" i="26"/>
  <c r="F177" i="26"/>
  <c r="G177" i="26"/>
  <c r="H177" i="26"/>
  <c r="I177" i="26"/>
  <c r="J177" i="26"/>
  <c r="K177" i="26"/>
  <c r="V177" i="26"/>
  <c r="M177" i="26"/>
  <c r="N177" i="26"/>
  <c r="O177" i="26"/>
  <c r="P177" i="26"/>
  <c r="Q177" i="26"/>
  <c r="R177" i="26"/>
  <c r="S177" i="26"/>
  <c r="T177" i="26"/>
  <c r="U177" i="26"/>
  <c r="B3" i="25"/>
  <c r="L3" i="25"/>
  <c r="C3" i="25"/>
  <c r="D3" i="25"/>
  <c r="E3" i="25"/>
  <c r="F3" i="25"/>
  <c r="G3" i="25"/>
  <c r="H3" i="25"/>
  <c r="I3" i="25"/>
  <c r="J3" i="25"/>
  <c r="K3" i="25"/>
  <c r="V3" i="25"/>
  <c r="M3" i="25"/>
  <c r="N3" i="25"/>
  <c r="O3" i="25"/>
  <c r="P3" i="25"/>
  <c r="Q3" i="25"/>
  <c r="R3" i="25"/>
  <c r="S3" i="25"/>
  <c r="T3" i="25"/>
  <c r="U3" i="25"/>
  <c r="B4" i="25"/>
  <c r="L4" i="25"/>
  <c r="C4" i="25"/>
  <c r="D4" i="25"/>
  <c r="E4" i="25"/>
  <c r="F4" i="25"/>
  <c r="G4" i="25"/>
  <c r="H4" i="25"/>
  <c r="I4" i="25"/>
  <c r="J4" i="25"/>
  <c r="K4" i="25"/>
  <c r="V4" i="25"/>
  <c r="M4" i="25"/>
  <c r="N4" i="25"/>
  <c r="O4" i="25"/>
  <c r="P4" i="25"/>
  <c r="Q4" i="25"/>
  <c r="R4" i="25"/>
  <c r="S4" i="25"/>
  <c r="T4" i="25"/>
  <c r="U4" i="25"/>
  <c r="B5" i="25"/>
  <c r="L5" i="25"/>
  <c r="C5" i="25"/>
  <c r="D5" i="25"/>
  <c r="E5" i="25"/>
  <c r="F5" i="25"/>
  <c r="G5" i="25"/>
  <c r="H5" i="25"/>
  <c r="I5" i="25"/>
  <c r="J5" i="25"/>
  <c r="K5" i="25"/>
  <c r="V5" i="25"/>
  <c r="M5" i="25"/>
  <c r="N5" i="25"/>
  <c r="O5" i="25"/>
  <c r="P5" i="25"/>
  <c r="Q5" i="25"/>
  <c r="R5" i="25"/>
  <c r="S5" i="25"/>
  <c r="T5" i="25"/>
  <c r="U5" i="25"/>
  <c r="B6" i="25"/>
  <c r="L6" i="25"/>
  <c r="C6" i="25"/>
  <c r="D6" i="25"/>
  <c r="E6" i="25"/>
  <c r="F6" i="25"/>
  <c r="G6" i="25"/>
  <c r="H6" i="25"/>
  <c r="I6" i="25"/>
  <c r="J6" i="25"/>
  <c r="K6" i="25"/>
  <c r="V6" i="25"/>
  <c r="M6" i="25"/>
  <c r="N6" i="25"/>
  <c r="O6" i="25"/>
  <c r="P6" i="25"/>
  <c r="Q6" i="25"/>
  <c r="R6" i="25"/>
  <c r="S6" i="25"/>
  <c r="T6" i="25"/>
  <c r="U6" i="25"/>
  <c r="B7" i="25"/>
  <c r="L7" i="25"/>
  <c r="C7" i="25"/>
  <c r="D7" i="25"/>
  <c r="E7" i="25"/>
  <c r="F7" i="25"/>
  <c r="G7" i="25"/>
  <c r="H7" i="25"/>
  <c r="I7" i="25"/>
  <c r="J7" i="25"/>
  <c r="K7" i="25"/>
  <c r="V7" i="25"/>
  <c r="M7" i="25"/>
  <c r="N7" i="25"/>
  <c r="O7" i="25"/>
  <c r="P7" i="25"/>
  <c r="Q7" i="25"/>
  <c r="R7" i="25"/>
  <c r="S7" i="25"/>
  <c r="T7" i="25"/>
  <c r="U7" i="25"/>
  <c r="B8" i="25"/>
  <c r="L8" i="25"/>
  <c r="C8" i="25"/>
  <c r="D8" i="25"/>
  <c r="E8" i="25"/>
  <c r="F8" i="25"/>
  <c r="G8" i="25"/>
  <c r="H8" i="25"/>
  <c r="I8" i="25"/>
  <c r="J8" i="25"/>
  <c r="K8" i="25"/>
  <c r="V8" i="25"/>
  <c r="M8" i="25"/>
  <c r="N8" i="25"/>
  <c r="O8" i="25"/>
  <c r="P8" i="25"/>
  <c r="Q8" i="25"/>
  <c r="R8" i="25"/>
  <c r="S8" i="25"/>
  <c r="T8" i="25"/>
  <c r="U8" i="25"/>
  <c r="B9" i="25"/>
  <c r="L9" i="25"/>
  <c r="C9" i="25"/>
  <c r="D9" i="25"/>
  <c r="E9" i="25"/>
  <c r="F9" i="25"/>
  <c r="G9" i="25"/>
  <c r="H9" i="25"/>
  <c r="I9" i="25"/>
  <c r="J9" i="25"/>
  <c r="K9" i="25"/>
  <c r="V9" i="25"/>
  <c r="M9" i="25"/>
  <c r="N9" i="25"/>
  <c r="O9" i="25"/>
  <c r="P9" i="25"/>
  <c r="Q9" i="25"/>
  <c r="R9" i="25"/>
  <c r="S9" i="25"/>
  <c r="T9" i="25"/>
  <c r="U9" i="25"/>
  <c r="B10" i="25"/>
  <c r="L10" i="25"/>
  <c r="C10" i="25"/>
  <c r="D10" i="25"/>
  <c r="E10" i="25"/>
  <c r="F10" i="25"/>
  <c r="G10" i="25"/>
  <c r="H10" i="25"/>
  <c r="I10" i="25"/>
  <c r="J10" i="25"/>
  <c r="K10" i="25"/>
  <c r="V10" i="25"/>
  <c r="M10" i="25"/>
  <c r="N10" i="25"/>
  <c r="O10" i="25"/>
  <c r="P10" i="25"/>
  <c r="Q10" i="25"/>
  <c r="R10" i="25"/>
  <c r="S10" i="25"/>
  <c r="T10" i="25"/>
  <c r="U10" i="25"/>
  <c r="B11" i="25"/>
  <c r="L11" i="25"/>
  <c r="C11" i="25"/>
  <c r="D11" i="25"/>
  <c r="E11" i="25"/>
  <c r="F11" i="25"/>
  <c r="G11" i="25"/>
  <c r="H11" i="25"/>
  <c r="I11" i="25"/>
  <c r="J11" i="25"/>
  <c r="K11" i="25"/>
  <c r="V11" i="25"/>
  <c r="M11" i="25"/>
  <c r="N11" i="25"/>
  <c r="O11" i="25"/>
  <c r="P11" i="25"/>
  <c r="Q11" i="25"/>
  <c r="R11" i="25"/>
  <c r="S11" i="25"/>
  <c r="T11" i="25"/>
  <c r="U11" i="25"/>
  <c r="B12" i="25"/>
  <c r="L12" i="25"/>
  <c r="C12" i="25"/>
  <c r="D12" i="25"/>
  <c r="E12" i="25"/>
  <c r="F12" i="25"/>
  <c r="G12" i="25"/>
  <c r="H12" i="25"/>
  <c r="I12" i="25"/>
  <c r="J12" i="25"/>
  <c r="K12" i="25"/>
  <c r="V12" i="25"/>
  <c r="M12" i="25"/>
  <c r="N12" i="25"/>
  <c r="O12" i="25"/>
  <c r="P12" i="25"/>
  <c r="Q12" i="25"/>
  <c r="R12" i="25"/>
  <c r="S12" i="25"/>
  <c r="T12" i="25"/>
  <c r="U12" i="25"/>
  <c r="B13" i="25"/>
  <c r="L13" i="25"/>
  <c r="C13" i="25"/>
  <c r="D13" i="25"/>
  <c r="E13" i="25"/>
  <c r="F13" i="25"/>
  <c r="G13" i="25"/>
  <c r="H13" i="25"/>
  <c r="I13" i="25"/>
  <c r="J13" i="25"/>
  <c r="K13" i="25"/>
  <c r="V13" i="25"/>
  <c r="M13" i="25"/>
  <c r="N13" i="25"/>
  <c r="O13" i="25"/>
  <c r="P13" i="25"/>
  <c r="Q13" i="25"/>
  <c r="R13" i="25"/>
  <c r="S13" i="25"/>
  <c r="T13" i="25"/>
  <c r="U13" i="25"/>
  <c r="B14" i="25"/>
  <c r="L14" i="25"/>
  <c r="C14" i="25"/>
  <c r="D14" i="25"/>
  <c r="E14" i="25"/>
  <c r="F14" i="25"/>
  <c r="G14" i="25"/>
  <c r="H14" i="25"/>
  <c r="I14" i="25"/>
  <c r="J14" i="25"/>
  <c r="K14" i="25"/>
  <c r="V14" i="25"/>
  <c r="M14" i="25"/>
  <c r="N14" i="25"/>
  <c r="O14" i="25"/>
  <c r="P14" i="25"/>
  <c r="Q14" i="25"/>
  <c r="R14" i="25"/>
  <c r="S14" i="25"/>
  <c r="T14" i="25"/>
  <c r="U14" i="25"/>
  <c r="B15" i="25"/>
  <c r="L15" i="25"/>
  <c r="C15" i="25"/>
  <c r="D15" i="25"/>
  <c r="E15" i="25"/>
  <c r="F15" i="25"/>
  <c r="G15" i="25"/>
  <c r="H15" i="25"/>
  <c r="I15" i="25"/>
  <c r="J15" i="25"/>
  <c r="K15" i="25"/>
  <c r="V15" i="25"/>
  <c r="M15" i="25"/>
  <c r="N15" i="25"/>
  <c r="O15" i="25"/>
  <c r="P15" i="25"/>
  <c r="Q15" i="25"/>
  <c r="R15" i="25"/>
  <c r="S15" i="25"/>
  <c r="T15" i="25"/>
  <c r="U15" i="25"/>
  <c r="B16" i="25"/>
  <c r="L16" i="25"/>
  <c r="C16" i="25"/>
  <c r="D16" i="25"/>
  <c r="E16" i="25"/>
  <c r="F16" i="25"/>
  <c r="G16" i="25"/>
  <c r="H16" i="25"/>
  <c r="I16" i="25"/>
  <c r="J16" i="25"/>
  <c r="K16" i="25"/>
  <c r="V16" i="25"/>
  <c r="M16" i="25"/>
  <c r="N16" i="25"/>
  <c r="O16" i="25"/>
  <c r="P16" i="25"/>
  <c r="Q16" i="25"/>
  <c r="R16" i="25"/>
  <c r="S16" i="25"/>
  <c r="T16" i="25"/>
  <c r="U16" i="25"/>
  <c r="B17" i="25"/>
  <c r="L17" i="25"/>
  <c r="C17" i="25"/>
  <c r="D17" i="25"/>
  <c r="E17" i="25"/>
  <c r="F17" i="25"/>
  <c r="G17" i="25"/>
  <c r="H17" i="25"/>
  <c r="I17" i="25"/>
  <c r="J17" i="25"/>
  <c r="K17" i="25"/>
  <c r="V17" i="25"/>
  <c r="M17" i="25"/>
  <c r="N17" i="25"/>
  <c r="O17" i="25"/>
  <c r="P17" i="25"/>
  <c r="Q17" i="25"/>
  <c r="R17" i="25"/>
  <c r="S17" i="25"/>
  <c r="T17" i="25"/>
  <c r="U17" i="25"/>
  <c r="B18" i="25"/>
  <c r="L18" i="25"/>
  <c r="C18" i="25"/>
  <c r="D18" i="25"/>
  <c r="E18" i="25"/>
  <c r="F18" i="25"/>
  <c r="G18" i="25"/>
  <c r="H18" i="25"/>
  <c r="I18" i="25"/>
  <c r="J18" i="25"/>
  <c r="K18" i="25"/>
  <c r="V18" i="25"/>
  <c r="M18" i="25"/>
  <c r="N18" i="25"/>
  <c r="O18" i="25"/>
  <c r="P18" i="25"/>
  <c r="Q18" i="25"/>
  <c r="R18" i="25"/>
  <c r="S18" i="25"/>
  <c r="T18" i="25"/>
  <c r="U18" i="25"/>
  <c r="B19" i="25"/>
  <c r="L19" i="25"/>
  <c r="C19" i="25"/>
  <c r="D19" i="25"/>
  <c r="E19" i="25"/>
  <c r="F19" i="25"/>
  <c r="G19" i="25"/>
  <c r="H19" i="25"/>
  <c r="I19" i="25"/>
  <c r="J19" i="25"/>
  <c r="K19" i="25"/>
  <c r="V19" i="25"/>
  <c r="M19" i="25"/>
  <c r="N19" i="25"/>
  <c r="O19" i="25"/>
  <c r="P19" i="25"/>
  <c r="Q19" i="25"/>
  <c r="R19" i="25"/>
  <c r="S19" i="25"/>
  <c r="T19" i="25"/>
  <c r="U19" i="25"/>
  <c r="B20" i="25"/>
  <c r="L20" i="25"/>
  <c r="C20" i="25"/>
  <c r="D20" i="25"/>
  <c r="E20" i="25"/>
  <c r="F20" i="25"/>
  <c r="G20" i="25"/>
  <c r="H20" i="25"/>
  <c r="I20" i="25"/>
  <c r="J20" i="25"/>
  <c r="K20" i="25"/>
  <c r="V20" i="25"/>
  <c r="M20" i="25"/>
  <c r="N20" i="25"/>
  <c r="O20" i="25"/>
  <c r="P20" i="25"/>
  <c r="Q20" i="25"/>
  <c r="R20" i="25"/>
  <c r="S20" i="25"/>
  <c r="T20" i="25"/>
  <c r="U20" i="25"/>
  <c r="B21" i="25"/>
  <c r="L21" i="25"/>
  <c r="C21" i="25"/>
  <c r="D21" i="25"/>
  <c r="E21" i="25"/>
  <c r="F21" i="25"/>
  <c r="G21" i="25"/>
  <c r="H21" i="25"/>
  <c r="I21" i="25"/>
  <c r="J21" i="25"/>
  <c r="K21" i="25"/>
  <c r="V21" i="25"/>
  <c r="M21" i="25"/>
  <c r="N21" i="25"/>
  <c r="O21" i="25"/>
  <c r="P21" i="25"/>
  <c r="Q21" i="25"/>
  <c r="R21" i="25"/>
  <c r="S21" i="25"/>
  <c r="T21" i="25"/>
  <c r="U21" i="25"/>
  <c r="B22" i="25"/>
  <c r="L22" i="25"/>
  <c r="C22" i="25"/>
  <c r="D22" i="25"/>
  <c r="E22" i="25"/>
  <c r="F22" i="25"/>
  <c r="G22" i="25"/>
  <c r="H22" i="25"/>
  <c r="I22" i="25"/>
  <c r="J22" i="25"/>
  <c r="K22" i="25"/>
  <c r="V22" i="25"/>
  <c r="M22" i="25"/>
  <c r="N22" i="25"/>
  <c r="O22" i="25"/>
  <c r="P22" i="25"/>
  <c r="Q22" i="25"/>
  <c r="R22" i="25"/>
  <c r="S22" i="25"/>
  <c r="T22" i="25"/>
  <c r="U22" i="25"/>
  <c r="B23" i="25"/>
  <c r="L23" i="25"/>
  <c r="C23" i="25"/>
  <c r="D23" i="25"/>
  <c r="E23" i="25"/>
  <c r="F23" i="25"/>
  <c r="G23" i="25"/>
  <c r="H23" i="25"/>
  <c r="I23" i="25"/>
  <c r="J23" i="25"/>
  <c r="K23" i="25"/>
  <c r="V23" i="25"/>
  <c r="M23" i="25"/>
  <c r="N23" i="25"/>
  <c r="O23" i="25"/>
  <c r="P23" i="25"/>
  <c r="Q23" i="25"/>
  <c r="R23" i="25"/>
  <c r="S23" i="25"/>
  <c r="T23" i="25"/>
  <c r="U23" i="25"/>
  <c r="B24" i="25"/>
  <c r="L24" i="25"/>
  <c r="C24" i="25"/>
  <c r="D24" i="25"/>
  <c r="E24" i="25"/>
  <c r="F24" i="25"/>
  <c r="G24" i="25"/>
  <c r="H24" i="25"/>
  <c r="I24" i="25"/>
  <c r="J24" i="25"/>
  <c r="K24" i="25"/>
  <c r="V24" i="25"/>
  <c r="M24" i="25"/>
  <c r="N24" i="25"/>
  <c r="O24" i="25"/>
  <c r="P24" i="25"/>
  <c r="Q24" i="25"/>
  <c r="R24" i="25"/>
  <c r="S24" i="25"/>
  <c r="T24" i="25"/>
  <c r="U24" i="25"/>
  <c r="B25" i="25"/>
  <c r="L25" i="25"/>
  <c r="C25" i="25"/>
  <c r="D25" i="25"/>
  <c r="E25" i="25"/>
  <c r="F25" i="25"/>
  <c r="G25" i="25"/>
  <c r="H25" i="25"/>
  <c r="I25" i="25"/>
  <c r="J25" i="25"/>
  <c r="K25" i="25"/>
  <c r="V25" i="25"/>
  <c r="M25" i="25"/>
  <c r="N25" i="25"/>
  <c r="O25" i="25"/>
  <c r="P25" i="25"/>
  <c r="Q25" i="25"/>
  <c r="R25" i="25"/>
  <c r="S25" i="25"/>
  <c r="T25" i="25"/>
  <c r="U25" i="25"/>
  <c r="B26" i="25"/>
  <c r="L26" i="25"/>
  <c r="C26" i="25"/>
  <c r="D26" i="25"/>
  <c r="E26" i="25"/>
  <c r="F26" i="25"/>
  <c r="G26" i="25"/>
  <c r="H26" i="25"/>
  <c r="I26" i="25"/>
  <c r="J26" i="25"/>
  <c r="K26" i="25"/>
  <c r="V26" i="25"/>
  <c r="M26" i="25"/>
  <c r="N26" i="25"/>
  <c r="O26" i="25"/>
  <c r="P26" i="25"/>
  <c r="Q26" i="25"/>
  <c r="R26" i="25"/>
  <c r="S26" i="25"/>
  <c r="T26" i="25"/>
  <c r="U26" i="25"/>
  <c r="B27" i="25"/>
  <c r="L27" i="25"/>
  <c r="C27" i="25"/>
  <c r="D27" i="25"/>
  <c r="E27" i="25"/>
  <c r="F27" i="25"/>
  <c r="G27" i="25"/>
  <c r="H27" i="25"/>
  <c r="I27" i="25"/>
  <c r="J27" i="25"/>
  <c r="K27" i="25"/>
  <c r="V27" i="25"/>
  <c r="M27" i="25"/>
  <c r="N27" i="25"/>
  <c r="O27" i="25"/>
  <c r="P27" i="25"/>
  <c r="Q27" i="25"/>
  <c r="R27" i="25"/>
  <c r="S27" i="25"/>
  <c r="T27" i="25"/>
  <c r="U27" i="25"/>
  <c r="B28" i="25"/>
  <c r="L28" i="25"/>
  <c r="C28" i="25"/>
  <c r="D28" i="25"/>
  <c r="E28" i="25"/>
  <c r="F28" i="25"/>
  <c r="G28" i="25"/>
  <c r="H28" i="25"/>
  <c r="I28" i="25"/>
  <c r="J28" i="25"/>
  <c r="K28" i="25"/>
  <c r="V28" i="25"/>
  <c r="M28" i="25"/>
  <c r="N28" i="25"/>
  <c r="O28" i="25"/>
  <c r="P28" i="25"/>
  <c r="Q28" i="25"/>
  <c r="R28" i="25"/>
  <c r="S28" i="25"/>
  <c r="T28" i="25"/>
  <c r="U28" i="25"/>
  <c r="B29" i="25"/>
  <c r="L29" i="25"/>
  <c r="C29" i="25"/>
  <c r="D29" i="25"/>
  <c r="E29" i="25"/>
  <c r="F29" i="25"/>
  <c r="G29" i="25"/>
  <c r="H29" i="25"/>
  <c r="I29" i="25"/>
  <c r="J29" i="25"/>
  <c r="K29" i="25"/>
  <c r="V29" i="25"/>
  <c r="M29" i="25"/>
  <c r="N29" i="25"/>
  <c r="O29" i="25"/>
  <c r="P29" i="25"/>
  <c r="Q29" i="25"/>
  <c r="R29" i="25"/>
  <c r="S29" i="25"/>
  <c r="T29" i="25"/>
  <c r="U29" i="25"/>
  <c r="B30" i="25"/>
  <c r="L30" i="25"/>
  <c r="C30" i="25"/>
  <c r="D30" i="25"/>
  <c r="E30" i="25"/>
  <c r="F30" i="25"/>
  <c r="G30" i="25"/>
  <c r="H30" i="25"/>
  <c r="I30" i="25"/>
  <c r="J30" i="25"/>
  <c r="K30" i="25"/>
  <c r="V30" i="25"/>
  <c r="M30" i="25"/>
  <c r="N30" i="25"/>
  <c r="O30" i="25"/>
  <c r="P30" i="25"/>
  <c r="Q30" i="25"/>
  <c r="R30" i="25"/>
  <c r="S30" i="25"/>
  <c r="T30" i="25"/>
  <c r="U30" i="25"/>
  <c r="B31" i="25"/>
  <c r="L31" i="25"/>
  <c r="C31" i="25"/>
  <c r="D31" i="25"/>
  <c r="E31" i="25"/>
  <c r="F31" i="25"/>
  <c r="G31" i="25"/>
  <c r="H31" i="25"/>
  <c r="I31" i="25"/>
  <c r="J31" i="25"/>
  <c r="K31" i="25"/>
  <c r="V31" i="25"/>
  <c r="M31" i="25"/>
  <c r="N31" i="25"/>
  <c r="O31" i="25"/>
  <c r="P31" i="25"/>
  <c r="Q31" i="25"/>
  <c r="R31" i="25"/>
  <c r="S31" i="25"/>
  <c r="T31" i="25"/>
  <c r="U31" i="25"/>
  <c r="B32" i="25"/>
  <c r="L32" i="25"/>
  <c r="C32" i="25"/>
  <c r="D32" i="25"/>
  <c r="E32" i="25"/>
  <c r="F32" i="25"/>
  <c r="G32" i="25"/>
  <c r="H32" i="25"/>
  <c r="I32" i="25"/>
  <c r="J32" i="25"/>
  <c r="K32" i="25"/>
  <c r="V32" i="25"/>
  <c r="M32" i="25"/>
  <c r="N32" i="25"/>
  <c r="O32" i="25"/>
  <c r="P32" i="25"/>
  <c r="Q32" i="25"/>
  <c r="R32" i="25"/>
  <c r="S32" i="25"/>
  <c r="T32" i="25"/>
  <c r="U32" i="25"/>
  <c r="B33" i="25"/>
  <c r="L33" i="25"/>
  <c r="C33" i="25"/>
  <c r="D33" i="25"/>
  <c r="E33" i="25"/>
  <c r="F33" i="25"/>
  <c r="G33" i="25"/>
  <c r="H33" i="25"/>
  <c r="I33" i="25"/>
  <c r="J33" i="25"/>
  <c r="K33" i="25"/>
  <c r="V33" i="25"/>
  <c r="M33" i="25"/>
  <c r="N33" i="25"/>
  <c r="O33" i="25"/>
  <c r="P33" i="25"/>
  <c r="Q33" i="25"/>
  <c r="R33" i="25"/>
  <c r="S33" i="25"/>
  <c r="T33" i="25"/>
  <c r="U33" i="25"/>
  <c r="B34" i="25"/>
  <c r="L34" i="25"/>
  <c r="C34" i="25"/>
  <c r="D34" i="25"/>
  <c r="E34" i="25"/>
  <c r="F34" i="25"/>
  <c r="G34" i="25"/>
  <c r="H34" i="25"/>
  <c r="I34" i="25"/>
  <c r="J34" i="25"/>
  <c r="K34" i="25"/>
  <c r="V34" i="25"/>
  <c r="M34" i="25"/>
  <c r="N34" i="25"/>
  <c r="O34" i="25"/>
  <c r="P34" i="25"/>
  <c r="Q34" i="25"/>
  <c r="R34" i="25"/>
  <c r="S34" i="25"/>
  <c r="T34" i="25"/>
  <c r="U34" i="25"/>
  <c r="B35" i="25"/>
  <c r="L35" i="25"/>
  <c r="C35" i="25"/>
  <c r="D35" i="25"/>
  <c r="E35" i="25"/>
  <c r="F35" i="25"/>
  <c r="G35" i="25"/>
  <c r="H35" i="25"/>
  <c r="I35" i="25"/>
  <c r="J35" i="25"/>
  <c r="K35" i="25"/>
  <c r="V35" i="25"/>
  <c r="M35" i="25"/>
  <c r="N35" i="25"/>
  <c r="O35" i="25"/>
  <c r="P35" i="25"/>
  <c r="Q35" i="25"/>
  <c r="R35" i="25"/>
  <c r="S35" i="25"/>
  <c r="T35" i="25"/>
  <c r="U35" i="25"/>
  <c r="B36" i="25"/>
  <c r="L36" i="25"/>
  <c r="C36" i="25"/>
  <c r="D36" i="25"/>
  <c r="E36" i="25"/>
  <c r="F36" i="25"/>
  <c r="G36" i="25"/>
  <c r="H36" i="25"/>
  <c r="I36" i="25"/>
  <c r="J36" i="25"/>
  <c r="K36" i="25"/>
  <c r="V36" i="25"/>
  <c r="M36" i="25"/>
  <c r="N36" i="25"/>
  <c r="O36" i="25"/>
  <c r="P36" i="25"/>
  <c r="Q36" i="25"/>
  <c r="R36" i="25"/>
  <c r="S36" i="25"/>
  <c r="T36" i="25"/>
  <c r="U36" i="25"/>
  <c r="B37" i="25"/>
  <c r="L37" i="25"/>
  <c r="C37" i="25"/>
  <c r="D37" i="25"/>
  <c r="E37" i="25"/>
  <c r="F37" i="25"/>
  <c r="G37" i="25"/>
  <c r="H37" i="25"/>
  <c r="I37" i="25"/>
  <c r="J37" i="25"/>
  <c r="K37" i="25"/>
  <c r="V37" i="25"/>
  <c r="M37" i="25"/>
  <c r="N37" i="25"/>
  <c r="O37" i="25"/>
  <c r="P37" i="25"/>
  <c r="Q37" i="25"/>
  <c r="R37" i="25"/>
  <c r="S37" i="25"/>
  <c r="T37" i="25"/>
  <c r="U37" i="25"/>
  <c r="B38" i="25"/>
  <c r="L38" i="25"/>
  <c r="C38" i="25"/>
  <c r="D38" i="25"/>
  <c r="E38" i="25"/>
  <c r="F38" i="25"/>
  <c r="G38" i="25"/>
  <c r="H38" i="25"/>
  <c r="I38" i="25"/>
  <c r="J38" i="25"/>
  <c r="K38" i="25"/>
  <c r="V38" i="25"/>
  <c r="M38" i="25"/>
  <c r="N38" i="25"/>
  <c r="O38" i="25"/>
  <c r="P38" i="25"/>
  <c r="Q38" i="25"/>
  <c r="R38" i="25"/>
  <c r="S38" i="25"/>
  <c r="T38" i="25"/>
  <c r="U38" i="25"/>
  <c r="B39" i="25"/>
  <c r="L39" i="25"/>
  <c r="C39" i="25"/>
  <c r="D39" i="25"/>
  <c r="E39" i="25"/>
  <c r="F39" i="25"/>
  <c r="G39" i="25"/>
  <c r="H39" i="25"/>
  <c r="I39" i="25"/>
  <c r="J39" i="25"/>
  <c r="K39" i="25"/>
  <c r="V39" i="25"/>
  <c r="M39" i="25"/>
  <c r="N39" i="25"/>
  <c r="O39" i="25"/>
  <c r="P39" i="25"/>
  <c r="Q39" i="25"/>
  <c r="R39" i="25"/>
  <c r="S39" i="25"/>
  <c r="T39" i="25"/>
  <c r="U39" i="25"/>
  <c r="B40" i="25"/>
  <c r="L40" i="25"/>
  <c r="C40" i="25"/>
  <c r="D40" i="25"/>
  <c r="E40" i="25"/>
  <c r="F40" i="25"/>
  <c r="G40" i="25"/>
  <c r="H40" i="25"/>
  <c r="I40" i="25"/>
  <c r="J40" i="25"/>
  <c r="K40" i="25"/>
  <c r="V40" i="25"/>
  <c r="M40" i="25"/>
  <c r="N40" i="25"/>
  <c r="O40" i="25"/>
  <c r="P40" i="25"/>
  <c r="Q40" i="25"/>
  <c r="R40" i="25"/>
  <c r="S40" i="25"/>
  <c r="T40" i="25"/>
  <c r="U40" i="25"/>
  <c r="B41" i="25"/>
  <c r="L41" i="25"/>
  <c r="C41" i="25"/>
  <c r="D41" i="25"/>
  <c r="E41" i="25"/>
  <c r="F41" i="25"/>
  <c r="G41" i="25"/>
  <c r="H41" i="25"/>
  <c r="I41" i="25"/>
  <c r="J41" i="25"/>
  <c r="K41" i="25"/>
  <c r="V41" i="25"/>
  <c r="M41" i="25"/>
  <c r="N41" i="25"/>
  <c r="O41" i="25"/>
  <c r="P41" i="25"/>
  <c r="Q41" i="25"/>
  <c r="R41" i="25"/>
  <c r="S41" i="25"/>
  <c r="T41" i="25"/>
  <c r="U41" i="25"/>
  <c r="B42" i="25"/>
  <c r="L42" i="25"/>
  <c r="C42" i="25"/>
  <c r="D42" i="25"/>
  <c r="E42" i="25"/>
  <c r="F42" i="25"/>
  <c r="G42" i="25"/>
  <c r="H42" i="25"/>
  <c r="I42" i="25"/>
  <c r="J42" i="25"/>
  <c r="K42" i="25"/>
  <c r="V42" i="25"/>
  <c r="M42" i="25"/>
  <c r="N42" i="25"/>
  <c r="O42" i="25"/>
  <c r="P42" i="25"/>
  <c r="Q42" i="25"/>
  <c r="R42" i="25"/>
  <c r="S42" i="25"/>
  <c r="T42" i="25"/>
  <c r="U42" i="25"/>
  <c r="B43" i="25"/>
  <c r="L43" i="25"/>
  <c r="C43" i="25"/>
  <c r="D43" i="25"/>
  <c r="E43" i="25"/>
  <c r="F43" i="25"/>
  <c r="G43" i="25"/>
  <c r="H43" i="25"/>
  <c r="I43" i="25"/>
  <c r="J43" i="25"/>
  <c r="K43" i="25"/>
  <c r="V43" i="25"/>
  <c r="M43" i="25"/>
  <c r="N43" i="25"/>
  <c r="O43" i="25"/>
  <c r="P43" i="25"/>
  <c r="Q43" i="25"/>
  <c r="R43" i="25"/>
  <c r="S43" i="25"/>
  <c r="T43" i="25"/>
  <c r="U43" i="25"/>
  <c r="B44" i="25"/>
  <c r="L44" i="25"/>
  <c r="C44" i="25"/>
  <c r="D44" i="25"/>
  <c r="E44" i="25"/>
  <c r="F44" i="25"/>
  <c r="G44" i="25"/>
  <c r="H44" i="25"/>
  <c r="I44" i="25"/>
  <c r="J44" i="25"/>
  <c r="K44" i="25"/>
  <c r="V44" i="25"/>
  <c r="M44" i="25"/>
  <c r="N44" i="25"/>
  <c r="O44" i="25"/>
  <c r="P44" i="25"/>
  <c r="Q44" i="25"/>
  <c r="R44" i="25"/>
  <c r="S44" i="25"/>
  <c r="T44" i="25"/>
  <c r="U44" i="25"/>
  <c r="B45" i="25"/>
  <c r="L45" i="25"/>
  <c r="C45" i="25"/>
  <c r="D45" i="25"/>
  <c r="E45" i="25"/>
  <c r="F45" i="25"/>
  <c r="G45" i="25"/>
  <c r="H45" i="25"/>
  <c r="I45" i="25"/>
  <c r="J45" i="25"/>
  <c r="K45" i="25"/>
  <c r="V45" i="25"/>
  <c r="M45" i="25"/>
  <c r="N45" i="25"/>
  <c r="O45" i="25"/>
  <c r="P45" i="25"/>
  <c r="Q45" i="25"/>
  <c r="R45" i="25"/>
  <c r="S45" i="25"/>
  <c r="T45" i="25"/>
  <c r="U45" i="25"/>
  <c r="B46" i="25"/>
  <c r="L46" i="25"/>
  <c r="C46" i="25"/>
  <c r="D46" i="25"/>
  <c r="E46" i="25"/>
  <c r="F46" i="25"/>
  <c r="G46" i="25"/>
  <c r="H46" i="25"/>
  <c r="I46" i="25"/>
  <c r="J46" i="25"/>
  <c r="K46" i="25"/>
  <c r="V46" i="25"/>
  <c r="M46" i="25"/>
  <c r="N46" i="25"/>
  <c r="O46" i="25"/>
  <c r="P46" i="25"/>
  <c r="Q46" i="25"/>
  <c r="R46" i="25"/>
  <c r="S46" i="25"/>
  <c r="T46" i="25"/>
  <c r="U46" i="25"/>
  <c r="B47" i="25"/>
  <c r="L47" i="25"/>
  <c r="C47" i="25"/>
  <c r="D47" i="25"/>
  <c r="E47" i="25"/>
  <c r="F47" i="25"/>
  <c r="G47" i="25"/>
  <c r="H47" i="25"/>
  <c r="I47" i="25"/>
  <c r="J47" i="25"/>
  <c r="K47" i="25"/>
  <c r="V47" i="25"/>
  <c r="M47" i="25"/>
  <c r="N47" i="25"/>
  <c r="O47" i="25"/>
  <c r="P47" i="25"/>
  <c r="Q47" i="25"/>
  <c r="R47" i="25"/>
  <c r="S47" i="25"/>
  <c r="T47" i="25"/>
  <c r="U47" i="25"/>
  <c r="B48" i="25"/>
  <c r="L48" i="25"/>
  <c r="C48" i="25"/>
  <c r="D48" i="25"/>
  <c r="E48" i="25"/>
  <c r="F48" i="25"/>
  <c r="G48" i="25"/>
  <c r="H48" i="25"/>
  <c r="I48" i="25"/>
  <c r="J48" i="25"/>
  <c r="K48" i="25"/>
  <c r="V48" i="25"/>
  <c r="M48" i="25"/>
  <c r="N48" i="25"/>
  <c r="O48" i="25"/>
  <c r="P48" i="25"/>
  <c r="Q48" i="25"/>
  <c r="R48" i="25"/>
  <c r="S48" i="25"/>
  <c r="T48" i="25"/>
  <c r="U48" i="25"/>
  <c r="B49" i="25"/>
  <c r="L49" i="25"/>
  <c r="C49" i="25"/>
  <c r="D49" i="25"/>
  <c r="E49" i="25"/>
  <c r="F49" i="25"/>
  <c r="G49" i="25"/>
  <c r="H49" i="25"/>
  <c r="I49" i="25"/>
  <c r="J49" i="25"/>
  <c r="K49" i="25"/>
  <c r="V49" i="25"/>
  <c r="M49" i="25"/>
  <c r="N49" i="25"/>
  <c r="O49" i="25"/>
  <c r="P49" i="25"/>
  <c r="Q49" i="25"/>
  <c r="R49" i="25"/>
  <c r="S49" i="25"/>
  <c r="T49" i="25"/>
  <c r="U49" i="25"/>
  <c r="B50" i="25"/>
  <c r="L50" i="25"/>
  <c r="C50" i="25"/>
  <c r="D50" i="25"/>
  <c r="E50" i="25"/>
  <c r="F50" i="25"/>
  <c r="G50" i="25"/>
  <c r="H50" i="25"/>
  <c r="I50" i="25"/>
  <c r="J50" i="25"/>
  <c r="K50" i="25"/>
  <c r="V50" i="25"/>
  <c r="M50" i="25"/>
  <c r="N50" i="25"/>
  <c r="O50" i="25"/>
  <c r="P50" i="25"/>
  <c r="Q50" i="25"/>
  <c r="R50" i="25"/>
  <c r="S50" i="25"/>
  <c r="T50" i="25"/>
  <c r="U50" i="25"/>
  <c r="B51" i="25"/>
  <c r="L51" i="25"/>
  <c r="C51" i="25"/>
  <c r="D51" i="25"/>
  <c r="E51" i="25"/>
  <c r="F51" i="25"/>
  <c r="G51" i="25"/>
  <c r="H51" i="25"/>
  <c r="I51" i="25"/>
  <c r="J51" i="25"/>
  <c r="K51" i="25"/>
  <c r="V51" i="25"/>
  <c r="M51" i="25"/>
  <c r="N51" i="25"/>
  <c r="O51" i="25"/>
  <c r="P51" i="25"/>
  <c r="Q51" i="25"/>
  <c r="R51" i="25"/>
  <c r="S51" i="25"/>
  <c r="T51" i="25"/>
  <c r="U51" i="25"/>
  <c r="B52" i="25"/>
  <c r="L52" i="25"/>
  <c r="C52" i="25"/>
  <c r="D52" i="25"/>
  <c r="E52" i="25"/>
  <c r="F52" i="25"/>
  <c r="G52" i="25"/>
  <c r="H52" i="25"/>
  <c r="I52" i="25"/>
  <c r="J52" i="25"/>
  <c r="K52" i="25"/>
  <c r="V52" i="25"/>
  <c r="M52" i="25"/>
  <c r="N52" i="25"/>
  <c r="O52" i="25"/>
  <c r="P52" i="25"/>
  <c r="Q52" i="25"/>
  <c r="R52" i="25"/>
  <c r="S52" i="25"/>
  <c r="T52" i="25"/>
  <c r="U52" i="25"/>
  <c r="B53" i="25"/>
  <c r="L53" i="25"/>
  <c r="C53" i="25"/>
  <c r="D53" i="25"/>
  <c r="E53" i="25"/>
  <c r="F53" i="25"/>
  <c r="G53" i="25"/>
  <c r="H53" i="25"/>
  <c r="I53" i="25"/>
  <c r="J53" i="25"/>
  <c r="K53" i="25"/>
  <c r="V53" i="25"/>
  <c r="M53" i="25"/>
  <c r="N53" i="25"/>
  <c r="O53" i="25"/>
  <c r="P53" i="25"/>
  <c r="Q53" i="25"/>
  <c r="R53" i="25"/>
  <c r="S53" i="25"/>
  <c r="T53" i="25"/>
  <c r="U53" i="25"/>
  <c r="B54" i="25"/>
  <c r="L54" i="25"/>
  <c r="C54" i="25"/>
  <c r="D54" i="25"/>
  <c r="E54" i="25"/>
  <c r="F54" i="25"/>
  <c r="G54" i="25"/>
  <c r="H54" i="25"/>
  <c r="I54" i="25"/>
  <c r="J54" i="25"/>
  <c r="K54" i="25"/>
  <c r="V54" i="25"/>
  <c r="M54" i="25"/>
  <c r="N54" i="25"/>
  <c r="O54" i="25"/>
  <c r="P54" i="25"/>
  <c r="Q54" i="25"/>
  <c r="R54" i="25"/>
  <c r="S54" i="25"/>
  <c r="T54" i="25"/>
  <c r="U54" i="25"/>
  <c r="B55" i="25"/>
  <c r="L55" i="25"/>
  <c r="C55" i="25"/>
  <c r="D55" i="25"/>
  <c r="E55" i="25"/>
  <c r="F55" i="25"/>
  <c r="G55" i="25"/>
  <c r="H55" i="25"/>
  <c r="I55" i="25"/>
  <c r="J55" i="25"/>
  <c r="K55" i="25"/>
  <c r="V55" i="25"/>
  <c r="M55" i="25"/>
  <c r="N55" i="25"/>
  <c r="O55" i="25"/>
  <c r="P55" i="25"/>
  <c r="Q55" i="25"/>
  <c r="R55" i="25"/>
  <c r="S55" i="25"/>
  <c r="T55" i="25"/>
  <c r="U55" i="25"/>
  <c r="B56" i="25"/>
  <c r="L56" i="25"/>
  <c r="C56" i="25"/>
  <c r="D56" i="25"/>
  <c r="E56" i="25"/>
  <c r="F56" i="25"/>
  <c r="G56" i="25"/>
  <c r="H56" i="25"/>
  <c r="I56" i="25"/>
  <c r="J56" i="25"/>
  <c r="K56" i="25"/>
  <c r="V56" i="25"/>
  <c r="M56" i="25"/>
  <c r="N56" i="25"/>
  <c r="O56" i="25"/>
  <c r="P56" i="25"/>
  <c r="Q56" i="25"/>
  <c r="R56" i="25"/>
  <c r="S56" i="25"/>
  <c r="T56" i="25"/>
  <c r="U56" i="25"/>
  <c r="B57" i="25"/>
  <c r="L57" i="25"/>
  <c r="C57" i="25"/>
  <c r="D57" i="25"/>
  <c r="E57" i="25"/>
  <c r="F57" i="25"/>
  <c r="G57" i="25"/>
  <c r="H57" i="25"/>
  <c r="I57" i="25"/>
  <c r="J57" i="25"/>
  <c r="K57" i="25"/>
  <c r="V57" i="25"/>
  <c r="M57" i="25"/>
  <c r="N57" i="25"/>
  <c r="O57" i="25"/>
  <c r="P57" i="25"/>
  <c r="Q57" i="25"/>
  <c r="R57" i="25"/>
  <c r="S57" i="25"/>
  <c r="T57" i="25"/>
  <c r="U57" i="25"/>
  <c r="B58" i="25"/>
  <c r="L58" i="25"/>
  <c r="C58" i="25"/>
  <c r="D58" i="25"/>
  <c r="E58" i="25"/>
  <c r="F58" i="25"/>
  <c r="G58" i="25"/>
  <c r="H58" i="25"/>
  <c r="I58" i="25"/>
  <c r="J58" i="25"/>
  <c r="K58" i="25"/>
  <c r="V58" i="25"/>
  <c r="M58" i="25"/>
  <c r="N58" i="25"/>
  <c r="O58" i="25"/>
  <c r="P58" i="25"/>
  <c r="Q58" i="25"/>
  <c r="R58" i="25"/>
  <c r="S58" i="25"/>
  <c r="T58" i="25"/>
  <c r="U58" i="25"/>
  <c r="B59" i="25"/>
  <c r="L59" i="25"/>
  <c r="C59" i="25"/>
  <c r="D59" i="25"/>
  <c r="E59" i="25"/>
  <c r="F59" i="25"/>
  <c r="G59" i="25"/>
  <c r="H59" i="25"/>
  <c r="I59" i="25"/>
  <c r="J59" i="25"/>
  <c r="K59" i="25"/>
  <c r="V59" i="25"/>
  <c r="M59" i="25"/>
  <c r="N59" i="25"/>
  <c r="O59" i="25"/>
  <c r="P59" i="25"/>
  <c r="Q59" i="25"/>
  <c r="R59" i="25"/>
  <c r="S59" i="25"/>
  <c r="T59" i="25"/>
  <c r="U59" i="25"/>
  <c r="B60" i="25"/>
  <c r="L60" i="25"/>
  <c r="C60" i="25"/>
  <c r="D60" i="25"/>
  <c r="E60" i="25"/>
  <c r="F60" i="25"/>
  <c r="G60" i="25"/>
  <c r="H60" i="25"/>
  <c r="I60" i="25"/>
  <c r="J60" i="25"/>
  <c r="K60" i="25"/>
  <c r="V60" i="25"/>
  <c r="M60" i="25"/>
  <c r="N60" i="25"/>
  <c r="O60" i="25"/>
  <c r="P60" i="25"/>
  <c r="Q60" i="25"/>
  <c r="R60" i="25"/>
  <c r="S60" i="25"/>
  <c r="T60" i="25"/>
  <c r="U60" i="25"/>
  <c r="B61" i="25"/>
  <c r="L61" i="25"/>
  <c r="C61" i="25"/>
  <c r="D61" i="25"/>
  <c r="E61" i="25"/>
  <c r="F61" i="25"/>
  <c r="G61" i="25"/>
  <c r="H61" i="25"/>
  <c r="I61" i="25"/>
  <c r="J61" i="25"/>
  <c r="K61" i="25"/>
  <c r="V61" i="25"/>
  <c r="M61" i="25"/>
  <c r="N61" i="25"/>
  <c r="O61" i="25"/>
  <c r="P61" i="25"/>
  <c r="Q61" i="25"/>
  <c r="R61" i="25"/>
  <c r="S61" i="25"/>
  <c r="T61" i="25"/>
  <c r="U61" i="25"/>
  <c r="B62" i="25"/>
  <c r="L62" i="25"/>
  <c r="C62" i="25"/>
  <c r="D62" i="25"/>
  <c r="E62" i="25"/>
  <c r="F62" i="25"/>
  <c r="G62" i="25"/>
  <c r="H62" i="25"/>
  <c r="I62" i="25"/>
  <c r="J62" i="25"/>
  <c r="K62" i="25"/>
  <c r="V62" i="25"/>
  <c r="M62" i="25"/>
  <c r="N62" i="25"/>
  <c r="O62" i="25"/>
  <c r="P62" i="25"/>
  <c r="Q62" i="25"/>
  <c r="R62" i="25"/>
  <c r="S62" i="25"/>
  <c r="T62" i="25"/>
  <c r="U62" i="25"/>
  <c r="B63" i="25"/>
  <c r="L63" i="25"/>
  <c r="C63" i="25"/>
  <c r="D63" i="25"/>
  <c r="E63" i="25"/>
  <c r="F63" i="25"/>
  <c r="G63" i="25"/>
  <c r="H63" i="25"/>
  <c r="I63" i="25"/>
  <c r="J63" i="25"/>
  <c r="K63" i="25"/>
  <c r="V63" i="25"/>
  <c r="M63" i="25"/>
  <c r="N63" i="25"/>
  <c r="O63" i="25"/>
  <c r="P63" i="25"/>
  <c r="Q63" i="25"/>
  <c r="R63" i="25"/>
  <c r="S63" i="25"/>
  <c r="T63" i="25"/>
  <c r="U63" i="25"/>
  <c r="B64" i="25"/>
  <c r="L64" i="25"/>
  <c r="C64" i="25"/>
  <c r="D64" i="25"/>
  <c r="E64" i="25"/>
  <c r="F64" i="25"/>
  <c r="G64" i="25"/>
  <c r="H64" i="25"/>
  <c r="I64" i="25"/>
  <c r="J64" i="25"/>
  <c r="K64" i="25"/>
  <c r="V64" i="25"/>
  <c r="M64" i="25"/>
  <c r="N64" i="25"/>
  <c r="O64" i="25"/>
  <c r="P64" i="25"/>
  <c r="Q64" i="25"/>
  <c r="R64" i="25"/>
  <c r="S64" i="25"/>
  <c r="T64" i="25"/>
  <c r="U64" i="25"/>
  <c r="B65" i="25"/>
  <c r="L65" i="25"/>
  <c r="C65" i="25"/>
  <c r="D65" i="25"/>
  <c r="E65" i="25"/>
  <c r="F65" i="25"/>
  <c r="G65" i="25"/>
  <c r="H65" i="25"/>
  <c r="I65" i="25"/>
  <c r="J65" i="25"/>
  <c r="K65" i="25"/>
  <c r="V65" i="25"/>
  <c r="M65" i="25"/>
  <c r="N65" i="25"/>
  <c r="O65" i="25"/>
  <c r="P65" i="25"/>
  <c r="Q65" i="25"/>
  <c r="R65" i="25"/>
  <c r="S65" i="25"/>
  <c r="T65" i="25"/>
  <c r="U65" i="25"/>
  <c r="B66" i="25"/>
  <c r="L66" i="25"/>
  <c r="C66" i="25"/>
  <c r="D66" i="25"/>
  <c r="E66" i="25"/>
  <c r="F66" i="25"/>
  <c r="G66" i="25"/>
  <c r="H66" i="25"/>
  <c r="I66" i="25"/>
  <c r="J66" i="25"/>
  <c r="K66" i="25"/>
  <c r="V66" i="25"/>
  <c r="M66" i="25"/>
  <c r="N66" i="25"/>
  <c r="O66" i="25"/>
  <c r="P66" i="25"/>
  <c r="Q66" i="25"/>
  <c r="R66" i="25"/>
  <c r="S66" i="25"/>
  <c r="T66" i="25"/>
  <c r="U66" i="25"/>
  <c r="B67" i="25"/>
  <c r="L67" i="25"/>
  <c r="C67" i="25"/>
  <c r="D67" i="25"/>
  <c r="E67" i="25"/>
  <c r="F67" i="25"/>
  <c r="G67" i="25"/>
  <c r="H67" i="25"/>
  <c r="I67" i="25"/>
  <c r="J67" i="25"/>
  <c r="K67" i="25"/>
  <c r="V67" i="25"/>
  <c r="M67" i="25"/>
  <c r="N67" i="25"/>
  <c r="O67" i="25"/>
  <c r="P67" i="25"/>
  <c r="Q67" i="25"/>
  <c r="R67" i="25"/>
  <c r="S67" i="25"/>
  <c r="T67" i="25"/>
  <c r="U67" i="25"/>
  <c r="B68" i="25"/>
  <c r="L68" i="25"/>
  <c r="C68" i="25"/>
  <c r="D68" i="25"/>
  <c r="E68" i="25"/>
  <c r="F68" i="25"/>
  <c r="G68" i="25"/>
  <c r="H68" i="25"/>
  <c r="I68" i="25"/>
  <c r="J68" i="25"/>
  <c r="K68" i="25"/>
  <c r="V68" i="25"/>
  <c r="M68" i="25"/>
  <c r="N68" i="25"/>
  <c r="O68" i="25"/>
  <c r="P68" i="25"/>
  <c r="Q68" i="25"/>
  <c r="R68" i="25"/>
  <c r="S68" i="25"/>
  <c r="T68" i="25"/>
  <c r="U68" i="25"/>
  <c r="B69" i="25"/>
  <c r="L69" i="25"/>
  <c r="C69" i="25"/>
  <c r="D69" i="25"/>
  <c r="E69" i="25"/>
  <c r="F69" i="25"/>
  <c r="G69" i="25"/>
  <c r="H69" i="25"/>
  <c r="I69" i="25"/>
  <c r="J69" i="25"/>
  <c r="K69" i="25"/>
  <c r="V69" i="25"/>
  <c r="M69" i="25"/>
  <c r="N69" i="25"/>
  <c r="O69" i="25"/>
  <c r="P69" i="25"/>
  <c r="Q69" i="25"/>
  <c r="R69" i="25"/>
  <c r="S69" i="25"/>
  <c r="T69" i="25"/>
  <c r="U69" i="25"/>
  <c r="B70" i="25"/>
  <c r="L70" i="25"/>
  <c r="C70" i="25"/>
  <c r="D70" i="25"/>
  <c r="E70" i="25"/>
  <c r="F70" i="25"/>
  <c r="G70" i="25"/>
  <c r="H70" i="25"/>
  <c r="I70" i="25"/>
  <c r="J70" i="25"/>
  <c r="K70" i="25"/>
  <c r="V70" i="25"/>
  <c r="M70" i="25"/>
  <c r="N70" i="25"/>
  <c r="O70" i="25"/>
  <c r="P70" i="25"/>
  <c r="Q70" i="25"/>
  <c r="R70" i="25"/>
  <c r="S70" i="25"/>
  <c r="T70" i="25"/>
  <c r="U70" i="25"/>
  <c r="B71" i="25"/>
  <c r="L71" i="25"/>
  <c r="C71" i="25"/>
  <c r="D71" i="25"/>
  <c r="E71" i="25"/>
  <c r="F71" i="25"/>
  <c r="G71" i="25"/>
  <c r="H71" i="25"/>
  <c r="I71" i="25"/>
  <c r="J71" i="25"/>
  <c r="K71" i="25"/>
  <c r="V71" i="25"/>
  <c r="M71" i="25"/>
  <c r="N71" i="25"/>
  <c r="O71" i="25"/>
  <c r="P71" i="25"/>
  <c r="Q71" i="25"/>
  <c r="R71" i="25"/>
  <c r="S71" i="25"/>
  <c r="T71" i="25"/>
  <c r="U71" i="25"/>
  <c r="B72" i="25"/>
  <c r="L72" i="25"/>
  <c r="C72" i="25"/>
  <c r="D72" i="25"/>
  <c r="E72" i="25"/>
  <c r="F72" i="25"/>
  <c r="G72" i="25"/>
  <c r="H72" i="25"/>
  <c r="I72" i="25"/>
  <c r="J72" i="25"/>
  <c r="K72" i="25"/>
  <c r="V72" i="25"/>
  <c r="M72" i="25"/>
  <c r="N72" i="25"/>
  <c r="O72" i="25"/>
  <c r="P72" i="25"/>
  <c r="Q72" i="25"/>
  <c r="R72" i="25"/>
  <c r="S72" i="25"/>
  <c r="T72" i="25"/>
  <c r="U72" i="25"/>
  <c r="B73" i="25"/>
  <c r="L73" i="25"/>
  <c r="C73" i="25"/>
  <c r="D73" i="25"/>
  <c r="E73" i="25"/>
  <c r="F73" i="25"/>
  <c r="G73" i="25"/>
  <c r="H73" i="25"/>
  <c r="I73" i="25"/>
  <c r="J73" i="25"/>
  <c r="K73" i="25"/>
  <c r="V73" i="25"/>
  <c r="M73" i="25"/>
  <c r="N73" i="25"/>
  <c r="O73" i="25"/>
  <c r="P73" i="25"/>
  <c r="Q73" i="25"/>
  <c r="R73" i="25"/>
  <c r="S73" i="25"/>
  <c r="T73" i="25"/>
  <c r="U73" i="25"/>
  <c r="B74" i="25"/>
  <c r="L74" i="25"/>
  <c r="C74" i="25"/>
  <c r="D74" i="25"/>
  <c r="E74" i="25"/>
  <c r="F74" i="25"/>
  <c r="G74" i="25"/>
  <c r="H74" i="25"/>
  <c r="I74" i="25"/>
  <c r="J74" i="25"/>
  <c r="K74" i="25"/>
  <c r="V74" i="25"/>
  <c r="M74" i="25"/>
  <c r="N74" i="25"/>
  <c r="O74" i="25"/>
  <c r="P74" i="25"/>
  <c r="Q74" i="25"/>
  <c r="R74" i="25"/>
  <c r="S74" i="25"/>
  <c r="T74" i="25"/>
  <c r="U74" i="25"/>
  <c r="B75" i="25"/>
  <c r="L75" i="25"/>
  <c r="C75" i="25"/>
  <c r="D75" i="25"/>
  <c r="E75" i="25"/>
  <c r="F75" i="25"/>
  <c r="G75" i="25"/>
  <c r="H75" i="25"/>
  <c r="I75" i="25"/>
  <c r="J75" i="25"/>
  <c r="K75" i="25"/>
  <c r="V75" i="25"/>
  <c r="M75" i="25"/>
  <c r="N75" i="25"/>
  <c r="O75" i="25"/>
  <c r="P75" i="25"/>
  <c r="Q75" i="25"/>
  <c r="R75" i="25"/>
  <c r="S75" i="25"/>
  <c r="T75" i="25"/>
  <c r="U75" i="25"/>
  <c r="B76" i="25"/>
  <c r="L76" i="25"/>
  <c r="C76" i="25"/>
  <c r="D76" i="25"/>
  <c r="E76" i="25"/>
  <c r="F76" i="25"/>
  <c r="G76" i="25"/>
  <c r="H76" i="25"/>
  <c r="I76" i="25"/>
  <c r="J76" i="25"/>
  <c r="K76" i="25"/>
  <c r="V76" i="25"/>
  <c r="M76" i="25"/>
  <c r="N76" i="25"/>
  <c r="O76" i="25"/>
  <c r="P76" i="25"/>
  <c r="Q76" i="25"/>
  <c r="R76" i="25"/>
  <c r="S76" i="25"/>
  <c r="T76" i="25"/>
  <c r="U76" i="25"/>
  <c r="B77" i="25"/>
  <c r="L77" i="25"/>
  <c r="C77" i="25"/>
  <c r="D77" i="25"/>
  <c r="E77" i="25"/>
  <c r="F77" i="25"/>
  <c r="G77" i="25"/>
  <c r="H77" i="25"/>
  <c r="I77" i="25"/>
  <c r="J77" i="25"/>
  <c r="K77" i="25"/>
  <c r="V77" i="25"/>
  <c r="M77" i="25"/>
  <c r="N77" i="25"/>
  <c r="O77" i="25"/>
  <c r="P77" i="25"/>
  <c r="Q77" i="25"/>
  <c r="R77" i="25"/>
  <c r="S77" i="25"/>
  <c r="T77" i="25"/>
  <c r="U77" i="25"/>
  <c r="B78" i="25"/>
  <c r="L78" i="25"/>
  <c r="C78" i="25"/>
  <c r="D78" i="25"/>
  <c r="E78" i="25"/>
  <c r="F78" i="25"/>
  <c r="G78" i="25"/>
  <c r="H78" i="25"/>
  <c r="I78" i="25"/>
  <c r="J78" i="25"/>
  <c r="K78" i="25"/>
  <c r="V78" i="25"/>
  <c r="M78" i="25"/>
  <c r="N78" i="25"/>
  <c r="O78" i="25"/>
  <c r="P78" i="25"/>
  <c r="Q78" i="25"/>
  <c r="R78" i="25"/>
  <c r="S78" i="25"/>
  <c r="T78" i="25"/>
  <c r="U78" i="25"/>
  <c r="B79" i="25"/>
  <c r="L79" i="25"/>
  <c r="C79" i="25"/>
  <c r="D79" i="25"/>
  <c r="E79" i="25"/>
  <c r="F79" i="25"/>
  <c r="G79" i="25"/>
  <c r="H79" i="25"/>
  <c r="I79" i="25"/>
  <c r="J79" i="25"/>
  <c r="K79" i="25"/>
  <c r="V79" i="25"/>
  <c r="M79" i="25"/>
  <c r="N79" i="25"/>
  <c r="O79" i="25"/>
  <c r="P79" i="25"/>
  <c r="Q79" i="25"/>
  <c r="R79" i="25"/>
  <c r="S79" i="25"/>
  <c r="T79" i="25"/>
  <c r="U79" i="25"/>
  <c r="B80" i="25"/>
  <c r="L80" i="25"/>
  <c r="C80" i="25"/>
  <c r="D80" i="25"/>
  <c r="E80" i="25"/>
  <c r="F80" i="25"/>
  <c r="G80" i="25"/>
  <c r="H80" i="25"/>
  <c r="I80" i="25"/>
  <c r="J80" i="25"/>
  <c r="K80" i="25"/>
  <c r="V80" i="25"/>
  <c r="M80" i="25"/>
  <c r="N80" i="25"/>
  <c r="O80" i="25"/>
  <c r="P80" i="25"/>
  <c r="Q80" i="25"/>
  <c r="R80" i="25"/>
  <c r="S80" i="25"/>
  <c r="T80" i="25"/>
  <c r="U80" i="25"/>
  <c r="B81" i="25"/>
  <c r="L81" i="25"/>
  <c r="C81" i="25"/>
  <c r="D81" i="25"/>
  <c r="E81" i="25"/>
  <c r="F81" i="25"/>
  <c r="G81" i="25"/>
  <c r="H81" i="25"/>
  <c r="I81" i="25"/>
  <c r="J81" i="25"/>
  <c r="K81" i="25"/>
  <c r="V81" i="25"/>
  <c r="M81" i="25"/>
  <c r="N81" i="25"/>
  <c r="O81" i="25"/>
  <c r="P81" i="25"/>
  <c r="Q81" i="25"/>
  <c r="R81" i="25"/>
  <c r="S81" i="25"/>
  <c r="T81" i="25"/>
  <c r="U81" i="25"/>
  <c r="B82" i="25"/>
  <c r="L82" i="25"/>
  <c r="C82" i="25"/>
  <c r="D82" i="25"/>
  <c r="E82" i="25"/>
  <c r="F82" i="25"/>
  <c r="G82" i="25"/>
  <c r="H82" i="25"/>
  <c r="I82" i="25"/>
  <c r="J82" i="25"/>
  <c r="K82" i="25"/>
  <c r="V82" i="25"/>
  <c r="M82" i="25"/>
  <c r="N82" i="25"/>
  <c r="O82" i="25"/>
  <c r="P82" i="25"/>
  <c r="Q82" i="25"/>
  <c r="R82" i="25"/>
  <c r="S82" i="25"/>
  <c r="T82" i="25"/>
  <c r="U82" i="25"/>
  <c r="B83" i="25"/>
  <c r="L83" i="25"/>
  <c r="C83" i="25"/>
  <c r="D83" i="25"/>
  <c r="E83" i="25"/>
  <c r="F83" i="25"/>
  <c r="G83" i="25"/>
  <c r="H83" i="25"/>
  <c r="I83" i="25"/>
  <c r="J83" i="25"/>
  <c r="K83" i="25"/>
  <c r="V83" i="25"/>
  <c r="M83" i="25"/>
  <c r="N83" i="25"/>
  <c r="O83" i="25"/>
  <c r="P83" i="25"/>
  <c r="Q83" i="25"/>
  <c r="R83" i="25"/>
  <c r="S83" i="25"/>
  <c r="T83" i="25"/>
  <c r="U83" i="25"/>
  <c r="B84" i="25"/>
  <c r="L84" i="25"/>
  <c r="C84" i="25"/>
  <c r="D84" i="25"/>
  <c r="E84" i="25"/>
  <c r="F84" i="25"/>
  <c r="G84" i="25"/>
  <c r="H84" i="25"/>
  <c r="I84" i="25"/>
  <c r="J84" i="25"/>
  <c r="K84" i="25"/>
  <c r="V84" i="25"/>
  <c r="M84" i="25"/>
  <c r="N84" i="25"/>
  <c r="O84" i="25"/>
  <c r="P84" i="25"/>
  <c r="Q84" i="25"/>
  <c r="R84" i="25"/>
  <c r="S84" i="25"/>
  <c r="T84" i="25"/>
  <c r="U84" i="25"/>
  <c r="B85" i="25"/>
  <c r="L85" i="25"/>
  <c r="C85" i="25"/>
  <c r="D85" i="25"/>
  <c r="E85" i="25"/>
  <c r="F85" i="25"/>
  <c r="G85" i="25"/>
  <c r="H85" i="25"/>
  <c r="I85" i="25"/>
  <c r="J85" i="25"/>
  <c r="K85" i="25"/>
  <c r="V85" i="25"/>
  <c r="M85" i="25"/>
  <c r="N85" i="25"/>
  <c r="O85" i="25"/>
  <c r="P85" i="25"/>
  <c r="Q85" i="25"/>
  <c r="R85" i="25"/>
  <c r="S85" i="25"/>
  <c r="T85" i="25"/>
  <c r="U85" i="25"/>
  <c r="B86" i="25"/>
  <c r="L86" i="25"/>
  <c r="C86" i="25"/>
  <c r="D86" i="25"/>
  <c r="E86" i="25"/>
  <c r="F86" i="25"/>
  <c r="G86" i="25"/>
  <c r="H86" i="25"/>
  <c r="I86" i="25"/>
  <c r="J86" i="25"/>
  <c r="K86" i="25"/>
  <c r="V86" i="25"/>
  <c r="M86" i="25"/>
  <c r="N86" i="25"/>
  <c r="O86" i="25"/>
  <c r="P86" i="25"/>
  <c r="Q86" i="25"/>
  <c r="R86" i="25"/>
  <c r="S86" i="25"/>
  <c r="T86" i="25"/>
  <c r="U86" i="25"/>
  <c r="B87" i="25"/>
  <c r="L87" i="25"/>
  <c r="C87" i="25"/>
  <c r="D87" i="25"/>
  <c r="E87" i="25"/>
  <c r="F87" i="25"/>
  <c r="G87" i="25"/>
  <c r="H87" i="25"/>
  <c r="I87" i="25"/>
  <c r="J87" i="25"/>
  <c r="K87" i="25"/>
  <c r="V87" i="25"/>
  <c r="M87" i="25"/>
  <c r="N87" i="25"/>
  <c r="O87" i="25"/>
  <c r="P87" i="25"/>
  <c r="Q87" i="25"/>
  <c r="R87" i="25"/>
  <c r="S87" i="25"/>
  <c r="T87" i="25"/>
  <c r="U87" i="25"/>
  <c r="B88" i="25"/>
  <c r="L88" i="25"/>
  <c r="C88" i="25"/>
  <c r="D88" i="25"/>
  <c r="E88" i="25"/>
  <c r="F88" i="25"/>
  <c r="G88" i="25"/>
  <c r="H88" i="25"/>
  <c r="I88" i="25"/>
  <c r="J88" i="25"/>
  <c r="K88" i="25"/>
  <c r="V88" i="25"/>
  <c r="M88" i="25"/>
  <c r="N88" i="25"/>
  <c r="O88" i="25"/>
  <c r="P88" i="25"/>
  <c r="Q88" i="25"/>
  <c r="R88" i="25"/>
  <c r="S88" i="25"/>
  <c r="T88" i="25"/>
  <c r="U88" i="25"/>
  <c r="B89" i="25"/>
  <c r="L89" i="25"/>
  <c r="C89" i="25"/>
  <c r="D89" i="25"/>
  <c r="E89" i="25"/>
  <c r="F89" i="25"/>
  <c r="G89" i="25"/>
  <c r="H89" i="25"/>
  <c r="I89" i="25"/>
  <c r="J89" i="25"/>
  <c r="K89" i="25"/>
  <c r="V89" i="25"/>
  <c r="M89" i="25"/>
  <c r="N89" i="25"/>
  <c r="O89" i="25"/>
  <c r="P89" i="25"/>
  <c r="Q89" i="25"/>
  <c r="R89" i="25"/>
  <c r="S89" i="25"/>
  <c r="T89" i="25"/>
  <c r="U89" i="25"/>
  <c r="B90" i="25"/>
  <c r="L90" i="25"/>
  <c r="C90" i="25"/>
  <c r="D90" i="25"/>
  <c r="E90" i="25"/>
  <c r="F90" i="25"/>
  <c r="G90" i="25"/>
  <c r="H90" i="25"/>
  <c r="I90" i="25"/>
  <c r="J90" i="25"/>
  <c r="K90" i="25"/>
  <c r="V90" i="25"/>
  <c r="M90" i="25"/>
  <c r="N90" i="25"/>
  <c r="O90" i="25"/>
  <c r="P90" i="25"/>
  <c r="Q90" i="25"/>
  <c r="R90" i="25"/>
  <c r="S90" i="25"/>
  <c r="T90" i="25"/>
  <c r="U90" i="25"/>
  <c r="B91" i="25"/>
  <c r="L91" i="25"/>
  <c r="C91" i="25"/>
  <c r="D91" i="25"/>
  <c r="E91" i="25"/>
  <c r="F91" i="25"/>
  <c r="G91" i="25"/>
  <c r="H91" i="25"/>
  <c r="I91" i="25"/>
  <c r="J91" i="25"/>
  <c r="K91" i="25"/>
  <c r="V91" i="25"/>
  <c r="M91" i="25"/>
  <c r="N91" i="25"/>
  <c r="O91" i="25"/>
  <c r="P91" i="25"/>
  <c r="Q91" i="25"/>
  <c r="R91" i="25"/>
  <c r="S91" i="25"/>
  <c r="T91" i="25"/>
  <c r="U91" i="25"/>
  <c r="B92" i="25"/>
  <c r="L92" i="25"/>
  <c r="C92" i="25"/>
  <c r="D92" i="25"/>
  <c r="E92" i="25"/>
  <c r="F92" i="25"/>
  <c r="G92" i="25"/>
  <c r="H92" i="25"/>
  <c r="I92" i="25"/>
  <c r="J92" i="25"/>
  <c r="K92" i="25"/>
  <c r="V92" i="25"/>
  <c r="M92" i="25"/>
  <c r="N92" i="25"/>
  <c r="O92" i="25"/>
  <c r="P92" i="25"/>
  <c r="Q92" i="25"/>
  <c r="R92" i="25"/>
  <c r="S92" i="25"/>
  <c r="T92" i="25"/>
  <c r="U92" i="25"/>
  <c r="B93" i="25"/>
  <c r="L93" i="25"/>
  <c r="C93" i="25"/>
  <c r="D93" i="25"/>
  <c r="E93" i="25"/>
  <c r="F93" i="25"/>
  <c r="G93" i="25"/>
  <c r="H93" i="25"/>
  <c r="I93" i="25"/>
  <c r="J93" i="25"/>
  <c r="K93" i="25"/>
  <c r="V93" i="25"/>
  <c r="M93" i="25"/>
  <c r="N93" i="25"/>
  <c r="O93" i="25"/>
  <c r="P93" i="25"/>
  <c r="Q93" i="25"/>
  <c r="R93" i="25"/>
  <c r="S93" i="25"/>
  <c r="T93" i="25"/>
  <c r="U93" i="25"/>
  <c r="B94" i="25"/>
  <c r="L94" i="25"/>
  <c r="C94" i="25"/>
  <c r="D94" i="25"/>
  <c r="E94" i="25"/>
  <c r="F94" i="25"/>
  <c r="G94" i="25"/>
  <c r="H94" i="25"/>
  <c r="I94" i="25"/>
  <c r="J94" i="25"/>
  <c r="K94" i="25"/>
  <c r="V94" i="25"/>
  <c r="M94" i="25"/>
  <c r="N94" i="25"/>
  <c r="O94" i="25"/>
  <c r="P94" i="25"/>
  <c r="Q94" i="25"/>
  <c r="R94" i="25"/>
  <c r="S94" i="25"/>
  <c r="T94" i="25"/>
  <c r="U94" i="25"/>
  <c r="B95" i="25"/>
  <c r="L95" i="25"/>
  <c r="C95" i="25"/>
  <c r="D95" i="25"/>
  <c r="E95" i="25"/>
  <c r="F95" i="25"/>
  <c r="G95" i="25"/>
  <c r="H95" i="25"/>
  <c r="I95" i="25"/>
  <c r="J95" i="25"/>
  <c r="K95" i="25"/>
  <c r="V95" i="25"/>
  <c r="M95" i="25"/>
  <c r="N95" i="25"/>
  <c r="O95" i="25"/>
  <c r="P95" i="25"/>
  <c r="Q95" i="25"/>
  <c r="R95" i="25"/>
  <c r="S95" i="25"/>
  <c r="T95" i="25"/>
  <c r="U95" i="25"/>
  <c r="B96" i="25"/>
  <c r="L96" i="25"/>
  <c r="C96" i="25"/>
  <c r="D96" i="25"/>
  <c r="E96" i="25"/>
  <c r="F96" i="25"/>
  <c r="G96" i="25"/>
  <c r="H96" i="25"/>
  <c r="I96" i="25"/>
  <c r="J96" i="25"/>
  <c r="K96" i="25"/>
  <c r="V96" i="25"/>
  <c r="M96" i="25"/>
  <c r="N96" i="25"/>
  <c r="O96" i="25"/>
  <c r="P96" i="25"/>
  <c r="Q96" i="25"/>
  <c r="R96" i="25"/>
  <c r="S96" i="25"/>
  <c r="T96" i="25"/>
  <c r="U96" i="25"/>
  <c r="B97" i="25"/>
  <c r="L97" i="25"/>
  <c r="C97" i="25"/>
  <c r="D97" i="25"/>
  <c r="E97" i="25"/>
  <c r="F97" i="25"/>
  <c r="G97" i="25"/>
  <c r="H97" i="25"/>
  <c r="I97" i="25"/>
  <c r="J97" i="25"/>
  <c r="K97" i="25"/>
  <c r="V97" i="25"/>
  <c r="M97" i="25"/>
  <c r="N97" i="25"/>
  <c r="O97" i="25"/>
  <c r="P97" i="25"/>
  <c r="Q97" i="25"/>
  <c r="R97" i="25"/>
  <c r="S97" i="25"/>
  <c r="T97" i="25"/>
  <c r="U97" i="25"/>
  <c r="B98" i="25"/>
  <c r="L98" i="25"/>
  <c r="C98" i="25"/>
  <c r="D98" i="25"/>
  <c r="E98" i="25"/>
  <c r="F98" i="25"/>
  <c r="G98" i="25"/>
  <c r="H98" i="25"/>
  <c r="I98" i="25"/>
  <c r="J98" i="25"/>
  <c r="K98" i="25"/>
  <c r="V98" i="25"/>
  <c r="M98" i="25"/>
  <c r="N98" i="25"/>
  <c r="O98" i="25"/>
  <c r="P98" i="25"/>
  <c r="Q98" i="25"/>
  <c r="R98" i="25"/>
  <c r="S98" i="25"/>
  <c r="T98" i="25"/>
  <c r="U98" i="25"/>
  <c r="B99" i="25"/>
  <c r="L99" i="25"/>
  <c r="C99" i="25"/>
  <c r="D99" i="25"/>
  <c r="E99" i="25"/>
  <c r="F99" i="25"/>
  <c r="G99" i="25"/>
  <c r="H99" i="25"/>
  <c r="I99" i="25"/>
  <c r="J99" i="25"/>
  <c r="K99" i="25"/>
  <c r="V99" i="25"/>
  <c r="M99" i="25"/>
  <c r="N99" i="25"/>
  <c r="O99" i="25"/>
  <c r="P99" i="25"/>
  <c r="Q99" i="25"/>
  <c r="R99" i="25"/>
  <c r="S99" i="25"/>
  <c r="T99" i="25"/>
  <c r="U99" i="25"/>
  <c r="B100" i="25"/>
  <c r="L100" i="25"/>
  <c r="C100" i="25"/>
  <c r="D100" i="25"/>
  <c r="E100" i="25"/>
  <c r="F100" i="25"/>
  <c r="G100" i="25"/>
  <c r="H100" i="25"/>
  <c r="I100" i="25"/>
  <c r="J100" i="25"/>
  <c r="K100" i="25"/>
  <c r="V100" i="25"/>
  <c r="M100" i="25"/>
  <c r="N100" i="25"/>
  <c r="O100" i="25"/>
  <c r="P100" i="25"/>
  <c r="Q100" i="25"/>
  <c r="R100" i="25"/>
  <c r="S100" i="25"/>
  <c r="T100" i="25"/>
  <c r="U100" i="25"/>
  <c r="B101" i="25"/>
  <c r="L101" i="25"/>
  <c r="C101" i="25"/>
  <c r="D101" i="25"/>
  <c r="E101" i="25"/>
  <c r="F101" i="25"/>
  <c r="G101" i="25"/>
  <c r="H101" i="25"/>
  <c r="I101" i="25"/>
  <c r="J101" i="25"/>
  <c r="K101" i="25"/>
  <c r="V101" i="25"/>
  <c r="M101" i="25"/>
  <c r="N101" i="25"/>
  <c r="O101" i="25"/>
  <c r="P101" i="25"/>
  <c r="Q101" i="25"/>
  <c r="R101" i="25"/>
  <c r="S101" i="25"/>
  <c r="T101" i="25"/>
  <c r="U101" i="25"/>
  <c r="B102" i="25"/>
  <c r="L102" i="25"/>
  <c r="C102" i="25"/>
  <c r="D102" i="25"/>
  <c r="E102" i="25"/>
  <c r="F102" i="25"/>
  <c r="G102" i="25"/>
  <c r="H102" i="25"/>
  <c r="I102" i="25"/>
  <c r="J102" i="25"/>
  <c r="K102" i="25"/>
  <c r="V102" i="25"/>
  <c r="M102" i="25"/>
  <c r="N102" i="25"/>
  <c r="O102" i="25"/>
  <c r="P102" i="25"/>
  <c r="Q102" i="25"/>
  <c r="R102" i="25"/>
  <c r="S102" i="25"/>
  <c r="T102" i="25"/>
  <c r="U102" i="25"/>
  <c r="B103" i="25"/>
  <c r="L103" i="25"/>
  <c r="C103" i="25"/>
  <c r="D103" i="25"/>
  <c r="E103" i="25"/>
  <c r="F103" i="25"/>
  <c r="G103" i="25"/>
  <c r="H103" i="25"/>
  <c r="I103" i="25"/>
  <c r="J103" i="25"/>
  <c r="K103" i="25"/>
  <c r="V103" i="25"/>
  <c r="M103" i="25"/>
  <c r="N103" i="25"/>
  <c r="O103" i="25"/>
  <c r="P103" i="25"/>
  <c r="Q103" i="25"/>
  <c r="R103" i="25"/>
  <c r="S103" i="25"/>
  <c r="T103" i="25"/>
  <c r="U103" i="25"/>
  <c r="B104" i="25"/>
  <c r="L104" i="25"/>
  <c r="C104" i="25"/>
  <c r="D104" i="25"/>
  <c r="E104" i="25"/>
  <c r="F104" i="25"/>
  <c r="G104" i="25"/>
  <c r="H104" i="25"/>
  <c r="I104" i="25"/>
  <c r="J104" i="25"/>
  <c r="K104" i="25"/>
  <c r="V104" i="25"/>
  <c r="M104" i="25"/>
  <c r="N104" i="25"/>
  <c r="O104" i="25"/>
  <c r="P104" i="25"/>
  <c r="Q104" i="25"/>
  <c r="R104" i="25"/>
  <c r="S104" i="25"/>
  <c r="T104" i="25"/>
  <c r="U104" i="25"/>
  <c r="B105" i="25"/>
  <c r="L105" i="25"/>
  <c r="C105" i="25"/>
  <c r="D105" i="25"/>
  <c r="E105" i="25"/>
  <c r="F105" i="25"/>
  <c r="G105" i="25"/>
  <c r="H105" i="25"/>
  <c r="I105" i="25"/>
  <c r="J105" i="25"/>
  <c r="K105" i="25"/>
  <c r="V105" i="25"/>
  <c r="M105" i="25"/>
  <c r="N105" i="25"/>
  <c r="O105" i="25"/>
  <c r="P105" i="25"/>
  <c r="Q105" i="25"/>
  <c r="R105" i="25"/>
  <c r="S105" i="25"/>
  <c r="T105" i="25"/>
  <c r="U105" i="25"/>
  <c r="B106" i="25"/>
  <c r="L106" i="25"/>
  <c r="C106" i="25"/>
  <c r="D106" i="25"/>
  <c r="E106" i="25"/>
  <c r="F106" i="25"/>
  <c r="G106" i="25"/>
  <c r="H106" i="25"/>
  <c r="I106" i="25"/>
  <c r="J106" i="25"/>
  <c r="K106" i="25"/>
  <c r="V106" i="25"/>
  <c r="M106" i="25"/>
  <c r="N106" i="25"/>
  <c r="O106" i="25"/>
  <c r="P106" i="25"/>
  <c r="Q106" i="25"/>
  <c r="R106" i="25"/>
  <c r="S106" i="25"/>
  <c r="T106" i="25"/>
  <c r="U106" i="25"/>
  <c r="B107" i="25"/>
  <c r="L107" i="25"/>
  <c r="C107" i="25"/>
  <c r="D107" i="25"/>
  <c r="E107" i="25"/>
  <c r="F107" i="25"/>
  <c r="G107" i="25"/>
  <c r="H107" i="25"/>
  <c r="I107" i="25"/>
  <c r="J107" i="25"/>
  <c r="K107" i="25"/>
  <c r="V107" i="25"/>
  <c r="M107" i="25"/>
  <c r="N107" i="25"/>
  <c r="O107" i="25"/>
  <c r="P107" i="25"/>
  <c r="Q107" i="25"/>
  <c r="R107" i="25"/>
  <c r="S107" i="25"/>
  <c r="T107" i="25"/>
  <c r="U107" i="25"/>
  <c r="B108" i="25"/>
  <c r="L108" i="25"/>
  <c r="C108" i="25"/>
  <c r="D108" i="25"/>
  <c r="E108" i="25"/>
  <c r="F108" i="25"/>
  <c r="G108" i="25"/>
  <c r="H108" i="25"/>
  <c r="I108" i="25"/>
  <c r="J108" i="25"/>
  <c r="K108" i="25"/>
  <c r="V108" i="25"/>
  <c r="M108" i="25"/>
  <c r="N108" i="25"/>
  <c r="O108" i="25"/>
  <c r="P108" i="25"/>
  <c r="Q108" i="25"/>
  <c r="R108" i="25"/>
  <c r="S108" i="25"/>
  <c r="T108" i="25"/>
  <c r="U108" i="25"/>
  <c r="B109" i="25"/>
  <c r="L109" i="25"/>
  <c r="C109" i="25"/>
  <c r="D109" i="25"/>
  <c r="E109" i="25"/>
  <c r="F109" i="25"/>
  <c r="G109" i="25"/>
  <c r="H109" i="25"/>
  <c r="I109" i="25"/>
  <c r="J109" i="25"/>
  <c r="K109" i="25"/>
  <c r="V109" i="25"/>
  <c r="M109" i="25"/>
  <c r="N109" i="25"/>
  <c r="O109" i="25"/>
  <c r="P109" i="25"/>
  <c r="Q109" i="25"/>
  <c r="R109" i="25"/>
  <c r="S109" i="25"/>
  <c r="T109" i="25"/>
  <c r="U109" i="25"/>
  <c r="B110" i="25"/>
  <c r="L110" i="25"/>
  <c r="C110" i="25"/>
  <c r="D110" i="25"/>
  <c r="E110" i="25"/>
  <c r="F110" i="25"/>
  <c r="G110" i="25"/>
  <c r="H110" i="25"/>
  <c r="I110" i="25"/>
  <c r="J110" i="25"/>
  <c r="K110" i="25"/>
  <c r="V110" i="25"/>
  <c r="M110" i="25"/>
  <c r="N110" i="25"/>
  <c r="O110" i="25"/>
  <c r="P110" i="25"/>
  <c r="Q110" i="25"/>
  <c r="R110" i="25"/>
  <c r="S110" i="25"/>
  <c r="T110" i="25"/>
  <c r="U110" i="25"/>
  <c r="B111" i="25"/>
  <c r="L111" i="25"/>
  <c r="C111" i="25"/>
  <c r="D111" i="25"/>
  <c r="E111" i="25"/>
  <c r="F111" i="25"/>
  <c r="G111" i="25"/>
  <c r="H111" i="25"/>
  <c r="I111" i="25"/>
  <c r="J111" i="25"/>
  <c r="K111" i="25"/>
  <c r="V111" i="25"/>
  <c r="M111" i="25"/>
  <c r="N111" i="25"/>
  <c r="O111" i="25"/>
  <c r="P111" i="25"/>
  <c r="Q111" i="25"/>
  <c r="R111" i="25"/>
  <c r="S111" i="25"/>
  <c r="T111" i="25"/>
  <c r="U111" i="25"/>
  <c r="B112" i="25"/>
  <c r="L112" i="25"/>
  <c r="C112" i="25"/>
  <c r="D112" i="25"/>
  <c r="E112" i="25"/>
  <c r="F112" i="25"/>
  <c r="G112" i="25"/>
  <c r="H112" i="25"/>
  <c r="I112" i="25"/>
  <c r="J112" i="25"/>
  <c r="K112" i="25"/>
  <c r="V112" i="25"/>
  <c r="M112" i="25"/>
  <c r="N112" i="25"/>
  <c r="O112" i="25"/>
  <c r="P112" i="25"/>
  <c r="Q112" i="25"/>
  <c r="R112" i="25"/>
  <c r="S112" i="25"/>
  <c r="T112" i="25"/>
  <c r="U112" i="25"/>
  <c r="B113" i="25"/>
  <c r="L113" i="25"/>
  <c r="C113" i="25"/>
  <c r="D113" i="25"/>
  <c r="E113" i="25"/>
  <c r="F113" i="25"/>
  <c r="G113" i="25"/>
  <c r="H113" i="25"/>
  <c r="I113" i="25"/>
  <c r="J113" i="25"/>
  <c r="K113" i="25"/>
  <c r="V113" i="25"/>
  <c r="M113" i="25"/>
  <c r="N113" i="25"/>
  <c r="O113" i="25"/>
  <c r="P113" i="25"/>
  <c r="Q113" i="25"/>
  <c r="R113" i="25"/>
  <c r="S113" i="25"/>
  <c r="T113" i="25"/>
  <c r="U113" i="25"/>
  <c r="B114" i="25"/>
  <c r="L114" i="25"/>
  <c r="C114" i="25"/>
  <c r="D114" i="25"/>
  <c r="E114" i="25"/>
  <c r="F114" i="25"/>
  <c r="G114" i="25"/>
  <c r="H114" i="25"/>
  <c r="I114" i="25"/>
  <c r="J114" i="25"/>
  <c r="K114" i="25"/>
  <c r="V114" i="25"/>
  <c r="M114" i="25"/>
  <c r="N114" i="25"/>
  <c r="O114" i="25"/>
  <c r="P114" i="25"/>
  <c r="Q114" i="25"/>
  <c r="R114" i="25"/>
  <c r="S114" i="25"/>
  <c r="T114" i="25"/>
  <c r="U114" i="25"/>
  <c r="B115" i="25"/>
  <c r="L115" i="25"/>
  <c r="C115" i="25"/>
  <c r="D115" i="25"/>
  <c r="E115" i="25"/>
  <c r="F115" i="25"/>
  <c r="G115" i="25"/>
  <c r="H115" i="25"/>
  <c r="I115" i="25"/>
  <c r="J115" i="25"/>
  <c r="K115" i="25"/>
  <c r="V115" i="25"/>
  <c r="M115" i="25"/>
  <c r="N115" i="25"/>
  <c r="O115" i="25"/>
  <c r="P115" i="25"/>
  <c r="Q115" i="25"/>
  <c r="R115" i="25"/>
  <c r="S115" i="25"/>
  <c r="T115" i="25"/>
  <c r="U115" i="25"/>
  <c r="B116" i="25"/>
  <c r="L116" i="25"/>
  <c r="C116" i="25"/>
  <c r="D116" i="25"/>
  <c r="E116" i="25"/>
  <c r="F116" i="25"/>
  <c r="G116" i="25"/>
  <c r="H116" i="25"/>
  <c r="I116" i="25"/>
  <c r="J116" i="25"/>
  <c r="K116" i="25"/>
  <c r="V116" i="25"/>
  <c r="M116" i="25"/>
  <c r="N116" i="25"/>
  <c r="O116" i="25"/>
  <c r="P116" i="25"/>
  <c r="Q116" i="25"/>
  <c r="R116" i="25"/>
  <c r="S116" i="25"/>
  <c r="T116" i="25"/>
  <c r="U116" i="25"/>
  <c r="B117" i="25"/>
  <c r="L117" i="25"/>
  <c r="C117" i="25"/>
  <c r="D117" i="25"/>
  <c r="E117" i="25"/>
  <c r="F117" i="25"/>
  <c r="G117" i="25"/>
  <c r="H117" i="25"/>
  <c r="I117" i="25"/>
  <c r="J117" i="25"/>
  <c r="K117" i="25"/>
  <c r="V117" i="25"/>
  <c r="M117" i="25"/>
  <c r="N117" i="25"/>
  <c r="O117" i="25"/>
  <c r="P117" i="25"/>
  <c r="Q117" i="25"/>
  <c r="R117" i="25"/>
  <c r="S117" i="25"/>
  <c r="T117" i="25"/>
  <c r="U117" i="25"/>
  <c r="B118" i="25"/>
  <c r="L118" i="25"/>
  <c r="C118" i="25"/>
  <c r="D118" i="25"/>
  <c r="E118" i="25"/>
  <c r="F118" i="25"/>
  <c r="G118" i="25"/>
  <c r="H118" i="25"/>
  <c r="I118" i="25"/>
  <c r="J118" i="25"/>
  <c r="K118" i="25"/>
  <c r="V118" i="25"/>
  <c r="M118" i="25"/>
  <c r="N118" i="25"/>
  <c r="O118" i="25"/>
  <c r="P118" i="25"/>
  <c r="Q118" i="25"/>
  <c r="R118" i="25"/>
  <c r="S118" i="25"/>
  <c r="T118" i="25"/>
  <c r="U118" i="25"/>
  <c r="B119" i="25"/>
  <c r="L119" i="25"/>
  <c r="C119" i="25"/>
  <c r="D119" i="25"/>
  <c r="E119" i="25"/>
  <c r="F119" i="25"/>
  <c r="G119" i="25"/>
  <c r="H119" i="25"/>
  <c r="I119" i="25"/>
  <c r="J119" i="25"/>
  <c r="K119" i="25"/>
  <c r="V119" i="25"/>
  <c r="M119" i="25"/>
  <c r="N119" i="25"/>
  <c r="O119" i="25"/>
  <c r="P119" i="25"/>
  <c r="Q119" i="25"/>
  <c r="R119" i="25"/>
  <c r="S119" i="25"/>
  <c r="T119" i="25"/>
  <c r="U119" i="25"/>
  <c r="B120" i="25"/>
  <c r="L120" i="25"/>
  <c r="C120" i="25"/>
  <c r="D120" i="25"/>
  <c r="E120" i="25"/>
  <c r="F120" i="25"/>
  <c r="G120" i="25"/>
  <c r="H120" i="25"/>
  <c r="I120" i="25"/>
  <c r="J120" i="25"/>
  <c r="K120" i="25"/>
  <c r="V120" i="25"/>
  <c r="M120" i="25"/>
  <c r="N120" i="25"/>
  <c r="O120" i="25"/>
  <c r="P120" i="25"/>
  <c r="Q120" i="25"/>
  <c r="R120" i="25"/>
  <c r="S120" i="25"/>
  <c r="T120" i="25"/>
  <c r="U120" i="25"/>
  <c r="B121" i="25"/>
  <c r="L121" i="25"/>
  <c r="C121" i="25"/>
  <c r="D121" i="25"/>
  <c r="E121" i="25"/>
  <c r="F121" i="25"/>
  <c r="G121" i="25"/>
  <c r="H121" i="25"/>
  <c r="I121" i="25"/>
  <c r="J121" i="25"/>
  <c r="K121" i="25"/>
  <c r="V121" i="25"/>
  <c r="M121" i="25"/>
  <c r="N121" i="25"/>
  <c r="O121" i="25"/>
  <c r="P121" i="25"/>
  <c r="Q121" i="25"/>
  <c r="R121" i="25"/>
  <c r="S121" i="25"/>
  <c r="T121" i="25"/>
  <c r="U121" i="25"/>
  <c r="B122" i="25"/>
  <c r="L122" i="25"/>
  <c r="C122" i="25"/>
  <c r="D122" i="25"/>
  <c r="E122" i="25"/>
  <c r="F122" i="25"/>
  <c r="G122" i="25"/>
  <c r="H122" i="25"/>
  <c r="I122" i="25"/>
  <c r="J122" i="25"/>
  <c r="K122" i="25"/>
  <c r="V122" i="25"/>
  <c r="M122" i="25"/>
  <c r="N122" i="25"/>
  <c r="O122" i="25"/>
  <c r="P122" i="25"/>
  <c r="Q122" i="25"/>
  <c r="R122" i="25"/>
  <c r="S122" i="25"/>
  <c r="T122" i="25"/>
  <c r="U122" i="25"/>
  <c r="B123" i="25"/>
  <c r="L123" i="25"/>
  <c r="C123" i="25"/>
  <c r="D123" i="25"/>
  <c r="E123" i="25"/>
  <c r="F123" i="25"/>
  <c r="G123" i="25"/>
  <c r="H123" i="25"/>
  <c r="I123" i="25"/>
  <c r="J123" i="25"/>
  <c r="K123" i="25"/>
  <c r="V123" i="25"/>
  <c r="M123" i="25"/>
  <c r="N123" i="25"/>
  <c r="O123" i="25"/>
  <c r="P123" i="25"/>
  <c r="Q123" i="25"/>
  <c r="R123" i="25"/>
  <c r="S123" i="25"/>
  <c r="T123" i="25"/>
  <c r="U123" i="25"/>
  <c r="B124" i="25"/>
  <c r="L124" i="25"/>
  <c r="C124" i="25"/>
  <c r="D124" i="25"/>
  <c r="E124" i="25"/>
  <c r="F124" i="25"/>
  <c r="G124" i="25"/>
  <c r="H124" i="25"/>
  <c r="I124" i="25"/>
  <c r="J124" i="25"/>
  <c r="K124" i="25"/>
  <c r="V124" i="25"/>
  <c r="M124" i="25"/>
  <c r="N124" i="25"/>
  <c r="O124" i="25"/>
  <c r="P124" i="25"/>
  <c r="Q124" i="25"/>
  <c r="R124" i="25"/>
  <c r="S124" i="25"/>
  <c r="T124" i="25"/>
  <c r="U124" i="25"/>
  <c r="B125" i="25"/>
  <c r="L125" i="25"/>
  <c r="C125" i="25"/>
  <c r="D125" i="25"/>
  <c r="E125" i="25"/>
  <c r="F125" i="25"/>
  <c r="G125" i="25"/>
  <c r="H125" i="25"/>
  <c r="I125" i="25"/>
  <c r="J125" i="25"/>
  <c r="K125" i="25"/>
  <c r="V125" i="25"/>
  <c r="M125" i="25"/>
  <c r="N125" i="25"/>
  <c r="O125" i="25"/>
  <c r="P125" i="25"/>
  <c r="Q125" i="25"/>
  <c r="R125" i="25"/>
  <c r="S125" i="25"/>
  <c r="T125" i="25"/>
  <c r="U125" i="25"/>
  <c r="B126" i="25"/>
  <c r="L126" i="25"/>
  <c r="C126" i="25"/>
  <c r="D126" i="25"/>
  <c r="E126" i="25"/>
  <c r="F126" i="25"/>
  <c r="G126" i="25"/>
  <c r="H126" i="25"/>
  <c r="I126" i="25"/>
  <c r="J126" i="25"/>
  <c r="K126" i="25"/>
  <c r="V126" i="25"/>
  <c r="M126" i="25"/>
  <c r="N126" i="25"/>
  <c r="O126" i="25"/>
  <c r="P126" i="25"/>
  <c r="Q126" i="25"/>
  <c r="R126" i="25"/>
  <c r="S126" i="25"/>
  <c r="T126" i="25"/>
  <c r="U126" i="25"/>
  <c r="B127" i="25"/>
  <c r="L127" i="25"/>
  <c r="C127" i="25"/>
  <c r="D127" i="25"/>
  <c r="E127" i="25"/>
  <c r="F127" i="25"/>
  <c r="G127" i="25"/>
  <c r="H127" i="25"/>
  <c r="I127" i="25"/>
  <c r="J127" i="25"/>
  <c r="K127" i="25"/>
  <c r="V127" i="25"/>
  <c r="M127" i="25"/>
  <c r="N127" i="25"/>
  <c r="O127" i="25"/>
  <c r="P127" i="25"/>
  <c r="Q127" i="25"/>
  <c r="R127" i="25"/>
  <c r="S127" i="25"/>
  <c r="T127" i="25"/>
  <c r="U127" i="25"/>
  <c r="B128" i="25"/>
  <c r="L128" i="25"/>
  <c r="C128" i="25"/>
  <c r="D128" i="25"/>
  <c r="E128" i="25"/>
  <c r="F128" i="25"/>
  <c r="G128" i="25"/>
  <c r="H128" i="25"/>
  <c r="I128" i="25"/>
  <c r="J128" i="25"/>
  <c r="K128" i="25"/>
  <c r="V128" i="25"/>
  <c r="M128" i="25"/>
  <c r="N128" i="25"/>
  <c r="O128" i="25"/>
  <c r="P128" i="25"/>
  <c r="Q128" i="25"/>
  <c r="R128" i="25"/>
  <c r="S128" i="25"/>
  <c r="T128" i="25"/>
  <c r="U128" i="25"/>
  <c r="B129" i="25"/>
  <c r="L129" i="25"/>
  <c r="C129" i="25"/>
  <c r="D129" i="25"/>
  <c r="E129" i="25"/>
  <c r="F129" i="25"/>
  <c r="G129" i="25"/>
  <c r="H129" i="25"/>
  <c r="I129" i="25"/>
  <c r="J129" i="25"/>
  <c r="K129" i="25"/>
  <c r="V129" i="25"/>
  <c r="M129" i="25"/>
  <c r="N129" i="25"/>
  <c r="O129" i="25"/>
  <c r="P129" i="25"/>
  <c r="Q129" i="25"/>
  <c r="R129" i="25"/>
  <c r="S129" i="25"/>
  <c r="T129" i="25"/>
  <c r="U129" i="25"/>
  <c r="B130" i="25"/>
  <c r="L130" i="25"/>
  <c r="C130" i="25"/>
  <c r="D130" i="25"/>
  <c r="E130" i="25"/>
  <c r="F130" i="25"/>
  <c r="G130" i="25"/>
  <c r="H130" i="25"/>
  <c r="I130" i="25"/>
  <c r="J130" i="25"/>
  <c r="K130" i="25"/>
  <c r="V130" i="25"/>
  <c r="M130" i="25"/>
  <c r="N130" i="25"/>
  <c r="O130" i="25"/>
  <c r="P130" i="25"/>
  <c r="Q130" i="25"/>
  <c r="R130" i="25"/>
  <c r="S130" i="25"/>
  <c r="T130" i="25"/>
  <c r="U130" i="25"/>
  <c r="B131" i="25"/>
  <c r="L131" i="25"/>
  <c r="C131" i="25"/>
  <c r="D131" i="25"/>
  <c r="E131" i="25"/>
  <c r="F131" i="25"/>
  <c r="G131" i="25"/>
  <c r="H131" i="25"/>
  <c r="I131" i="25"/>
  <c r="J131" i="25"/>
  <c r="K131" i="25"/>
  <c r="V131" i="25"/>
  <c r="M131" i="25"/>
  <c r="N131" i="25"/>
  <c r="O131" i="25"/>
  <c r="P131" i="25"/>
  <c r="Q131" i="25"/>
  <c r="R131" i="25"/>
  <c r="S131" i="25"/>
  <c r="T131" i="25"/>
  <c r="U131" i="25"/>
  <c r="B132" i="25"/>
  <c r="L132" i="25"/>
  <c r="C132" i="25"/>
  <c r="D132" i="25"/>
  <c r="E132" i="25"/>
  <c r="F132" i="25"/>
  <c r="G132" i="25"/>
  <c r="H132" i="25"/>
  <c r="I132" i="25"/>
  <c r="J132" i="25"/>
  <c r="K132" i="25"/>
  <c r="V132" i="25"/>
  <c r="M132" i="25"/>
  <c r="N132" i="25"/>
  <c r="O132" i="25"/>
  <c r="P132" i="25"/>
  <c r="Q132" i="25"/>
  <c r="R132" i="25"/>
  <c r="S132" i="25"/>
  <c r="T132" i="25"/>
  <c r="U132" i="25"/>
  <c r="B133" i="25"/>
  <c r="L133" i="25"/>
  <c r="C133" i="25"/>
  <c r="D133" i="25"/>
  <c r="E133" i="25"/>
  <c r="F133" i="25"/>
  <c r="G133" i="25"/>
  <c r="H133" i="25"/>
  <c r="I133" i="25"/>
  <c r="J133" i="25"/>
  <c r="K133" i="25"/>
  <c r="V133" i="25"/>
  <c r="M133" i="25"/>
  <c r="N133" i="25"/>
  <c r="O133" i="25"/>
  <c r="P133" i="25"/>
  <c r="Q133" i="25"/>
  <c r="R133" i="25"/>
  <c r="S133" i="25"/>
  <c r="T133" i="25"/>
  <c r="U133" i="25"/>
  <c r="B134" i="25"/>
  <c r="L134" i="25"/>
  <c r="C134" i="25"/>
  <c r="D134" i="25"/>
  <c r="E134" i="25"/>
  <c r="F134" i="25"/>
  <c r="G134" i="25"/>
  <c r="H134" i="25"/>
  <c r="I134" i="25"/>
  <c r="J134" i="25"/>
  <c r="K134" i="25"/>
  <c r="V134" i="25"/>
  <c r="M134" i="25"/>
  <c r="N134" i="25"/>
  <c r="O134" i="25"/>
  <c r="P134" i="25"/>
  <c r="Q134" i="25"/>
  <c r="R134" i="25"/>
  <c r="S134" i="25"/>
  <c r="T134" i="25"/>
  <c r="U134" i="25"/>
  <c r="B135" i="25"/>
  <c r="L135" i="25"/>
  <c r="C135" i="25"/>
  <c r="D135" i="25"/>
  <c r="E135" i="25"/>
  <c r="F135" i="25"/>
  <c r="G135" i="25"/>
  <c r="H135" i="25"/>
  <c r="I135" i="25"/>
  <c r="J135" i="25"/>
  <c r="K135" i="25"/>
  <c r="V135" i="25"/>
  <c r="M135" i="25"/>
  <c r="N135" i="25"/>
  <c r="O135" i="25"/>
  <c r="P135" i="25"/>
  <c r="Q135" i="25"/>
  <c r="R135" i="25"/>
  <c r="S135" i="25"/>
  <c r="T135" i="25"/>
  <c r="U135" i="25"/>
  <c r="B136" i="25"/>
  <c r="L136" i="25"/>
  <c r="C136" i="25"/>
  <c r="D136" i="25"/>
  <c r="E136" i="25"/>
  <c r="F136" i="25"/>
  <c r="G136" i="25"/>
  <c r="H136" i="25"/>
  <c r="I136" i="25"/>
  <c r="J136" i="25"/>
  <c r="K136" i="25"/>
  <c r="V136" i="25"/>
  <c r="M136" i="25"/>
  <c r="N136" i="25"/>
  <c r="O136" i="25"/>
  <c r="P136" i="25"/>
  <c r="Q136" i="25"/>
  <c r="R136" i="25"/>
  <c r="S136" i="25"/>
  <c r="T136" i="25"/>
  <c r="U136" i="25"/>
  <c r="B137" i="25"/>
  <c r="L137" i="25"/>
  <c r="C137" i="25"/>
  <c r="D137" i="25"/>
  <c r="E137" i="25"/>
  <c r="F137" i="25"/>
  <c r="G137" i="25"/>
  <c r="H137" i="25"/>
  <c r="I137" i="25"/>
  <c r="J137" i="25"/>
  <c r="K137" i="25"/>
  <c r="V137" i="25"/>
  <c r="M137" i="25"/>
  <c r="N137" i="25"/>
  <c r="O137" i="25"/>
  <c r="P137" i="25"/>
  <c r="Q137" i="25"/>
  <c r="R137" i="25"/>
  <c r="S137" i="25"/>
  <c r="T137" i="25"/>
  <c r="U137" i="25"/>
  <c r="B138" i="25"/>
  <c r="L138" i="25"/>
  <c r="C138" i="25"/>
  <c r="D138" i="25"/>
  <c r="E138" i="25"/>
  <c r="F138" i="25"/>
  <c r="G138" i="25"/>
  <c r="H138" i="25"/>
  <c r="I138" i="25"/>
  <c r="J138" i="25"/>
  <c r="K138" i="25"/>
  <c r="V138" i="25"/>
  <c r="M138" i="25"/>
  <c r="N138" i="25"/>
  <c r="O138" i="25"/>
  <c r="P138" i="25"/>
  <c r="Q138" i="25"/>
  <c r="R138" i="25"/>
  <c r="S138" i="25"/>
  <c r="T138" i="25"/>
  <c r="U138" i="25"/>
  <c r="B139" i="25"/>
  <c r="L139" i="25"/>
  <c r="C139" i="25"/>
  <c r="D139" i="25"/>
  <c r="E139" i="25"/>
  <c r="F139" i="25"/>
  <c r="G139" i="25"/>
  <c r="H139" i="25"/>
  <c r="I139" i="25"/>
  <c r="J139" i="25"/>
  <c r="K139" i="25"/>
  <c r="V139" i="25"/>
  <c r="M139" i="25"/>
  <c r="N139" i="25"/>
  <c r="O139" i="25"/>
  <c r="P139" i="25"/>
  <c r="Q139" i="25"/>
  <c r="R139" i="25"/>
  <c r="S139" i="25"/>
  <c r="T139" i="25"/>
  <c r="U139" i="25"/>
  <c r="B140" i="25"/>
  <c r="L140" i="25"/>
  <c r="C140" i="25"/>
  <c r="D140" i="25"/>
  <c r="E140" i="25"/>
  <c r="F140" i="25"/>
  <c r="G140" i="25"/>
  <c r="H140" i="25"/>
  <c r="I140" i="25"/>
  <c r="J140" i="25"/>
  <c r="K140" i="25"/>
  <c r="V140" i="25"/>
  <c r="M140" i="25"/>
  <c r="N140" i="25"/>
  <c r="O140" i="25"/>
  <c r="P140" i="25"/>
  <c r="Q140" i="25"/>
  <c r="R140" i="25"/>
  <c r="S140" i="25"/>
  <c r="T140" i="25"/>
  <c r="U140" i="25"/>
  <c r="B141" i="25"/>
  <c r="L141" i="25"/>
  <c r="C141" i="25"/>
  <c r="D141" i="25"/>
  <c r="E141" i="25"/>
  <c r="F141" i="25"/>
  <c r="G141" i="25"/>
  <c r="H141" i="25"/>
  <c r="I141" i="25"/>
  <c r="J141" i="25"/>
  <c r="K141" i="25"/>
  <c r="V141" i="25"/>
  <c r="M141" i="25"/>
  <c r="N141" i="25"/>
  <c r="O141" i="25"/>
  <c r="P141" i="25"/>
  <c r="Q141" i="25"/>
  <c r="R141" i="25"/>
  <c r="S141" i="25"/>
  <c r="T141" i="25"/>
  <c r="U141" i="25"/>
  <c r="B142" i="25"/>
  <c r="L142" i="25"/>
  <c r="C142" i="25"/>
  <c r="D142" i="25"/>
  <c r="E142" i="25"/>
  <c r="F142" i="25"/>
  <c r="G142" i="25"/>
  <c r="H142" i="25"/>
  <c r="I142" i="25"/>
  <c r="J142" i="25"/>
  <c r="K142" i="25"/>
  <c r="V142" i="25"/>
  <c r="M142" i="25"/>
  <c r="N142" i="25"/>
  <c r="O142" i="25"/>
  <c r="P142" i="25"/>
  <c r="Q142" i="25"/>
  <c r="R142" i="25"/>
  <c r="S142" i="25"/>
  <c r="T142" i="25"/>
  <c r="U142" i="25"/>
  <c r="B143" i="25"/>
  <c r="L143" i="25"/>
  <c r="C143" i="25"/>
  <c r="D143" i="25"/>
  <c r="E143" i="25"/>
  <c r="F143" i="25"/>
  <c r="G143" i="25"/>
  <c r="H143" i="25"/>
  <c r="I143" i="25"/>
  <c r="J143" i="25"/>
  <c r="K143" i="25"/>
  <c r="V143" i="25"/>
  <c r="M143" i="25"/>
  <c r="N143" i="25"/>
  <c r="O143" i="25"/>
  <c r="P143" i="25"/>
  <c r="Q143" i="25"/>
  <c r="R143" i="25"/>
  <c r="S143" i="25"/>
  <c r="T143" i="25"/>
  <c r="U143" i="25"/>
  <c r="B144" i="25"/>
  <c r="L144" i="25"/>
  <c r="C144" i="25"/>
  <c r="D144" i="25"/>
  <c r="E144" i="25"/>
  <c r="F144" i="25"/>
  <c r="G144" i="25"/>
  <c r="H144" i="25"/>
  <c r="I144" i="25"/>
  <c r="J144" i="25"/>
  <c r="K144" i="25"/>
  <c r="V144" i="25"/>
  <c r="M144" i="25"/>
  <c r="N144" i="25"/>
  <c r="O144" i="25"/>
  <c r="P144" i="25"/>
  <c r="Q144" i="25"/>
  <c r="R144" i="25"/>
  <c r="S144" i="25"/>
  <c r="T144" i="25"/>
  <c r="U144" i="25"/>
  <c r="B145" i="25"/>
  <c r="L145" i="25"/>
  <c r="C145" i="25"/>
  <c r="D145" i="25"/>
  <c r="E145" i="25"/>
  <c r="F145" i="25"/>
  <c r="G145" i="25"/>
  <c r="H145" i="25"/>
  <c r="I145" i="25"/>
  <c r="J145" i="25"/>
  <c r="K145" i="25"/>
  <c r="V145" i="25"/>
  <c r="M145" i="25"/>
  <c r="N145" i="25"/>
  <c r="O145" i="25"/>
  <c r="P145" i="25"/>
  <c r="Q145" i="25"/>
  <c r="R145" i="25"/>
  <c r="S145" i="25"/>
  <c r="T145" i="25"/>
  <c r="U145" i="25"/>
  <c r="B146" i="25"/>
  <c r="L146" i="25"/>
  <c r="C146" i="25"/>
  <c r="D146" i="25"/>
  <c r="E146" i="25"/>
  <c r="F146" i="25"/>
  <c r="G146" i="25"/>
  <c r="H146" i="25"/>
  <c r="I146" i="25"/>
  <c r="J146" i="25"/>
  <c r="K146" i="25"/>
  <c r="V146" i="25"/>
  <c r="M146" i="25"/>
  <c r="N146" i="25"/>
  <c r="O146" i="25"/>
  <c r="P146" i="25"/>
  <c r="Q146" i="25"/>
  <c r="R146" i="25"/>
  <c r="S146" i="25"/>
  <c r="T146" i="25"/>
  <c r="U146" i="25"/>
  <c r="B147" i="25"/>
  <c r="L147" i="25"/>
  <c r="C147" i="25"/>
  <c r="D147" i="25"/>
  <c r="E147" i="25"/>
  <c r="F147" i="25"/>
  <c r="G147" i="25"/>
  <c r="H147" i="25"/>
  <c r="I147" i="25"/>
  <c r="J147" i="25"/>
  <c r="K147" i="25"/>
  <c r="V147" i="25"/>
  <c r="M147" i="25"/>
  <c r="N147" i="25"/>
  <c r="O147" i="25"/>
  <c r="P147" i="25"/>
  <c r="Q147" i="25"/>
  <c r="R147" i="25"/>
  <c r="S147" i="25"/>
  <c r="T147" i="25"/>
  <c r="U147" i="25"/>
  <c r="B148" i="25"/>
  <c r="L148" i="25"/>
  <c r="C148" i="25"/>
  <c r="D148" i="25"/>
  <c r="E148" i="25"/>
  <c r="F148" i="25"/>
  <c r="G148" i="25"/>
  <c r="H148" i="25"/>
  <c r="I148" i="25"/>
  <c r="J148" i="25"/>
  <c r="K148" i="25"/>
  <c r="V148" i="25"/>
  <c r="M148" i="25"/>
  <c r="N148" i="25"/>
  <c r="O148" i="25"/>
  <c r="P148" i="25"/>
  <c r="Q148" i="25"/>
  <c r="R148" i="25"/>
  <c r="S148" i="25"/>
  <c r="T148" i="25"/>
  <c r="U148" i="25"/>
  <c r="B149" i="25"/>
  <c r="L149" i="25"/>
  <c r="C149" i="25"/>
  <c r="D149" i="25"/>
  <c r="E149" i="25"/>
  <c r="F149" i="25"/>
  <c r="G149" i="25"/>
  <c r="H149" i="25"/>
  <c r="I149" i="25"/>
  <c r="J149" i="25"/>
  <c r="K149" i="25"/>
  <c r="V149" i="25"/>
  <c r="M149" i="25"/>
  <c r="N149" i="25"/>
  <c r="O149" i="25"/>
  <c r="P149" i="25"/>
  <c r="Q149" i="25"/>
  <c r="R149" i="25"/>
  <c r="S149" i="25"/>
  <c r="T149" i="25"/>
  <c r="U149" i="25"/>
  <c r="B150" i="25"/>
  <c r="L150" i="25"/>
  <c r="C150" i="25"/>
  <c r="D150" i="25"/>
  <c r="E150" i="25"/>
  <c r="F150" i="25"/>
  <c r="G150" i="25"/>
  <c r="H150" i="25"/>
  <c r="I150" i="25"/>
  <c r="J150" i="25"/>
  <c r="K150" i="25"/>
  <c r="V150" i="25"/>
  <c r="M150" i="25"/>
  <c r="N150" i="25"/>
  <c r="O150" i="25"/>
  <c r="P150" i="25"/>
  <c r="Q150" i="25"/>
  <c r="R150" i="25"/>
  <c r="S150" i="25"/>
  <c r="T150" i="25"/>
  <c r="U150" i="25"/>
  <c r="B151" i="25"/>
  <c r="L151" i="25"/>
  <c r="C151" i="25"/>
  <c r="D151" i="25"/>
  <c r="E151" i="25"/>
  <c r="F151" i="25"/>
  <c r="G151" i="25"/>
  <c r="H151" i="25"/>
  <c r="I151" i="25"/>
  <c r="J151" i="25"/>
  <c r="K151" i="25"/>
  <c r="V151" i="25"/>
  <c r="M151" i="25"/>
  <c r="N151" i="25"/>
  <c r="O151" i="25"/>
  <c r="P151" i="25"/>
  <c r="Q151" i="25"/>
  <c r="R151" i="25"/>
  <c r="S151" i="25"/>
  <c r="T151" i="25"/>
  <c r="U151" i="25"/>
  <c r="B152" i="25"/>
  <c r="L152" i="25"/>
  <c r="C152" i="25"/>
  <c r="D152" i="25"/>
  <c r="E152" i="25"/>
  <c r="F152" i="25"/>
  <c r="G152" i="25"/>
  <c r="H152" i="25"/>
  <c r="I152" i="25"/>
  <c r="J152" i="25"/>
  <c r="K152" i="25"/>
  <c r="V152" i="25"/>
  <c r="M152" i="25"/>
  <c r="N152" i="25"/>
  <c r="O152" i="25"/>
  <c r="P152" i="25"/>
  <c r="Q152" i="25"/>
  <c r="R152" i="25"/>
  <c r="S152" i="25"/>
  <c r="T152" i="25"/>
  <c r="U152" i="25"/>
  <c r="B153" i="25"/>
  <c r="L153" i="25"/>
  <c r="C153" i="25"/>
  <c r="D153" i="25"/>
  <c r="E153" i="25"/>
  <c r="F153" i="25"/>
  <c r="G153" i="25"/>
  <c r="H153" i="25"/>
  <c r="I153" i="25"/>
  <c r="J153" i="25"/>
  <c r="K153" i="25"/>
  <c r="V153" i="25"/>
  <c r="M153" i="25"/>
  <c r="N153" i="25"/>
  <c r="O153" i="25"/>
  <c r="P153" i="25"/>
  <c r="Q153" i="25"/>
  <c r="R153" i="25"/>
  <c r="S153" i="25"/>
  <c r="T153" i="25"/>
  <c r="U153" i="25"/>
  <c r="B154" i="25"/>
  <c r="L154" i="25"/>
  <c r="C154" i="25"/>
  <c r="D154" i="25"/>
  <c r="E154" i="25"/>
  <c r="F154" i="25"/>
  <c r="G154" i="25"/>
  <c r="H154" i="25"/>
  <c r="I154" i="25"/>
  <c r="J154" i="25"/>
  <c r="K154" i="25"/>
  <c r="V154" i="25"/>
  <c r="M154" i="25"/>
  <c r="N154" i="25"/>
  <c r="O154" i="25"/>
  <c r="P154" i="25"/>
  <c r="Q154" i="25"/>
  <c r="R154" i="25"/>
  <c r="S154" i="25"/>
  <c r="T154" i="25"/>
  <c r="U154" i="25"/>
  <c r="B155" i="25"/>
  <c r="L155" i="25"/>
  <c r="C155" i="25"/>
  <c r="D155" i="25"/>
  <c r="E155" i="25"/>
  <c r="F155" i="25"/>
  <c r="G155" i="25"/>
  <c r="H155" i="25"/>
  <c r="I155" i="25"/>
  <c r="J155" i="25"/>
  <c r="K155" i="25"/>
  <c r="V155" i="25"/>
  <c r="M155" i="25"/>
  <c r="N155" i="25"/>
  <c r="O155" i="25"/>
  <c r="P155" i="25"/>
  <c r="Q155" i="25"/>
  <c r="R155" i="25"/>
  <c r="S155" i="25"/>
  <c r="T155" i="25"/>
  <c r="U155" i="25"/>
  <c r="B156" i="25"/>
  <c r="L156" i="25"/>
  <c r="C156" i="25"/>
  <c r="D156" i="25"/>
  <c r="E156" i="25"/>
  <c r="F156" i="25"/>
  <c r="G156" i="25"/>
  <c r="H156" i="25"/>
  <c r="I156" i="25"/>
  <c r="J156" i="25"/>
  <c r="K156" i="25"/>
  <c r="V156" i="25"/>
  <c r="M156" i="25"/>
  <c r="N156" i="25"/>
  <c r="O156" i="25"/>
  <c r="P156" i="25"/>
  <c r="Q156" i="25"/>
  <c r="R156" i="25"/>
  <c r="S156" i="25"/>
  <c r="T156" i="25"/>
  <c r="U156" i="25"/>
  <c r="B157" i="25"/>
  <c r="L157" i="25"/>
  <c r="C157" i="25"/>
  <c r="D157" i="25"/>
  <c r="E157" i="25"/>
  <c r="F157" i="25"/>
  <c r="G157" i="25"/>
  <c r="H157" i="25"/>
  <c r="I157" i="25"/>
  <c r="J157" i="25"/>
  <c r="K157" i="25"/>
  <c r="V157" i="25"/>
  <c r="M157" i="25"/>
  <c r="N157" i="25"/>
  <c r="O157" i="25"/>
  <c r="P157" i="25"/>
  <c r="Q157" i="25"/>
  <c r="R157" i="25"/>
  <c r="S157" i="25"/>
  <c r="T157" i="25"/>
  <c r="U157" i="25"/>
  <c r="B158" i="25"/>
  <c r="L158" i="25"/>
  <c r="C158" i="25"/>
  <c r="D158" i="25"/>
  <c r="E158" i="25"/>
  <c r="F158" i="25"/>
  <c r="G158" i="25"/>
  <c r="H158" i="25"/>
  <c r="I158" i="25"/>
  <c r="J158" i="25"/>
  <c r="K158" i="25"/>
  <c r="V158" i="25"/>
  <c r="M158" i="25"/>
  <c r="N158" i="25"/>
  <c r="O158" i="25"/>
  <c r="P158" i="25"/>
  <c r="Q158" i="25"/>
  <c r="R158" i="25"/>
  <c r="S158" i="25"/>
  <c r="T158" i="25"/>
  <c r="U158" i="25"/>
  <c r="B159" i="25"/>
  <c r="L159" i="25"/>
  <c r="C159" i="25"/>
  <c r="D159" i="25"/>
  <c r="E159" i="25"/>
  <c r="F159" i="25"/>
  <c r="G159" i="25"/>
  <c r="H159" i="25"/>
  <c r="I159" i="25"/>
  <c r="J159" i="25"/>
  <c r="K159" i="25"/>
  <c r="V159" i="25"/>
  <c r="M159" i="25"/>
  <c r="N159" i="25"/>
  <c r="O159" i="25"/>
  <c r="P159" i="25"/>
  <c r="Q159" i="25"/>
  <c r="R159" i="25"/>
  <c r="S159" i="25"/>
  <c r="T159" i="25"/>
  <c r="U159" i="25"/>
  <c r="B160" i="25"/>
  <c r="L160" i="25"/>
  <c r="C160" i="25"/>
  <c r="D160" i="25"/>
  <c r="E160" i="25"/>
  <c r="F160" i="25"/>
  <c r="G160" i="25"/>
  <c r="H160" i="25"/>
  <c r="I160" i="25"/>
  <c r="J160" i="25"/>
  <c r="K160" i="25"/>
  <c r="V160" i="25"/>
  <c r="M160" i="25"/>
  <c r="N160" i="25"/>
  <c r="O160" i="25"/>
  <c r="P160" i="25"/>
  <c r="Q160" i="25"/>
  <c r="R160" i="25"/>
  <c r="S160" i="25"/>
  <c r="T160" i="25"/>
  <c r="U160" i="25"/>
  <c r="B161" i="25"/>
  <c r="L161" i="25"/>
  <c r="C161" i="25"/>
  <c r="D161" i="25"/>
  <c r="E161" i="25"/>
  <c r="F161" i="25"/>
  <c r="G161" i="25"/>
  <c r="H161" i="25"/>
  <c r="I161" i="25"/>
  <c r="J161" i="25"/>
  <c r="K161" i="25"/>
  <c r="V161" i="25"/>
  <c r="M161" i="25"/>
  <c r="N161" i="25"/>
  <c r="O161" i="25"/>
  <c r="P161" i="25"/>
  <c r="Q161" i="25"/>
  <c r="R161" i="25"/>
  <c r="S161" i="25"/>
  <c r="T161" i="25"/>
  <c r="U161" i="25"/>
  <c r="B162" i="25"/>
  <c r="L162" i="25"/>
  <c r="C162" i="25"/>
  <c r="D162" i="25"/>
  <c r="E162" i="25"/>
  <c r="F162" i="25"/>
  <c r="G162" i="25"/>
  <c r="H162" i="25"/>
  <c r="I162" i="25"/>
  <c r="J162" i="25"/>
  <c r="K162" i="25"/>
  <c r="V162" i="25"/>
  <c r="M162" i="25"/>
  <c r="N162" i="25"/>
  <c r="O162" i="25"/>
  <c r="P162" i="25"/>
  <c r="Q162" i="25"/>
  <c r="R162" i="25"/>
  <c r="S162" i="25"/>
  <c r="T162" i="25"/>
  <c r="U162" i="25"/>
  <c r="B163" i="25"/>
  <c r="L163" i="25"/>
  <c r="C163" i="25"/>
  <c r="D163" i="25"/>
  <c r="E163" i="25"/>
  <c r="F163" i="25"/>
  <c r="G163" i="25"/>
  <c r="H163" i="25"/>
  <c r="I163" i="25"/>
  <c r="J163" i="25"/>
  <c r="K163" i="25"/>
  <c r="V163" i="25"/>
  <c r="M163" i="25"/>
  <c r="N163" i="25"/>
  <c r="O163" i="25"/>
  <c r="P163" i="25"/>
  <c r="Q163" i="25"/>
  <c r="R163" i="25"/>
  <c r="S163" i="25"/>
  <c r="T163" i="25"/>
  <c r="U163" i="25"/>
  <c r="B164" i="25"/>
  <c r="L164" i="25"/>
  <c r="C164" i="25"/>
  <c r="D164" i="25"/>
  <c r="E164" i="25"/>
  <c r="F164" i="25"/>
  <c r="G164" i="25"/>
  <c r="H164" i="25"/>
  <c r="I164" i="25"/>
  <c r="J164" i="25"/>
  <c r="K164" i="25"/>
  <c r="V164" i="25"/>
  <c r="M164" i="25"/>
  <c r="N164" i="25"/>
  <c r="O164" i="25"/>
  <c r="P164" i="25"/>
  <c r="Q164" i="25"/>
  <c r="R164" i="25"/>
  <c r="S164" i="25"/>
  <c r="T164" i="25"/>
  <c r="U164" i="25"/>
  <c r="B165" i="25"/>
  <c r="L165" i="25"/>
  <c r="C165" i="25"/>
  <c r="D165" i="25"/>
  <c r="E165" i="25"/>
  <c r="F165" i="25"/>
  <c r="G165" i="25"/>
  <c r="H165" i="25"/>
  <c r="I165" i="25"/>
  <c r="J165" i="25"/>
  <c r="K165" i="25"/>
  <c r="V165" i="25"/>
  <c r="M165" i="25"/>
  <c r="N165" i="25"/>
  <c r="O165" i="25"/>
  <c r="P165" i="25"/>
  <c r="Q165" i="25"/>
  <c r="R165" i="25"/>
  <c r="S165" i="25"/>
  <c r="T165" i="25"/>
  <c r="U165" i="25"/>
  <c r="B166" i="25"/>
  <c r="L166" i="25"/>
  <c r="C166" i="25"/>
  <c r="D166" i="25"/>
  <c r="E166" i="25"/>
  <c r="F166" i="25"/>
  <c r="G166" i="25"/>
  <c r="H166" i="25"/>
  <c r="I166" i="25"/>
  <c r="J166" i="25"/>
  <c r="K166" i="25"/>
  <c r="V166" i="25"/>
  <c r="M166" i="25"/>
  <c r="N166" i="25"/>
  <c r="O166" i="25"/>
  <c r="P166" i="25"/>
  <c r="Q166" i="25"/>
  <c r="R166" i="25"/>
  <c r="S166" i="25"/>
  <c r="T166" i="25"/>
  <c r="U166" i="25"/>
  <c r="B167" i="25"/>
  <c r="L167" i="25"/>
  <c r="C167" i="25"/>
  <c r="D167" i="25"/>
  <c r="E167" i="25"/>
  <c r="F167" i="25"/>
  <c r="G167" i="25"/>
  <c r="H167" i="25"/>
  <c r="I167" i="25"/>
  <c r="J167" i="25"/>
  <c r="K167" i="25"/>
  <c r="V167" i="25"/>
  <c r="M167" i="25"/>
  <c r="N167" i="25"/>
  <c r="O167" i="25"/>
  <c r="P167" i="25"/>
  <c r="Q167" i="25"/>
  <c r="R167" i="25"/>
  <c r="S167" i="25"/>
  <c r="T167" i="25"/>
  <c r="U167" i="25"/>
  <c r="B168" i="25"/>
  <c r="L168" i="25"/>
  <c r="C168" i="25"/>
  <c r="D168" i="25"/>
  <c r="E168" i="25"/>
  <c r="F168" i="25"/>
  <c r="G168" i="25"/>
  <c r="H168" i="25"/>
  <c r="I168" i="25"/>
  <c r="J168" i="25"/>
  <c r="K168" i="25"/>
  <c r="V168" i="25"/>
  <c r="M168" i="25"/>
  <c r="N168" i="25"/>
  <c r="O168" i="25"/>
  <c r="P168" i="25"/>
  <c r="Q168" i="25"/>
  <c r="R168" i="25"/>
  <c r="S168" i="25"/>
  <c r="T168" i="25"/>
  <c r="U168" i="25"/>
  <c r="B169" i="25"/>
  <c r="L169" i="25"/>
  <c r="C169" i="25"/>
  <c r="D169" i="25"/>
  <c r="E169" i="25"/>
  <c r="F169" i="25"/>
  <c r="G169" i="25"/>
  <c r="H169" i="25"/>
  <c r="I169" i="25"/>
  <c r="J169" i="25"/>
  <c r="K169" i="25"/>
  <c r="V169" i="25"/>
  <c r="M169" i="25"/>
  <c r="N169" i="25"/>
  <c r="O169" i="25"/>
  <c r="P169" i="25"/>
  <c r="Q169" i="25"/>
  <c r="R169" i="25"/>
  <c r="S169" i="25"/>
  <c r="T169" i="25"/>
  <c r="U169" i="25"/>
  <c r="B170" i="25"/>
  <c r="L170" i="25"/>
  <c r="C170" i="25"/>
  <c r="D170" i="25"/>
  <c r="E170" i="25"/>
  <c r="F170" i="25"/>
  <c r="G170" i="25"/>
  <c r="H170" i="25"/>
  <c r="I170" i="25"/>
  <c r="J170" i="25"/>
  <c r="K170" i="25"/>
  <c r="V170" i="25"/>
  <c r="M170" i="25"/>
  <c r="N170" i="25"/>
  <c r="O170" i="25"/>
  <c r="P170" i="25"/>
  <c r="Q170" i="25"/>
  <c r="R170" i="25"/>
  <c r="S170" i="25"/>
  <c r="T170" i="25"/>
  <c r="U170" i="25"/>
  <c r="B171" i="25"/>
  <c r="L171" i="25"/>
  <c r="C171" i="25"/>
  <c r="D171" i="25"/>
  <c r="E171" i="25"/>
  <c r="F171" i="25"/>
  <c r="G171" i="25"/>
  <c r="H171" i="25"/>
  <c r="I171" i="25"/>
  <c r="J171" i="25"/>
  <c r="K171" i="25"/>
  <c r="V171" i="25"/>
  <c r="M171" i="25"/>
  <c r="N171" i="25"/>
  <c r="O171" i="25"/>
  <c r="P171" i="25"/>
  <c r="Q171" i="25"/>
  <c r="R171" i="25"/>
  <c r="S171" i="25"/>
  <c r="T171" i="25"/>
  <c r="U171" i="25"/>
  <c r="B172" i="25"/>
  <c r="L172" i="25"/>
  <c r="C172" i="25"/>
  <c r="D172" i="25"/>
  <c r="E172" i="25"/>
  <c r="F172" i="25"/>
  <c r="G172" i="25"/>
  <c r="H172" i="25"/>
  <c r="I172" i="25"/>
  <c r="J172" i="25"/>
  <c r="K172" i="25"/>
  <c r="V172" i="25"/>
  <c r="M172" i="25"/>
  <c r="N172" i="25"/>
  <c r="O172" i="25"/>
  <c r="P172" i="25"/>
  <c r="Q172" i="25"/>
  <c r="R172" i="25"/>
  <c r="S172" i="25"/>
  <c r="T172" i="25"/>
  <c r="U172" i="25"/>
  <c r="B173" i="25"/>
  <c r="L173" i="25"/>
  <c r="C173" i="25"/>
  <c r="D173" i="25"/>
  <c r="E173" i="25"/>
  <c r="F173" i="25"/>
  <c r="G173" i="25"/>
  <c r="H173" i="25"/>
  <c r="I173" i="25"/>
  <c r="J173" i="25"/>
  <c r="K173" i="25"/>
  <c r="V173" i="25"/>
  <c r="M173" i="25"/>
  <c r="N173" i="25"/>
  <c r="O173" i="25"/>
  <c r="P173" i="25"/>
  <c r="Q173" i="25"/>
  <c r="R173" i="25"/>
  <c r="S173" i="25"/>
  <c r="T173" i="25"/>
  <c r="U173" i="25"/>
  <c r="B174" i="25"/>
  <c r="L174" i="25"/>
  <c r="C174" i="25"/>
  <c r="D174" i="25"/>
  <c r="E174" i="25"/>
  <c r="F174" i="25"/>
  <c r="G174" i="25"/>
  <c r="H174" i="25"/>
  <c r="I174" i="25"/>
  <c r="J174" i="25"/>
  <c r="K174" i="25"/>
  <c r="V174" i="25"/>
  <c r="M174" i="25"/>
  <c r="N174" i="25"/>
  <c r="O174" i="25"/>
  <c r="P174" i="25"/>
  <c r="Q174" i="25"/>
  <c r="R174" i="25"/>
  <c r="S174" i="25"/>
  <c r="T174" i="25"/>
  <c r="U174" i="25"/>
  <c r="B175" i="25"/>
  <c r="L175" i="25"/>
  <c r="C175" i="25"/>
  <c r="D175" i="25"/>
  <c r="E175" i="25"/>
  <c r="F175" i="25"/>
  <c r="G175" i="25"/>
  <c r="H175" i="25"/>
  <c r="I175" i="25"/>
  <c r="J175" i="25"/>
  <c r="K175" i="25"/>
  <c r="V175" i="25"/>
  <c r="M175" i="25"/>
  <c r="N175" i="25"/>
  <c r="O175" i="25"/>
  <c r="P175" i="25"/>
  <c r="Q175" i="25"/>
  <c r="R175" i="25"/>
  <c r="S175" i="25"/>
  <c r="T175" i="25"/>
  <c r="U175" i="25"/>
  <c r="B176" i="25"/>
  <c r="L176" i="25"/>
  <c r="C176" i="25"/>
  <c r="D176" i="25"/>
  <c r="E176" i="25"/>
  <c r="F176" i="25"/>
  <c r="G176" i="25"/>
  <c r="H176" i="25"/>
  <c r="I176" i="25"/>
  <c r="J176" i="25"/>
  <c r="K176" i="25"/>
  <c r="V176" i="25"/>
  <c r="M176" i="25"/>
  <c r="N176" i="25"/>
  <c r="O176" i="25"/>
  <c r="P176" i="25"/>
  <c r="Q176" i="25"/>
  <c r="R176" i="25"/>
  <c r="S176" i="25"/>
  <c r="T176" i="25"/>
  <c r="U176" i="25"/>
  <c r="B177" i="25"/>
  <c r="L177" i="25"/>
  <c r="C177" i="25"/>
  <c r="D177" i="25"/>
  <c r="E177" i="25"/>
  <c r="F177" i="25"/>
  <c r="G177" i="25"/>
  <c r="H177" i="25"/>
  <c r="I177" i="25"/>
  <c r="J177" i="25"/>
  <c r="K177" i="25"/>
  <c r="V177" i="25"/>
  <c r="M177" i="25"/>
  <c r="N177" i="25"/>
  <c r="O177" i="25"/>
  <c r="P177" i="25"/>
  <c r="Q177" i="25"/>
  <c r="R177" i="25"/>
  <c r="S177" i="25"/>
  <c r="T177" i="25"/>
  <c r="U177" i="25"/>
  <c r="B3" i="22"/>
  <c r="L3" i="22"/>
  <c r="C3" i="22"/>
  <c r="D3" i="22"/>
  <c r="E3" i="22"/>
  <c r="F3" i="22"/>
  <c r="G3" i="22"/>
  <c r="H3" i="22"/>
  <c r="I3" i="22"/>
  <c r="J3" i="22"/>
  <c r="K3" i="22"/>
  <c r="V3" i="22"/>
  <c r="M3" i="22"/>
  <c r="N3" i="22"/>
  <c r="O3" i="22"/>
  <c r="P3" i="22"/>
  <c r="Q3" i="22"/>
  <c r="R3" i="22"/>
  <c r="S3" i="22"/>
  <c r="T3" i="22"/>
  <c r="U3" i="22"/>
  <c r="B4" i="22"/>
  <c r="L4" i="22"/>
  <c r="C4" i="22"/>
  <c r="D4" i="22"/>
  <c r="E4" i="22"/>
  <c r="F4" i="22"/>
  <c r="G4" i="22"/>
  <c r="H4" i="22"/>
  <c r="I4" i="22"/>
  <c r="J4" i="22"/>
  <c r="K4" i="22"/>
  <c r="V4" i="22"/>
  <c r="M4" i="22"/>
  <c r="N4" i="22"/>
  <c r="O4" i="22"/>
  <c r="P4" i="22"/>
  <c r="Q4" i="22"/>
  <c r="R4" i="22"/>
  <c r="S4" i="22"/>
  <c r="T4" i="22"/>
  <c r="U4" i="22"/>
  <c r="B5" i="22"/>
  <c r="L5" i="22"/>
  <c r="C5" i="22"/>
  <c r="D5" i="22"/>
  <c r="E5" i="22"/>
  <c r="F5" i="22"/>
  <c r="G5" i="22"/>
  <c r="H5" i="22"/>
  <c r="I5" i="22"/>
  <c r="J5" i="22"/>
  <c r="K5" i="22"/>
  <c r="V5" i="22"/>
  <c r="M5" i="22"/>
  <c r="N5" i="22"/>
  <c r="O5" i="22"/>
  <c r="P5" i="22"/>
  <c r="Q5" i="22"/>
  <c r="R5" i="22"/>
  <c r="S5" i="22"/>
  <c r="T5" i="22"/>
  <c r="U5" i="22"/>
  <c r="B6" i="22"/>
  <c r="L6" i="22"/>
  <c r="C6" i="22"/>
  <c r="D6" i="22"/>
  <c r="E6" i="22"/>
  <c r="F6" i="22"/>
  <c r="G6" i="22"/>
  <c r="H6" i="22"/>
  <c r="I6" i="22"/>
  <c r="J6" i="22"/>
  <c r="K6" i="22"/>
  <c r="V6" i="22"/>
  <c r="M6" i="22"/>
  <c r="N6" i="22"/>
  <c r="O6" i="22"/>
  <c r="P6" i="22"/>
  <c r="Q6" i="22"/>
  <c r="R6" i="22"/>
  <c r="S6" i="22"/>
  <c r="T6" i="22"/>
  <c r="U6" i="22"/>
  <c r="B7" i="22"/>
  <c r="L7" i="22"/>
  <c r="C7" i="22"/>
  <c r="D7" i="22"/>
  <c r="E7" i="22"/>
  <c r="F7" i="22"/>
  <c r="G7" i="22"/>
  <c r="H7" i="22"/>
  <c r="I7" i="22"/>
  <c r="J7" i="22"/>
  <c r="K7" i="22"/>
  <c r="V7" i="22"/>
  <c r="M7" i="22"/>
  <c r="N7" i="22"/>
  <c r="O7" i="22"/>
  <c r="P7" i="22"/>
  <c r="Q7" i="22"/>
  <c r="R7" i="22"/>
  <c r="S7" i="22"/>
  <c r="T7" i="22"/>
  <c r="U7" i="22"/>
  <c r="B8" i="22"/>
  <c r="L8" i="22"/>
  <c r="C8" i="22"/>
  <c r="D8" i="22"/>
  <c r="E8" i="22"/>
  <c r="F8" i="22"/>
  <c r="G8" i="22"/>
  <c r="H8" i="22"/>
  <c r="I8" i="22"/>
  <c r="J8" i="22"/>
  <c r="K8" i="22"/>
  <c r="V8" i="22"/>
  <c r="M8" i="22"/>
  <c r="N8" i="22"/>
  <c r="O8" i="22"/>
  <c r="P8" i="22"/>
  <c r="Q8" i="22"/>
  <c r="R8" i="22"/>
  <c r="S8" i="22"/>
  <c r="T8" i="22"/>
  <c r="U8" i="22"/>
  <c r="B9" i="22"/>
  <c r="L9" i="22"/>
  <c r="C9" i="22"/>
  <c r="D9" i="22"/>
  <c r="E9" i="22"/>
  <c r="F9" i="22"/>
  <c r="G9" i="22"/>
  <c r="H9" i="22"/>
  <c r="I9" i="22"/>
  <c r="J9" i="22"/>
  <c r="K9" i="22"/>
  <c r="V9" i="22"/>
  <c r="M9" i="22"/>
  <c r="N9" i="22"/>
  <c r="O9" i="22"/>
  <c r="P9" i="22"/>
  <c r="Q9" i="22"/>
  <c r="R9" i="22"/>
  <c r="S9" i="22"/>
  <c r="T9" i="22"/>
  <c r="U9" i="22"/>
  <c r="B10" i="22"/>
  <c r="L10" i="22"/>
  <c r="C10" i="22"/>
  <c r="D10" i="22"/>
  <c r="E10" i="22"/>
  <c r="F10" i="22"/>
  <c r="G10" i="22"/>
  <c r="H10" i="22"/>
  <c r="I10" i="22"/>
  <c r="J10" i="22"/>
  <c r="K10" i="22"/>
  <c r="V10" i="22"/>
  <c r="M10" i="22"/>
  <c r="N10" i="22"/>
  <c r="O10" i="22"/>
  <c r="P10" i="22"/>
  <c r="Q10" i="22"/>
  <c r="R10" i="22"/>
  <c r="S10" i="22"/>
  <c r="T10" i="22"/>
  <c r="U10" i="22"/>
  <c r="B11" i="22"/>
  <c r="L11" i="22"/>
  <c r="C11" i="22"/>
  <c r="D11" i="22"/>
  <c r="E11" i="22"/>
  <c r="F11" i="22"/>
  <c r="G11" i="22"/>
  <c r="H11" i="22"/>
  <c r="I11" i="22"/>
  <c r="J11" i="22"/>
  <c r="K11" i="22"/>
  <c r="V11" i="22"/>
  <c r="M11" i="22"/>
  <c r="N11" i="22"/>
  <c r="O11" i="22"/>
  <c r="P11" i="22"/>
  <c r="Q11" i="22"/>
  <c r="R11" i="22"/>
  <c r="S11" i="22"/>
  <c r="T11" i="22"/>
  <c r="U11" i="22"/>
  <c r="B12" i="22"/>
  <c r="L12" i="22"/>
  <c r="C12" i="22"/>
  <c r="D12" i="22"/>
  <c r="E12" i="22"/>
  <c r="F12" i="22"/>
  <c r="G12" i="22"/>
  <c r="H12" i="22"/>
  <c r="I12" i="22"/>
  <c r="J12" i="22"/>
  <c r="K12" i="22"/>
  <c r="V12" i="22"/>
  <c r="M12" i="22"/>
  <c r="N12" i="22"/>
  <c r="O12" i="22"/>
  <c r="P12" i="22"/>
  <c r="Q12" i="22"/>
  <c r="R12" i="22"/>
  <c r="S12" i="22"/>
  <c r="T12" i="22"/>
  <c r="U12" i="22"/>
  <c r="B13" i="22"/>
  <c r="L13" i="22"/>
  <c r="C13" i="22"/>
  <c r="D13" i="22"/>
  <c r="E13" i="22"/>
  <c r="F13" i="22"/>
  <c r="G13" i="22"/>
  <c r="H13" i="22"/>
  <c r="I13" i="22"/>
  <c r="J13" i="22"/>
  <c r="K13" i="22"/>
  <c r="V13" i="22"/>
  <c r="M13" i="22"/>
  <c r="N13" i="22"/>
  <c r="O13" i="22"/>
  <c r="P13" i="22"/>
  <c r="Q13" i="22"/>
  <c r="R13" i="22"/>
  <c r="S13" i="22"/>
  <c r="T13" i="22"/>
  <c r="U13" i="22"/>
  <c r="B14" i="22"/>
  <c r="L14" i="22"/>
  <c r="C14" i="22"/>
  <c r="D14" i="22"/>
  <c r="E14" i="22"/>
  <c r="F14" i="22"/>
  <c r="G14" i="22"/>
  <c r="H14" i="22"/>
  <c r="I14" i="22"/>
  <c r="J14" i="22"/>
  <c r="K14" i="22"/>
  <c r="V14" i="22"/>
  <c r="M14" i="22"/>
  <c r="N14" i="22"/>
  <c r="O14" i="22"/>
  <c r="P14" i="22"/>
  <c r="Q14" i="22"/>
  <c r="R14" i="22"/>
  <c r="S14" i="22"/>
  <c r="T14" i="22"/>
  <c r="U14" i="22"/>
  <c r="B15" i="22"/>
  <c r="L15" i="22"/>
  <c r="C15" i="22"/>
  <c r="D15" i="22"/>
  <c r="E15" i="22"/>
  <c r="F15" i="22"/>
  <c r="G15" i="22"/>
  <c r="H15" i="22"/>
  <c r="I15" i="22"/>
  <c r="J15" i="22"/>
  <c r="K15" i="22"/>
  <c r="V15" i="22"/>
  <c r="M15" i="22"/>
  <c r="N15" i="22"/>
  <c r="O15" i="22"/>
  <c r="P15" i="22"/>
  <c r="Q15" i="22"/>
  <c r="R15" i="22"/>
  <c r="S15" i="22"/>
  <c r="T15" i="22"/>
  <c r="U15" i="22"/>
  <c r="B16" i="22"/>
  <c r="L16" i="22"/>
  <c r="C16" i="22"/>
  <c r="D16" i="22"/>
  <c r="E16" i="22"/>
  <c r="F16" i="22"/>
  <c r="G16" i="22"/>
  <c r="H16" i="22"/>
  <c r="I16" i="22"/>
  <c r="J16" i="22"/>
  <c r="K16" i="22"/>
  <c r="V16" i="22"/>
  <c r="M16" i="22"/>
  <c r="N16" i="22"/>
  <c r="O16" i="22"/>
  <c r="P16" i="22"/>
  <c r="Q16" i="22"/>
  <c r="R16" i="22"/>
  <c r="S16" i="22"/>
  <c r="T16" i="22"/>
  <c r="U16" i="22"/>
  <c r="B17" i="22"/>
  <c r="L17" i="22"/>
  <c r="C17" i="22"/>
  <c r="D17" i="22"/>
  <c r="E17" i="22"/>
  <c r="F17" i="22"/>
  <c r="G17" i="22"/>
  <c r="H17" i="22"/>
  <c r="I17" i="22"/>
  <c r="J17" i="22"/>
  <c r="K17" i="22"/>
  <c r="V17" i="22"/>
  <c r="M17" i="22"/>
  <c r="N17" i="22"/>
  <c r="O17" i="22"/>
  <c r="P17" i="22"/>
  <c r="Q17" i="22"/>
  <c r="R17" i="22"/>
  <c r="S17" i="22"/>
  <c r="T17" i="22"/>
  <c r="U17" i="22"/>
  <c r="B18" i="22"/>
  <c r="L18" i="22"/>
  <c r="C18" i="22"/>
  <c r="D18" i="22"/>
  <c r="E18" i="22"/>
  <c r="F18" i="22"/>
  <c r="G18" i="22"/>
  <c r="H18" i="22"/>
  <c r="I18" i="22"/>
  <c r="J18" i="22"/>
  <c r="K18" i="22"/>
  <c r="V18" i="22"/>
  <c r="M18" i="22"/>
  <c r="N18" i="22"/>
  <c r="O18" i="22"/>
  <c r="P18" i="22"/>
  <c r="Q18" i="22"/>
  <c r="R18" i="22"/>
  <c r="S18" i="22"/>
  <c r="T18" i="22"/>
  <c r="U18" i="22"/>
  <c r="B19" i="22"/>
  <c r="L19" i="22"/>
  <c r="C19" i="22"/>
  <c r="D19" i="22"/>
  <c r="E19" i="22"/>
  <c r="F19" i="22"/>
  <c r="G19" i="22"/>
  <c r="H19" i="22"/>
  <c r="I19" i="22"/>
  <c r="J19" i="22"/>
  <c r="K19" i="22"/>
  <c r="V19" i="22"/>
  <c r="M19" i="22"/>
  <c r="N19" i="22"/>
  <c r="O19" i="22"/>
  <c r="P19" i="22"/>
  <c r="Q19" i="22"/>
  <c r="R19" i="22"/>
  <c r="S19" i="22"/>
  <c r="T19" i="22"/>
  <c r="U19" i="22"/>
  <c r="B20" i="22"/>
  <c r="L20" i="22"/>
  <c r="C20" i="22"/>
  <c r="D20" i="22"/>
  <c r="E20" i="22"/>
  <c r="F20" i="22"/>
  <c r="G20" i="22"/>
  <c r="H20" i="22"/>
  <c r="I20" i="22"/>
  <c r="J20" i="22"/>
  <c r="K20" i="22"/>
  <c r="V20" i="22"/>
  <c r="M20" i="22"/>
  <c r="N20" i="22"/>
  <c r="O20" i="22"/>
  <c r="P20" i="22"/>
  <c r="Q20" i="22"/>
  <c r="R20" i="22"/>
  <c r="S20" i="22"/>
  <c r="T20" i="22"/>
  <c r="U20" i="22"/>
  <c r="B21" i="22"/>
  <c r="L21" i="22"/>
  <c r="C21" i="22"/>
  <c r="D21" i="22"/>
  <c r="E21" i="22"/>
  <c r="F21" i="22"/>
  <c r="G21" i="22"/>
  <c r="H21" i="22"/>
  <c r="I21" i="22"/>
  <c r="J21" i="22"/>
  <c r="K21" i="22"/>
  <c r="V21" i="22"/>
  <c r="M21" i="22"/>
  <c r="N21" i="22"/>
  <c r="O21" i="22"/>
  <c r="P21" i="22"/>
  <c r="Q21" i="22"/>
  <c r="R21" i="22"/>
  <c r="S21" i="22"/>
  <c r="T21" i="22"/>
  <c r="U21" i="22"/>
  <c r="B22" i="22"/>
  <c r="L22" i="22"/>
  <c r="C22" i="22"/>
  <c r="D22" i="22"/>
  <c r="E22" i="22"/>
  <c r="F22" i="22"/>
  <c r="G22" i="22"/>
  <c r="H22" i="22"/>
  <c r="I22" i="22"/>
  <c r="J22" i="22"/>
  <c r="K22" i="22"/>
  <c r="V22" i="22"/>
  <c r="M22" i="22"/>
  <c r="N22" i="22"/>
  <c r="O22" i="22"/>
  <c r="P22" i="22"/>
  <c r="Q22" i="22"/>
  <c r="R22" i="22"/>
  <c r="S22" i="22"/>
  <c r="T22" i="22"/>
  <c r="U22" i="22"/>
  <c r="B23" i="22"/>
  <c r="L23" i="22"/>
  <c r="C23" i="22"/>
  <c r="D23" i="22"/>
  <c r="E23" i="22"/>
  <c r="F23" i="22"/>
  <c r="G23" i="22"/>
  <c r="H23" i="22"/>
  <c r="I23" i="22"/>
  <c r="J23" i="22"/>
  <c r="K23" i="22"/>
  <c r="V23" i="22"/>
  <c r="M23" i="22"/>
  <c r="N23" i="22"/>
  <c r="O23" i="22"/>
  <c r="P23" i="22"/>
  <c r="Q23" i="22"/>
  <c r="R23" i="22"/>
  <c r="S23" i="22"/>
  <c r="T23" i="22"/>
  <c r="U23" i="22"/>
  <c r="B24" i="22"/>
  <c r="L24" i="22"/>
  <c r="C24" i="22"/>
  <c r="D24" i="22"/>
  <c r="E24" i="22"/>
  <c r="F24" i="22"/>
  <c r="G24" i="22"/>
  <c r="H24" i="22"/>
  <c r="I24" i="22"/>
  <c r="J24" i="22"/>
  <c r="K24" i="22"/>
  <c r="V24" i="22"/>
  <c r="M24" i="22"/>
  <c r="N24" i="22"/>
  <c r="O24" i="22"/>
  <c r="P24" i="22"/>
  <c r="Q24" i="22"/>
  <c r="R24" i="22"/>
  <c r="S24" i="22"/>
  <c r="T24" i="22"/>
  <c r="U24" i="22"/>
  <c r="B25" i="22"/>
  <c r="L25" i="22"/>
  <c r="C25" i="22"/>
  <c r="D25" i="22"/>
  <c r="E25" i="22"/>
  <c r="F25" i="22"/>
  <c r="G25" i="22"/>
  <c r="H25" i="22"/>
  <c r="I25" i="22"/>
  <c r="J25" i="22"/>
  <c r="K25" i="22"/>
  <c r="V25" i="22"/>
  <c r="M25" i="22"/>
  <c r="N25" i="22"/>
  <c r="O25" i="22"/>
  <c r="P25" i="22"/>
  <c r="Q25" i="22"/>
  <c r="R25" i="22"/>
  <c r="S25" i="22"/>
  <c r="T25" i="22"/>
  <c r="U25" i="22"/>
  <c r="B26" i="22"/>
  <c r="L26" i="22"/>
  <c r="C26" i="22"/>
  <c r="D26" i="22"/>
  <c r="E26" i="22"/>
  <c r="F26" i="22"/>
  <c r="G26" i="22"/>
  <c r="H26" i="22"/>
  <c r="I26" i="22"/>
  <c r="J26" i="22"/>
  <c r="K26" i="22"/>
  <c r="V26" i="22"/>
  <c r="M26" i="22"/>
  <c r="N26" i="22"/>
  <c r="O26" i="22"/>
  <c r="P26" i="22"/>
  <c r="Q26" i="22"/>
  <c r="R26" i="22"/>
  <c r="S26" i="22"/>
  <c r="T26" i="22"/>
  <c r="U26" i="22"/>
  <c r="B27" i="22"/>
  <c r="L27" i="22"/>
  <c r="C27" i="22"/>
  <c r="D27" i="22"/>
  <c r="E27" i="22"/>
  <c r="F27" i="22"/>
  <c r="G27" i="22"/>
  <c r="H27" i="22"/>
  <c r="I27" i="22"/>
  <c r="J27" i="22"/>
  <c r="K27" i="22"/>
  <c r="V27" i="22"/>
  <c r="M27" i="22"/>
  <c r="N27" i="22"/>
  <c r="O27" i="22"/>
  <c r="P27" i="22"/>
  <c r="Q27" i="22"/>
  <c r="R27" i="22"/>
  <c r="S27" i="22"/>
  <c r="T27" i="22"/>
  <c r="U27" i="22"/>
  <c r="B28" i="22"/>
  <c r="L28" i="22"/>
  <c r="C28" i="22"/>
  <c r="D28" i="22"/>
  <c r="E28" i="22"/>
  <c r="F28" i="22"/>
  <c r="G28" i="22"/>
  <c r="H28" i="22"/>
  <c r="I28" i="22"/>
  <c r="J28" i="22"/>
  <c r="K28" i="22"/>
  <c r="V28" i="22"/>
  <c r="M28" i="22"/>
  <c r="N28" i="22"/>
  <c r="O28" i="22"/>
  <c r="P28" i="22"/>
  <c r="Q28" i="22"/>
  <c r="R28" i="22"/>
  <c r="S28" i="22"/>
  <c r="T28" i="22"/>
  <c r="U28" i="22"/>
  <c r="B29" i="22"/>
  <c r="L29" i="22"/>
  <c r="C29" i="22"/>
  <c r="D29" i="22"/>
  <c r="E29" i="22"/>
  <c r="F29" i="22"/>
  <c r="G29" i="22"/>
  <c r="H29" i="22"/>
  <c r="I29" i="22"/>
  <c r="J29" i="22"/>
  <c r="K29" i="22"/>
  <c r="V29" i="22"/>
  <c r="M29" i="22"/>
  <c r="N29" i="22"/>
  <c r="O29" i="22"/>
  <c r="P29" i="22"/>
  <c r="Q29" i="22"/>
  <c r="R29" i="22"/>
  <c r="S29" i="22"/>
  <c r="T29" i="22"/>
  <c r="U29" i="22"/>
  <c r="B30" i="22"/>
  <c r="L30" i="22"/>
  <c r="C30" i="22"/>
  <c r="D30" i="22"/>
  <c r="E30" i="22"/>
  <c r="F30" i="22"/>
  <c r="G30" i="22"/>
  <c r="H30" i="22"/>
  <c r="I30" i="22"/>
  <c r="J30" i="22"/>
  <c r="K30" i="22"/>
  <c r="V30" i="22"/>
  <c r="M30" i="22"/>
  <c r="N30" i="22"/>
  <c r="O30" i="22"/>
  <c r="P30" i="22"/>
  <c r="Q30" i="22"/>
  <c r="R30" i="22"/>
  <c r="S30" i="22"/>
  <c r="T30" i="22"/>
  <c r="U30" i="22"/>
  <c r="B31" i="22"/>
  <c r="L31" i="22"/>
  <c r="C31" i="22"/>
  <c r="D31" i="22"/>
  <c r="E31" i="22"/>
  <c r="F31" i="22"/>
  <c r="G31" i="22"/>
  <c r="H31" i="22"/>
  <c r="I31" i="22"/>
  <c r="J31" i="22"/>
  <c r="K31" i="22"/>
  <c r="V31" i="22"/>
  <c r="M31" i="22"/>
  <c r="N31" i="22"/>
  <c r="O31" i="22"/>
  <c r="P31" i="22"/>
  <c r="Q31" i="22"/>
  <c r="R31" i="22"/>
  <c r="S31" i="22"/>
  <c r="T31" i="22"/>
  <c r="U31" i="22"/>
  <c r="B32" i="22"/>
  <c r="L32" i="22"/>
  <c r="C32" i="22"/>
  <c r="D32" i="22"/>
  <c r="E32" i="22"/>
  <c r="F32" i="22"/>
  <c r="G32" i="22"/>
  <c r="H32" i="22"/>
  <c r="I32" i="22"/>
  <c r="J32" i="22"/>
  <c r="K32" i="22"/>
  <c r="V32" i="22"/>
  <c r="M32" i="22"/>
  <c r="N32" i="22"/>
  <c r="O32" i="22"/>
  <c r="P32" i="22"/>
  <c r="Q32" i="22"/>
  <c r="R32" i="22"/>
  <c r="S32" i="22"/>
  <c r="T32" i="22"/>
  <c r="U32" i="22"/>
  <c r="B33" i="22"/>
  <c r="L33" i="22"/>
  <c r="C33" i="22"/>
  <c r="D33" i="22"/>
  <c r="E33" i="22"/>
  <c r="F33" i="22"/>
  <c r="G33" i="22"/>
  <c r="H33" i="22"/>
  <c r="I33" i="22"/>
  <c r="J33" i="22"/>
  <c r="K33" i="22"/>
  <c r="V33" i="22"/>
  <c r="M33" i="22"/>
  <c r="N33" i="22"/>
  <c r="O33" i="22"/>
  <c r="P33" i="22"/>
  <c r="Q33" i="22"/>
  <c r="R33" i="22"/>
  <c r="S33" i="22"/>
  <c r="T33" i="22"/>
  <c r="U33" i="22"/>
  <c r="B34" i="22"/>
  <c r="L34" i="22"/>
  <c r="C34" i="22"/>
  <c r="D34" i="22"/>
  <c r="E34" i="22"/>
  <c r="F34" i="22"/>
  <c r="G34" i="22"/>
  <c r="H34" i="22"/>
  <c r="I34" i="22"/>
  <c r="J34" i="22"/>
  <c r="K34" i="22"/>
  <c r="V34" i="22"/>
  <c r="M34" i="22"/>
  <c r="N34" i="22"/>
  <c r="O34" i="22"/>
  <c r="P34" i="22"/>
  <c r="Q34" i="22"/>
  <c r="R34" i="22"/>
  <c r="S34" i="22"/>
  <c r="T34" i="22"/>
  <c r="U34" i="22"/>
  <c r="B35" i="22"/>
  <c r="L35" i="22"/>
  <c r="C35" i="22"/>
  <c r="D35" i="22"/>
  <c r="E35" i="22"/>
  <c r="F35" i="22"/>
  <c r="G35" i="22"/>
  <c r="H35" i="22"/>
  <c r="I35" i="22"/>
  <c r="J35" i="22"/>
  <c r="K35" i="22"/>
  <c r="V35" i="22"/>
  <c r="M35" i="22"/>
  <c r="N35" i="22"/>
  <c r="O35" i="22"/>
  <c r="P35" i="22"/>
  <c r="Q35" i="22"/>
  <c r="R35" i="22"/>
  <c r="S35" i="22"/>
  <c r="T35" i="22"/>
  <c r="U35" i="22"/>
  <c r="B36" i="22"/>
  <c r="L36" i="22"/>
  <c r="C36" i="22"/>
  <c r="D36" i="22"/>
  <c r="E36" i="22"/>
  <c r="F36" i="22"/>
  <c r="G36" i="22"/>
  <c r="H36" i="22"/>
  <c r="I36" i="22"/>
  <c r="J36" i="22"/>
  <c r="K36" i="22"/>
  <c r="V36" i="22"/>
  <c r="M36" i="22"/>
  <c r="N36" i="22"/>
  <c r="O36" i="22"/>
  <c r="P36" i="22"/>
  <c r="Q36" i="22"/>
  <c r="R36" i="22"/>
  <c r="S36" i="22"/>
  <c r="T36" i="22"/>
  <c r="U36" i="22"/>
  <c r="B37" i="22"/>
  <c r="L37" i="22"/>
  <c r="C37" i="22"/>
  <c r="D37" i="22"/>
  <c r="E37" i="22"/>
  <c r="F37" i="22"/>
  <c r="G37" i="22"/>
  <c r="H37" i="22"/>
  <c r="I37" i="22"/>
  <c r="J37" i="22"/>
  <c r="K37" i="22"/>
  <c r="V37" i="22"/>
  <c r="M37" i="22"/>
  <c r="N37" i="22"/>
  <c r="O37" i="22"/>
  <c r="P37" i="22"/>
  <c r="Q37" i="22"/>
  <c r="R37" i="22"/>
  <c r="S37" i="22"/>
  <c r="T37" i="22"/>
  <c r="U37" i="22"/>
  <c r="B38" i="22"/>
  <c r="L38" i="22"/>
  <c r="C38" i="22"/>
  <c r="D38" i="22"/>
  <c r="E38" i="22"/>
  <c r="F38" i="22"/>
  <c r="G38" i="22"/>
  <c r="H38" i="22"/>
  <c r="I38" i="22"/>
  <c r="J38" i="22"/>
  <c r="K38" i="22"/>
  <c r="V38" i="22"/>
  <c r="M38" i="22"/>
  <c r="N38" i="22"/>
  <c r="O38" i="22"/>
  <c r="P38" i="22"/>
  <c r="Q38" i="22"/>
  <c r="R38" i="22"/>
  <c r="S38" i="22"/>
  <c r="T38" i="22"/>
  <c r="U38" i="22"/>
  <c r="B39" i="22"/>
  <c r="L39" i="22"/>
  <c r="C39" i="22"/>
  <c r="D39" i="22"/>
  <c r="E39" i="22"/>
  <c r="F39" i="22"/>
  <c r="G39" i="22"/>
  <c r="H39" i="22"/>
  <c r="I39" i="22"/>
  <c r="J39" i="22"/>
  <c r="K39" i="22"/>
  <c r="V39" i="22"/>
  <c r="M39" i="22"/>
  <c r="N39" i="22"/>
  <c r="O39" i="22"/>
  <c r="P39" i="22"/>
  <c r="Q39" i="22"/>
  <c r="R39" i="22"/>
  <c r="S39" i="22"/>
  <c r="T39" i="22"/>
  <c r="U39" i="22"/>
  <c r="B40" i="22"/>
  <c r="L40" i="22"/>
  <c r="C40" i="22"/>
  <c r="D40" i="22"/>
  <c r="E40" i="22"/>
  <c r="F40" i="22"/>
  <c r="G40" i="22"/>
  <c r="H40" i="22"/>
  <c r="I40" i="22"/>
  <c r="J40" i="22"/>
  <c r="K40" i="22"/>
  <c r="V40" i="22"/>
  <c r="M40" i="22"/>
  <c r="N40" i="22"/>
  <c r="O40" i="22"/>
  <c r="P40" i="22"/>
  <c r="Q40" i="22"/>
  <c r="R40" i="22"/>
  <c r="S40" i="22"/>
  <c r="T40" i="22"/>
  <c r="U40" i="22"/>
  <c r="B41" i="22"/>
  <c r="L41" i="22"/>
  <c r="C41" i="22"/>
  <c r="D41" i="22"/>
  <c r="E41" i="22"/>
  <c r="F41" i="22"/>
  <c r="G41" i="22"/>
  <c r="H41" i="22"/>
  <c r="I41" i="22"/>
  <c r="J41" i="22"/>
  <c r="K41" i="22"/>
  <c r="V41" i="22"/>
  <c r="M41" i="22"/>
  <c r="N41" i="22"/>
  <c r="O41" i="22"/>
  <c r="P41" i="22"/>
  <c r="Q41" i="22"/>
  <c r="R41" i="22"/>
  <c r="S41" i="22"/>
  <c r="T41" i="22"/>
  <c r="U41" i="22"/>
  <c r="B42" i="22"/>
  <c r="L42" i="22"/>
  <c r="C42" i="22"/>
  <c r="D42" i="22"/>
  <c r="E42" i="22"/>
  <c r="F42" i="22"/>
  <c r="G42" i="22"/>
  <c r="H42" i="22"/>
  <c r="I42" i="22"/>
  <c r="J42" i="22"/>
  <c r="K42" i="22"/>
  <c r="V42" i="22"/>
  <c r="M42" i="22"/>
  <c r="N42" i="22"/>
  <c r="O42" i="22"/>
  <c r="P42" i="22"/>
  <c r="Q42" i="22"/>
  <c r="R42" i="22"/>
  <c r="S42" i="22"/>
  <c r="T42" i="22"/>
  <c r="U42" i="22"/>
  <c r="B43" i="22"/>
  <c r="L43" i="22"/>
  <c r="C43" i="22"/>
  <c r="D43" i="22"/>
  <c r="E43" i="22"/>
  <c r="F43" i="22"/>
  <c r="G43" i="22"/>
  <c r="H43" i="22"/>
  <c r="I43" i="22"/>
  <c r="J43" i="22"/>
  <c r="K43" i="22"/>
  <c r="V43" i="22"/>
  <c r="M43" i="22"/>
  <c r="N43" i="22"/>
  <c r="O43" i="22"/>
  <c r="P43" i="22"/>
  <c r="Q43" i="22"/>
  <c r="R43" i="22"/>
  <c r="S43" i="22"/>
  <c r="T43" i="22"/>
  <c r="U43" i="22"/>
  <c r="B44" i="22"/>
  <c r="L44" i="22"/>
  <c r="C44" i="22"/>
  <c r="D44" i="22"/>
  <c r="E44" i="22"/>
  <c r="F44" i="22"/>
  <c r="G44" i="22"/>
  <c r="H44" i="22"/>
  <c r="I44" i="22"/>
  <c r="J44" i="22"/>
  <c r="K44" i="22"/>
  <c r="V44" i="22"/>
  <c r="M44" i="22"/>
  <c r="N44" i="22"/>
  <c r="O44" i="22"/>
  <c r="P44" i="22"/>
  <c r="Q44" i="22"/>
  <c r="R44" i="22"/>
  <c r="S44" i="22"/>
  <c r="T44" i="22"/>
  <c r="U44" i="22"/>
  <c r="B45" i="22"/>
  <c r="L45" i="22"/>
  <c r="C45" i="22"/>
  <c r="D45" i="22"/>
  <c r="E45" i="22"/>
  <c r="F45" i="22"/>
  <c r="G45" i="22"/>
  <c r="H45" i="22"/>
  <c r="I45" i="22"/>
  <c r="J45" i="22"/>
  <c r="K45" i="22"/>
  <c r="V45" i="22"/>
  <c r="M45" i="22"/>
  <c r="N45" i="22"/>
  <c r="O45" i="22"/>
  <c r="P45" i="22"/>
  <c r="Q45" i="22"/>
  <c r="R45" i="22"/>
  <c r="S45" i="22"/>
  <c r="T45" i="22"/>
  <c r="U45" i="22"/>
  <c r="B46" i="22"/>
  <c r="L46" i="22"/>
  <c r="C46" i="22"/>
  <c r="D46" i="22"/>
  <c r="E46" i="22"/>
  <c r="F46" i="22"/>
  <c r="G46" i="22"/>
  <c r="H46" i="22"/>
  <c r="I46" i="22"/>
  <c r="J46" i="22"/>
  <c r="K46" i="22"/>
  <c r="V46" i="22"/>
  <c r="M46" i="22"/>
  <c r="N46" i="22"/>
  <c r="O46" i="22"/>
  <c r="P46" i="22"/>
  <c r="Q46" i="22"/>
  <c r="R46" i="22"/>
  <c r="S46" i="22"/>
  <c r="T46" i="22"/>
  <c r="U46" i="22"/>
  <c r="B47" i="22"/>
  <c r="L47" i="22"/>
  <c r="C47" i="22"/>
  <c r="D47" i="22"/>
  <c r="E47" i="22"/>
  <c r="F47" i="22"/>
  <c r="G47" i="22"/>
  <c r="H47" i="22"/>
  <c r="I47" i="22"/>
  <c r="J47" i="22"/>
  <c r="K47" i="22"/>
  <c r="V47" i="22"/>
  <c r="M47" i="22"/>
  <c r="N47" i="22"/>
  <c r="O47" i="22"/>
  <c r="P47" i="22"/>
  <c r="Q47" i="22"/>
  <c r="R47" i="22"/>
  <c r="S47" i="22"/>
  <c r="T47" i="22"/>
  <c r="U47" i="22"/>
  <c r="B48" i="22"/>
  <c r="L48" i="22"/>
  <c r="C48" i="22"/>
  <c r="D48" i="22"/>
  <c r="E48" i="22"/>
  <c r="F48" i="22"/>
  <c r="G48" i="22"/>
  <c r="H48" i="22"/>
  <c r="I48" i="22"/>
  <c r="J48" i="22"/>
  <c r="K48" i="22"/>
  <c r="V48" i="22"/>
  <c r="M48" i="22"/>
  <c r="N48" i="22"/>
  <c r="O48" i="22"/>
  <c r="P48" i="22"/>
  <c r="Q48" i="22"/>
  <c r="R48" i="22"/>
  <c r="S48" i="22"/>
  <c r="T48" i="22"/>
  <c r="U48" i="22"/>
  <c r="B49" i="22"/>
  <c r="L49" i="22"/>
  <c r="C49" i="22"/>
  <c r="D49" i="22"/>
  <c r="E49" i="22"/>
  <c r="F49" i="22"/>
  <c r="G49" i="22"/>
  <c r="H49" i="22"/>
  <c r="I49" i="22"/>
  <c r="J49" i="22"/>
  <c r="K49" i="22"/>
  <c r="V49" i="22"/>
  <c r="M49" i="22"/>
  <c r="N49" i="22"/>
  <c r="O49" i="22"/>
  <c r="P49" i="22"/>
  <c r="Q49" i="22"/>
  <c r="R49" i="22"/>
  <c r="S49" i="22"/>
  <c r="T49" i="22"/>
  <c r="U49" i="22"/>
  <c r="B50" i="22"/>
  <c r="L50" i="22"/>
  <c r="C50" i="22"/>
  <c r="D50" i="22"/>
  <c r="E50" i="22"/>
  <c r="F50" i="22"/>
  <c r="G50" i="22"/>
  <c r="H50" i="22"/>
  <c r="I50" i="22"/>
  <c r="J50" i="22"/>
  <c r="K50" i="22"/>
  <c r="V50" i="22"/>
  <c r="M50" i="22"/>
  <c r="N50" i="22"/>
  <c r="O50" i="22"/>
  <c r="P50" i="22"/>
  <c r="Q50" i="22"/>
  <c r="R50" i="22"/>
  <c r="S50" i="22"/>
  <c r="T50" i="22"/>
  <c r="U50" i="22"/>
  <c r="B51" i="22"/>
  <c r="L51" i="22"/>
  <c r="C51" i="22"/>
  <c r="D51" i="22"/>
  <c r="E51" i="22"/>
  <c r="F51" i="22"/>
  <c r="G51" i="22"/>
  <c r="H51" i="22"/>
  <c r="I51" i="22"/>
  <c r="J51" i="22"/>
  <c r="K51" i="22"/>
  <c r="V51" i="22"/>
  <c r="M51" i="22"/>
  <c r="N51" i="22"/>
  <c r="O51" i="22"/>
  <c r="P51" i="22"/>
  <c r="Q51" i="22"/>
  <c r="R51" i="22"/>
  <c r="S51" i="22"/>
  <c r="T51" i="22"/>
  <c r="U51" i="22"/>
  <c r="B52" i="22"/>
  <c r="L52" i="22"/>
  <c r="C52" i="22"/>
  <c r="D52" i="22"/>
  <c r="E52" i="22"/>
  <c r="F52" i="22"/>
  <c r="G52" i="22"/>
  <c r="H52" i="22"/>
  <c r="I52" i="22"/>
  <c r="J52" i="22"/>
  <c r="K52" i="22"/>
  <c r="V52" i="22"/>
  <c r="M52" i="22"/>
  <c r="N52" i="22"/>
  <c r="O52" i="22"/>
  <c r="P52" i="22"/>
  <c r="Q52" i="22"/>
  <c r="R52" i="22"/>
  <c r="S52" i="22"/>
  <c r="T52" i="22"/>
  <c r="U52" i="22"/>
  <c r="B53" i="22"/>
  <c r="L53" i="22"/>
  <c r="C53" i="22"/>
  <c r="D53" i="22"/>
  <c r="E53" i="22"/>
  <c r="F53" i="22"/>
  <c r="G53" i="22"/>
  <c r="H53" i="22"/>
  <c r="I53" i="22"/>
  <c r="J53" i="22"/>
  <c r="K53" i="22"/>
  <c r="V53" i="22"/>
  <c r="M53" i="22"/>
  <c r="N53" i="22"/>
  <c r="O53" i="22"/>
  <c r="P53" i="22"/>
  <c r="Q53" i="22"/>
  <c r="R53" i="22"/>
  <c r="S53" i="22"/>
  <c r="T53" i="22"/>
  <c r="U53" i="22"/>
  <c r="B54" i="22"/>
  <c r="L54" i="22"/>
  <c r="C54" i="22"/>
  <c r="D54" i="22"/>
  <c r="E54" i="22"/>
  <c r="F54" i="22"/>
  <c r="G54" i="22"/>
  <c r="H54" i="22"/>
  <c r="I54" i="22"/>
  <c r="J54" i="22"/>
  <c r="K54" i="22"/>
  <c r="V54" i="22"/>
  <c r="M54" i="22"/>
  <c r="N54" i="22"/>
  <c r="O54" i="22"/>
  <c r="P54" i="22"/>
  <c r="Q54" i="22"/>
  <c r="R54" i="22"/>
  <c r="S54" i="22"/>
  <c r="T54" i="22"/>
  <c r="U54" i="22"/>
  <c r="B55" i="22"/>
  <c r="L55" i="22"/>
  <c r="C55" i="22"/>
  <c r="D55" i="22"/>
  <c r="E55" i="22"/>
  <c r="F55" i="22"/>
  <c r="G55" i="22"/>
  <c r="H55" i="22"/>
  <c r="I55" i="22"/>
  <c r="J55" i="22"/>
  <c r="K55" i="22"/>
  <c r="V55" i="22"/>
  <c r="M55" i="22"/>
  <c r="N55" i="22"/>
  <c r="O55" i="22"/>
  <c r="P55" i="22"/>
  <c r="Q55" i="22"/>
  <c r="R55" i="22"/>
  <c r="S55" i="22"/>
  <c r="T55" i="22"/>
  <c r="U55" i="22"/>
  <c r="B56" i="22"/>
  <c r="L56" i="22"/>
  <c r="C56" i="22"/>
  <c r="D56" i="22"/>
  <c r="E56" i="22"/>
  <c r="F56" i="22"/>
  <c r="G56" i="22"/>
  <c r="H56" i="22"/>
  <c r="I56" i="22"/>
  <c r="J56" i="22"/>
  <c r="K56" i="22"/>
  <c r="V56" i="22"/>
  <c r="M56" i="22"/>
  <c r="N56" i="22"/>
  <c r="O56" i="22"/>
  <c r="P56" i="22"/>
  <c r="Q56" i="22"/>
  <c r="R56" i="22"/>
  <c r="S56" i="22"/>
  <c r="T56" i="22"/>
  <c r="U56" i="22"/>
  <c r="B57" i="22"/>
  <c r="L57" i="22"/>
  <c r="C57" i="22"/>
  <c r="D57" i="22"/>
  <c r="E57" i="22"/>
  <c r="F57" i="22"/>
  <c r="G57" i="22"/>
  <c r="H57" i="22"/>
  <c r="I57" i="22"/>
  <c r="J57" i="22"/>
  <c r="K57" i="22"/>
  <c r="V57" i="22"/>
  <c r="M57" i="22"/>
  <c r="N57" i="22"/>
  <c r="O57" i="22"/>
  <c r="P57" i="22"/>
  <c r="Q57" i="22"/>
  <c r="R57" i="22"/>
  <c r="S57" i="22"/>
  <c r="T57" i="22"/>
  <c r="U57" i="22"/>
  <c r="B58" i="22"/>
  <c r="L58" i="22"/>
  <c r="C58" i="22"/>
  <c r="D58" i="22"/>
  <c r="E58" i="22"/>
  <c r="F58" i="22"/>
  <c r="G58" i="22"/>
  <c r="H58" i="22"/>
  <c r="I58" i="22"/>
  <c r="J58" i="22"/>
  <c r="K58" i="22"/>
  <c r="V58" i="22"/>
  <c r="M58" i="22"/>
  <c r="N58" i="22"/>
  <c r="O58" i="22"/>
  <c r="P58" i="22"/>
  <c r="Q58" i="22"/>
  <c r="R58" i="22"/>
  <c r="S58" i="22"/>
  <c r="T58" i="22"/>
  <c r="U58" i="22"/>
  <c r="B59" i="22"/>
  <c r="L59" i="22"/>
  <c r="C59" i="22"/>
  <c r="D59" i="22"/>
  <c r="E59" i="22"/>
  <c r="F59" i="22"/>
  <c r="G59" i="22"/>
  <c r="H59" i="22"/>
  <c r="I59" i="22"/>
  <c r="J59" i="22"/>
  <c r="K59" i="22"/>
  <c r="V59" i="22"/>
  <c r="M59" i="22"/>
  <c r="N59" i="22"/>
  <c r="O59" i="22"/>
  <c r="P59" i="22"/>
  <c r="Q59" i="22"/>
  <c r="R59" i="22"/>
  <c r="S59" i="22"/>
  <c r="T59" i="22"/>
  <c r="U59" i="22"/>
  <c r="B60" i="22"/>
  <c r="L60" i="22"/>
  <c r="C60" i="22"/>
  <c r="D60" i="22"/>
  <c r="E60" i="22"/>
  <c r="F60" i="22"/>
  <c r="G60" i="22"/>
  <c r="H60" i="22"/>
  <c r="I60" i="22"/>
  <c r="J60" i="22"/>
  <c r="K60" i="22"/>
  <c r="V60" i="22"/>
  <c r="M60" i="22"/>
  <c r="N60" i="22"/>
  <c r="O60" i="22"/>
  <c r="P60" i="22"/>
  <c r="Q60" i="22"/>
  <c r="R60" i="22"/>
  <c r="S60" i="22"/>
  <c r="T60" i="22"/>
  <c r="U60" i="22"/>
  <c r="B61" i="22"/>
  <c r="L61" i="22"/>
  <c r="C61" i="22"/>
  <c r="D61" i="22"/>
  <c r="E61" i="22"/>
  <c r="F61" i="22"/>
  <c r="G61" i="22"/>
  <c r="H61" i="22"/>
  <c r="I61" i="22"/>
  <c r="J61" i="22"/>
  <c r="K61" i="22"/>
  <c r="V61" i="22"/>
  <c r="M61" i="22"/>
  <c r="N61" i="22"/>
  <c r="O61" i="22"/>
  <c r="P61" i="22"/>
  <c r="Q61" i="22"/>
  <c r="R61" i="22"/>
  <c r="S61" i="22"/>
  <c r="T61" i="22"/>
  <c r="U61" i="22"/>
  <c r="B62" i="22"/>
  <c r="L62" i="22"/>
  <c r="C62" i="22"/>
  <c r="D62" i="22"/>
  <c r="E62" i="22"/>
  <c r="F62" i="22"/>
  <c r="G62" i="22"/>
  <c r="H62" i="22"/>
  <c r="I62" i="22"/>
  <c r="J62" i="22"/>
  <c r="K62" i="22"/>
  <c r="V62" i="22"/>
  <c r="M62" i="22"/>
  <c r="N62" i="22"/>
  <c r="O62" i="22"/>
  <c r="P62" i="22"/>
  <c r="Q62" i="22"/>
  <c r="R62" i="22"/>
  <c r="S62" i="22"/>
  <c r="T62" i="22"/>
  <c r="U62" i="22"/>
  <c r="B63" i="22"/>
  <c r="L63" i="22"/>
  <c r="C63" i="22"/>
  <c r="D63" i="22"/>
  <c r="E63" i="22"/>
  <c r="F63" i="22"/>
  <c r="G63" i="22"/>
  <c r="H63" i="22"/>
  <c r="I63" i="22"/>
  <c r="J63" i="22"/>
  <c r="K63" i="22"/>
  <c r="V63" i="22"/>
  <c r="M63" i="22"/>
  <c r="N63" i="22"/>
  <c r="O63" i="22"/>
  <c r="P63" i="22"/>
  <c r="Q63" i="22"/>
  <c r="R63" i="22"/>
  <c r="S63" i="22"/>
  <c r="T63" i="22"/>
  <c r="U63" i="22"/>
  <c r="B64" i="22"/>
  <c r="L64" i="22"/>
  <c r="C64" i="22"/>
  <c r="D64" i="22"/>
  <c r="E64" i="22"/>
  <c r="F64" i="22"/>
  <c r="G64" i="22"/>
  <c r="H64" i="22"/>
  <c r="I64" i="22"/>
  <c r="J64" i="22"/>
  <c r="K64" i="22"/>
  <c r="V64" i="22"/>
  <c r="M64" i="22"/>
  <c r="N64" i="22"/>
  <c r="O64" i="22"/>
  <c r="P64" i="22"/>
  <c r="Q64" i="22"/>
  <c r="R64" i="22"/>
  <c r="S64" i="22"/>
  <c r="T64" i="22"/>
  <c r="U64" i="22"/>
  <c r="B65" i="22"/>
  <c r="L65" i="22"/>
  <c r="C65" i="22"/>
  <c r="D65" i="22"/>
  <c r="E65" i="22"/>
  <c r="F65" i="22"/>
  <c r="G65" i="22"/>
  <c r="H65" i="22"/>
  <c r="I65" i="22"/>
  <c r="J65" i="22"/>
  <c r="K65" i="22"/>
  <c r="V65" i="22"/>
  <c r="M65" i="22"/>
  <c r="N65" i="22"/>
  <c r="O65" i="22"/>
  <c r="P65" i="22"/>
  <c r="Q65" i="22"/>
  <c r="R65" i="22"/>
  <c r="S65" i="22"/>
  <c r="T65" i="22"/>
  <c r="U65" i="22"/>
  <c r="B66" i="22"/>
  <c r="L66" i="22"/>
  <c r="C66" i="22"/>
  <c r="D66" i="22"/>
  <c r="E66" i="22"/>
  <c r="F66" i="22"/>
  <c r="G66" i="22"/>
  <c r="H66" i="22"/>
  <c r="I66" i="22"/>
  <c r="J66" i="22"/>
  <c r="K66" i="22"/>
  <c r="V66" i="22"/>
  <c r="M66" i="22"/>
  <c r="N66" i="22"/>
  <c r="O66" i="22"/>
  <c r="P66" i="22"/>
  <c r="Q66" i="22"/>
  <c r="R66" i="22"/>
  <c r="S66" i="22"/>
  <c r="T66" i="22"/>
  <c r="U66" i="22"/>
  <c r="B67" i="22"/>
  <c r="L67" i="22"/>
  <c r="C67" i="22"/>
  <c r="D67" i="22"/>
  <c r="E67" i="22"/>
  <c r="F67" i="22"/>
  <c r="G67" i="22"/>
  <c r="H67" i="22"/>
  <c r="I67" i="22"/>
  <c r="J67" i="22"/>
  <c r="K67" i="22"/>
  <c r="V67" i="22"/>
  <c r="M67" i="22"/>
  <c r="N67" i="22"/>
  <c r="O67" i="22"/>
  <c r="P67" i="22"/>
  <c r="Q67" i="22"/>
  <c r="R67" i="22"/>
  <c r="S67" i="22"/>
  <c r="T67" i="22"/>
  <c r="U67" i="22"/>
  <c r="B68" i="22"/>
  <c r="L68" i="22"/>
  <c r="C68" i="22"/>
  <c r="D68" i="22"/>
  <c r="E68" i="22"/>
  <c r="F68" i="22"/>
  <c r="G68" i="22"/>
  <c r="H68" i="22"/>
  <c r="I68" i="22"/>
  <c r="J68" i="22"/>
  <c r="K68" i="22"/>
  <c r="V68" i="22"/>
  <c r="M68" i="22"/>
  <c r="N68" i="22"/>
  <c r="O68" i="22"/>
  <c r="P68" i="22"/>
  <c r="Q68" i="22"/>
  <c r="R68" i="22"/>
  <c r="S68" i="22"/>
  <c r="T68" i="22"/>
  <c r="U68" i="22"/>
  <c r="B69" i="22"/>
  <c r="L69" i="22"/>
  <c r="C69" i="22"/>
  <c r="D69" i="22"/>
  <c r="E69" i="22"/>
  <c r="F69" i="22"/>
  <c r="G69" i="22"/>
  <c r="H69" i="22"/>
  <c r="I69" i="22"/>
  <c r="J69" i="22"/>
  <c r="K69" i="22"/>
  <c r="V69" i="22"/>
  <c r="M69" i="22"/>
  <c r="N69" i="22"/>
  <c r="O69" i="22"/>
  <c r="P69" i="22"/>
  <c r="Q69" i="22"/>
  <c r="R69" i="22"/>
  <c r="S69" i="22"/>
  <c r="T69" i="22"/>
  <c r="U69" i="22"/>
  <c r="B70" i="22"/>
  <c r="L70" i="22"/>
  <c r="C70" i="22"/>
  <c r="D70" i="22"/>
  <c r="E70" i="22"/>
  <c r="F70" i="22"/>
  <c r="G70" i="22"/>
  <c r="H70" i="22"/>
  <c r="I70" i="22"/>
  <c r="J70" i="22"/>
  <c r="K70" i="22"/>
  <c r="V70" i="22"/>
  <c r="M70" i="22"/>
  <c r="N70" i="22"/>
  <c r="O70" i="22"/>
  <c r="P70" i="22"/>
  <c r="Q70" i="22"/>
  <c r="R70" i="22"/>
  <c r="S70" i="22"/>
  <c r="T70" i="22"/>
  <c r="U70" i="22"/>
  <c r="B71" i="22"/>
  <c r="L71" i="22"/>
  <c r="C71" i="22"/>
  <c r="D71" i="22"/>
  <c r="E71" i="22"/>
  <c r="F71" i="22"/>
  <c r="G71" i="22"/>
  <c r="H71" i="22"/>
  <c r="I71" i="22"/>
  <c r="J71" i="22"/>
  <c r="K71" i="22"/>
  <c r="V71" i="22"/>
  <c r="M71" i="22"/>
  <c r="N71" i="22"/>
  <c r="O71" i="22"/>
  <c r="P71" i="22"/>
  <c r="Q71" i="22"/>
  <c r="R71" i="22"/>
  <c r="S71" i="22"/>
  <c r="T71" i="22"/>
  <c r="U71" i="22"/>
  <c r="B72" i="22"/>
  <c r="L72" i="22"/>
  <c r="C72" i="22"/>
  <c r="D72" i="22"/>
  <c r="E72" i="22"/>
  <c r="F72" i="22"/>
  <c r="G72" i="22"/>
  <c r="H72" i="22"/>
  <c r="I72" i="22"/>
  <c r="J72" i="22"/>
  <c r="K72" i="22"/>
  <c r="V72" i="22"/>
  <c r="M72" i="22"/>
  <c r="N72" i="22"/>
  <c r="O72" i="22"/>
  <c r="P72" i="22"/>
  <c r="Q72" i="22"/>
  <c r="R72" i="22"/>
  <c r="S72" i="22"/>
  <c r="T72" i="22"/>
  <c r="U72" i="22"/>
  <c r="B73" i="22"/>
  <c r="L73" i="22"/>
  <c r="C73" i="22"/>
  <c r="D73" i="22"/>
  <c r="E73" i="22"/>
  <c r="F73" i="22"/>
  <c r="G73" i="22"/>
  <c r="H73" i="22"/>
  <c r="I73" i="22"/>
  <c r="J73" i="22"/>
  <c r="K73" i="22"/>
  <c r="V73" i="22"/>
  <c r="M73" i="22"/>
  <c r="N73" i="22"/>
  <c r="O73" i="22"/>
  <c r="P73" i="22"/>
  <c r="Q73" i="22"/>
  <c r="R73" i="22"/>
  <c r="S73" i="22"/>
  <c r="T73" i="22"/>
  <c r="U73" i="22"/>
  <c r="B74" i="22"/>
  <c r="L74" i="22"/>
  <c r="C74" i="22"/>
  <c r="D74" i="22"/>
  <c r="E74" i="22"/>
  <c r="F74" i="22"/>
  <c r="G74" i="22"/>
  <c r="H74" i="22"/>
  <c r="I74" i="22"/>
  <c r="J74" i="22"/>
  <c r="K74" i="22"/>
  <c r="V74" i="22"/>
  <c r="M74" i="22"/>
  <c r="N74" i="22"/>
  <c r="O74" i="22"/>
  <c r="P74" i="22"/>
  <c r="Q74" i="22"/>
  <c r="R74" i="22"/>
  <c r="S74" i="22"/>
  <c r="T74" i="22"/>
  <c r="U74" i="22"/>
  <c r="B75" i="22"/>
  <c r="L75" i="22"/>
  <c r="C75" i="22"/>
  <c r="D75" i="22"/>
  <c r="E75" i="22"/>
  <c r="F75" i="22"/>
  <c r="G75" i="22"/>
  <c r="H75" i="22"/>
  <c r="I75" i="22"/>
  <c r="J75" i="22"/>
  <c r="K75" i="22"/>
  <c r="V75" i="22"/>
  <c r="M75" i="22"/>
  <c r="N75" i="22"/>
  <c r="O75" i="22"/>
  <c r="P75" i="22"/>
  <c r="Q75" i="22"/>
  <c r="R75" i="22"/>
  <c r="S75" i="22"/>
  <c r="T75" i="22"/>
  <c r="U75" i="22"/>
  <c r="B76" i="22"/>
  <c r="L76" i="22"/>
  <c r="C76" i="22"/>
  <c r="D76" i="22"/>
  <c r="E76" i="22"/>
  <c r="F76" i="22"/>
  <c r="G76" i="22"/>
  <c r="H76" i="22"/>
  <c r="I76" i="22"/>
  <c r="J76" i="22"/>
  <c r="K76" i="22"/>
  <c r="V76" i="22"/>
  <c r="M76" i="22"/>
  <c r="N76" i="22"/>
  <c r="O76" i="22"/>
  <c r="P76" i="22"/>
  <c r="Q76" i="22"/>
  <c r="R76" i="22"/>
  <c r="S76" i="22"/>
  <c r="T76" i="22"/>
  <c r="U76" i="22"/>
  <c r="B77" i="22"/>
  <c r="L77" i="22"/>
  <c r="C77" i="22"/>
  <c r="D77" i="22"/>
  <c r="E77" i="22"/>
  <c r="F77" i="22"/>
  <c r="G77" i="22"/>
  <c r="H77" i="22"/>
  <c r="I77" i="22"/>
  <c r="J77" i="22"/>
  <c r="K77" i="22"/>
  <c r="V77" i="22"/>
  <c r="M77" i="22"/>
  <c r="N77" i="22"/>
  <c r="O77" i="22"/>
  <c r="P77" i="22"/>
  <c r="Q77" i="22"/>
  <c r="R77" i="22"/>
  <c r="S77" i="22"/>
  <c r="T77" i="22"/>
  <c r="U77" i="22"/>
  <c r="B78" i="22"/>
  <c r="L78" i="22"/>
  <c r="C78" i="22"/>
  <c r="D78" i="22"/>
  <c r="E78" i="22"/>
  <c r="F78" i="22"/>
  <c r="G78" i="22"/>
  <c r="H78" i="22"/>
  <c r="I78" i="22"/>
  <c r="J78" i="22"/>
  <c r="K78" i="22"/>
  <c r="V78" i="22"/>
  <c r="M78" i="22"/>
  <c r="N78" i="22"/>
  <c r="O78" i="22"/>
  <c r="P78" i="22"/>
  <c r="Q78" i="22"/>
  <c r="R78" i="22"/>
  <c r="S78" i="22"/>
  <c r="T78" i="22"/>
  <c r="U78" i="22"/>
  <c r="B79" i="22"/>
  <c r="L79" i="22"/>
  <c r="C79" i="22"/>
  <c r="D79" i="22"/>
  <c r="E79" i="22"/>
  <c r="F79" i="22"/>
  <c r="G79" i="22"/>
  <c r="H79" i="22"/>
  <c r="I79" i="22"/>
  <c r="J79" i="22"/>
  <c r="K79" i="22"/>
  <c r="V79" i="22"/>
  <c r="M79" i="22"/>
  <c r="N79" i="22"/>
  <c r="O79" i="22"/>
  <c r="P79" i="22"/>
  <c r="Q79" i="22"/>
  <c r="R79" i="22"/>
  <c r="S79" i="22"/>
  <c r="T79" i="22"/>
  <c r="U79" i="22"/>
  <c r="B80" i="22"/>
  <c r="L80" i="22"/>
  <c r="C80" i="22"/>
  <c r="D80" i="22"/>
  <c r="E80" i="22"/>
  <c r="F80" i="22"/>
  <c r="G80" i="22"/>
  <c r="H80" i="22"/>
  <c r="I80" i="22"/>
  <c r="J80" i="22"/>
  <c r="K80" i="22"/>
  <c r="V80" i="22"/>
  <c r="M80" i="22"/>
  <c r="N80" i="22"/>
  <c r="O80" i="22"/>
  <c r="P80" i="22"/>
  <c r="Q80" i="22"/>
  <c r="R80" i="22"/>
  <c r="S80" i="22"/>
  <c r="T80" i="22"/>
  <c r="U80" i="22"/>
  <c r="B81" i="22"/>
  <c r="L81" i="22"/>
  <c r="C81" i="22"/>
  <c r="D81" i="22"/>
  <c r="E81" i="22"/>
  <c r="F81" i="22"/>
  <c r="G81" i="22"/>
  <c r="H81" i="22"/>
  <c r="I81" i="22"/>
  <c r="J81" i="22"/>
  <c r="K81" i="22"/>
  <c r="V81" i="22"/>
  <c r="M81" i="22"/>
  <c r="N81" i="22"/>
  <c r="O81" i="22"/>
  <c r="P81" i="22"/>
  <c r="Q81" i="22"/>
  <c r="R81" i="22"/>
  <c r="S81" i="22"/>
  <c r="T81" i="22"/>
  <c r="U81" i="22"/>
  <c r="B82" i="22"/>
  <c r="L82" i="22"/>
  <c r="C82" i="22"/>
  <c r="D82" i="22"/>
  <c r="E82" i="22"/>
  <c r="F82" i="22"/>
  <c r="G82" i="22"/>
  <c r="H82" i="22"/>
  <c r="I82" i="22"/>
  <c r="J82" i="22"/>
  <c r="K82" i="22"/>
  <c r="V82" i="22"/>
  <c r="M82" i="22"/>
  <c r="N82" i="22"/>
  <c r="O82" i="22"/>
  <c r="P82" i="22"/>
  <c r="Q82" i="22"/>
  <c r="R82" i="22"/>
  <c r="S82" i="22"/>
  <c r="T82" i="22"/>
  <c r="U82" i="22"/>
  <c r="B83" i="22"/>
  <c r="L83" i="22"/>
  <c r="C83" i="22"/>
  <c r="D83" i="22"/>
  <c r="E83" i="22"/>
  <c r="F83" i="22"/>
  <c r="G83" i="22"/>
  <c r="H83" i="22"/>
  <c r="I83" i="22"/>
  <c r="J83" i="22"/>
  <c r="K83" i="22"/>
  <c r="V83" i="22"/>
  <c r="M83" i="22"/>
  <c r="N83" i="22"/>
  <c r="O83" i="22"/>
  <c r="P83" i="22"/>
  <c r="Q83" i="22"/>
  <c r="R83" i="22"/>
  <c r="S83" i="22"/>
  <c r="T83" i="22"/>
  <c r="U83" i="22"/>
  <c r="B84" i="22"/>
  <c r="L84" i="22"/>
  <c r="C84" i="22"/>
  <c r="D84" i="22"/>
  <c r="E84" i="22"/>
  <c r="F84" i="22"/>
  <c r="G84" i="22"/>
  <c r="H84" i="22"/>
  <c r="I84" i="22"/>
  <c r="J84" i="22"/>
  <c r="K84" i="22"/>
  <c r="V84" i="22"/>
  <c r="M84" i="22"/>
  <c r="N84" i="22"/>
  <c r="O84" i="22"/>
  <c r="P84" i="22"/>
  <c r="Q84" i="22"/>
  <c r="R84" i="22"/>
  <c r="S84" i="22"/>
  <c r="T84" i="22"/>
  <c r="U84" i="22"/>
  <c r="B85" i="22"/>
  <c r="L85" i="22"/>
  <c r="C85" i="22"/>
  <c r="D85" i="22"/>
  <c r="E85" i="22"/>
  <c r="F85" i="22"/>
  <c r="G85" i="22"/>
  <c r="H85" i="22"/>
  <c r="I85" i="22"/>
  <c r="J85" i="22"/>
  <c r="K85" i="22"/>
  <c r="V85" i="22"/>
  <c r="M85" i="22"/>
  <c r="N85" i="22"/>
  <c r="O85" i="22"/>
  <c r="P85" i="22"/>
  <c r="Q85" i="22"/>
  <c r="R85" i="22"/>
  <c r="S85" i="22"/>
  <c r="T85" i="22"/>
  <c r="U85" i="22"/>
  <c r="B86" i="22"/>
  <c r="L86" i="22"/>
  <c r="C86" i="22"/>
  <c r="D86" i="22"/>
  <c r="E86" i="22"/>
  <c r="F86" i="22"/>
  <c r="G86" i="22"/>
  <c r="H86" i="22"/>
  <c r="I86" i="22"/>
  <c r="J86" i="22"/>
  <c r="K86" i="22"/>
  <c r="V86" i="22"/>
  <c r="M86" i="22"/>
  <c r="N86" i="22"/>
  <c r="O86" i="22"/>
  <c r="P86" i="22"/>
  <c r="Q86" i="22"/>
  <c r="R86" i="22"/>
  <c r="S86" i="22"/>
  <c r="T86" i="22"/>
  <c r="U86" i="22"/>
  <c r="B87" i="22"/>
  <c r="L87" i="22"/>
  <c r="C87" i="22"/>
  <c r="D87" i="22"/>
  <c r="E87" i="22"/>
  <c r="F87" i="22"/>
  <c r="G87" i="22"/>
  <c r="H87" i="22"/>
  <c r="I87" i="22"/>
  <c r="J87" i="22"/>
  <c r="K87" i="22"/>
  <c r="V87" i="22"/>
  <c r="M87" i="22"/>
  <c r="N87" i="22"/>
  <c r="O87" i="22"/>
  <c r="P87" i="22"/>
  <c r="Q87" i="22"/>
  <c r="R87" i="22"/>
  <c r="S87" i="22"/>
  <c r="T87" i="22"/>
  <c r="U87" i="22"/>
  <c r="B88" i="22"/>
  <c r="L88" i="22"/>
  <c r="C88" i="22"/>
  <c r="D88" i="22"/>
  <c r="E88" i="22"/>
  <c r="F88" i="22"/>
  <c r="G88" i="22"/>
  <c r="H88" i="22"/>
  <c r="I88" i="22"/>
  <c r="J88" i="22"/>
  <c r="K88" i="22"/>
  <c r="V88" i="22"/>
  <c r="M88" i="22"/>
  <c r="N88" i="22"/>
  <c r="O88" i="22"/>
  <c r="P88" i="22"/>
  <c r="Q88" i="22"/>
  <c r="R88" i="22"/>
  <c r="S88" i="22"/>
  <c r="T88" i="22"/>
  <c r="U88" i="22"/>
  <c r="B89" i="22"/>
  <c r="L89" i="22"/>
  <c r="C89" i="22"/>
  <c r="D89" i="22"/>
  <c r="E89" i="22"/>
  <c r="F89" i="22"/>
  <c r="G89" i="22"/>
  <c r="H89" i="22"/>
  <c r="I89" i="22"/>
  <c r="J89" i="22"/>
  <c r="K89" i="22"/>
  <c r="V89" i="22"/>
  <c r="M89" i="22"/>
  <c r="N89" i="22"/>
  <c r="O89" i="22"/>
  <c r="P89" i="22"/>
  <c r="Q89" i="22"/>
  <c r="R89" i="22"/>
  <c r="S89" i="22"/>
  <c r="T89" i="22"/>
  <c r="U89" i="22"/>
  <c r="B90" i="22"/>
  <c r="L90" i="22"/>
  <c r="C90" i="22"/>
  <c r="D90" i="22"/>
  <c r="E90" i="22"/>
  <c r="F90" i="22"/>
  <c r="G90" i="22"/>
  <c r="H90" i="22"/>
  <c r="I90" i="22"/>
  <c r="J90" i="22"/>
  <c r="K90" i="22"/>
  <c r="V90" i="22"/>
  <c r="M90" i="22"/>
  <c r="N90" i="22"/>
  <c r="O90" i="22"/>
  <c r="P90" i="22"/>
  <c r="Q90" i="22"/>
  <c r="R90" i="22"/>
  <c r="S90" i="22"/>
  <c r="T90" i="22"/>
  <c r="U90" i="22"/>
  <c r="B91" i="22"/>
  <c r="L91" i="22"/>
  <c r="C91" i="22"/>
  <c r="D91" i="22"/>
  <c r="E91" i="22"/>
  <c r="F91" i="22"/>
  <c r="G91" i="22"/>
  <c r="H91" i="22"/>
  <c r="I91" i="22"/>
  <c r="J91" i="22"/>
  <c r="K91" i="22"/>
  <c r="V91" i="22"/>
  <c r="M91" i="22"/>
  <c r="N91" i="22"/>
  <c r="O91" i="22"/>
  <c r="P91" i="22"/>
  <c r="Q91" i="22"/>
  <c r="R91" i="22"/>
  <c r="S91" i="22"/>
  <c r="T91" i="22"/>
  <c r="U91" i="22"/>
  <c r="B92" i="22"/>
  <c r="L92" i="22"/>
  <c r="C92" i="22"/>
  <c r="D92" i="22"/>
  <c r="E92" i="22"/>
  <c r="F92" i="22"/>
  <c r="G92" i="22"/>
  <c r="H92" i="22"/>
  <c r="I92" i="22"/>
  <c r="J92" i="22"/>
  <c r="K92" i="22"/>
  <c r="V92" i="22"/>
  <c r="M92" i="22"/>
  <c r="N92" i="22"/>
  <c r="O92" i="22"/>
  <c r="P92" i="22"/>
  <c r="Q92" i="22"/>
  <c r="R92" i="22"/>
  <c r="S92" i="22"/>
  <c r="T92" i="22"/>
  <c r="U92" i="22"/>
  <c r="B93" i="22"/>
  <c r="L93" i="22"/>
  <c r="C93" i="22"/>
  <c r="D93" i="22"/>
  <c r="E93" i="22"/>
  <c r="F93" i="22"/>
  <c r="G93" i="22"/>
  <c r="H93" i="22"/>
  <c r="I93" i="22"/>
  <c r="J93" i="22"/>
  <c r="K93" i="22"/>
  <c r="V93" i="22"/>
  <c r="M93" i="22"/>
  <c r="N93" i="22"/>
  <c r="O93" i="22"/>
  <c r="P93" i="22"/>
  <c r="Q93" i="22"/>
  <c r="R93" i="22"/>
  <c r="S93" i="22"/>
  <c r="T93" i="22"/>
  <c r="U93" i="22"/>
  <c r="B94" i="22"/>
  <c r="L94" i="22"/>
  <c r="C94" i="22"/>
  <c r="D94" i="22"/>
  <c r="E94" i="22"/>
  <c r="F94" i="22"/>
  <c r="G94" i="22"/>
  <c r="H94" i="22"/>
  <c r="I94" i="22"/>
  <c r="J94" i="22"/>
  <c r="K94" i="22"/>
  <c r="V94" i="22"/>
  <c r="M94" i="22"/>
  <c r="N94" i="22"/>
  <c r="O94" i="22"/>
  <c r="P94" i="22"/>
  <c r="Q94" i="22"/>
  <c r="R94" i="22"/>
  <c r="S94" i="22"/>
  <c r="T94" i="22"/>
  <c r="U94" i="22"/>
  <c r="B95" i="22"/>
  <c r="L95" i="22"/>
  <c r="C95" i="22"/>
  <c r="D95" i="22"/>
  <c r="E95" i="22"/>
  <c r="F95" i="22"/>
  <c r="G95" i="22"/>
  <c r="H95" i="22"/>
  <c r="I95" i="22"/>
  <c r="J95" i="22"/>
  <c r="K95" i="22"/>
  <c r="V95" i="22"/>
  <c r="M95" i="22"/>
  <c r="N95" i="22"/>
  <c r="O95" i="22"/>
  <c r="P95" i="22"/>
  <c r="Q95" i="22"/>
  <c r="R95" i="22"/>
  <c r="S95" i="22"/>
  <c r="T95" i="22"/>
  <c r="U95" i="22"/>
  <c r="B96" i="22"/>
  <c r="L96" i="22"/>
  <c r="C96" i="22"/>
  <c r="D96" i="22"/>
  <c r="E96" i="22"/>
  <c r="F96" i="22"/>
  <c r="G96" i="22"/>
  <c r="H96" i="22"/>
  <c r="I96" i="22"/>
  <c r="J96" i="22"/>
  <c r="K96" i="22"/>
  <c r="V96" i="22"/>
  <c r="M96" i="22"/>
  <c r="N96" i="22"/>
  <c r="O96" i="22"/>
  <c r="P96" i="22"/>
  <c r="Q96" i="22"/>
  <c r="R96" i="22"/>
  <c r="S96" i="22"/>
  <c r="T96" i="22"/>
  <c r="U96" i="22"/>
  <c r="B97" i="22"/>
  <c r="L97" i="22"/>
  <c r="C97" i="22"/>
  <c r="D97" i="22"/>
  <c r="E97" i="22"/>
  <c r="F97" i="22"/>
  <c r="G97" i="22"/>
  <c r="H97" i="22"/>
  <c r="I97" i="22"/>
  <c r="J97" i="22"/>
  <c r="K97" i="22"/>
  <c r="V97" i="22"/>
  <c r="M97" i="22"/>
  <c r="N97" i="22"/>
  <c r="O97" i="22"/>
  <c r="P97" i="22"/>
  <c r="Q97" i="22"/>
  <c r="R97" i="22"/>
  <c r="S97" i="22"/>
  <c r="T97" i="22"/>
  <c r="U97" i="22"/>
  <c r="B98" i="22"/>
  <c r="L98" i="22"/>
  <c r="C98" i="22"/>
  <c r="D98" i="22"/>
  <c r="E98" i="22"/>
  <c r="F98" i="22"/>
  <c r="G98" i="22"/>
  <c r="H98" i="22"/>
  <c r="I98" i="22"/>
  <c r="J98" i="22"/>
  <c r="K98" i="22"/>
  <c r="V98" i="22"/>
  <c r="M98" i="22"/>
  <c r="N98" i="22"/>
  <c r="O98" i="22"/>
  <c r="P98" i="22"/>
  <c r="Q98" i="22"/>
  <c r="R98" i="22"/>
  <c r="S98" i="22"/>
  <c r="T98" i="22"/>
  <c r="U98" i="22"/>
  <c r="B99" i="22"/>
  <c r="L99" i="22"/>
  <c r="C99" i="22"/>
  <c r="D99" i="22"/>
  <c r="E99" i="22"/>
  <c r="F99" i="22"/>
  <c r="G99" i="22"/>
  <c r="H99" i="22"/>
  <c r="I99" i="22"/>
  <c r="J99" i="22"/>
  <c r="K99" i="22"/>
  <c r="V99" i="22"/>
  <c r="M99" i="22"/>
  <c r="N99" i="22"/>
  <c r="O99" i="22"/>
  <c r="P99" i="22"/>
  <c r="Q99" i="22"/>
  <c r="R99" i="22"/>
  <c r="S99" i="22"/>
  <c r="T99" i="22"/>
  <c r="U99" i="22"/>
  <c r="B100" i="22"/>
  <c r="L100" i="22"/>
  <c r="C100" i="22"/>
  <c r="D100" i="22"/>
  <c r="E100" i="22"/>
  <c r="F100" i="22"/>
  <c r="G100" i="22"/>
  <c r="H100" i="22"/>
  <c r="I100" i="22"/>
  <c r="J100" i="22"/>
  <c r="K100" i="22"/>
  <c r="V100" i="22"/>
  <c r="M100" i="22"/>
  <c r="N100" i="22"/>
  <c r="O100" i="22"/>
  <c r="P100" i="22"/>
  <c r="Q100" i="22"/>
  <c r="R100" i="22"/>
  <c r="S100" i="22"/>
  <c r="T100" i="22"/>
  <c r="U100" i="22"/>
  <c r="B101" i="22"/>
  <c r="L101" i="22"/>
  <c r="C101" i="22"/>
  <c r="D101" i="22"/>
  <c r="E101" i="22"/>
  <c r="F101" i="22"/>
  <c r="G101" i="22"/>
  <c r="H101" i="22"/>
  <c r="I101" i="22"/>
  <c r="J101" i="22"/>
  <c r="K101" i="22"/>
  <c r="V101" i="22"/>
  <c r="M101" i="22"/>
  <c r="N101" i="22"/>
  <c r="O101" i="22"/>
  <c r="P101" i="22"/>
  <c r="Q101" i="22"/>
  <c r="R101" i="22"/>
  <c r="S101" i="22"/>
  <c r="T101" i="22"/>
  <c r="U101" i="22"/>
  <c r="B102" i="22"/>
  <c r="L102" i="22"/>
  <c r="C102" i="22"/>
  <c r="D102" i="22"/>
  <c r="E102" i="22"/>
  <c r="F102" i="22"/>
  <c r="G102" i="22"/>
  <c r="H102" i="22"/>
  <c r="I102" i="22"/>
  <c r="J102" i="22"/>
  <c r="K102" i="22"/>
  <c r="V102" i="22"/>
  <c r="M102" i="22"/>
  <c r="N102" i="22"/>
  <c r="O102" i="22"/>
  <c r="P102" i="22"/>
  <c r="Q102" i="22"/>
  <c r="R102" i="22"/>
  <c r="S102" i="22"/>
  <c r="T102" i="22"/>
  <c r="U102" i="22"/>
  <c r="B103" i="22"/>
  <c r="L103" i="22"/>
  <c r="C103" i="22"/>
  <c r="D103" i="22"/>
  <c r="E103" i="22"/>
  <c r="F103" i="22"/>
  <c r="G103" i="22"/>
  <c r="H103" i="22"/>
  <c r="I103" i="22"/>
  <c r="J103" i="22"/>
  <c r="K103" i="22"/>
  <c r="V103" i="22"/>
  <c r="M103" i="22"/>
  <c r="N103" i="22"/>
  <c r="O103" i="22"/>
  <c r="P103" i="22"/>
  <c r="Q103" i="22"/>
  <c r="R103" i="22"/>
  <c r="S103" i="22"/>
  <c r="T103" i="22"/>
  <c r="U103" i="22"/>
  <c r="B104" i="22"/>
  <c r="L104" i="22"/>
  <c r="C104" i="22"/>
  <c r="D104" i="22"/>
  <c r="E104" i="22"/>
  <c r="F104" i="22"/>
  <c r="G104" i="22"/>
  <c r="H104" i="22"/>
  <c r="I104" i="22"/>
  <c r="J104" i="22"/>
  <c r="K104" i="22"/>
  <c r="V104" i="22"/>
  <c r="M104" i="22"/>
  <c r="N104" i="22"/>
  <c r="O104" i="22"/>
  <c r="P104" i="22"/>
  <c r="Q104" i="22"/>
  <c r="R104" i="22"/>
  <c r="S104" i="22"/>
  <c r="T104" i="22"/>
  <c r="U104" i="22"/>
  <c r="B105" i="22"/>
  <c r="L105" i="22"/>
  <c r="C105" i="22"/>
  <c r="D105" i="22"/>
  <c r="E105" i="22"/>
  <c r="F105" i="22"/>
  <c r="G105" i="22"/>
  <c r="H105" i="22"/>
  <c r="I105" i="22"/>
  <c r="J105" i="22"/>
  <c r="K105" i="22"/>
  <c r="V105" i="22"/>
  <c r="M105" i="22"/>
  <c r="N105" i="22"/>
  <c r="O105" i="22"/>
  <c r="P105" i="22"/>
  <c r="Q105" i="22"/>
  <c r="R105" i="22"/>
  <c r="S105" i="22"/>
  <c r="T105" i="22"/>
  <c r="U105" i="22"/>
  <c r="B106" i="22"/>
  <c r="L106" i="22"/>
  <c r="C106" i="22"/>
  <c r="D106" i="22"/>
  <c r="E106" i="22"/>
  <c r="F106" i="22"/>
  <c r="G106" i="22"/>
  <c r="H106" i="22"/>
  <c r="I106" i="22"/>
  <c r="J106" i="22"/>
  <c r="K106" i="22"/>
  <c r="V106" i="22"/>
  <c r="M106" i="22"/>
  <c r="N106" i="22"/>
  <c r="O106" i="22"/>
  <c r="P106" i="22"/>
  <c r="Q106" i="22"/>
  <c r="R106" i="22"/>
  <c r="S106" i="22"/>
  <c r="T106" i="22"/>
  <c r="U106" i="22"/>
  <c r="B107" i="22"/>
  <c r="L107" i="22"/>
  <c r="C107" i="22"/>
  <c r="D107" i="22"/>
  <c r="E107" i="22"/>
  <c r="F107" i="22"/>
  <c r="G107" i="22"/>
  <c r="H107" i="22"/>
  <c r="I107" i="22"/>
  <c r="J107" i="22"/>
  <c r="K107" i="22"/>
  <c r="V107" i="22"/>
  <c r="M107" i="22"/>
  <c r="N107" i="22"/>
  <c r="O107" i="22"/>
  <c r="P107" i="22"/>
  <c r="Q107" i="22"/>
  <c r="R107" i="22"/>
  <c r="S107" i="22"/>
  <c r="T107" i="22"/>
  <c r="U107" i="22"/>
  <c r="B108" i="22"/>
  <c r="L108" i="22"/>
  <c r="C108" i="22"/>
  <c r="D108" i="22"/>
  <c r="E108" i="22"/>
  <c r="F108" i="22"/>
  <c r="G108" i="22"/>
  <c r="H108" i="22"/>
  <c r="I108" i="22"/>
  <c r="J108" i="22"/>
  <c r="K108" i="22"/>
  <c r="V108" i="22"/>
  <c r="M108" i="22"/>
  <c r="N108" i="22"/>
  <c r="O108" i="22"/>
  <c r="P108" i="22"/>
  <c r="Q108" i="22"/>
  <c r="R108" i="22"/>
  <c r="S108" i="22"/>
  <c r="T108" i="22"/>
  <c r="U108" i="22"/>
  <c r="B109" i="22"/>
  <c r="L109" i="22"/>
  <c r="C109" i="22"/>
  <c r="D109" i="22"/>
  <c r="E109" i="22"/>
  <c r="F109" i="22"/>
  <c r="G109" i="22"/>
  <c r="H109" i="22"/>
  <c r="I109" i="22"/>
  <c r="J109" i="22"/>
  <c r="K109" i="22"/>
  <c r="V109" i="22"/>
  <c r="M109" i="22"/>
  <c r="N109" i="22"/>
  <c r="O109" i="22"/>
  <c r="P109" i="22"/>
  <c r="Q109" i="22"/>
  <c r="R109" i="22"/>
  <c r="S109" i="22"/>
  <c r="T109" i="22"/>
  <c r="U109" i="22"/>
  <c r="B110" i="22"/>
  <c r="L110" i="22"/>
  <c r="C110" i="22"/>
  <c r="D110" i="22"/>
  <c r="E110" i="22"/>
  <c r="F110" i="22"/>
  <c r="G110" i="22"/>
  <c r="H110" i="22"/>
  <c r="I110" i="22"/>
  <c r="J110" i="22"/>
  <c r="K110" i="22"/>
  <c r="V110" i="22"/>
  <c r="M110" i="22"/>
  <c r="N110" i="22"/>
  <c r="O110" i="22"/>
  <c r="P110" i="22"/>
  <c r="Q110" i="22"/>
  <c r="R110" i="22"/>
  <c r="S110" i="22"/>
  <c r="T110" i="22"/>
  <c r="U110" i="22"/>
  <c r="B111" i="22"/>
  <c r="L111" i="22"/>
  <c r="C111" i="22"/>
  <c r="D111" i="22"/>
  <c r="E111" i="22"/>
  <c r="F111" i="22"/>
  <c r="G111" i="22"/>
  <c r="H111" i="22"/>
  <c r="I111" i="22"/>
  <c r="J111" i="22"/>
  <c r="K111" i="22"/>
  <c r="V111" i="22"/>
  <c r="M111" i="22"/>
  <c r="N111" i="22"/>
  <c r="O111" i="22"/>
  <c r="P111" i="22"/>
  <c r="Q111" i="22"/>
  <c r="R111" i="22"/>
  <c r="S111" i="22"/>
  <c r="T111" i="22"/>
  <c r="U111" i="22"/>
  <c r="B112" i="22"/>
  <c r="L112" i="22"/>
  <c r="C112" i="22"/>
  <c r="D112" i="22"/>
  <c r="E112" i="22"/>
  <c r="F112" i="22"/>
  <c r="G112" i="22"/>
  <c r="H112" i="22"/>
  <c r="I112" i="22"/>
  <c r="J112" i="22"/>
  <c r="K112" i="22"/>
  <c r="V112" i="22"/>
  <c r="M112" i="22"/>
  <c r="N112" i="22"/>
  <c r="O112" i="22"/>
  <c r="P112" i="22"/>
  <c r="Q112" i="22"/>
  <c r="R112" i="22"/>
  <c r="S112" i="22"/>
  <c r="T112" i="22"/>
  <c r="U112" i="22"/>
  <c r="B113" i="22"/>
  <c r="L113" i="22"/>
  <c r="C113" i="22"/>
  <c r="D113" i="22"/>
  <c r="E113" i="22"/>
  <c r="F113" i="22"/>
  <c r="G113" i="22"/>
  <c r="H113" i="22"/>
  <c r="I113" i="22"/>
  <c r="J113" i="22"/>
  <c r="K113" i="22"/>
  <c r="V113" i="22"/>
  <c r="M113" i="22"/>
  <c r="N113" i="22"/>
  <c r="O113" i="22"/>
  <c r="P113" i="22"/>
  <c r="Q113" i="22"/>
  <c r="R113" i="22"/>
  <c r="S113" i="22"/>
  <c r="T113" i="22"/>
  <c r="U113" i="22"/>
  <c r="B114" i="22"/>
  <c r="L114" i="22"/>
  <c r="C114" i="22"/>
  <c r="D114" i="22"/>
  <c r="E114" i="22"/>
  <c r="F114" i="22"/>
  <c r="G114" i="22"/>
  <c r="H114" i="22"/>
  <c r="I114" i="22"/>
  <c r="J114" i="22"/>
  <c r="K114" i="22"/>
  <c r="V114" i="22"/>
  <c r="M114" i="22"/>
  <c r="N114" i="22"/>
  <c r="O114" i="22"/>
  <c r="P114" i="22"/>
  <c r="Q114" i="22"/>
  <c r="R114" i="22"/>
  <c r="S114" i="22"/>
  <c r="T114" i="22"/>
  <c r="U114" i="22"/>
  <c r="B115" i="22"/>
  <c r="L115" i="22"/>
  <c r="C115" i="22"/>
  <c r="D115" i="22"/>
  <c r="E115" i="22"/>
  <c r="F115" i="22"/>
  <c r="G115" i="22"/>
  <c r="H115" i="22"/>
  <c r="I115" i="22"/>
  <c r="J115" i="22"/>
  <c r="K115" i="22"/>
  <c r="V115" i="22"/>
  <c r="M115" i="22"/>
  <c r="N115" i="22"/>
  <c r="O115" i="22"/>
  <c r="P115" i="22"/>
  <c r="Q115" i="22"/>
  <c r="R115" i="22"/>
  <c r="S115" i="22"/>
  <c r="T115" i="22"/>
  <c r="U115" i="22"/>
  <c r="B116" i="22"/>
  <c r="L116" i="22"/>
  <c r="C116" i="22"/>
  <c r="D116" i="22"/>
  <c r="E116" i="22"/>
  <c r="F116" i="22"/>
  <c r="G116" i="22"/>
  <c r="H116" i="22"/>
  <c r="I116" i="22"/>
  <c r="J116" i="22"/>
  <c r="K116" i="22"/>
  <c r="V116" i="22"/>
  <c r="M116" i="22"/>
  <c r="N116" i="22"/>
  <c r="O116" i="22"/>
  <c r="P116" i="22"/>
  <c r="Q116" i="22"/>
  <c r="R116" i="22"/>
  <c r="S116" i="22"/>
  <c r="T116" i="22"/>
  <c r="U116" i="22"/>
  <c r="B117" i="22"/>
  <c r="L117" i="22"/>
  <c r="C117" i="22"/>
  <c r="D117" i="22"/>
  <c r="E117" i="22"/>
  <c r="F117" i="22"/>
  <c r="G117" i="22"/>
  <c r="H117" i="22"/>
  <c r="I117" i="22"/>
  <c r="J117" i="22"/>
  <c r="K117" i="22"/>
  <c r="V117" i="22"/>
  <c r="M117" i="22"/>
  <c r="N117" i="22"/>
  <c r="O117" i="22"/>
  <c r="P117" i="22"/>
  <c r="Q117" i="22"/>
  <c r="R117" i="22"/>
  <c r="S117" i="22"/>
  <c r="T117" i="22"/>
  <c r="U117" i="22"/>
  <c r="B118" i="22"/>
  <c r="L118" i="22"/>
  <c r="C118" i="22"/>
  <c r="D118" i="22"/>
  <c r="E118" i="22"/>
  <c r="F118" i="22"/>
  <c r="G118" i="22"/>
  <c r="H118" i="22"/>
  <c r="I118" i="22"/>
  <c r="J118" i="22"/>
  <c r="K118" i="22"/>
  <c r="V118" i="22"/>
  <c r="M118" i="22"/>
  <c r="N118" i="22"/>
  <c r="O118" i="22"/>
  <c r="P118" i="22"/>
  <c r="Q118" i="22"/>
  <c r="R118" i="22"/>
  <c r="S118" i="22"/>
  <c r="T118" i="22"/>
  <c r="U118" i="22"/>
  <c r="B119" i="22"/>
  <c r="L119" i="22"/>
  <c r="C119" i="22"/>
  <c r="D119" i="22"/>
  <c r="E119" i="22"/>
  <c r="F119" i="22"/>
  <c r="G119" i="22"/>
  <c r="H119" i="22"/>
  <c r="I119" i="22"/>
  <c r="J119" i="22"/>
  <c r="K119" i="22"/>
  <c r="V119" i="22"/>
  <c r="M119" i="22"/>
  <c r="N119" i="22"/>
  <c r="O119" i="22"/>
  <c r="P119" i="22"/>
  <c r="Q119" i="22"/>
  <c r="R119" i="22"/>
  <c r="S119" i="22"/>
  <c r="T119" i="22"/>
  <c r="U119" i="22"/>
  <c r="B120" i="22"/>
  <c r="L120" i="22"/>
  <c r="C120" i="22"/>
  <c r="D120" i="22"/>
  <c r="E120" i="22"/>
  <c r="F120" i="22"/>
  <c r="G120" i="22"/>
  <c r="H120" i="22"/>
  <c r="I120" i="22"/>
  <c r="J120" i="22"/>
  <c r="K120" i="22"/>
  <c r="V120" i="22"/>
  <c r="M120" i="22"/>
  <c r="N120" i="22"/>
  <c r="O120" i="22"/>
  <c r="P120" i="22"/>
  <c r="Q120" i="22"/>
  <c r="R120" i="22"/>
  <c r="S120" i="22"/>
  <c r="T120" i="22"/>
  <c r="U120" i="22"/>
  <c r="B121" i="22"/>
  <c r="L121" i="22"/>
  <c r="C121" i="22"/>
  <c r="D121" i="22"/>
  <c r="E121" i="22"/>
  <c r="F121" i="22"/>
  <c r="G121" i="22"/>
  <c r="H121" i="22"/>
  <c r="I121" i="22"/>
  <c r="J121" i="22"/>
  <c r="K121" i="22"/>
  <c r="V121" i="22"/>
  <c r="M121" i="22"/>
  <c r="N121" i="22"/>
  <c r="O121" i="22"/>
  <c r="P121" i="22"/>
  <c r="Q121" i="22"/>
  <c r="R121" i="22"/>
  <c r="S121" i="22"/>
  <c r="T121" i="22"/>
  <c r="U121" i="22"/>
  <c r="B122" i="22"/>
  <c r="L122" i="22"/>
  <c r="C122" i="22"/>
  <c r="D122" i="22"/>
  <c r="E122" i="22"/>
  <c r="F122" i="22"/>
  <c r="G122" i="22"/>
  <c r="H122" i="22"/>
  <c r="I122" i="22"/>
  <c r="J122" i="22"/>
  <c r="K122" i="22"/>
  <c r="V122" i="22"/>
  <c r="M122" i="22"/>
  <c r="N122" i="22"/>
  <c r="O122" i="22"/>
  <c r="P122" i="22"/>
  <c r="Q122" i="22"/>
  <c r="R122" i="22"/>
  <c r="S122" i="22"/>
  <c r="T122" i="22"/>
  <c r="U122" i="22"/>
  <c r="B123" i="22"/>
  <c r="L123" i="22"/>
  <c r="C123" i="22"/>
  <c r="D123" i="22"/>
  <c r="E123" i="22"/>
  <c r="F123" i="22"/>
  <c r="G123" i="22"/>
  <c r="H123" i="22"/>
  <c r="I123" i="22"/>
  <c r="J123" i="22"/>
  <c r="K123" i="22"/>
  <c r="V123" i="22"/>
  <c r="M123" i="22"/>
  <c r="N123" i="22"/>
  <c r="O123" i="22"/>
  <c r="P123" i="22"/>
  <c r="Q123" i="22"/>
  <c r="R123" i="22"/>
  <c r="S123" i="22"/>
  <c r="T123" i="22"/>
  <c r="U123" i="22"/>
  <c r="B124" i="22"/>
  <c r="L124" i="22"/>
  <c r="C124" i="22"/>
  <c r="D124" i="22"/>
  <c r="E124" i="22"/>
  <c r="F124" i="22"/>
  <c r="G124" i="22"/>
  <c r="H124" i="22"/>
  <c r="I124" i="22"/>
  <c r="J124" i="22"/>
  <c r="K124" i="22"/>
  <c r="V124" i="22"/>
  <c r="M124" i="22"/>
  <c r="N124" i="22"/>
  <c r="O124" i="22"/>
  <c r="P124" i="22"/>
  <c r="Q124" i="22"/>
  <c r="R124" i="22"/>
  <c r="S124" i="22"/>
  <c r="T124" i="22"/>
  <c r="U124" i="22"/>
  <c r="B125" i="22"/>
  <c r="L125" i="22"/>
  <c r="C125" i="22"/>
  <c r="D125" i="22"/>
  <c r="E125" i="22"/>
  <c r="F125" i="22"/>
  <c r="G125" i="22"/>
  <c r="H125" i="22"/>
  <c r="I125" i="22"/>
  <c r="J125" i="22"/>
  <c r="K125" i="22"/>
  <c r="V125" i="22"/>
  <c r="M125" i="22"/>
  <c r="N125" i="22"/>
  <c r="O125" i="22"/>
  <c r="P125" i="22"/>
  <c r="Q125" i="22"/>
  <c r="R125" i="22"/>
  <c r="S125" i="22"/>
  <c r="T125" i="22"/>
  <c r="U125" i="22"/>
  <c r="B126" i="22"/>
  <c r="L126" i="22"/>
  <c r="C126" i="22"/>
  <c r="D126" i="22"/>
  <c r="E126" i="22"/>
  <c r="F126" i="22"/>
  <c r="G126" i="22"/>
  <c r="H126" i="22"/>
  <c r="I126" i="22"/>
  <c r="J126" i="22"/>
  <c r="K126" i="22"/>
  <c r="V126" i="22"/>
  <c r="M126" i="22"/>
  <c r="N126" i="22"/>
  <c r="O126" i="22"/>
  <c r="P126" i="22"/>
  <c r="Q126" i="22"/>
  <c r="R126" i="22"/>
  <c r="S126" i="22"/>
  <c r="T126" i="22"/>
  <c r="U126" i="22"/>
  <c r="B127" i="22"/>
  <c r="L127" i="22"/>
  <c r="C127" i="22"/>
  <c r="D127" i="22"/>
  <c r="E127" i="22"/>
  <c r="F127" i="22"/>
  <c r="G127" i="22"/>
  <c r="H127" i="22"/>
  <c r="I127" i="22"/>
  <c r="J127" i="22"/>
  <c r="K127" i="22"/>
  <c r="V127" i="22"/>
  <c r="M127" i="22"/>
  <c r="N127" i="22"/>
  <c r="O127" i="22"/>
  <c r="P127" i="22"/>
  <c r="Q127" i="22"/>
  <c r="R127" i="22"/>
  <c r="S127" i="22"/>
  <c r="T127" i="22"/>
  <c r="U127" i="22"/>
  <c r="B128" i="22"/>
  <c r="L128" i="22"/>
  <c r="C128" i="22"/>
  <c r="D128" i="22"/>
  <c r="E128" i="22"/>
  <c r="F128" i="22"/>
  <c r="G128" i="22"/>
  <c r="H128" i="22"/>
  <c r="I128" i="22"/>
  <c r="J128" i="22"/>
  <c r="K128" i="22"/>
  <c r="V128" i="22"/>
  <c r="M128" i="22"/>
  <c r="N128" i="22"/>
  <c r="O128" i="22"/>
  <c r="P128" i="22"/>
  <c r="Q128" i="22"/>
  <c r="R128" i="22"/>
  <c r="S128" i="22"/>
  <c r="T128" i="22"/>
  <c r="U128" i="22"/>
  <c r="B129" i="22"/>
  <c r="L129" i="22"/>
  <c r="C129" i="22"/>
  <c r="D129" i="22"/>
  <c r="E129" i="22"/>
  <c r="F129" i="22"/>
  <c r="G129" i="22"/>
  <c r="H129" i="22"/>
  <c r="I129" i="22"/>
  <c r="J129" i="22"/>
  <c r="K129" i="22"/>
  <c r="V129" i="22"/>
  <c r="M129" i="22"/>
  <c r="N129" i="22"/>
  <c r="O129" i="22"/>
  <c r="P129" i="22"/>
  <c r="Q129" i="22"/>
  <c r="R129" i="22"/>
  <c r="S129" i="22"/>
  <c r="T129" i="22"/>
  <c r="U129" i="22"/>
  <c r="B130" i="22"/>
  <c r="L130" i="22"/>
  <c r="C130" i="22"/>
  <c r="D130" i="22"/>
  <c r="E130" i="22"/>
  <c r="F130" i="22"/>
  <c r="G130" i="22"/>
  <c r="H130" i="22"/>
  <c r="I130" i="22"/>
  <c r="J130" i="22"/>
  <c r="K130" i="22"/>
  <c r="V130" i="22"/>
  <c r="M130" i="22"/>
  <c r="N130" i="22"/>
  <c r="O130" i="22"/>
  <c r="P130" i="22"/>
  <c r="Q130" i="22"/>
  <c r="R130" i="22"/>
  <c r="S130" i="22"/>
  <c r="T130" i="22"/>
  <c r="U130" i="22"/>
  <c r="B131" i="22"/>
  <c r="L131" i="22"/>
  <c r="C131" i="22"/>
  <c r="D131" i="22"/>
  <c r="E131" i="22"/>
  <c r="F131" i="22"/>
  <c r="G131" i="22"/>
  <c r="H131" i="22"/>
  <c r="I131" i="22"/>
  <c r="J131" i="22"/>
  <c r="K131" i="22"/>
  <c r="V131" i="22"/>
  <c r="M131" i="22"/>
  <c r="N131" i="22"/>
  <c r="O131" i="22"/>
  <c r="P131" i="22"/>
  <c r="Q131" i="22"/>
  <c r="R131" i="22"/>
  <c r="S131" i="22"/>
  <c r="T131" i="22"/>
  <c r="U131" i="22"/>
  <c r="B132" i="22"/>
  <c r="L132" i="22"/>
  <c r="C132" i="22"/>
  <c r="D132" i="22"/>
  <c r="E132" i="22"/>
  <c r="F132" i="22"/>
  <c r="G132" i="22"/>
  <c r="H132" i="22"/>
  <c r="I132" i="22"/>
  <c r="J132" i="22"/>
  <c r="K132" i="22"/>
  <c r="V132" i="22"/>
  <c r="M132" i="22"/>
  <c r="N132" i="22"/>
  <c r="O132" i="22"/>
  <c r="P132" i="22"/>
  <c r="Q132" i="22"/>
  <c r="R132" i="22"/>
  <c r="S132" i="22"/>
  <c r="T132" i="22"/>
  <c r="U132" i="22"/>
  <c r="B133" i="22"/>
  <c r="L133" i="22"/>
  <c r="C133" i="22"/>
  <c r="D133" i="22"/>
  <c r="E133" i="22"/>
  <c r="F133" i="22"/>
  <c r="G133" i="22"/>
  <c r="H133" i="22"/>
  <c r="I133" i="22"/>
  <c r="J133" i="22"/>
  <c r="K133" i="22"/>
  <c r="V133" i="22"/>
  <c r="M133" i="22"/>
  <c r="N133" i="22"/>
  <c r="O133" i="22"/>
  <c r="P133" i="22"/>
  <c r="Q133" i="22"/>
  <c r="R133" i="22"/>
  <c r="S133" i="22"/>
  <c r="T133" i="22"/>
  <c r="U133" i="22"/>
  <c r="B134" i="22"/>
  <c r="L134" i="22"/>
  <c r="C134" i="22"/>
  <c r="D134" i="22"/>
  <c r="E134" i="22"/>
  <c r="F134" i="22"/>
  <c r="G134" i="22"/>
  <c r="H134" i="22"/>
  <c r="I134" i="22"/>
  <c r="J134" i="22"/>
  <c r="K134" i="22"/>
  <c r="V134" i="22"/>
  <c r="M134" i="22"/>
  <c r="N134" i="22"/>
  <c r="O134" i="22"/>
  <c r="P134" i="22"/>
  <c r="Q134" i="22"/>
  <c r="R134" i="22"/>
  <c r="S134" i="22"/>
  <c r="T134" i="22"/>
  <c r="U134" i="22"/>
  <c r="B135" i="22"/>
  <c r="L135" i="22"/>
  <c r="C135" i="22"/>
  <c r="D135" i="22"/>
  <c r="E135" i="22"/>
  <c r="F135" i="22"/>
  <c r="G135" i="22"/>
  <c r="H135" i="22"/>
  <c r="I135" i="22"/>
  <c r="J135" i="22"/>
  <c r="K135" i="22"/>
  <c r="V135" i="22"/>
  <c r="M135" i="22"/>
  <c r="N135" i="22"/>
  <c r="O135" i="22"/>
  <c r="P135" i="22"/>
  <c r="Q135" i="22"/>
  <c r="R135" i="22"/>
  <c r="S135" i="22"/>
  <c r="T135" i="22"/>
  <c r="U135" i="22"/>
  <c r="B136" i="22"/>
  <c r="L136" i="22"/>
  <c r="C136" i="22"/>
  <c r="D136" i="22"/>
  <c r="E136" i="22"/>
  <c r="F136" i="22"/>
  <c r="G136" i="22"/>
  <c r="H136" i="22"/>
  <c r="I136" i="22"/>
  <c r="J136" i="22"/>
  <c r="K136" i="22"/>
  <c r="V136" i="22"/>
  <c r="M136" i="22"/>
  <c r="N136" i="22"/>
  <c r="O136" i="22"/>
  <c r="P136" i="22"/>
  <c r="Q136" i="22"/>
  <c r="R136" i="22"/>
  <c r="S136" i="22"/>
  <c r="T136" i="22"/>
  <c r="U136" i="22"/>
  <c r="B137" i="22"/>
  <c r="L137" i="22"/>
  <c r="C137" i="22"/>
  <c r="D137" i="22"/>
  <c r="E137" i="22"/>
  <c r="F137" i="22"/>
  <c r="G137" i="22"/>
  <c r="H137" i="22"/>
  <c r="I137" i="22"/>
  <c r="J137" i="22"/>
  <c r="K137" i="22"/>
  <c r="V137" i="22"/>
  <c r="M137" i="22"/>
  <c r="N137" i="22"/>
  <c r="O137" i="22"/>
  <c r="P137" i="22"/>
  <c r="Q137" i="22"/>
  <c r="R137" i="22"/>
  <c r="S137" i="22"/>
  <c r="T137" i="22"/>
  <c r="U137" i="22"/>
  <c r="B138" i="22"/>
  <c r="L138" i="22"/>
  <c r="C138" i="22"/>
  <c r="D138" i="22"/>
  <c r="E138" i="22"/>
  <c r="F138" i="22"/>
  <c r="G138" i="22"/>
  <c r="H138" i="22"/>
  <c r="I138" i="22"/>
  <c r="J138" i="22"/>
  <c r="K138" i="22"/>
  <c r="V138" i="22"/>
  <c r="M138" i="22"/>
  <c r="N138" i="22"/>
  <c r="O138" i="22"/>
  <c r="P138" i="22"/>
  <c r="Q138" i="22"/>
  <c r="R138" i="22"/>
  <c r="S138" i="22"/>
  <c r="T138" i="22"/>
  <c r="U138" i="22"/>
  <c r="B139" i="22"/>
  <c r="L139" i="22"/>
  <c r="C139" i="22"/>
  <c r="D139" i="22"/>
  <c r="E139" i="22"/>
  <c r="F139" i="22"/>
  <c r="G139" i="22"/>
  <c r="H139" i="22"/>
  <c r="I139" i="22"/>
  <c r="J139" i="22"/>
  <c r="K139" i="22"/>
  <c r="V139" i="22"/>
  <c r="M139" i="22"/>
  <c r="N139" i="22"/>
  <c r="O139" i="22"/>
  <c r="P139" i="22"/>
  <c r="Q139" i="22"/>
  <c r="R139" i="22"/>
  <c r="S139" i="22"/>
  <c r="T139" i="22"/>
  <c r="U139" i="22"/>
  <c r="B140" i="22"/>
  <c r="L140" i="22"/>
  <c r="C140" i="22"/>
  <c r="D140" i="22"/>
  <c r="E140" i="22"/>
  <c r="F140" i="22"/>
  <c r="G140" i="22"/>
  <c r="H140" i="22"/>
  <c r="I140" i="22"/>
  <c r="J140" i="22"/>
  <c r="K140" i="22"/>
  <c r="V140" i="22"/>
  <c r="M140" i="22"/>
  <c r="N140" i="22"/>
  <c r="O140" i="22"/>
  <c r="P140" i="22"/>
  <c r="Q140" i="22"/>
  <c r="R140" i="22"/>
  <c r="S140" i="22"/>
  <c r="T140" i="22"/>
  <c r="U140" i="22"/>
  <c r="B141" i="22"/>
  <c r="L141" i="22"/>
  <c r="C141" i="22"/>
  <c r="D141" i="22"/>
  <c r="E141" i="22"/>
  <c r="F141" i="22"/>
  <c r="G141" i="22"/>
  <c r="H141" i="22"/>
  <c r="I141" i="22"/>
  <c r="J141" i="22"/>
  <c r="K141" i="22"/>
  <c r="V141" i="22"/>
  <c r="M141" i="22"/>
  <c r="N141" i="22"/>
  <c r="O141" i="22"/>
  <c r="P141" i="22"/>
  <c r="Q141" i="22"/>
  <c r="R141" i="22"/>
  <c r="S141" i="22"/>
  <c r="T141" i="22"/>
  <c r="U141" i="22"/>
  <c r="B142" i="22"/>
  <c r="L142" i="22"/>
  <c r="C142" i="22"/>
  <c r="D142" i="22"/>
  <c r="E142" i="22"/>
  <c r="F142" i="22"/>
  <c r="G142" i="22"/>
  <c r="H142" i="22"/>
  <c r="I142" i="22"/>
  <c r="J142" i="22"/>
  <c r="K142" i="22"/>
  <c r="V142" i="22"/>
  <c r="M142" i="22"/>
  <c r="N142" i="22"/>
  <c r="O142" i="22"/>
  <c r="P142" i="22"/>
  <c r="Q142" i="22"/>
  <c r="R142" i="22"/>
  <c r="S142" i="22"/>
  <c r="T142" i="22"/>
  <c r="U142" i="22"/>
  <c r="B143" i="22"/>
  <c r="L143" i="22"/>
  <c r="C143" i="22"/>
  <c r="D143" i="22"/>
  <c r="E143" i="22"/>
  <c r="F143" i="22"/>
  <c r="G143" i="22"/>
  <c r="H143" i="22"/>
  <c r="I143" i="22"/>
  <c r="J143" i="22"/>
  <c r="K143" i="22"/>
  <c r="V143" i="22"/>
  <c r="M143" i="22"/>
  <c r="N143" i="22"/>
  <c r="O143" i="22"/>
  <c r="P143" i="22"/>
  <c r="Q143" i="22"/>
  <c r="R143" i="22"/>
  <c r="S143" i="22"/>
  <c r="T143" i="22"/>
  <c r="U143" i="22"/>
  <c r="B144" i="22"/>
  <c r="L144" i="22"/>
  <c r="C144" i="22"/>
  <c r="D144" i="22"/>
  <c r="E144" i="22"/>
  <c r="F144" i="22"/>
  <c r="G144" i="22"/>
  <c r="H144" i="22"/>
  <c r="I144" i="22"/>
  <c r="J144" i="22"/>
  <c r="K144" i="22"/>
  <c r="V144" i="22"/>
  <c r="M144" i="22"/>
  <c r="N144" i="22"/>
  <c r="O144" i="22"/>
  <c r="P144" i="22"/>
  <c r="Q144" i="22"/>
  <c r="R144" i="22"/>
  <c r="S144" i="22"/>
  <c r="T144" i="22"/>
  <c r="U144" i="22"/>
  <c r="B145" i="22"/>
  <c r="L145" i="22"/>
  <c r="C145" i="22"/>
  <c r="D145" i="22"/>
  <c r="E145" i="22"/>
  <c r="F145" i="22"/>
  <c r="G145" i="22"/>
  <c r="H145" i="22"/>
  <c r="I145" i="22"/>
  <c r="J145" i="22"/>
  <c r="K145" i="22"/>
  <c r="V145" i="22"/>
  <c r="M145" i="22"/>
  <c r="N145" i="22"/>
  <c r="O145" i="22"/>
  <c r="P145" i="22"/>
  <c r="Q145" i="22"/>
  <c r="R145" i="22"/>
  <c r="S145" i="22"/>
  <c r="T145" i="22"/>
  <c r="U145" i="22"/>
  <c r="B146" i="22"/>
  <c r="L146" i="22"/>
  <c r="C146" i="22"/>
  <c r="D146" i="22"/>
  <c r="E146" i="22"/>
  <c r="F146" i="22"/>
  <c r="G146" i="22"/>
  <c r="H146" i="22"/>
  <c r="I146" i="22"/>
  <c r="J146" i="22"/>
  <c r="K146" i="22"/>
  <c r="V146" i="22"/>
  <c r="M146" i="22"/>
  <c r="N146" i="22"/>
  <c r="O146" i="22"/>
  <c r="P146" i="22"/>
  <c r="Q146" i="22"/>
  <c r="R146" i="22"/>
  <c r="S146" i="22"/>
  <c r="T146" i="22"/>
  <c r="U146" i="22"/>
  <c r="B147" i="22"/>
  <c r="L147" i="22"/>
  <c r="C147" i="22"/>
  <c r="D147" i="22"/>
  <c r="E147" i="22"/>
  <c r="F147" i="22"/>
  <c r="G147" i="22"/>
  <c r="H147" i="22"/>
  <c r="I147" i="22"/>
  <c r="J147" i="22"/>
  <c r="K147" i="22"/>
  <c r="V147" i="22"/>
  <c r="M147" i="22"/>
  <c r="N147" i="22"/>
  <c r="O147" i="22"/>
  <c r="P147" i="22"/>
  <c r="Q147" i="22"/>
  <c r="R147" i="22"/>
  <c r="S147" i="22"/>
  <c r="T147" i="22"/>
  <c r="U147" i="22"/>
  <c r="B148" i="22"/>
  <c r="L148" i="22"/>
  <c r="C148" i="22"/>
  <c r="D148" i="22"/>
  <c r="E148" i="22"/>
  <c r="F148" i="22"/>
  <c r="G148" i="22"/>
  <c r="H148" i="22"/>
  <c r="I148" i="22"/>
  <c r="J148" i="22"/>
  <c r="K148" i="22"/>
  <c r="V148" i="22"/>
  <c r="M148" i="22"/>
  <c r="N148" i="22"/>
  <c r="O148" i="22"/>
  <c r="P148" i="22"/>
  <c r="Q148" i="22"/>
  <c r="R148" i="22"/>
  <c r="S148" i="22"/>
  <c r="T148" i="22"/>
  <c r="U148" i="22"/>
  <c r="B149" i="22"/>
  <c r="L149" i="22"/>
  <c r="C149" i="22"/>
  <c r="D149" i="22"/>
  <c r="E149" i="22"/>
  <c r="F149" i="22"/>
  <c r="G149" i="22"/>
  <c r="H149" i="22"/>
  <c r="I149" i="22"/>
  <c r="J149" i="22"/>
  <c r="K149" i="22"/>
  <c r="V149" i="22"/>
  <c r="M149" i="22"/>
  <c r="N149" i="22"/>
  <c r="O149" i="22"/>
  <c r="P149" i="22"/>
  <c r="Q149" i="22"/>
  <c r="R149" i="22"/>
  <c r="S149" i="22"/>
  <c r="T149" i="22"/>
  <c r="U149" i="22"/>
  <c r="B150" i="22"/>
  <c r="L150" i="22"/>
  <c r="C150" i="22"/>
  <c r="D150" i="22"/>
  <c r="E150" i="22"/>
  <c r="F150" i="22"/>
  <c r="G150" i="22"/>
  <c r="H150" i="22"/>
  <c r="I150" i="22"/>
  <c r="J150" i="22"/>
  <c r="K150" i="22"/>
  <c r="V150" i="22"/>
  <c r="M150" i="22"/>
  <c r="N150" i="22"/>
  <c r="O150" i="22"/>
  <c r="P150" i="22"/>
  <c r="Q150" i="22"/>
  <c r="R150" i="22"/>
  <c r="S150" i="22"/>
  <c r="T150" i="22"/>
  <c r="U150" i="22"/>
  <c r="B151" i="22"/>
  <c r="L151" i="22"/>
  <c r="C151" i="22"/>
  <c r="D151" i="22"/>
  <c r="E151" i="22"/>
  <c r="F151" i="22"/>
  <c r="G151" i="22"/>
  <c r="H151" i="22"/>
  <c r="I151" i="22"/>
  <c r="J151" i="22"/>
  <c r="K151" i="22"/>
  <c r="V151" i="22"/>
  <c r="M151" i="22"/>
  <c r="N151" i="22"/>
  <c r="O151" i="22"/>
  <c r="P151" i="22"/>
  <c r="Q151" i="22"/>
  <c r="R151" i="22"/>
  <c r="S151" i="22"/>
  <c r="T151" i="22"/>
  <c r="U151" i="22"/>
  <c r="B152" i="22"/>
  <c r="L152" i="22"/>
  <c r="C152" i="22"/>
  <c r="D152" i="22"/>
  <c r="E152" i="22"/>
  <c r="F152" i="22"/>
  <c r="G152" i="22"/>
  <c r="H152" i="22"/>
  <c r="I152" i="22"/>
  <c r="J152" i="22"/>
  <c r="K152" i="22"/>
  <c r="V152" i="22"/>
  <c r="M152" i="22"/>
  <c r="N152" i="22"/>
  <c r="O152" i="22"/>
  <c r="P152" i="22"/>
  <c r="Q152" i="22"/>
  <c r="R152" i="22"/>
  <c r="S152" i="22"/>
  <c r="T152" i="22"/>
  <c r="U152" i="22"/>
  <c r="B153" i="22"/>
  <c r="L153" i="22"/>
  <c r="C153" i="22"/>
  <c r="D153" i="22"/>
  <c r="E153" i="22"/>
  <c r="F153" i="22"/>
  <c r="G153" i="22"/>
  <c r="H153" i="22"/>
  <c r="I153" i="22"/>
  <c r="J153" i="22"/>
  <c r="K153" i="22"/>
  <c r="V153" i="22"/>
  <c r="M153" i="22"/>
  <c r="N153" i="22"/>
  <c r="O153" i="22"/>
  <c r="P153" i="22"/>
  <c r="Q153" i="22"/>
  <c r="R153" i="22"/>
  <c r="S153" i="22"/>
  <c r="T153" i="22"/>
  <c r="U153" i="22"/>
  <c r="B154" i="22"/>
  <c r="L154" i="22"/>
  <c r="C154" i="22"/>
  <c r="D154" i="22"/>
  <c r="E154" i="22"/>
  <c r="F154" i="22"/>
  <c r="G154" i="22"/>
  <c r="H154" i="22"/>
  <c r="I154" i="22"/>
  <c r="J154" i="22"/>
  <c r="K154" i="22"/>
  <c r="V154" i="22"/>
  <c r="M154" i="22"/>
  <c r="N154" i="22"/>
  <c r="O154" i="22"/>
  <c r="P154" i="22"/>
  <c r="Q154" i="22"/>
  <c r="R154" i="22"/>
  <c r="S154" i="22"/>
  <c r="T154" i="22"/>
  <c r="U154" i="22"/>
  <c r="B155" i="22"/>
  <c r="L155" i="22"/>
  <c r="C155" i="22"/>
  <c r="D155" i="22"/>
  <c r="E155" i="22"/>
  <c r="F155" i="22"/>
  <c r="G155" i="22"/>
  <c r="H155" i="22"/>
  <c r="I155" i="22"/>
  <c r="J155" i="22"/>
  <c r="K155" i="22"/>
  <c r="V155" i="22"/>
  <c r="M155" i="22"/>
  <c r="N155" i="22"/>
  <c r="O155" i="22"/>
  <c r="P155" i="22"/>
  <c r="Q155" i="22"/>
  <c r="R155" i="22"/>
  <c r="S155" i="22"/>
  <c r="T155" i="22"/>
  <c r="U155" i="22"/>
  <c r="B156" i="22"/>
  <c r="L156" i="22"/>
  <c r="C156" i="22"/>
  <c r="D156" i="22"/>
  <c r="E156" i="22"/>
  <c r="F156" i="22"/>
  <c r="G156" i="22"/>
  <c r="H156" i="22"/>
  <c r="I156" i="22"/>
  <c r="J156" i="22"/>
  <c r="K156" i="22"/>
  <c r="V156" i="22"/>
  <c r="M156" i="22"/>
  <c r="N156" i="22"/>
  <c r="O156" i="22"/>
  <c r="P156" i="22"/>
  <c r="Q156" i="22"/>
  <c r="R156" i="22"/>
  <c r="S156" i="22"/>
  <c r="T156" i="22"/>
  <c r="U156" i="22"/>
  <c r="B157" i="22"/>
  <c r="L157" i="22"/>
  <c r="C157" i="22"/>
  <c r="D157" i="22"/>
  <c r="E157" i="22"/>
  <c r="F157" i="22"/>
  <c r="G157" i="22"/>
  <c r="H157" i="22"/>
  <c r="I157" i="22"/>
  <c r="J157" i="22"/>
  <c r="K157" i="22"/>
  <c r="V157" i="22"/>
  <c r="M157" i="22"/>
  <c r="N157" i="22"/>
  <c r="O157" i="22"/>
  <c r="P157" i="22"/>
  <c r="Q157" i="22"/>
  <c r="R157" i="22"/>
  <c r="S157" i="22"/>
  <c r="T157" i="22"/>
  <c r="U157" i="22"/>
  <c r="B158" i="22"/>
  <c r="L158" i="22"/>
  <c r="C158" i="22"/>
  <c r="D158" i="22"/>
  <c r="E158" i="22"/>
  <c r="F158" i="22"/>
  <c r="G158" i="22"/>
  <c r="H158" i="22"/>
  <c r="I158" i="22"/>
  <c r="J158" i="22"/>
  <c r="K158" i="22"/>
  <c r="V158" i="22"/>
  <c r="M158" i="22"/>
  <c r="N158" i="22"/>
  <c r="O158" i="22"/>
  <c r="P158" i="22"/>
  <c r="Q158" i="22"/>
  <c r="R158" i="22"/>
  <c r="S158" i="22"/>
  <c r="T158" i="22"/>
  <c r="U158" i="22"/>
  <c r="B159" i="22"/>
  <c r="L159" i="22"/>
  <c r="C159" i="22"/>
  <c r="D159" i="22"/>
  <c r="E159" i="22"/>
  <c r="F159" i="22"/>
  <c r="G159" i="22"/>
  <c r="H159" i="22"/>
  <c r="I159" i="22"/>
  <c r="J159" i="22"/>
  <c r="K159" i="22"/>
  <c r="V159" i="22"/>
  <c r="M159" i="22"/>
  <c r="N159" i="22"/>
  <c r="O159" i="22"/>
  <c r="P159" i="22"/>
  <c r="Q159" i="22"/>
  <c r="R159" i="22"/>
  <c r="S159" i="22"/>
  <c r="T159" i="22"/>
  <c r="U159" i="22"/>
  <c r="B160" i="22"/>
  <c r="L160" i="22"/>
  <c r="C160" i="22"/>
  <c r="D160" i="22"/>
  <c r="E160" i="22"/>
  <c r="F160" i="22"/>
  <c r="G160" i="22"/>
  <c r="H160" i="22"/>
  <c r="I160" i="22"/>
  <c r="J160" i="22"/>
  <c r="K160" i="22"/>
  <c r="V160" i="22"/>
  <c r="M160" i="22"/>
  <c r="N160" i="22"/>
  <c r="O160" i="22"/>
  <c r="P160" i="22"/>
  <c r="Q160" i="22"/>
  <c r="R160" i="22"/>
  <c r="S160" i="22"/>
  <c r="T160" i="22"/>
  <c r="U160" i="22"/>
  <c r="B161" i="22"/>
  <c r="L161" i="22"/>
  <c r="C161" i="22"/>
  <c r="D161" i="22"/>
  <c r="E161" i="22"/>
  <c r="F161" i="22"/>
  <c r="G161" i="22"/>
  <c r="H161" i="22"/>
  <c r="I161" i="22"/>
  <c r="J161" i="22"/>
  <c r="K161" i="22"/>
  <c r="V161" i="22"/>
  <c r="M161" i="22"/>
  <c r="N161" i="22"/>
  <c r="O161" i="22"/>
  <c r="P161" i="22"/>
  <c r="Q161" i="22"/>
  <c r="R161" i="22"/>
  <c r="S161" i="22"/>
  <c r="T161" i="22"/>
  <c r="U161" i="22"/>
  <c r="B162" i="22"/>
  <c r="L162" i="22"/>
  <c r="C162" i="22"/>
  <c r="D162" i="22"/>
  <c r="E162" i="22"/>
  <c r="F162" i="22"/>
  <c r="G162" i="22"/>
  <c r="H162" i="22"/>
  <c r="I162" i="22"/>
  <c r="J162" i="22"/>
  <c r="K162" i="22"/>
  <c r="V162" i="22"/>
  <c r="M162" i="22"/>
  <c r="N162" i="22"/>
  <c r="O162" i="22"/>
  <c r="P162" i="22"/>
  <c r="Q162" i="22"/>
  <c r="R162" i="22"/>
  <c r="S162" i="22"/>
  <c r="T162" i="22"/>
  <c r="U162" i="22"/>
  <c r="B163" i="22"/>
  <c r="L163" i="22"/>
  <c r="C163" i="22"/>
  <c r="D163" i="22"/>
  <c r="E163" i="22"/>
  <c r="F163" i="22"/>
  <c r="G163" i="22"/>
  <c r="H163" i="22"/>
  <c r="I163" i="22"/>
  <c r="J163" i="22"/>
  <c r="K163" i="22"/>
  <c r="V163" i="22"/>
  <c r="M163" i="22"/>
  <c r="N163" i="22"/>
  <c r="O163" i="22"/>
  <c r="P163" i="22"/>
  <c r="Q163" i="22"/>
  <c r="R163" i="22"/>
  <c r="S163" i="22"/>
  <c r="T163" i="22"/>
  <c r="U163" i="22"/>
  <c r="B164" i="22"/>
  <c r="L164" i="22"/>
  <c r="C164" i="22"/>
  <c r="D164" i="22"/>
  <c r="E164" i="22"/>
  <c r="F164" i="22"/>
  <c r="G164" i="22"/>
  <c r="H164" i="22"/>
  <c r="I164" i="22"/>
  <c r="J164" i="22"/>
  <c r="K164" i="22"/>
  <c r="V164" i="22"/>
  <c r="M164" i="22"/>
  <c r="N164" i="22"/>
  <c r="O164" i="22"/>
  <c r="P164" i="22"/>
  <c r="Q164" i="22"/>
  <c r="R164" i="22"/>
  <c r="S164" i="22"/>
  <c r="T164" i="22"/>
  <c r="U164" i="22"/>
  <c r="B165" i="22"/>
  <c r="L165" i="22"/>
  <c r="C165" i="22"/>
  <c r="D165" i="22"/>
  <c r="E165" i="22"/>
  <c r="F165" i="22"/>
  <c r="G165" i="22"/>
  <c r="H165" i="22"/>
  <c r="I165" i="22"/>
  <c r="J165" i="22"/>
  <c r="K165" i="22"/>
  <c r="V165" i="22"/>
  <c r="M165" i="22"/>
  <c r="N165" i="22"/>
  <c r="O165" i="22"/>
  <c r="P165" i="22"/>
  <c r="Q165" i="22"/>
  <c r="R165" i="22"/>
  <c r="S165" i="22"/>
  <c r="T165" i="22"/>
  <c r="U165" i="22"/>
  <c r="B166" i="22"/>
  <c r="L166" i="22"/>
  <c r="C166" i="22"/>
  <c r="D166" i="22"/>
  <c r="E166" i="22"/>
  <c r="F166" i="22"/>
  <c r="G166" i="22"/>
  <c r="H166" i="22"/>
  <c r="I166" i="22"/>
  <c r="J166" i="22"/>
  <c r="K166" i="22"/>
  <c r="V166" i="22"/>
  <c r="M166" i="22"/>
  <c r="N166" i="22"/>
  <c r="O166" i="22"/>
  <c r="P166" i="22"/>
  <c r="Q166" i="22"/>
  <c r="R166" i="22"/>
  <c r="S166" i="22"/>
  <c r="T166" i="22"/>
  <c r="U166" i="22"/>
  <c r="B167" i="22"/>
  <c r="L167" i="22"/>
  <c r="C167" i="22"/>
  <c r="D167" i="22"/>
  <c r="E167" i="22"/>
  <c r="F167" i="22"/>
  <c r="G167" i="22"/>
  <c r="H167" i="22"/>
  <c r="I167" i="22"/>
  <c r="J167" i="22"/>
  <c r="K167" i="22"/>
  <c r="V167" i="22"/>
  <c r="M167" i="22"/>
  <c r="N167" i="22"/>
  <c r="O167" i="22"/>
  <c r="P167" i="22"/>
  <c r="Q167" i="22"/>
  <c r="R167" i="22"/>
  <c r="S167" i="22"/>
  <c r="T167" i="22"/>
  <c r="U167" i="22"/>
  <c r="B168" i="22"/>
  <c r="L168" i="22"/>
  <c r="C168" i="22"/>
  <c r="D168" i="22"/>
  <c r="E168" i="22"/>
  <c r="F168" i="22"/>
  <c r="G168" i="22"/>
  <c r="H168" i="22"/>
  <c r="I168" i="22"/>
  <c r="J168" i="22"/>
  <c r="K168" i="22"/>
  <c r="V168" i="22"/>
  <c r="M168" i="22"/>
  <c r="N168" i="22"/>
  <c r="O168" i="22"/>
  <c r="P168" i="22"/>
  <c r="Q168" i="22"/>
  <c r="R168" i="22"/>
  <c r="S168" i="22"/>
  <c r="T168" i="22"/>
  <c r="U168" i="22"/>
  <c r="B169" i="22"/>
  <c r="L169" i="22"/>
  <c r="C169" i="22"/>
  <c r="D169" i="22"/>
  <c r="E169" i="22"/>
  <c r="F169" i="22"/>
  <c r="G169" i="22"/>
  <c r="H169" i="22"/>
  <c r="I169" i="22"/>
  <c r="J169" i="22"/>
  <c r="K169" i="22"/>
  <c r="V169" i="22"/>
  <c r="M169" i="22"/>
  <c r="N169" i="22"/>
  <c r="O169" i="22"/>
  <c r="P169" i="22"/>
  <c r="Q169" i="22"/>
  <c r="R169" i="22"/>
  <c r="S169" i="22"/>
  <c r="T169" i="22"/>
  <c r="U169" i="22"/>
  <c r="B170" i="22"/>
  <c r="L170" i="22"/>
  <c r="C170" i="22"/>
  <c r="D170" i="22"/>
  <c r="E170" i="22"/>
  <c r="F170" i="22"/>
  <c r="G170" i="22"/>
  <c r="H170" i="22"/>
  <c r="I170" i="22"/>
  <c r="J170" i="22"/>
  <c r="K170" i="22"/>
  <c r="V170" i="22"/>
  <c r="M170" i="22"/>
  <c r="N170" i="22"/>
  <c r="O170" i="22"/>
  <c r="P170" i="22"/>
  <c r="Q170" i="22"/>
  <c r="R170" i="22"/>
  <c r="S170" i="22"/>
  <c r="T170" i="22"/>
  <c r="U170" i="22"/>
  <c r="B171" i="22"/>
  <c r="L171" i="22"/>
  <c r="C171" i="22"/>
  <c r="D171" i="22"/>
  <c r="E171" i="22"/>
  <c r="F171" i="22"/>
  <c r="G171" i="22"/>
  <c r="H171" i="22"/>
  <c r="I171" i="22"/>
  <c r="J171" i="22"/>
  <c r="K171" i="22"/>
  <c r="V171" i="22"/>
  <c r="M171" i="22"/>
  <c r="N171" i="22"/>
  <c r="O171" i="22"/>
  <c r="P171" i="22"/>
  <c r="Q171" i="22"/>
  <c r="R171" i="22"/>
  <c r="S171" i="22"/>
  <c r="T171" i="22"/>
  <c r="U171" i="22"/>
  <c r="B172" i="22"/>
  <c r="L172" i="22"/>
  <c r="C172" i="22"/>
  <c r="D172" i="22"/>
  <c r="E172" i="22"/>
  <c r="F172" i="22"/>
  <c r="G172" i="22"/>
  <c r="H172" i="22"/>
  <c r="I172" i="22"/>
  <c r="J172" i="22"/>
  <c r="K172" i="22"/>
  <c r="V172" i="22"/>
  <c r="M172" i="22"/>
  <c r="N172" i="22"/>
  <c r="O172" i="22"/>
  <c r="P172" i="22"/>
  <c r="Q172" i="22"/>
  <c r="R172" i="22"/>
  <c r="S172" i="22"/>
  <c r="T172" i="22"/>
  <c r="U172" i="22"/>
  <c r="B173" i="22"/>
  <c r="L173" i="22"/>
  <c r="C173" i="22"/>
  <c r="D173" i="22"/>
  <c r="E173" i="22"/>
  <c r="F173" i="22"/>
  <c r="G173" i="22"/>
  <c r="H173" i="22"/>
  <c r="I173" i="22"/>
  <c r="J173" i="22"/>
  <c r="K173" i="22"/>
  <c r="V173" i="22"/>
  <c r="M173" i="22"/>
  <c r="N173" i="22"/>
  <c r="O173" i="22"/>
  <c r="P173" i="22"/>
  <c r="Q173" i="22"/>
  <c r="R173" i="22"/>
  <c r="S173" i="22"/>
  <c r="T173" i="22"/>
  <c r="U173" i="22"/>
  <c r="B174" i="22"/>
  <c r="L174" i="22"/>
  <c r="C174" i="22"/>
  <c r="D174" i="22"/>
  <c r="E174" i="22"/>
  <c r="F174" i="22"/>
  <c r="G174" i="22"/>
  <c r="H174" i="22"/>
  <c r="I174" i="22"/>
  <c r="J174" i="22"/>
  <c r="K174" i="22"/>
  <c r="V174" i="22"/>
  <c r="M174" i="22"/>
  <c r="N174" i="22"/>
  <c r="O174" i="22"/>
  <c r="P174" i="22"/>
  <c r="Q174" i="22"/>
  <c r="R174" i="22"/>
  <c r="S174" i="22"/>
  <c r="T174" i="22"/>
  <c r="U174" i="22"/>
  <c r="B175" i="22"/>
  <c r="L175" i="22"/>
  <c r="C175" i="22"/>
  <c r="D175" i="22"/>
  <c r="E175" i="22"/>
  <c r="F175" i="22"/>
  <c r="G175" i="22"/>
  <c r="H175" i="22"/>
  <c r="I175" i="22"/>
  <c r="J175" i="22"/>
  <c r="K175" i="22"/>
  <c r="V175" i="22"/>
  <c r="M175" i="22"/>
  <c r="N175" i="22"/>
  <c r="O175" i="22"/>
  <c r="P175" i="22"/>
  <c r="Q175" i="22"/>
  <c r="R175" i="22"/>
  <c r="S175" i="22"/>
  <c r="T175" i="22"/>
  <c r="U175" i="22"/>
  <c r="B176" i="22"/>
  <c r="L176" i="22"/>
  <c r="C176" i="22"/>
  <c r="D176" i="22"/>
  <c r="E176" i="22"/>
  <c r="F176" i="22"/>
  <c r="G176" i="22"/>
  <c r="H176" i="22"/>
  <c r="I176" i="22"/>
  <c r="J176" i="22"/>
  <c r="K176" i="22"/>
  <c r="V176" i="22"/>
  <c r="M176" i="22"/>
  <c r="N176" i="22"/>
  <c r="O176" i="22"/>
  <c r="P176" i="22"/>
  <c r="Q176" i="22"/>
  <c r="R176" i="22"/>
  <c r="S176" i="22"/>
  <c r="T176" i="22"/>
  <c r="U176" i="22"/>
  <c r="B177" i="22"/>
  <c r="L177" i="22"/>
  <c r="C177" i="22"/>
  <c r="D177" i="22"/>
  <c r="E177" i="22"/>
  <c r="F177" i="22"/>
  <c r="G177" i="22"/>
  <c r="H177" i="22"/>
  <c r="I177" i="22"/>
  <c r="J177" i="22"/>
  <c r="K177" i="22"/>
  <c r="V177" i="22"/>
  <c r="M177" i="22"/>
  <c r="N177" i="22"/>
  <c r="O177" i="22"/>
  <c r="P177" i="22"/>
  <c r="Q177" i="22"/>
  <c r="R177" i="22"/>
  <c r="S177" i="22"/>
  <c r="T177" i="22"/>
  <c r="U177" i="22"/>
  <c r="B3" i="21"/>
  <c r="L3" i="21"/>
  <c r="C3" i="21"/>
  <c r="D3" i="21"/>
  <c r="E3" i="21"/>
  <c r="F3" i="21"/>
  <c r="G3" i="21"/>
  <c r="H3" i="21"/>
  <c r="I3" i="21"/>
  <c r="J3" i="21"/>
  <c r="K3" i="21"/>
  <c r="V3" i="21"/>
  <c r="M3" i="21"/>
  <c r="N3" i="21"/>
  <c r="O3" i="21"/>
  <c r="P3" i="21"/>
  <c r="Q3" i="21"/>
  <c r="R3" i="21"/>
  <c r="S3" i="21"/>
  <c r="T3" i="21"/>
  <c r="U3" i="21"/>
  <c r="B4" i="21"/>
  <c r="L4" i="21"/>
  <c r="C4" i="21"/>
  <c r="D4" i="21"/>
  <c r="E4" i="21"/>
  <c r="F4" i="21"/>
  <c r="G4" i="21"/>
  <c r="H4" i="21"/>
  <c r="I4" i="21"/>
  <c r="J4" i="21"/>
  <c r="K4" i="21"/>
  <c r="V4" i="21"/>
  <c r="M4" i="21"/>
  <c r="N4" i="21"/>
  <c r="O4" i="21"/>
  <c r="P4" i="21"/>
  <c r="Q4" i="21"/>
  <c r="R4" i="21"/>
  <c r="S4" i="21"/>
  <c r="T4" i="21"/>
  <c r="U4" i="21"/>
  <c r="B5" i="21"/>
  <c r="L5" i="21"/>
  <c r="C5" i="21"/>
  <c r="D5" i="21"/>
  <c r="E5" i="21"/>
  <c r="F5" i="21"/>
  <c r="G5" i="21"/>
  <c r="H5" i="21"/>
  <c r="I5" i="21"/>
  <c r="J5" i="21"/>
  <c r="K5" i="21"/>
  <c r="V5" i="21"/>
  <c r="M5" i="21"/>
  <c r="N5" i="21"/>
  <c r="O5" i="21"/>
  <c r="P5" i="21"/>
  <c r="Q5" i="21"/>
  <c r="R5" i="21"/>
  <c r="S5" i="21"/>
  <c r="T5" i="21"/>
  <c r="U5" i="21"/>
  <c r="B6" i="21"/>
  <c r="L6" i="21"/>
  <c r="C6" i="21"/>
  <c r="D6" i="21"/>
  <c r="E6" i="21"/>
  <c r="F6" i="21"/>
  <c r="G6" i="21"/>
  <c r="H6" i="21"/>
  <c r="I6" i="21"/>
  <c r="J6" i="21"/>
  <c r="K6" i="21"/>
  <c r="V6" i="21"/>
  <c r="M6" i="21"/>
  <c r="N6" i="21"/>
  <c r="O6" i="21"/>
  <c r="P6" i="21"/>
  <c r="Q6" i="21"/>
  <c r="R6" i="21"/>
  <c r="S6" i="21"/>
  <c r="T6" i="21"/>
  <c r="U6" i="21"/>
  <c r="B7" i="21"/>
  <c r="L7" i="21"/>
  <c r="C7" i="21"/>
  <c r="D7" i="21"/>
  <c r="E7" i="21"/>
  <c r="F7" i="21"/>
  <c r="G7" i="21"/>
  <c r="H7" i="21"/>
  <c r="I7" i="21"/>
  <c r="J7" i="21"/>
  <c r="K7" i="21"/>
  <c r="V7" i="21"/>
  <c r="M7" i="21"/>
  <c r="N7" i="21"/>
  <c r="O7" i="21"/>
  <c r="P7" i="21"/>
  <c r="Q7" i="21"/>
  <c r="R7" i="21"/>
  <c r="S7" i="21"/>
  <c r="T7" i="21"/>
  <c r="U7" i="21"/>
  <c r="B8" i="21"/>
  <c r="L8" i="21"/>
  <c r="C8" i="21"/>
  <c r="D8" i="21"/>
  <c r="E8" i="21"/>
  <c r="F8" i="21"/>
  <c r="G8" i="21"/>
  <c r="H8" i="21"/>
  <c r="I8" i="21"/>
  <c r="J8" i="21"/>
  <c r="K8" i="21"/>
  <c r="V8" i="21"/>
  <c r="M8" i="21"/>
  <c r="N8" i="21"/>
  <c r="O8" i="21"/>
  <c r="P8" i="21"/>
  <c r="Q8" i="21"/>
  <c r="R8" i="21"/>
  <c r="S8" i="21"/>
  <c r="T8" i="21"/>
  <c r="U8" i="21"/>
  <c r="B9" i="21"/>
  <c r="L9" i="21"/>
  <c r="C9" i="21"/>
  <c r="D9" i="21"/>
  <c r="E9" i="21"/>
  <c r="F9" i="21"/>
  <c r="G9" i="21"/>
  <c r="H9" i="21"/>
  <c r="I9" i="21"/>
  <c r="J9" i="21"/>
  <c r="K9" i="21"/>
  <c r="V9" i="21"/>
  <c r="M9" i="21"/>
  <c r="N9" i="21"/>
  <c r="O9" i="21"/>
  <c r="P9" i="21"/>
  <c r="Q9" i="21"/>
  <c r="R9" i="21"/>
  <c r="S9" i="21"/>
  <c r="T9" i="21"/>
  <c r="U9" i="21"/>
  <c r="B10" i="21"/>
  <c r="L10" i="21"/>
  <c r="C10" i="21"/>
  <c r="D10" i="21"/>
  <c r="E10" i="21"/>
  <c r="F10" i="21"/>
  <c r="G10" i="21"/>
  <c r="H10" i="21"/>
  <c r="I10" i="21"/>
  <c r="J10" i="21"/>
  <c r="K10" i="21"/>
  <c r="V10" i="21"/>
  <c r="M10" i="21"/>
  <c r="N10" i="21"/>
  <c r="O10" i="21"/>
  <c r="P10" i="21"/>
  <c r="Q10" i="21"/>
  <c r="R10" i="21"/>
  <c r="S10" i="21"/>
  <c r="T10" i="21"/>
  <c r="U10" i="21"/>
  <c r="B11" i="21"/>
  <c r="L11" i="21"/>
  <c r="C11" i="21"/>
  <c r="D11" i="21"/>
  <c r="E11" i="21"/>
  <c r="F11" i="21"/>
  <c r="G11" i="21"/>
  <c r="H11" i="21"/>
  <c r="I11" i="21"/>
  <c r="J11" i="21"/>
  <c r="K11" i="21"/>
  <c r="V11" i="21"/>
  <c r="M11" i="21"/>
  <c r="N11" i="21"/>
  <c r="O11" i="21"/>
  <c r="P11" i="21"/>
  <c r="Q11" i="21"/>
  <c r="R11" i="21"/>
  <c r="S11" i="21"/>
  <c r="T11" i="21"/>
  <c r="U11" i="21"/>
  <c r="B12" i="21"/>
  <c r="L12" i="21"/>
  <c r="C12" i="21"/>
  <c r="D12" i="21"/>
  <c r="E12" i="21"/>
  <c r="F12" i="21"/>
  <c r="G12" i="21"/>
  <c r="H12" i="21"/>
  <c r="I12" i="21"/>
  <c r="J12" i="21"/>
  <c r="K12" i="21"/>
  <c r="V12" i="21"/>
  <c r="M12" i="21"/>
  <c r="N12" i="21"/>
  <c r="O12" i="21"/>
  <c r="P12" i="21"/>
  <c r="Q12" i="21"/>
  <c r="R12" i="21"/>
  <c r="S12" i="21"/>
  <c r="T12" i="21"/>
  <c r="U12" i="21"/>
  <c r="B13" i="21"/>
  <c r="L13" i="21"/>
  <c r="C13" i="21"/>
  <c r="D13" i="21"/>
  <c r="E13" i="21"/>
  <c r="F13" i="21"/>
  <c r="G13" i="21"/>
  <c r="H13" i="21"/>
  <c r="I13" i="21"/>
  <c r="J13" i="21"/>
  <c r="K13" i="21"/>
  <c r="V13" i="21"/>
  <c r="M13" i="21"/>
  <c r="N13" i="21"/>
  <c r="O13" i="21"/>
  <c r="P13" i="21"/>
  <c r="Q13" i="21"/>
  <c r="R13" i="21"/>
  <c r="S13" i="21"/>
  <c r="T13" i="21"/>
  <c r="U13" i="21"/>
  <c r="B14" i="21"/>
  <c r="L14" i="21"/>
  <c r="C14" i="21"/>
  <c r="D14" i="21"/>
  <c r="E14" i="21"/>
  <c r="F14" i="21"/>
  <c r="G14" i="21"/>
  <c r="H14" i="21"/>
  <c r="I14" i="21"/>
  <c r="J14" i="21"/>
  <c r="K14" i="21"/>
  <c r="V14" i="21"/>
  <c r="M14" i="21"/>
  <c r="N14" i="21"/>
  <c r="O14" i="21"/>
  <c r="P14" i="21"/>
  <c r="Q14" i="21"/>
  <c r="R14" i="21"/>
  <c r="S14" i="21"/>
  <c r="T14" i="21"/>
  <c r="U14" i="21"/>
  <c r="B15" i="21"/>
  <c r="L15" i="21"/>
  <c r="C15" i="21"/>
  <c r="D15" i="21"/>
  <c r="E15" i="21"/>
  <c r="F15" i="21"/>
  <c r="G15" i="21"/>
  <c r="H15" i="21"/>
  <c r="I15" i="21"/>
  <c r="J15" i="21"/>
  <c r="K15" i="21"/>
  <c r="V15" i="21"/>
  <c r="M15" i="21"/>
  <c r="N15" i="21"/>
  <c r="O15" i="21"/>
  <c r="P15" i="21"/>
  <c r="Q15" i="21"/>
  <c r="R15" i="21"/>
  <c r="S15" i="21"/>
  <c r="T15" i="21"/>
  <c r="U15" i="21"/>
  <c r="B16" i="21"/>
  <c r="L16" i="21"/>
  <c r="C16" i="21"/>
  <c r="D16" i="21"/>
  <c r="E16" i="21"/>
  <c r="F16" i="21"/>
  <c r="G16" i="21"/>
  <c r="H16" i="21"/>
  <c r="I16" i="21"/>
  <c r="J16" i="21"/>
  <c r="K16" i="21"/>
  <c r="V16" i="21"/>
  <c r="M16" i="21"/>
  <c r="N16" i="21"/>
  <c r="O16" i="21"/>
  <c r="P16" i="21"/>
  <c r="Q16" i="21"/>
  <c r="R16" i="21"/>
  <c r="S16" i="21"/>
  <c r="T16" i="21"/>
  <c r="U16" i="21"/>
  <c r="B17" i="21"/>
  <c r="L17" i="21"/>
  <c r="C17" i="21"/>
  <c r="D17" i="21"/>
  <c r="E17" i="21"/>
  <c r="F17" i="21"/>
  <c r="G17" i="21"/>
  <c r="H17" i="21"/>
  <c r="I17" i="21"/>
  <c r="J17" i="21"/>
  <c r="K17" i="21"/>
  <c r="V17" i="21"/>
  <c r="M17" i="21"/>
  <c r="N17" i="21"/>
  <c r="O17" i="21"/>
  <c r="P17" i="21"/>
  <c r="Q17" i="21"/>
  <c r="R17" i="21"/>
  <c r="S17" i="21"/>
  <c r="T17" i="21"/>
  <c r="U17" i="21"/>
  <c r="B18" i="21"/>
  <c r="L18" i="21"/>
  <c r="C18" i="21"/>
  <c r="D18" i="21"/>
  <c r="E18" i="21"/>
  <c r="F18" i="21"/>
  <c r="G18" i="21"/>
  <c r="H18" i="21"/>
  <c r="I18" i="21"/>
  <c r="J18" i="21"/>
  <c r="K18" i="21"/>
  <c r="V18" i="21"/>
  <c r="M18" i="21"/>
  <c r="N18" i="21"/>
  <c r="O18" i="21"/>
  <c r="P18" i="21"/>
  <c r="Q18" i="21"/>
  <c r="R18" i="21"/>
  <c r="S18" i="21"/>
  <c r="T18" i="21"/>
  <c r="U18" i="21"/>
  <c r="B19" i="21"/>
  <c r="L19" i="21"/>
  <c r="C19" i="21"/>
  <c r="D19" i="21"/>
  <c r="E19" i="21"/>
  <c r="F19" i="21"/>
  <c r="G19" i="21"/>
  <c r="H19" i="21"/>
  <c r="I19" i="21"/>
  <c r="J19" i="21"/>
  <c r="K19" i="21"/>
  <c r="V19" i="21"/>
  <c r="M19" i="21"/>
  <c r="N19" i="21"/>
  <c r="O19" i="21"/>
  <c r="P19" i="21"/>
  <c r="Q19" i="21"/>
  <c r="R19" i="21"/>
  <c r="S19" i="21"/>
  <c r="T19" i="21"/>
  <c r="U19" i="21"/>
  <c r="B20" i="21"/>
  <c r="L20" i="21"/>
  <c r="C20" i="21"/>
  <c r="D20" i="21"/>
  <c r="E20" i="21"/>
  <c r="F20" i="21"/>
  <c r="G20" i="21"/>
  <c r="H20" i="21"/>
  <c r="I20" i="21"/>
  <c r="J20" i="21"/>
  <c r="K20" i="21"/>
  <c r="V20" i="21"/>
  <c r="M20" i="21"/>
  <c r="N20" i="21"/>
  <c r="O20" i="21"/>
  <c r="P20" i="21"/>
  <c r="Q20" i="21"/>
  <c r="R20" i="21"/>
  <c r="S20" i="21"/>
  <c r="T20" i="21"/>
  <c r="U20" i="21"/>
  <c r="B21" i="21"/>
  <c r="L21" i="21"/>
  <c r="C21" i="21"/>
  <c r="D21" i="21"/>
  <c r="E21" i="21"/>
  <c r="F21" i="21"/>
  <c r="G21" i="21"/>
  <c r="H21" i="21"/>
  <c r="I21" i="21"/>
  <c r="J21" i="21"/>
  <c r="K21" i="21"/>
  <c r="V21" i="21"/>
  <c r="M21" i="21"/>
  <c r="N21" i="21"/>
  <c r="O21" i="21"/>
  <c r="P21" i="21"/>
  <c r="Q21" i="21"/>
  <c r="R21" i="21"/>
  <c r="S21" i="21"/>
  <c r="T21" i="21"/>
  <c r="U21" i="21"/>
  <c r="B22" i="21"/>
  <c r="L22" i="21"/>
  <c r="C22" i="21"/>
  <c r="D22" i="21"/>
  <c r="E22" i="21"/>
  <c r="F22" i="21"/>
  <c r="G22" i="21"/>
  <c r="H22" i="21"/>
  <c r="I22" i="21"/>
  <c r="J22" i="21"/>
  <c r="K22" i="21"/>
  <c r="V22" i="21"/>
  <c r="M22" i="21"/>
  <c r="N22" i="21"/>
  <c r="O22" i="21"/>
  <c r="P22" i="21"/>
  <c r="Q22" i="21"/>
  <c r="R22" i="21"/>
  <c r="S22" i="21"/>
  <c r="T22" i="21"/>
  <c r="U22" i="21"/>
  <c r="B23" i="21"/>
  <c r="L23" i="21"/>
  <c r="C23" i="21"/>
  <c r="D23" i="21"/>
  <c r="E23" i="21"/>
  <c r="F23" i="21"/>
  <c r="G23" i="21"/>
  <c r="H23" i="21"/>
  <c r="I23" i="21"/>
  <c r="J23" i="21"/>
  <c r="K23" i="21"/>
  <c r="V23" i="21"/>
  <c r="M23" i="21"/>
  <c r="N23" i="21"/>
  <c r="O23" i="21"/>
  <c r="P23" i="21"/>
  <c r="Q23" i="21"/>
  <c r="R23" i="21"/>
  <c r="S23" i="21"/>
  <c r="T23" i="21"/>
  <c r="U23" i="21"/>
  <c r="B24" i="21"/>
  <c r="L24" i="21"/>
  <c r="C24" i="21"/>
  <c r="D24" i="21"/>
  <c r="E24" i="21"/>
  <c r="F24" i="21"/>
  <c r="G24" i="21"/>
  <c r="H24" i="21"/>
  <c r="I24" i="21"/>
  <c r="J24" i="21"/>
  <c r="K24" i="21"/>
  <c r="V24" i="21"/>
  <c r="M24" i="21"/>
  <c r="N24" i="21"/>
  <c r="O24" i="21"/>
  <c r="P24" i="21"/>
  <c r="Q24" i="21"/>
  <c r="R24" i="21"/>
  <c r="S24" i="21"/>
  <c r="T24" i="21"/>
  <c r="U24" i="21"/>
  <c r="B25" i="21"/>
  <c r="L25" i="21"/>
  <c r="C25" i="21"/>
  <c r="D25" i="21"/>
  <c r="E25" i="21"/>
  <c r="F25" i="21"/>
  <c r="G25" i="21"/>
  <c r="H25" i="21"/>
  <c r="I25" i="21"/>
  <c r="J25" i="21"/>
  <c r="K25" i="21"/>
  <c r="V25" i="21"/>
  <c r="M25" i="21"/>
  <c r="N25" i="21"/>
  <c r="O25" i="21"/>
  <c r="P25" i="21"/>
  <c r="Q25" i="21"/>
  <c r="R25" i="21"/>
  <c r="S25" i="21"/>
  <c r="T25" i="21"/>
  <c r="U25" i="21"/>
  <c r="B26" i="21"/>
  <c r="L26" i="21"/>
  <c r="C26" i="21"/>
  <c r="D26" i="21"/>
  <c r="E26" i="21"/>
  <c r="F26" i="21"/>
  <c r="G26" i="21"/>
  <c r="H26" i="21"/>
  <c r="I26" i="21"/>
  <c r="J26" i="21"/>
  <c r="K26" i="21"/>
  <c r="V26" i="21"/>
  <c r="M26" i="21"/>
  <c r="N26" i="21"/>
  <c r="O26" i="21"/>
  <c r="P26" i="21"/>
  <c r="Q26" i="21"/>
  <c r="R26" i="21"/>
  <c r="S26" i="21"/>
  <c r="T26" i="21"/>
  <c r="U26" i="21"/>
  <c r="B27" i="21"/>
  <c r="L27" i="21"/>
  <c r="C27" i="21"/>
  <c r="D27" i="21"/>
  <c r="E27" i="21"/>
  <c r="F27" i="21"/>
  <c r="G27" i="21"/>
  <c r="H27" i="21"/>
  <c r="I27" i="21"/>
  <c r="J27" i="21"/>
  <c r="K27" i="21"/>
  <c r="V27" i="21"/>
  <c r="M27" i="21"/>
  <c r="N27" i="21"/>
  <c r="O27" i="21"/>
  <c r="P27" i="21"/>
  <c r="Q27" i="21"/>
  <c r="R27" i="21"/>
  <c r="S27" i="21"/>
  <c r="T27" i="21"/>
  <c r="U27" i="21"/>
  <c r="B28" i="21"/>
  <c r="L28" i="21"/>
  <c r="C28" i="21"/>
  <c r="D28" i="21"/>
  <c r="E28" i="21"/>
  <c r="F28" i="21"/>
  <c r="G28" i="21"/>
  <c r="H28" i="21"/>
  <c r="I28" i="21"/>
  <c r="J28" i="21"/>
  <c r="K28" i="21"/>
  <c r="V28" i="21"/>
  <c r="M28" i="21"/>
  <c r="N28" i="21"/>
  <c r="O28" i="21"/>
  <c r="P28" i="21"/>
  <c r="Q28" i="21"/>
  <c r="R28" i="21"/>
  <c r="S28" i="21"/>
  <c r="T28" i="21"/>
  <c r="U28" i="21"/>
  <c r="B29" i="21"/>
  <c r="L29" i="21"/>
  <c r="C29" i="21"/>
  <c r="D29" i="21"/>
  <c r="E29" i="21"/>
  <c r="F29" i="21"/>
  <c r="G29" i="21"/>
  <c r="H29" i="21"/>
  <c r="I29" i="21"/>
  <c r="J29" i="21"/>
  <c r="K29" i="21"/>
  <c r="V29" i="21"/>
  <c r="M29" i="21"/>
  <c r="N29" i="21"/>
  <c r="O29" i="21"/>
  <c r="P29" i="21"/>
  <c r="Q29" i="21"/>
  <c r="R29" i="21"/>
  <c r="S29" i="21"/>
  <c r="T29" i="21"/>
  <c r="U29" i="21"/>
  <c r="B30" i="21"/>
  <c r="L30" i="21"/>
  <c r="C30" i="21"/>
  <c r="D30" i="21"/>
  <c r="E30" i="21"/>
  <c r="F30" i="21"/>
  <c r="G30" i="21"/>
  <c r="H30" i="21"/>
  <c r="I30" i="21"/>
  <c r="J30" i="21"/>
  <c r="K30" i="21"/>
  <c r="V30" i="21"/>
  <c r="M30" i="21"/>
  <c r="N30" i="21"/>
  <c r="O30" i="21"/>
  <c r="P30" i="21"/>
  <c r="Q30" i="21"/>
  <c r="R30" i="21"/>
  <c r="S30" i="21"/>
  <c r="T30" i="21"/>
  <c r="U30" i="21"/>
  <c r="B31" i="21"/>
  <c r="L31" i="21"/>
  <c r="C31" i="21"/>
  <c r="D31" i="21"/>
  <c r="E31" i="21"/>
  <c r="F31" i="21"/>
  <c r="G31" i="21"/>
  <c r="H31" i="21"/>
  <c r="I31" i="21"/>
  <c r="J31" i="21"/>
  <c r="K31" i="21"/>
  <c r="V31" i="21"/>
  <c r="M31" i="21"/>
  <c r="N31" i="21"/>
  <c r="O31" i="21"/>
  <c r="P31" i="21"/>
  <c r="Q31" i="21"/>
  <c r="R31" i="21"/>
  <c r="S31" i="21"/>
  <c r="T31" i="21"/>
  <c r="U31" i="21"/>
  <c r="B32" i="21"/>
  <c r="L32" i="21"/>
  <c r="C32" i="21"/>
  <c r="D32" i="21"/>
  <c r="E32" i="21"/>
  <c r="F32" i="21"/>
  <c r="G32" i="21"/>
  <c r="H32" i="21"/>
  <c r="I32" i="21"/>
  <c r="J32" i="21"/>
  <c r="K32" i="21"/>
  <c r="V32" i="21"/>
  <c r="M32" i="21"/>
  <c r="N32" i="21"/>
  <c r="O32" i="21"/>
  <c r="P32" i="21"/>
  <c r="Q32" i="21"/>
  <c r="R32" i="21"/>
  <c r="S32" i="21"/>
  <c r="T32" i="21"/>
  <c r="U32" i="21"/>
  <c r="B33" i="21"/>
  <c r="L33" i="21"/>
  <c r="C33" i="21"/>
  <c r="D33" i="21"/>
  <c r="E33" i="21"/>
  <c r="F33" i="21"/>
  <c r="G33" i="21"/>
  <c r="H33" i="21"/>
  <c r="I33" i="21"/>
  <c r="J33" i="21"/>
  <c r="K33" i="21"/>
  <c r="V33" i="21"/>
  <c r="M33" i="21"/>
  <c r="N33" i="21"/>
  <c r="O33" i="21"/>
  <c r="P33" i="21"/>
  <c r="Q33" i="21"/>
  <c r="R33" i="21"/>
  <c r="S33" i="21"/>
  <c r="T33" i="21"/>
  <c r="U33" i="21"/>
  <c r="B34" i="21"/>
  <c r="L34" i="21"/>
  <c r="C34" i="21"/>
  <c r="D34" i="21"/>
  <c r="E34" i="21"/>
  <c r="F34" i="21"/>
  <c r="G34" i="21"/>
  <c r="H34" i="21"/>
  <c r="I34" i="21"/>
  <c r="J34" i="21"/>
  <c r="K34" i="21"/>
  <c r="V34" i="21"/>
  <c r="M34" i="21"/>
  <c r="N34" i="21"/>
  <c r="O34" i="21"/>
  <c r="P34" i="21"/>
  <c r="Q34" i="21"/>
  <c r="R34" i="21"/>
  <c r="S34" i="21"/>
  <c r="T34" i="21"/>
  <c r="U34" i="21"/>
  <c r="B35" i="21"/>
  <c r="L35" i="21"/>
  <c r="C35" i="21"/>
  <c r="D35" i="21"/>
  <c r="E35" i="21"/>
  <c r="F35" i="21"/>
  <c r="G35" i="21"/>
  <c r="H35" i="21"/>
  <c r="I35" i="21"/>
  <c r="J35" i="21"/>
  <c r="K35" i="21"/>
  <c r="V35" i="21"/>
  <c r="M35" i="21"/>
  <c r="N35" i="21"/>
  <c r="O35" i="21"/>
  <c r="P35" i="21"/>
  <c r="Q35" i="21"/>
  <c r="R35" i="21"/>
  <c r="S35" i="21"/>
  <c r="T35" i="21"/>
  <c r="U35" i="21"/>
  <c r="B36" i="21"/>
  <c r="L36" i="21"/>
  <c r="C36" i="21"/>
  <c r="D36" i="21"/>
  <c r="E36" i="21"/>
  <c r="F36" i="21"/>
  <c r="G36" i="21"/>
  <c r="H36" i="21"/>
  <c r="I36" i="21"/>
  <c r="J36" i="21"/>
  <c r="K36" i="21"/>
  <c r="V36" i="21"/>
  <c r="M36" i="21"/>
  <c r="N36" i="21"/>
  <c r="O36" i="21"/>
  <c r="P36" i="21"/>
  <c r="Q36" i="21"/>
  <c r="R36" i="21"/>
  <c r="S36" i="21"/>
  <c r="T36" i="21"/>
  <c r="U36" i="21"/>
  <c r="B37" i="21"/>
  <c r="L37" i="21"/>
  <c r="C37" i="21"/>
  <c r="D37" i="21"/>
  <c r="E37" i="21"/>
  <c r="F37" i="21"/>
  <c r="G37" i="21"/>
  <c r="H37" i="21"/>
  <c r="I37" i="21"/>
  <c r="J37" i="21"/>
  <c r="K37" i="21"/>
  <c r="V37" i="21"/>
  <c r="M37" i="21"/>
  <c r="N37" i="21"/>
  <c r="O37" i="21"/>
  <c r="P37" i="21"/>
  <c r="Q37" i="21"/>
  <c r="R37" i="21"/>
  <c r="S37" i="21"/>
  <c r="T37" i="21"/>
  <c r="U37" i="21"/>
  <c r="B38" i="21"/>
  <c r="L38" i="21"/>
  <c r="C38" i="21"/>
  <c r="D38" i="21"/>
  <c r="E38" i="21"/>
  <c r="F38" i="21"/>
  <c r="G38" i="21"/>
  <c r="H38" i="21"/>
  <c r="I38" i="21"/>
  <c r="J38" i="21"/>
  <c r="K38" i="21"/>
  <c r="V38" i="21"/>
  <c r="M38" i="21"/>
  <c r="N38" i="21"/>
  <c r="O38" i="21"/>
  <c r="P38" i="21"/>
  <c r="Q38" i="21"/>
  <c r="R38" i="21"/>
  <c r="S38" i="21"/>
  <c r="T38" i="21"/>
  <c r="U38" i="21"/>
  <c r="B39" i="21"/>
  <c r="L39" i="21"/>
  <c r="C39" i="21"/>
  <c r="D39" i="21"/>
  <c r="E39" i="21"/>
  <c r="F39" i="21"/>
  <c r="G39" i="21"/>
  <c r="H39" i="21"/>
  <c r="I39" i="21"/>
  <c r="J39" i="21"/>
  <c r="K39" i="21"/>
  <c r="V39" i="21"/>
  <c r="M39" i="21"/>
  <c r="N39" i="21"/>
  <c r="O39" i="21"/>
  <c r="P39" i="21"/>
  <c r="Q39" i="21"/>
  <c r="R39" i="21"/>
  <c r="S39" i="21"/>
  <c r="T39" i="21"/>
  <c r="U39" i="21"/>
  <c r="B40" i="21"/>
  <c r="L40" i="21"/>
  <c r="C40" i="21"/>
  <c r="D40" i="21"/>
  <c r="E40" i="21"/>
  <c r="F40" i="21"/>
  <c r="G40" i="21"/>
  <c r="H40" i="21"/>
  <c r="I40" i="21"/>
  <c r="J40" i="21"/>
  <c r="K40" i="21"/>
  <c r="V40" i="21"/>
  <c r="M40" i="21"/>
  <c r="N40" i="21"/>
  <c r="O40" i="21"/>
  <c r="P40" i="21"/>
  <c r="Q40" i="21"/>
  <c r="R40" i="21"/>
  <c r="S40" i="21"/>
  <c r="T40" i="21"/>
  <c r="U40" i="21"/>
  <c r="B41" i="21"/>
  <c r="L41" i="21"/>
  <c r="C41" i="21"/>
  <c r="D41" i="21"/>
  <c r="E41" i="21"/>
  <c r="F41" i="21"/>
  <c r="G41" i="21"/>
  <c r="H41" i="21"/>
  <c r="I41" i="21"/>
  <c r="J41" i="21"/>
  <c r="K41" i="21"/>
  <c r="V41" i="21"/>
  <c r="M41" i="21"/>
  <c r="N41" i="21"/>
  <c r="O41" i="21"/>
  <c r="P41" i="21"/>
  <c r="Q41" i="21"/>
  <c r="R41" i="21"/>
  <c r="S41" i="21"/>
  <c r="T41" i="21"/>
  <c r="U41" i="21"/>
  <c r="B42" i="21"/>
  <c r="L42" i="21"/>
  <c r="C42" i="21"/>
  <c r="D42" i="21"/>
  <c r="E42" i="21"/>
  <c r="F42" i="21"/>
  <c r="G42" i="21"/>
  <c r="H42" i="21"/>
  <c r="I42" i="21"/>
  <c r="J42" i="21"/>
  <c r="K42" i="21"/>
  <c r="V42" i="21"/>
  <c r="M42" i="21"/>
  <c r="N42" i="21"/>
  <c r="O42" i="21"/>
  <c r="P42" i="21"/>
  <c r="Q42" i="21"/>
  <c r="R42" i="21"/>
  <c r="S42" i="21"/>
  <c r="T42" i="21"/>
  <c r="U42" i="21"/>
  <c r="B43" i="21"/>
  <c r="L43" i="21"/>
  <c r="C43" i="21"/>
  <c r="D43" i="21"/>
  <c r="E43" i="21"/>
  <c r="F43" i="21"/>
  <c r="G43" i="21"/>
  <c r="H43" i="21"/>
  <c r="I43" i="21"/>
  <c r="J43" i="21"/>
  <c r="K43" i="21"/>
  <c r="V43" i="21"/>
  <c r="M43" i="21"/>
  <c r="N43" i="21"/>
  <c r="O43" i="21"/>
  <c r="P43" i="21"/>
  <c r="Q43" i="21"/>
  <c r="R43" i="21"/>
  <c r="S43" i="21"/>
  <c r="T43" i="21"/>
  <c r="U43" i="21"/>
  <c r="B44" i="21"/>
  <c r="L44" i="21"/>
  <c r="C44" i="21"/>
  <c r="D44" i="21"/>
  <c r="E44" i="21"/>
  <c r="F44" i="21"/>
  <c r="G44" i="21"/>
  <c r="H44" i="21"/>
  <c r="I44" i="21"/>
  <c r="J44" i="21"/>
  <c r="K44" i="21"/>
  <c r="V44" i="21"/>
  <c r="M44" i="21"/>
  <c r="N44" i="21"/>
  <c r="O44" i="21"/>
  <c r="P44" i="21"/>
  <c r="Q44" i="21"/>
  <c r="R44" i="21"/>
  <c r="S44" i="21"/>
  <c r="T44" i="21"/>
  <c r="U44" i="21"/>
  <c r="B45" i="21"/>
  <c r="L45" i="21"/>
  <c r="C45" i="21"/>
  <c r="D45" i="21"/>
  <c r="E45" i="21"/>
  <c r="F45" i="21"/>
  <c r="G45" i="21"/>
  <c r="H45" i="21"/>
  <c r="I45" i="21"/>
  <c r="J45" i="21"/>
  <c r="K45" i="21"/>
  <c r="V45" i="21"/>
  <c r="M45" i="21"/>
  <c r="N45" i="21"/>
  <c r="O45" i="21"/>
  <c r="P45" i="21"/>
  <c r="Q45" i="21"/>
  <c r="R45" i="21"/>
  <c r="S45" i="21"/>
  <c r="T45" i="21"/>
  <c r="U45" i="21"/>
  <c r="B46" i="21"/>
  <c r="L46" i="21"/>
  <c r="C46" i="21"/>
  <c r="D46" i="21"/>
  <c r="E46" i="21"/>
  <c r="F46" i="21"/>
  <c r="G46" i="21"/>
  <c r="H46" i="21"/>
  <c r="I46" i="21"/>
  <c r="J46" i="21"/>
  <c r="K46" i="21"/>
  <c r="V46" i="21"/>
  <c r="M46" i="21"/>
  <c r="N46" i="21"/>
  <c r="O46" i="21"/>
  <c r="P46" i="21"/>
  <c r="Q46" i="21"/>
  <c r="R46" i="21"/>
  <c r="S46" i="21"/>
  <c r="T46" i="21"/>
  <c r="U46" i="21"/>
  <c r="B47" i="21"/>
  <c r="L47" i="21"/>
  <c r="C47" i="21"/>
  <c r="D47" i="21"/>
  <c r="E47" i="21"/>
  <c r="F47" i="21"/>
  <c r="G47" i="21"/>
  <c r="H47" i="21"/>
  <c r="I47" i="21"/>
  <c r="J47" i="21"/>
  <c r="K47" i="21"/>
  <c r="V47" i="21"/>
  <c r="M47" i="21"/>
  <c r="N47" i="21"/>
  <c r="O47" i="21"/>
  <c r="P47" i="21"/>
  <c r="Q47" i="21"/>
  <c r="R47" i="21"/>
  <c r="S47" i="21"/>
  <c r="T47" i="21"/>
  <c r="U47" i="21"/>
  <c r="B48" i="21"/>
  <c r="L48" i="21"/>
  <c r="C48" i="21"/>
  <c r="D48" i="21"/>
  <c r="E48" i="21"/>
  <c r="F48" i="21"/>
  <c r="G48" i="21"/>
  <c r="H48" i="21"/>
  <c r="I48" i="21"/>
  <c r="J48" i="21"/>
  <c r="K48" i="21"/>
  <c r="V48" i="21"/>
  <c r="M48" i="21"/>
  <c r="N48" i="21"/>
  <c r="O48" i="21"/>
  <c r="P48" i="21"/>
  <c r="Q48" i="21"/>
  <c r="R48" i="21"/>
  <c r="S48" i="21"/>
  <c r="T48" i="21"/>
  <c r="U48" i="21"/>
  <c r="B49" i="21"/>
  <c r="L49" i="21"/>
  <c r="C49" i="21"/>
  <c r="D49" i="21"/>
  <c r="E49" i="21"/>
  <c r="F49" i="21"/>
  <c r="G49" i="21"/>
  <c r="H49" i="21"/>
  <c r="I49" i="21"/>
  <c r="J49" i="21"/>
  <c r="K49" i="21"/>
  <c r="V49" i="21"/>
  <c r="M49" i="21"/>
  <c r="N49" i="21"/>
  <c r="O49" i="21"/>
  <c r="P49" i="21"/>
  <c r="Q49" i="21"/>
  <c r="R49" i="21"/>
  <c r="S49" i="21"/>
  <c r="T49" i="21"/>
  <c r="U49" i="21"/>
  <c r="B50" i="21"/>
  <c r="L50" i="21"/>
  <c r="C50" i="21"/>
  <c r="D50" i="21"/>
  <c r="E50" i="21"/>
  <c r="F50" i="21"/>
  <c r="G50" i="21"/>
  <c r="H50" i="21"/>
  <c r="I50" i="21"/>
  <c r="J50" i="21"/>
  <c r="K50" i="21"/>
  <c r="V50" i="21"/>
  <c r="M50" i="21"/>
  <c r="N50" i="21"/>
  <c r="O50" i="21"/>
  <c r="P50" i="21"/>
  <c r="Q50" i="21"/>
  <c r="R50" i="21"/>
  <c r="S50" i="21"/>
  <c r="T50" i="21"/>
  <c r="U50" i="21"/>
  <c r="B51" i="21"/>
  <c r="L51" i="21"/>
  <c r="C51" i="21"/>
  <c r="D51" i="21"/>
  <c r="E51" i="21"/>
  <c r="F51" i="21"/>
  <c r="G51" i="21"/>
  <c r="H51" i="21"/>
  <c r="I51" i="21"/>
  <c r="J51" i="21"/>
  <c r="K51" i="21"/>
  <c r="V51" i="21"/>
  <c r="M51" i="21"/>
  <c r="N51" i="21"/>
  <c r="O51" i="21"/>
  <c r="P51" i="21"/>
  <c r="Q51" i="21"/>
  <c r="R51" i="21"/>
  <c r="S51" i="21"/>
  <c r="T51" i="21"/>
  <c r="U51" i="21"/>
  <c r="B52" i="21"/>
  <c r="L52" i="21"/>
  <c r="C52" i="21"/>
  <c r="D52" i="21"/>
  <c r="E52" i="21"/>
  <c r="F52" i="21"/>
  <c r="G52" i="21"/>
  <c r="H52" i="21"/>
  <c r="I52" i="21"/>
  <c r="J52" i="21"/>
  <c r="K52" i="21"/>
  <c r="V52" i="21"/>
  <c r="M52" i="21"/>
  <c r="N52" i="21"/>
  <c r="O52" i="21"/>
  <c r="P52" i="21"/>
  <c r="Q52" i="21"/>
  <c r="R52" i="21"/>
  <c r="S52" i="21"/>
  <c r="T52" i="21"/>
  <c r="U52" i="21"/>
  <c r="B53" i="21"/>
  <c r="L53" i="21"/>
  <c r="C53" i="21"/>
  <c r="D53" i="21"/>
  <c r="E53" i="21"/>
  <c r="F53" i="21"/>
  <c r="G53" i="21"/>
  <c r="H53" i="21"/>
  <c r="I53" i="21"/>
  <c r="J53" i="21"/>
  <c r="K53" i="21"/>
  <c r="V53" i="21"/>
  <c r="M53" i="21"/>
  <c r="N53" i="21"/>
  <c r="O53" i="21"/>
  <c r="P53" i="21"/>
  <c r="Q53" i="21"/>
  <c r="R53" i="21"/>
  <c r="S53" i="21"/>
  <c r="T53" i="21"/>
  <c r="U53" i="21"/>
  <c r="B54" i="21"/>
  <c r="L54" i="21"/>
  <c r="C54" i="21"/>
  <c r="D54" i="21"/>
  <c r="E54" i="21"/>
  <c r="F54" i="21"/>
  <c r="G54" i="21"/>
  <c r="H54" i="21"/>
  <c r="I54" i="21"/>
  <c r="J54" i="21"/>
  <c r="K54" i="21"/>
  <c r="V54" i="21"/>
  <c r="M54" i="21"/>
  <c r="N54" i="21"/>
  <c r="O54" i="21"/>
  <c r="P54" i="21"/>
  <c r="Q54" i="21"/>
  <c r="R54" i="21"/>
  <c r="S54" i="21"/>
  <c r="T54" i="21"/>
  <c r="U54" i="21"/>
  <c r="B55" i="21"/>
  <c r="L55" i="21"/>
  <c r="C55" i="21"/>
  <c r="D55" i="21"/>
  <c r="E55" i="21"/>
  <c r="F55" i="21"/>
  <c r="G55" i="21"/>
  <c r="H55" i="21"/>
  <c r="I55" i="21"/>
  <c r="J55" i="21"/>
  <c r="K55" i="21"/>
  <c r="V55" i="21"/>
  <c r="M55" i="21"/>
  <c r="N55" i="21"/>
  <c r="O55" i="21"/>
  <c r="P55" i="21"/>
  <c r="Q55" i="21"/>
  <c r="R55" i="21"/>
  <c r="S55" i="21"/>
  <c r="T55" i="21"/>
  <c r="U55" i="21"/>
  <c r="B56" i="21"/>
  <c r="L56" i="21"/>
  <c r="C56" i="21"/>
  <c r="D56" i="21"/>
  <c r="E56" i="21"/>
  <c r="F56" i="21"/>
  <c r="G56" i="21"/>
  <c r="H56" i="21"/>
  <c r="I56" i="21"/>
  <c r="J56" i="21"/>
  <c r="K56" i="21"/>
  <c r="V56" i="21"/>
  <c r="M56" i="21"/>
  <c r="N56" i="21"/>
  <c r="O56" i="21"/>
  <c r="P56" i="21"/>
  <c r="Q56" i="21"/>
  <c r="R56" i="21"/>
  <c r="S56" i="21"/>
  <c r="T56" i="21"/>
  <c r="U56" i="21"/>
  <c r="B57" i="21"/>
  <c r="L57" i="21"/>
  <c r="C57" i="21"/>
  <c r="D57" i="21"/>
  <c r="E57" i="21"/>
  <c r="F57" i="21"/>
  <c r="G57" i="21"/>
  <c r="H57" i="21"/>
  <c r="I57" i="21"/>
  <c r="J57" i="21"/>
  <c r="K57" i="21"/>
  <c r="V57" i="21"/>
  <c r="M57" i="21"/>
  <c r="N57" i="21"/>
  <c r="O57" i="21"/>
  <c r="P57" i="21"/>
  <c r="Q57" i="21"/>
  <c r="R57" i="21"/>
  <c r="S57" i="21"/>
  <c r="T57" i="21"/>
  <c r="U57" i="21"/>
  <c r="B58" i="21"/>
  <c r="L58" i="21"/>
  <c r="C58" i="21"/>
  <c r="D58" i="21"/>
  <c r="E58" i="21"/>
  <c r="F58" i="21"/>
  <c r="G58" i="21"/>
  <c r="H58" i="21"/>
  <c r="I58" i="21"/>
  <c r="J58" i="21"/>
  <c r="K58" i="21"/>
  <c r="V58" i="21"/>
  <c r="M58" i="21"/>
  <c r="N58" i="21"/>
  <c r="O58" i="21"/>
  <c r="P58" i="21"/>
  <c r="Q58" i="21"/>
  <c r="R58" i="21"/>
  <c r="S58" i="21"/>
  <c r="T58" i="21"/>
  <c r="U58" i="21"/>
  <c r="B59" i="21"/>
  <c r="L59" i="21"/>
  <c r="C59" i="21"/>
  <c r="D59" i="21"/>
  <c r="E59" i="21"/>
  <c r="F59" i="21"/>
  <c r="G59" i="21"/>
  <c r="H59" i="21"/>
  <c r="I59" i="21"/>
  <c r="J59" i="21"/>
  <c r="K59" i="21"/>
  <c r="V59" i="21"/>
  <c r="M59" i="21"/>
  <c r="N59" i="21"/>
  <c r="O59" i="21"/>
  <c r="P59" i="21"/>
  <c r="Q59" i="21"/>
  <c r="R59" i="21"/>
  <c r="S59" i="21"/>
  <c r="T59" i="21"/>
  <c r="U59" i="21"/>
  <c r="B60" i="21"/>
  <c r="L60" i="21"/>
  <c r="C60" i="21"/>
  <c r="D60" i="21"/>
  <c r="E60" i="21"/>
  <c r="F60" i="21"/>
  <c r="G60" i="21"/>
  <c r="H60" i="21"/>
  <c r="I60" i="21"/>
  <c r="J60" i="21"/>
  <c r="K60" i="21"/>
  <c r="V60" i="21"/>
  <c r="M60" i="21"/>
  <c r="N60" i="21"/>
  <c r="O60" i="21"/>
  <c r="P60" i="21"/>
  <c r="Q60" i="21"/>
  <c r="R60" i="21"/>
  <c r="S60" i="21"/>
  <c r="T60" i="21"/>
  <c r="U60" i="21"/>
  <c r="B61" i="21"/>
  <c r="L61" i="21"/>
  <c r="C61" i="21"/>
  <c r="D61" i="21"/>
  <c r="E61" i="21"/>
  <c r="F61" i="21"/>
  <c r="G61" i="21"/>
  <c r="H61" i="21"/>
  <c r="I61" i="21"/>
  <c r="J61" i="21"/>
  <c r="K61" i="21"/>
  <c r="V61" i="21"/>
  <c r="M61" i="21"/>
  <c r="N61" i="21"/>
  <c r="O61" i="21"/>
  <c r="P61" i="21"/>
  <c r="Q61" i="21"/>
  <c r="R61" i="21"/>
  <c r="S61" i="21"/>
  <c r="T61" i="21"/>
  <c r="U61" i="21"/>
  <c r="B62" i="21"/>
  <c r="L62" i="21"/>
  <c r="C62" i="21"/>
  <c r="D62" i="21"/>
  <c r="E62" i="21"/>
  <c r="F62" i="21"/>
  <c r="G62" i="21"/>
  <c r="H62" i="21"/>
  <c r="I62" i="21"/>
  <c r="J62" i="21"/>
  <c r="K62" i="21"/>
  <c r="V62" i="21"/>
  <c r="M62" i="21"/>
  <c r="N62" i="21"/>
  <c r="O62" i="21"/>
  <c r="P62" i="21"/>
  <c r="Q62" i="21"/>
  <c r="R62" i="21"/>
  <c r="S62" i="21"/>
  <c r="T62" i="21"/>
  <c r="U62" i="21"/>
  <c r="B63" i="21"/>
  <c r="L63" i="21"/>
  <c r="C63" i="21"/>
  <c r="D63" i="21"/>
  <c r="E63" i="21"/>
  <c r="F63" i="21"/>
  <c r="G63" i="21"/>
  <c r="H63" i="21"/>
  <c r="I63" i="21"/>
  <c r="J63" i="21"/>
  <c r="K63" i="21"/>
  <c r="V63" i="21"/>
  <c r="M63" i="21"/>
  <c r="N63" i="21"/>
  <c r="O63" i="21"/>
  <c r="P63" i="21"/>
  <c r="Q63" i="21"/>
  <c r="R63" i="21"/>
  <c r="S63" i="21"/>
  <c r="T63" i="21"/>
  <c r="U63" i="21"/>
  <c r="B64" i="21"/>
  <c r="L64" i="21"/>
  <c r="C64" i="21"/>
  <c r="D64" i="21"/>
  <c r="E64" i="21"/>
  <c r="F64" i="21"/>
  <c r="G64" i="21"/>
  <c r="H64" i="21"/>
  <c r="I64" i="21"/>
  <c r="J64" i="21"/>
  <c r="K64" i="21"/>
  <c r="V64" i="21"/>
  <c r="M64" i="21"/>
  <c r="N64" i="21"/>
  <c r="O64" i="21"/>
  <c r="P64" i="21"/>
  <c r="Q64" i="21"/>
  <c r="R64" i="21"/>
  <c r="S64" i="21"/>
  <c r="T64" i="21"/>
  <c r="U64" i="21"/>
  <c r="B65" i="21"/>
  <c r="L65" i="21"/>
  <c r="C65" i="21"/>
  <c r="D65" i="21"/>
  <c r="E65" i="21"/>
  <c r="F65" i="21"/>
  <c r="G65" i="21"/>
  <c r="H65" i="21"/>
  <c r="I65" i="21"/>
  <c r="J65" i="21"/>
  <c r="K65" i="21"/>
  <c r="V65" i="21"/>
  <c r="M65" i="21"/>
  <c r="N65" i="21"/>
  <c r="O65" i="21"/>
  <c r="P65" i="21"/>
  <c r="Q65" i="21"/>
  <c r="R65" i="21"/>
  <c r="S65" i="21"/>
  <c r="T65" i="21"/>
  <c r="U65" i="21"/>
  <c r="B66" i="21"/>
  <c r="L66" i="21"/>
  <c r="C66" i="21"/>
  <c r="D66" i="21"/>
  <c r="E66" i="21"/>
  <c r="F66" i="21"/>
  <c r="G66" i="21"/>
  <c r="H66" i="21"/>
  <c r="I66" i="21"/>
  <c r="J66" i="21"/>
  <c r="K66" i="21"/>
  <c r="V66" i="21"/>
  <c r="M66" i="21"/>
  <c r="N66" i="21"/>
  <c r="O66" i="21"/>
  <c r="P66" i="21"/>
  <c r="Q66" i="21"/>
  <c r="R66" i="21"/>
  <c r="S66" i="21"/>
  <c r="T66" i="21"/>
  <c r="U66" i="21"/>
  <c r="B67" i="21"/>
  <c r="L67" i="21"/>
  <c r="C67" i="21"/>
  <c r="D67" i="21"/>
  <c r="E67" i="21"/>
  <c r="F67" i="21"/>
  <c r="G67" i="21"/>
  <c r="H67" i="21"/>
  <c r="I67" i="21"/>
  <c r="J67" i="21"/>
  <c r="K67" i="21"/>
  <c r="V67" i="21"/>
  <c r="M67" i="21"/>
  <c r="N67" i="21"/>
  <c r="O67" i="21"/>
  <c r="P67" i="21"/>
  <c r="Q67" i="21"/>
  <c r="R67" i="21"/>
  <c r="S67" i="21"/>
  <c r="T67" i="21"/>
  <c r="U67" i="21"/>
  <c r="B68" i="21"/>
  <c r="L68" i="21"/>
  <c r="C68" i="21"/>
  <c r="D68" i="21"/>
  <c r="E68" i="21"/>
  <c r="F68" i="21"/>
  <c r="G68" i="21"/>
  <c r="H68" i="21"/>
  <c r="I68" i="21"/>
  <c r="J68" i="21"/>
  <c r="K68" i="21"/>
  <c r="V68" i="21"/>
  <c r="M68" i="21"/>
  <c r="N68" i="21"/>
  <c r="O68" i="21"/>
  <c r="P68" i="21"/>
  <c r="Q68" i="21"/>
  <c r="R68" i="21"/>
  <c r="S68" i="21"/>
  <c r="T68" i="21"/>
  <c r="U68" i="21"/>
  <c r="B69" i="21"/>
  <c r="L69" i="21"/>
  <c r="C69" i="21"/>
  <c r="D69" i="21"/>
  <c r="E69" i="21"/>
  <c r="F69" i="21"/>
  <c r="G69" i="21"/>
  <c r="H69" i="21"/>
  <c r="I69" i="21"/>
  <c r="J69" i="21"/>
  <c r="K69" i="21"/>
  <c r="V69" i="21"/>
  <c r="M69" i="21"/>
  <c r="N69" i="21"/>
  <c r="O69" i="21"/>
  <c r="P69" i="21"/>
  <c r="Q69" i="21"/>
  <c r="R69" i="21"/>
  <c r="S69" i="21"/>
  <c r="T69" i="21"/>
  <c r="U69" i="21"/>
  <c r="B70" i="21"/>
  <c r="L70" i="21"/>
  <c r="C70" i="21"/>
  <c r="D70" i="21"/>
  <c r="E70" i="21"/>
  <c r="F70" i="21"/>
  <c r="G70" i="21"/>
  <c r="H70" i="21"/>
  <c r="I70" i="21"/>
  <c r="J70" i="21"/>
  <c r="K70" i="21"/>
  <c r="V70" i="21"/>
  <c r="M70" i="21"/>
  <c r="N70" i="21"/>
  <c r="O70" i="21"/>
  <c r="P70" i="21"/>
  <c r="Q70" i="21"/>
  <c r="R70" i="21"/>
  <c r="S70" i="21"/>
  <c r="T70" i="21"/>
  <c r="U70" i="21"/>
  <c r="B71" i="21"/>
  <c r="L71" i="21"/>
  <c r="C71" i="21"/>
  <c r="D71" i="21"/>
  <c r="E71" i="21"/>
  <c r="F71" i="21"/>
  <c r="G71" i="21"/>
  <c r="H71" i="21"/>
  <c r="I71" i="21"/>
  <c r="J71" i="21"/>
  <c r="K71" i="21"/>
  <c r="V71" i="21"/>
  <c r="M71" i="21"/>
  <c r="N71" i="21"/>
  <c r="O71" i="21"/>
  <c r="P71" i="21"/>
  <c r="Q71" i="21"/>
  <c r="R71" i="21"/>
  <c r="S71" i="21"/>
  <c r="T71" i="21"/>
  <c r="U71" i="21"/>
  <c r="B72" i="21"/>
  <c r="L72" i="21"/>
  <c r="C72" i="21"/>
  <c r="D72" i="21"/>
  <c r="E72" i="21"/>
  <c r="F72" i="21"/>
  <c r="G72" i="21"/>
  <c r="H72" i="21"/>
  <c r="I72" i="21"/>
  <c r="J72" i="21"/>
  <c r="K72" i="21"/>
  <c r="V72" i="21"/>
  <c r="M72" i="21"/>
  <c r="N72" i="21"/>
  <c r="O72" i="21"/>
  <c r="P72" i="21"/>
  <c r="Q72" i="21"/>
  <c r="R72" i="21"/>
  <c r="S72" i="21"/>
  <c r="T72" i="21"/>
  <c r="U72" i="21"/>
  <c r="B73" i="21"/>
  <c r="L73" i="21"/>
  <c r="C73" i="21"/>
  <c r="D73" i="21"/>
  <c r="E73" i="21"/>
  <c r="F73" i="21"/>
  <c r="G73" i="21"/>
  <c r="H73" i="21"/>
  <c r="I73" i="21"/>
  <c r="J73" i="21"/>
  <c r="K73" i="21"/>
  <c r="V73" i="21"/>
  <c r="M73" i="21"/>
  <c r="N73" i="21"/>
  <c r="O73" i="21"/>
  <c r="P73" i="21"/>
  <c r="Q73" i="21"/>
  <c r="R73" i="21"/>
  <c r="S73" i="21"/>
  <c r="T73" i="21"/>
  <c r="U73" i="21"/>
  <c r="B74" i="21"/>
  <c r="L74" i="21"/>
  <c r="C74" i="21"/>
  <c r="D74" i="21"/>
  <c r="E74" i="21"/>
  <c r="F74" i="21"/>
  <c r="G74" i="21"/>
  <c r="H74" i="21"/>
  <c r="I74" i="21"/>
  <c r="J74" i="21"/>
  <c r="K74" i="21"/>
  <c r="V74" i="21"/>
  <c r="M74" i="21"/>
  <c r="N74" i="21"/>
  <c r="O74" i="21"/>
  <c r="P74" i="21"/>
  <c r="Q74" i="21"/>
  <c r="R74" i="21"/>
  <c r="S74" i="21"/>
  <c r="T74" i="21"/>
  <c r="U74" i="21"/>
  <c r="B75" i="21"/>
  <c r="L75" i="21"/>
  <c r="C75" i="21"/>
  <c r="D75" i="21"/>
  <c r="E75" i="21"/>
  <c r="F75" i="21"/>
  <c r="G75" i="21"/>
  <c r="H75" i="21"/>
  <c r="I75" i="21"/>
  <c r="J75" i="21"/>
  <c r="K75" i="21"/>
  <c r="V75" i="21"/>
  <c r="M75" i="21"/>
  <c r="N75" i="21"/>
  <c r="O75" i="21"/>
  <c r="P75" i="21"/>
  <c r="Q75" i="21"/>
  <c r="R75" i="21"/>
  <c r="S75" i="21"/>
  <c r="T75" i="21"/>
  <c r="U75" i="21"/>
  <c r="B76" i="21"/>
  <c r="L76" i="21"/>
  <c r="C76" i="21"/>
  <c r="D76" i="21"/>
  <c r="E76" i="21"/>
  <c r="F76" i="21"/>
  <c r="G76" i="21"/>
  <c r="H76" i="21"/>
  <c r="I76" i="21"/>
  <c r="J76" i="21"/>
  <c r="K76" i="21"/>
  <c r="V76" i="21"/>
  <c r="M76" i="21"/>
  <c r="N76" i="21"/>
  <c r="O76" i="21"/>
  <c r="P76" i="21"/>
  <c r="Q76" i="21"/>
  <c r="R76" i="21"/>
  <c r="S76" i="21"/>
  <c r="T76" i="21"/>
  <c r="U76" i="21"/>
  <c r="B77" i="21"/>
  <c r="L77" i="21"/>
  <c r="C77" i="21"/>
  <c r="D77" i="21"/>
  <c r="E77" i="21"/>
  <c r="F77" i="21"/>
  <c r="G77" i="21"/>
  <c r="H77" i="21"/>
  <c r="I77" i="21"/>
  <c r="J77" i="21"/>
  <c r="K77" i="21"/>
  <c r="V77" i="21"/>
  <c r="M77" i="21"/>
  <c r="N77" i="21"/>
  <c r="O77" i="21"/>
  <c r="P77" i="21"/>
  <c r="Q77" i="21"/>
  <c r="R77" i="21"/>
  <c r="S77" i="21"/>
  <c r="T77" i="21"/>
  <c r="U77" i="21"/>
  <c r="B78" i="21"/>
  <c r="L78" i="21"/>
  <c r="C78" i="21"/>
  <c r="D78" i="21"/>
  <c r="E78" i="21"/>
  <c r="F78" i="21"/>
  <c r="G78" i="21"/>
  <c r="H78" i="21"/>
  <c r="I78" i="21"/>
  <c r="J78" i="21"/>
  <c r="K78" i="21"/>
  <c r="V78" i="21"/>
  <c r="M78" i="21"/>
  <c r="N78" i="21"/>
  <c r="O78" i="21"/>
  <c r="P78" i="21"/>
  <c r="Q78" i="21"/>
  <c r="R78" i="21"/>
  <c r="S78" i="21"/>
  <c r="T78" i="21"/>
  <c r="U78" i="21"/>
  <c r="B79" i="21"/>
  <c r="L79" i="21"/>
  <c r="C79" i="21"/>
  <c r="D79" i="21"/>
  <c r="E79" i="21"/>
  <c r="F79" i="21"/>
  <c r="G79" i="21"/>
  <c r="H79" i="21"/>
  <c r="I79" i="21"/>
  <c r="J79" i="21"/>
  <c r="K79" i="21"/>
  <c r="V79" i="21"/>
  <c r="M79" i="21"/>
  <c r="N79" i="21"/>
  <c r="O79" i="21"/>
  <c r="P79" i="21"/>
  <c r="Q79" i="21"/>
  <c r="R79" i="21"/>
  <c r="S79" i="21"/>
  <c r="T79" i="21"/>
  <c r="U79" i="21"/>
  <c r="B80" i="21"/>
  <c r="L80" i="21"/>
  <c r="C80" i="21"/>
  <c r="D80" i="21"/>
  <c r="E80" i="21"/>
  <c r="F80" i="21"/>
  <c r="G80" i="21"/>
  <c r="H80" i="21"/>
  <c r="I80" i="21"/>
  <c r="J80" i="21"/>
  <c r="K80" i="21"/>
  <c r="V80" i="21"/>
  <c r="M80" i="21"/>
  <c r="N80" i="21"/>
  <c r="O80" i="21"/>
  <c r="P80" i="21"/>
  <c r="Q80" i="21"/>
  <c r="R80" i="21"/>
  <c r="S80" i="21"/>
  <c r="T80" i="21"/>
  <c r="U80" i="21"/>
  <c r="B81" i="21"/>
  <c r="L81" i="21"/>
  <c r="C81" i="21"/>
  <c r="D81" i="21"/>
  <c r="E81" i="21"/>
  <c r="F81" i="21"/>
  <c r="G81" i="21"/>
  <c r="H81" i="21"/>
  <c r="I81" i="21"/>
  <c r="J81" i="21"/>
  <c r="K81" i="21"/>
  <c r="V81" i="21"/>
  <c r="M81" i="21"/>
  <c r="N81" i="21"/>
  <c r="O81" i="21"/>
  <c r="P81" i="21"/>
  <c r="Q81" i="21"/>
  <c r="R81" i="21"/>
  <c r="S81" i="21"/>
  <c r="T81" i="21"/>
  <c r="U81" i="21"/>
  <c r="B82" i="21"/>
  <c r="L82" i="21"/>
  <c r="C82" i="21"/>
  <c r="D82" i="21"/>
  <c r="E82" i="21"/>
  <c r="F82" i="21"/>
  <c r="G82" i="21"/>
  <c r="H82" i="21"/>
  <c r="I82" i="21"/>
  <c r="J82" i="21"/>
  <c r="K82" i="21"/>
  <c r="V82" i="21"/>
  <c r="M82" i="21"/>
  <c r="N82" i="21"/>
  <c r="O82" i="21"/>
  <c r="P82" i="21"/>
  <c r="Q82" i="21"/>
  <c r="R82" i="21"/>
  <c r="S82" i="21"/>
  <c r="T82" i="21"/>
  <c r="U82" i="21"/>
  <c r="B83" i="21"/>
  <c r="L83" i="21"/>
  <c r="C83" i="21"/>
  <c r="D83" i="21"/>
  <c r="E83" i="21"/>
  <c r="F83" i="21"/>
  <c r="G83" i="21"/>
  <c r="H83" i="21"/>
  <c r="I83" i="21"/>
  <c r="J83" i="21"/>
  <c r="K83" i="21"/>
  <c r="V83" i="21"/>
  <c r="M83" i="21"/>
  <c r="N83" i="21"/>
  <c r="O83" i="21"/>
  <c r="P83" i="21"/>
  <c r="Q83" i="21"/>
  <c r="R83" i="21"/>
  <c r="S83" i="21"/>
  <c r="T83" i="21"/>
  <c r="U83" i="21"/>
  <c r="B84" i="21"/>
  <c r="L84" i="21"/>
  <c r="C84" i="21"/>
  <c r="D84" i="21"/>
  <c r="E84" i="21"/>
  <c r="F84" i="21"/>
  <c r="G84" i="21"/>
  <c r="H84" i="21"/>
  <c r="I84" i="21"/>
  <c r="J84" i="21"/>
  <c r="K84" i="21"/>
  <c r="V84" i="21"/>
  <c r="M84" i="21"/>
  <c r="N84" i="21"/>
  <c r="O84" i="21"/>
  <c r="P84" i="21"/>
  <c r="Q84" i="21"/>
  <c r="R84" i="21"/>
  <c r="S84" i="21"/>
  <c r="T84" i="21"/>
  <c r="U84" i="21"/>
  <c r="B85" i="21"/>
  <c r="L85" i="21"/>
  <c r="C85" i="21"/>
  <c r="D85" i="21"/>
  <c r="E85" i="21"/>
  <c r="F85" i="21"/>
  <c r="G85" i="21"/>
  <c r="H85" i="21"/>
  <c r="I85" i="21"/>
  <c r="J85" i="21"/>
  <c r="K85" i="21"/>
  <c r="V85" i="21"/>
  <c r="M85" i="21"/>
  <c r="N85" i="21"/>
  <c r="O85" i="21"/>
  <c r="P85" i="21"/>
  <c r="Q85" i="21"/>
  <c r="R85" i="21"/>
  <c r="S85" i="21"/>
  <c r="T85" i="21"/>
  <c r="U85" i="21"/>
  <c r="B86" i="21"/>
  <c r="L86" i="21"/>
  <c r="C86" i="21"/>
  <c r="D86" i="21"/>
  <c r="E86" i="21"/>
  <c r="F86" i="21"/>
  <c r="G86" i="21"/>
  <c r="H86" i="21"/>
  <c r="I86" i="21"/>
  <c r="J86" i="21"/>
  <c r="K86" i="21"/>
  <c r="V86" i="21"/>
  <c r="M86" i="21"/>
  <c r="N86" i="21"/>
  <c r="O86" i="21"/>
  <c r="P86" i="21"/>
  <c r="Q86" i="21"/>
  <c r="R86" i="21"/>
  <c r="S86" i="21"/>
  <c r="T86" i="21"/>
  <c r="U86" i="21"/>
  <c r="B87" i="21"/>
  <c r="L87" i="21"/>
  <c r="C87" i="21"/>
  <c r="D87" i="21"/>
  <c r="E87" i="21"/>
  <c r="F87" i="21"/>
  <c r="G87" i="21"/>
  <c r="H87" i="21"/>
  <c r="I87" i="21"/>
  <c r="J87" i="21"/>
  <c r="K87" i="21"/>
  <c r="V87" i="21"/>
  <c r="M87" i="21"/>
  <c r="N87" i="21"/>
  <c r="O87" i="21"/>
  <c r="P87" i="21"/>
  <c r="Q87" i="21"/>
  <c r="R87" i="21"/>
  <c r="S87" i="21"/>
  <c r="T87" i="21"/>
  <c r="U87" i="21"/>
  <c r="B88" i="21"/>
  <c r="L88" i="21"/>
  <c r="C88" i="21"/>
  <c r="D88" i="21"/>
  <c r="E88" i="21"/>
  <c r="F88" i="21"/>
  <c r="G88" i="21"/>
  <c r="H88" i="21"/>
  <c r="I88" i="21"/>
  <c r="J88" i="21"/>
  <c r="K88" i="21"/>
  <c r="V88" i="21"/>
  <c r="M88" i="21"/>
  <c r="N88" i="21"/>
  <c r="O88" i="21"/>
  <c r="P88" i="21"/>
  <c r="Q88" i="21"/>
  <c r="R88" i="21"/>
  <c r="S88" i="21"/>
  <c r="T88" i="21"/>
  <c r="U88" i="21"/>
  <c r="B89" i="21"/>
  <c r="L89" i="21"/>
  <c r="C89" i="21"/>
  <c r="D89" i="21"/>
  <c r="E89" i="21"/>
  <c r="F89" i="21"/>
  <c r="G89" i="21"/>
  <c r="H89" i="21"/>
  <c r="I89" i="21"/>
  <c r="J89" i="21"/>
  <c r="K89" i="21"/>
  <c r="V89" i="21"/>
  <c r="M89" i="21"/>
  <c r="N89" i="21"/>
  <c r="O89" i="21"/>
  <c r="P89" i="21"/>
  <c r="Q89" i="21"/>
  <c r="R89" i="21"/>
  <c r="S89" i="21"/>
  <c r="T89" i="21"/>
  <c r="U89" i="21"/>
  <c r="B90" i="21"/>
  <c r="L90" i="21"/>
  <c r="C90" i="21"/>
  <c r="D90" i="21"/>
  <c r="E90" i="21"/>
  <c r="F90" i="21"/>
  <c r="G90" i="21"/>
  <c r="H90" i="21"/>
  <c r="I90" i="21"/>
  <c r="J90" i="21"/>
  <c r="K90" i="21"/>
  <c r="V90" i="21"/>
  <c r="M90" i="21"/>
  <c r="N90" i="21"/>
  <c r="O90" i="21"/>
  <c r="P90" i="21"/>
  <c r="Q90" i="21"/>
  <c r="R90" i="21"/>
  <c r="S90" i="21"/>
  <c r="T90" i="21"/>
  <c r="U90" i="21"/>
  <c r="B91" i="21"/>
  <c r="L91" i="21"/>
  <c r="C91" i="21"/>
  <c r="D91" i="21"/>
  <c r="E91" i="21"/>
  <c r="F91" i="21"/>
  <c r="G91" i="21"/>
  <c r="H91" i="21"/>
  <c r="I91" i="21"/>
  <c r="J91" i="21"/>
  <c r="K91" i="21"/>
  <c r="V91" i="21"/>
  <c r="M91" i="21"/>
  <c r="N91" i="21"/>
  <c r="O91" i="21"/>
  <c r="P91" i="21"/>
  <c r="Q91" i="21"/>
  <c r="R91" i="21"/>
  <c r="S91" i="21"/>
  <c r="T91" i="21"/>
  <c r="U91" i="21"/>
  <c r="B92" i="21"/>
  <c r="L92" i="21"/>
  <c r="C92" i="21"/>
  <c r="D92" i="21"/>
  <c r="E92" i="21"/>
  <c r="F92" i="21"/>
  <c r="G92" i="21"/>
  <c r="H92" i="21"/>
  <c r="I92" i="21"/>
  <c r="J92" i="21"/>
  <c r="K92" i="21"/>
  <c r="V92" i="21"/>
  <c r="M92" i="21"/>
  <c r="N92" i="21"/>
  <c r="O92" i="21"/>
  <c r="P92" i="21"/>
  <c r="Q92" i="21"/>
  <c r="R92" i="21"/>
  <c r="S92" i="21"/>
  <c r="T92" i="21"/>
  <c r="U92" i="21"/>
  <c r="B93" i="21"/>
  <c r="L93" i="21"/>
  <c r="C93" i="21"/>
  <c r="D93" i="21"/>
  <c r="E93" i="21"/>
  <c r="F93" i="21"/>
  <c r="G93" i="21"/>
  <c r="H93" i="21"/>
  <c r="I93" i="21"/>
  <c r="J93" i="21"/>
  <c r="K93" i="21"/>
  <c r="V93" i="21"/>
  <c r="M93" i="21"/>
  <c r="N93" i="21"/>
  <c r="O93" i="21"/>
  <c r="P93" i="21"/>
  <c r="Q93" i="21"/>
  <c r="R93" i="21"/>
  <c r="S93" i="21"/>
  <c r="T93" i="21"/>
  <c r="U93" i="21"/>
  <c r="B94" i="21"/>
  <c r="L94" i="21"/>
  <c r="C94" i="21"/>
  <c r="D94" i="21"/>
  <c r="E94" i="21"/>
  <c r="F94" i="21"/>
  <c r="G94" i="21"/>
  <c r="H94" i="21"/>
  <c r="I94" i="21"/>
  <c r="J94" i="21"/>
  <c r="K94" i="21"/>
  <c r="V94" i="21"/>
  <c r="M94" i="21"/>
  <c r="N94" i="21"/>
  <c r="O94" i="21"/>
  <c r="P94" i="21"/>
  <c r="Q94" i="21"/>
  <c r="R94" i="21"/>
  <c r="S94" i="21"/>
  <c r="T94" i="21"/>
  <c r="U94" i="21"/>
  <c r="B95" i="21"/>
  <c r="L95" i="21"/>
  <c r="C95" i="21"/>
  <c r="D95" i="21"/>
  <c r="E95" i="21"/>
  <c r="F95" i="21"/>
  <c r="G95" i="21"/>
  <c r="H95" i="21"/>
  <c r="I95" i="21"/>
  <c r="J95" i="21"/>
  <c r="K95" i="21"/>
  <c r="V95" i="21"/>
  <c r="M95" i="21"/>
  <c r="N95" i="21"/>
  <c r="O95" i="21"/>
  <c r="P95" i="21"/>
  <c r="Q95" i="21"/>
  <c r="R95" i="21"/>
  <c r="S95" i="21"/>
  <c r="T95" i="21"/>
  <c r="U95" i="21"/>
  <c r="B96" i="21"/>
  <c r="L96" i="21"/>
  <c r="C96" i="21"/>
  <c r="D96" i="21"/>
  <c r="E96" i="21"/>
  <c r="F96" i="21"/>
  <c r="G96" i="21"/>
  <c r="H96" i="21"/>
  <c r="I96" i="21"/>
  <c r="J96" i="21"/>
  <c r="K96" i="21"/>
  <c r="V96" i="21"/>
  <c r="M96" i="21"/>
  <c r="N96" i="21"/>
  <c r="O96" i="21"/>
  <c r="P96" i="21"/>
  <c r="Q96" i="21"/>
  <c r="R96" i="21"/>
  <c r="S96" i="21"/>
  <c r="T96" i="21"/>
  <c r="U96" i="21"/>
  <c r="B97" i="21"/>
  <c r="L97" i="21"/>
  <c r="C97" i="21"/>
  <c r="D97" i="21"/>
  <c r="E97" i="21"/>
  <c r="F97" i="21"/>
  <c r="G97" i="21"/>
  <c r="H97" i="21"/>
  <c r="I97" i="21"/>
  <c r="J97" i="21"/>
  <c r="K97" i="21"/>
  <c r="V97" i="21"/>
  <c r="M97" i="21"/>
  <c r="N97" i="21"/>
  <c r="O97" i="21"/>
  <c r="P97" i="21"/>
  <c r="Q97" i="21"/>
  <c r="R97" i="21"/>
  <c r="S97" i="21"/>
  <c r="T97" i="21"/>
  <c r="U97" i="21"/>
  <c r="B98" i="21"/>
  <c r="L98" i="21"/>
  <c r="C98" i="21"/>
  <c r="D98" i="21"/>
  <c r="E98" i="21"/>
  <c r="F98" i="21"/>
  <c r="G98" i="21"/>
  <c r="H98" i="21"/>
  <c r="I98" i="21"/>
  <c r="J98" i="21"/>
  <c r="K98" i="21"/>
  <c r="V98" i="21"/>
  <c r="M98" i="21"/>
  <c r="N98" i="21"/>
  <c r="O98" i="21"/>
  <c r="P98" i="21"/>
  <c r="Q98" i="21"/>
  <c r="R98" i="21"/>
  <c r="S98" i="21"/>
  <c r="T98" i="21"/>
  <c r="U98" i="21"/>
  <c r="B99" i="21"/>
  <c r="L99" i="21"/>
  <c r="C99" i="21"/>
  <c r="D99" i="21"/>
  <c r="E99" i="21"/>
  <c r="F99" i="21"/>
  <c r="G99" i="21"/>
  <c r="H99" i="21"/>
  <c r="I99" i="21"/>
  <c r="J99" i="21"/>
  <c r="K99" i="21"/>
  <c r="V99" i="21"/>
  <c r="M99" i="21"/>
  <c r="N99" i="21"/>
  <c r="O99" i="21"/>
  <c r="P99" i="21"/>
  <c r="Q99" i="21"/>
  <c r="R99" i="21"/>
  <c r="S99" i="21"/>
  <c r="T99" i="21"/>
  <c r="U99" i="21"/>
  <c r="B100" i="21"/>
  <c r="L100" i="21"/>
  <c r="C100" i="21"/>
  <c r="D100" i="21"/>
  <c r="E100" i="21"/>
  <c r="F100" i="21"/>
  <c r="G100" i="21"/>
  <c r="H100" i="21"/>
  <c r="I100" i="21"/>
  <c r="J100" i="21"/>
  <c r="K100" i="21"/>
  <c r="V100" i="21"/>
  <c r="M100" i="21"/>
  <c r="N100" i="21"/>
  <c r="O100" i="21"/>
  <c r="P100" i="21"/>
  <c r="Q100" i="21"/>
  <c r="R100" i="21"/>
  <c r="S100" i="21"/>
  <c r="T100" i="21"/>
  <c r="U100" i="21"/>
  <c r="B101" i="21"/>
  <c r="L101" i="21"/>
  <c r="C101" i="21"/>
  <c r="D101" i="21"/>
  <c r="E101" i="21"/>
  <c r="F101" i="21"/>
  <c r="G101" i="21"/>
  <c r="H101" i="21"/>
  <c r="I101" i="21"/>
  <c r="J101" i="21"/>
  <c r="K101" i="21"/>
  <c r="V101" i="21"/>
  <c r="M101" i="21"/>
  <c r="N101" i="21"/>
  <c r="O101" i="21"/>
  <c r="P101" i="21"/>
  <c r="Q101" i="21"/>
  <c r="R101" i="21"/>
  <c r="S101" i="21"/>
  <c r="T101" i="21"/>
  <c r="U101" i="21"/>
  <c r="B102" i="21"/>
  <c r="L102" i="21"/>
  <c r="C102" i="21"/>
  <c r="D102" i="21"/>
  <c r="E102" i="21"/>
  <c r="F102" i="21"/>
  <c r="G102" i="21"/>
  <c r="H102" i="21"/>
  <c r="I102" i="21"/>
  <c r="J102" i="21"/>
  <c r="K102" i="21"/>
  <c r="V102" i="21"/>
  <c r="M102" i="21"/>
  <c r="N102" i="21"/>
  <c r="O102" i="21"/>
  <c r="P102" i="21"/>
  <c r="Q102" i="21"/>
  <c r="R102" i="21"/>
  <c r="S102" i="21"/>
  <c r="T102" i="21"/>
  <c r="U102" i="21"/>
  <c r="B103" i="21"/>
  <c r="L103" i="21"/>
  <c r="C103" i="21"/>
  <c r="D103" i="21"/>
  <c r="E103" i="21"/>
  <c r="F103" i="21"/>
  <c r="G103" i="21"/>
  <c r="H103" i="21"/>
  <c r="I103" i="21"/>
  <c r="J103" i="21"/>
  <c r="K103" i="21"/>
  <c r="V103" i="21"/>
  <c r="M103" i="21"/>
  <c r="N103" i="21"/>
  <c r="O103" i="21"/>
  <c r="P103" i="21"/>
  <c r="Q103" i="21"/>
  <c r="R103" i="21"/>
  <c r="S103" i="21"/>
  <c r="T103" i="21"/>
  <c r="U103" i="21"/>
  <c r="B104" i="21"/>
  <c r="L104" i="21"/>
  <c r="C104" i="21"/>
  <c r="D104" i="21"/>
  <c r="E104" i="21"/>
  <c r="F104" i="21"/>
  <c r="G104" i="21"/>
  <c r="H104" i="21"/>
  <c r="I104" i="21"/>
  <c r="J104" i="21"/>
  <c r="K104" i="21"/>
  <c r="V104" i="21"/>
  <c r="M104" i="21"/>
  <c r="N104" i="21"/>
  <c r="O104" i="21"/>
  <c r="P104" i="21"/>
  <c r="Q104" i="21"/>
  <c r="R104" i="21"/>
  <c r="S104" i="21"/>
  <c r="T104" i="21"/>
  <c r="U104" i="21"/>
  <c r="B105" i="21"/>
  <c r="L105" i="21"/>
  <c r="C105" i="21"/>
  <c r="D105" i="21"/>
  <c r="E105" i="21"/>
  <c r="F105" i="21"/>
  <c r="G105" i="21"/>
  <c r="H105" i="21"/>
  <c r="I105" i="21"/>
  <c r="J105" i="21"/>
  <c r="K105" i="21"/>
  <c r="V105" i="21"/>
  <c r="M105" i="21"/>
  <c r="N105" i="21"/>
  <c r="O105" i="21"/>
  <c r="P105" i="21"/>
  <c r="Q105" i="21"/>
  <c r="R105" i="21"/>
  <c r="S105" i="21"/>
  <c r="T105" i="21"/>
  <c r="U105" i="21"/>
  <c r="B106" i="21"/>
  <c r="L106" i="21"/>
  <c r="C106" i="21"/>
  <c r="D106" i="21"/>
  <c r="E106" i="21"/>
  <c r="F106" i="21"/>
  <c r="G106" i="21"/>
  <c r="H106" i="21"/>
  <c r="I106" i="21"/>
  <c r="J106" i="21"/>
  <c r="K106" i="21"/>
  <c r="V106" i="21"/>
  <c r="M106" i="21"/>
  <c r="N106" i="21"/>
  <c r="O106" i="21"/>
  <c r="P106" i="21"/>
  <c r="Q106" i="21"/>
  <c r="R106" i="21"/>
  <c r="S106" i="21"/>
  <c r="T106" i="21"/>
  <c r="U106" i="21"/>
  <c r="B107" i="21"/>
  <c r="L107" i="21"/>
  <c r="C107" i="21"/>
  <c r="D107" i="21"/>
  <c r="E107" i="21"/>
  <c r="F107" i="21"/>
  <c r="G107" i="21"/>
  <c r="H107" i="21"/>
  <c r="I107" i="21"/>
  <c r="J107" i="21"/>
  <c r="K107" i="21"/>
  <c r="V107" i="21"/>
  <c r="M107" i="21"/>
  <c r="N107" i="21"/>
  <c r="O107" i="21"/>
  <c r="P107" i="21"/>
  <c r="Q107" i="21"/>
  <c r="R107" i="21"/>
  <c r="S107" i="21"/>
  <c r="T107" i="21"/>
  <c r="U107" i="21"/>
  <c r="B108" i="21"/>
  <c r="L108" i="21"/>
  <c r="C108" i="21"/>
  <c r="D108" i="21"/>
  <c r="E108" i="21"/>
  <c r="F108" i="21"/>
  <c r="G108" i="21"/>
  <c r="H108" i="21"/>
  <c r="I108" i="21"/>
  <c r="J108" i="21"/>
  <c r="K108" i="21"/>
  <c r="V108" i="21"/>
  <c r="M108" i="21"/>
  <c r="N108" i="21"/>
  <c r="O108" i="21"/>
  <c r="P108" i="21"/>
  <c r="Q108" i="21"/>
  <c r="R108" i="21"/>
  <c r="S108" i="21"/>
  <c r="T108" i="21"/>
  <c r="U108" i="21"/>
  <c r="B109" i="21"/>
  <c r="L109" i="21"/>
  <c r="C109" i="21"/>
  <c r="D109" i="21"/>
  <c r="E109" i="21"/>
  <c r="F109" i="21"/>
  <c r="G109" i="21"/>
  <c r="H109" i="21"/>
  <c r="I109" i="21"/>
  <c r="J109" i="21"/>
  <c r="K109" i="21"/>
  <c r="V109" i="21"/>
  <c r="M109" i="21"/>
  <c r="N109" i="21"/>
  <c r="O109" i="21"/>
  <c r="P109" i="21"/>
  <c r="Q109" i="21"/>
  <c r="R109" i="21"/>
  <c r="S109" i="21"/>
  <c r="T109" i="21"/>
  <c r="U109" i="21"/>
  <c r="B110" i="21"/>
  <c r="L110" i="21"/>
  <c r="C110" i="21"/>
  <c r="D110" i="21"/>
  <c r="E110" i="21"/>
  <c r="F110" i="21"/>
  <c r="G110" i="21"/>
  <c r="H110" i="21"/>
  <c r="I110" i="21"/>
  <c r="J110" i="21"/>
  <c r="K110" i="21"/>
  <c r="V110" i="21"/>
  <c r="M110" i="21"/>
  <c r="N110" i="21"/>
  <c r="O110" i="21"/>
  <c r="P110" i="21"/>
  <c r="Q110" i="21"/>
  <c r="R110" i="21"/>
  <c r="S110" i="21"/>
  <c r="T110" i="21"/>
  <c r="U110" i="21"/>
  <c r="B111" i="21"/>
  <c r="L111" i="21"/>
  <c r="C111" i="21"/>
  <c r="D111" i="21"/>
  <c r="E111" i="21"/>
  <c r="F111" i="21"/>
  <c r="G111" i="21"/>
  <c r="H111" i="21"/>
  <c r="I111" i="21"/>
  <c r="J111" i="21"/>
  <c r="K111" i="21"/>
  <c r="V111" i="21"/>
  <c r="M111" i="21"/>
  <c r="N111" i="21"/>
  <c r="O111" i="21"/>
  <c r="P111" i="21"/>
  <c r="Q111" i="21"/>
  <c r="R111" i="21"/>
  <c r="S111" i="21"/>
  <c r="T111" i="21"/>
  <c r="U111" i="21"/>
  <c r="B112" i="21"/>
  <c r="L112" i="21"/>
  <c r="C112" i="21"/>
  <c r="D112" i="21"/>
  <c r="E112" i="21"/>
  <c r="F112" i="21"/>
  <c r="G112" i="21"/>
  <c r="H112" i="21"/>
  <c r="I112" i="21"/>
  <c r="J112" i="21"/>
  <c r="K112" i="21"/>
  <c r="V112" i="21"/>
  <c r="M112" i="21"/>
  <c r="N112" i="21"/>
  <c r="O112" i="21"/>
  <c r="P112" i="21"/>
  <c r="Q112" i="21"/>
  <c r="R112" i="21"/>
  <c r="S112" i="21"/>
  <c r="T112" i="21"/>
  <c r="U112" i="21"/>
  <c r="B113" i="21"/>
  <c r="L113" i="21"/>
  <c r="C113" i="21"/>
  <c r="D113" i="21"/>
  <c r="E113" i="21"/>
  <c r="F113" i="21"/>
  <c r="G113" i="21"/>
  <c r="H113" i="21"/>
  <c r="I113" i="21"/>
  <c r="J113" i="21"/>
  <c r="K113" i="21"/>
  <c r="V113" i="21"/>
  <c r="M113" i="21"/>
  <c r="N113" i="21"/>
  <c r="O113" i="21"/>
  <c r="P113" i="21"/>
  <c r="Q113" i="21"/>
  <c r="R113" i="21"/>
  <c r="S113" i="21"/>
  <c r="T113" i="21"/>
  <c r="U113" i="21"/>
  <c r="B114" i="21"/>
  <c r="L114" i="21"/>
  <c r="C114" i="21"/>
  <c r="D114" i="21"/>
  <c r="E114" i="21"/>
  <c r="F114" i="21"/>
  <c r="G114" i="21"/>
  <c r="H114" i="21"/>
  <c r="I114" i="21"/>
  <c r="J114" i="21"/>
  <c r="K114" i="21"/>
  <c r="V114" i="21"/>
  <c r="M114" i="21"/>
  <c r="N114" i="21"/>
  <c r="O114" i="21"/>
  <c r="P114" i="21"/>
  <c r="Q114" i="21"/>
  <c r="R114" i="21"/>
  <c r="S114" i="21"/>
  <c r="T114" i="21"/>
  <c r="U114" i="21"/>
  <c r="B115" i="21"/>
  <c r="L115" i="21"/>
  <c r="C115" i="21"/>
  <c r="D115" i="21"/>
  <c r="E115" i="21"/>
  <c r="F115" i="21"/>
  <c r="G115" i="21"/>
  <c r="H115" i="21"/>
  <c r="I115" i="21"/>
  <c r="J115" i="21"/>
  <c r="K115" i="21"/>
  <c r="V115" i="21"/>
  <c r="M115" i="21"/>
  <c r="N115" i="21"/>
  <c r="O115" i="21"/>
  <c r="P115" i="21"/>
  <c r="Q115" i="21"/>
  <c r="R115" i="21"/>
  <c r="S115" i="21"/>
  <c r="T115" i="21"/>
  <c r="U115" i="21"/>
  <c r="B116" i="21"/>
  <c r="L116" i="21"/>
  <c r="C116" i="21"/>
  <c r="D116" i="21"/>
  <c r="E116" i="21"/>
  <c r="F116" i="21"/>
  <c r="G116" i="21"/>
  <c r="H116" i="21"/>
  <c r="I116" i="21"/>
  <c r="J116" i="21"/>
  <c r="K116" i="21"/>
  <c r="V116" i="21"/>
  <c r="M116" i="21"/>
  <c r="N116" i="21"/>
  <c r="O116" i="21"/>
  <c r="P116" i="21"/>
  <c r="Q116" i="21"/>
  <c r="R116" i="21"/>
  <c r="S116" i="21"/>
  <c r="T116" i="21"/>
  <c r="U116" i="21"/>
  <c r="B117" i="21"/>
  <c r="L117" i="21"/>
  <c r="C117" i="21"/>
  <c r="D117" i="21"/>
  <c r="E117" i="21"/>
  <c r="F117" i="21"/>
  <c r="G117" i="21"/>
  <c r="H117" i="21"/>
  <c r="I117" i="21"/>
  <c r="J117" i="21"/>
  <c r="K117" i="21"/>
  <c r="V117" i="21"/>
  <c r="M117" i="21"/>
  <c r="N117" i="21"/>
  <c r="O117" i="21"/>
  <c r="P117" i="21"/>
  <c r="Q117" i="21"/>
  <c r="R117" i="21"/>
  <c r="S117" i="21"/>
  <c r="T117" i="21"/>
  <c r="U117" i="21"/>
  <c r="B118" i="21"/>
  <c r="L118" i="21"/>
  <c r="C118" i="21"/>
  <c r="D118" i="21"/>
  <c r="E118" i="21"/>
  <c r="F118" i="21"/>
  <c r="G118" i="21"/>
  <c r="H118" i="21"/>
  <c r="I118" i="21"/>
  <c r="J118" i="21"/>
  <c r="K118" i="21"/>
  <c r="V118" i="21"/>
  <c r="M118" i="21"/>
  <c r="N118" i="21"/>
  <c r="O118" i="21"/>
  <c r="P118" i="21"/>
  <c r="Q118" i="21"/>
  <c r="R118" i="21"/>
  <c r="S118" i="21"/>
  <c r="T118" i="21"/>
  <c r="U118" i="21"/>
  <c r="B119" i="21"/>
  <c r="L119" i="21"/>
  <c r="C119" i="21"/>
  <c r="D119" i="21"/>
  <c r="E119" i="21"/>
  <c r="F119" i="21"/>
  <c r="G119" i="21"/>
  <c r="H119" i="21"/>
  <c r="I119" i="21"/>
  <c r="J119" i="21"/>
  <c r="K119" i="21"/>
  <c r="V119" i="21"/>
  <c r="M119" i="21"/>
  <c r="N119" i="21"/>
  <c r="O119" i="21"/>
  <c r="P119" i="21"/>
  <c r="Q119" i="21"/>
  <c r="R119" i="21"/>
  <c r="S119" i="21"/>
  <c r="T119" i="21"/>
  <c r="U119" i="21"/>
  <c r="B120" i="21"/>
  <c r="L120" i="21"/>
  <c r="C120" i="21"/>
  <c r="D120" i="21"/>
  <c r="E120" i="21"/>
  <c r="F120" i="21"/>
  <c r="G120" i="21"/>
  <c r="H120" i="21"/>
  <c r="I120" i="21"/>
  <c r="J120" i="21"/>
  <c r="K120" i="21"/>
  <c r="V120" i="21"/>
  <c r="M120" i="21"/>
  <c r="N120" i="21"/>
  <c r="O120" i="21"/>
  <c r="P120" i="21"/>
  <c r="Q120" i="21"/>
  <c r="R120" i="21"/>
  <c r="S120" i="21"/>
  <c r="T120" i="21"/>
  <c r="U120" i="21"/>
  <c r="B121" i="21"/>
  <c r="L121" i="21"/>
  <c r="C121" i="21"/>
  <c r="D121" i="21"/>
  <c r="E121" i="21"/>
  <c r="F121" i="21"/>
  <c r="G121" i="21"/>
  <c r="H121" i="21"/>
  <c r="I121" i="21"/>
  <c r="J121" i="21"/>
  <c r="K121" i="21"/>
  <c r="V121" i="21"/>
  <c r="M121" i="21"/>
  <c r="N121" i="21"/>
  <c r="O121" i="21"/>
  <c r="P121" i="21"/>
  <c r="Q121" i="21"/>
  <c r="R121" i="21"/>
  <c r="S121" i="21"/>
  <c r="T121" i="21"/>
  <c r="U121" i="21"/>
  <c r="B122" i="21"/>
  <c r="L122" i="21"/>
  <c r="C122" i="21"/>
  <c r="D122" i="21"/>
  <c r="E122" i="21"/>
  <c r="F122" i="21"/>
  <c r="G122" i="21"/>
  <c r="H122" i="21"/>
  <c r="I122" i="21"/>
  <c r="J122" i="21"/>
  <c r="K122" i="21"/>
  <c r="V122" i="21"/>
  <c r="M122" i="21"/>
  <c r="N122" i="21"/>
  <c r="O122" i="21"/>
  <c r="P122" i="21"/>
  <c r="Q122" i="21"/>
  <c r="R122" i="21"/>
  <c r="S122" i="21"/>
  <c r="T122" i="21"/>
  <c r="U122" i="21"/>
  <c r="B123" i="21"/>
  <c r="L123" i="21"/>
  <c r="C123" i="21"/>
  <c r="D123" i="21"/>
  <c r="E123" i="21"/>
  <c r="F123" i="21"/>
  <c r="G123" i="21"/>
  <c r="H123" i="21"/>
  <c r="I123" i="21"/>
  <c r="J123" i="21"/>
  <c r="K123" i="21"/>
  <c r="V123" i="21"/>
  <c r="M123" i="21"/>
  <c r="N123" i="21"/>
  <c r="O123" i="21"/>
  <c r="P123" i="21"/>
  <c r="Q123" i="21"/>
  <c r="R123" i="21"/>
  <c r="S123" i="21"/>
  <c r="T123" i="21"/>
  <c r="U123" i="21"/>
  <c r="B124" i="21"/>
  <c r="L124" i="21"/>
  <c r="C124" i="21"/>
  <c r="D124" i="21"/>
  <c r="E124" i="21"/>
  <c r="F124" i="21"/>
  <c r="G124" i="21"/>
  <c r="H124" i="21"/>
  <c r="I124" i="21"/>
  <c r="J124" i="21"/>
  <c r="K124" i="21"/>
  <c r="V124" i="21"/>
  <c r="M124" i="21"/>
  <c r="N124" i="21"/>
  <c r="O124" i="21"/>
  <c r="P124" i="21"/>
  <c r="Q124" i="21"/>
  <c r="R124" i="21"/>
  <c r="S124" i="21"/>
  <c r="T124" i="21"/>
  <c r="U124" i="21"/>
  <c r="B125" i="21"/>
  <c r="L125" i="21"/>
  <c r="C125" i="21"/>
  <c r="D125" i="21"/>
  <c r="E125" i="21"/>
  <c r="F125" i="21"/>
  <c r="G125" i="21"/>
  <c r="H125" i="21"/>
  <c r="I125" i="21"/>
  <c r="J125" i="21"/>
  <c r="K125" i="21"/>
  <c r="V125" i="21"/>
  <c r="M125" i="21"/>
  <c r="N125" i="21"/>
  <c r="O125" i="21"/>
  <c r="P125" i="21"/>
  <c r="Q125" i="21"/>
  <c r="R125" i="21"/>
  <c r="S125" i="21"/>
  <c r="T125" i="21"/>
  <c r="U125" i="21"/>
  <c r="B126" i="21"/>
  <c r="L126" i="21"/>
  <c r="C126" i="21"/>
  <c r="D126" i="21"/>
  <c r="E126" i="21"/>
  <c r="F126" i="21"/>
  <c r="G126" i="21"/>
  <c r="H126" i="21"/>
  <c r="I126" i="21"/>
  <c r="J126" i="21"/>
  <c r="K126" i="21"/>
  <c r="V126" i="21"/>
  <c r="M126" i="21"/>
  <c r="N126" i="21"/>
  <c r="O126" i="21"/>
  <c r="P126" i="21"/>
  <c r="Q126" i="21"/>
  <c r="R126" i="21"/>
  <c r="S126" i="21"/>
  <c r="T126" i="21"/>
  <c r="U126" i="21"/>
  <c r="B127" i="21"/>
  <c r="L127" i="21"/>
  <c r="C127" i="21"/>
  <c r="D127" i="21"/>
  <c r="E127" i="21"/>
  <c r="F127" i="21"/>
  <c r="G127" i="21"/>
  <c r="H127" i="21"/>
  <c r="I127" i="21"/>
  <c r="J127" i="21"/>
  <c r="K127" i="21"/>
  <c r="V127" i="21"/>
  <c r="M127" i="21"/>
  <c r="N127" i="21"/>
  <c r="O127" i="21"/>
  <c r="P127" i="21"/>
  <c r="Q127" i="21"/>
  <c r="R127" i="21"/>
  <c r="S127" i="21"/>
  <c r="T127" i="21"/>
  <c r="U127" i="21"/>
  <c r="B128" i="21"/>
  <c r="L128" i="21"/>
  <c r="C128" i="21"/>
  <c r="D128" i="21"/>
  <c r="E128" i="21"/>
  <c r="F128" i="21"/>
  <c r="G128" i="21"/>
  <c r="H128" i="21"/>
  <c r="I128" i="21"/>
  <c r="J128" i="21"/>
  <c r="K128" i="21"/>
  <c r="V128" i="21"/>
  <c r="M128" i="21"/>
  <c r="N128" i="21"/>
  <c r="O128" i="21"/>
  <c r="P128" i="21"/>
  <c r="Q128" i="21"/>
  <c r="R128" i="21"/>
  <c r="S128" i="21"/>
  <c r="T128" i="21"/>
  <c r="U128" i="21"/>
  <c r="B129" i="21"/>
  <c r="L129" i="21"/>
  <c r="C129" i="21"/>
  <c r="D129" i="21"/>
  <c r="E129" i="21"/>
  <c r="F129" i="21"/>
  <c r="G129" i="21"/>
  <c r="H129" i="21"/>
  <c r="I129" i="21"/>
  <c r="J129" i="21"/>
  <c r="K129" i="21"/>
  <c r="V129" i="21"/>
  <c r="M129" i="21"/>
  <c r="N129" i="21"/>
  <c r="O129" i="21"/>
  <c r="P129" i="21"/>
  <c r="Q129" i="21"/>
  <c r="R129" i="21"/>
  <c r="S129" i="21"/>
  <c r="T129" i="21"/>
  <c r="U129" i="21"/>
  <c r="B130" i="21"/>
  <c r="L130" i="21"/>
  <c r="C130" i="21"/>
  <c r="D130" i="21"/>
  <c r="E130" i="21"/>
  <c r="F130" i="21"/>
  <c r="G130" i="21"/>
  <c r="H130" i="21"/>
  <c r="I130" i="21"/>
  <c r="J130" i="21"/>
  <c r="K130" i="21"/>
  <c r="V130" i="21"/>
  <c r="M130" i="21"/>
  <c r="N130" i="21"/>
  <c r="O130" i="21"/>
  <c r="P130" i="21"/>
  <c r="Q130" i="21"/>
  <c r="R130" i="21"/>
  <c r="S130" i="21"/>
  <c r="T130" i="21"/>
  <c r="U130" i="21"/>
  <c r="B131" i="21"/>
  <c r="L131" i="21"/>
  <c r="C131" i="21"/>
  <c r="D131" i="21"/>
  <c r="E131" i="21"/>
  <c r="F131" i="21"/>
  <c r="G131" i="21"/>
  <c r="H131" i="21"/>
  <c r="I131" i="21"/>
  <c r="J131" i="21"/>
  <c r="K131" i="21"/>
  <c r="V131" i="21"/>
  <c r="M131" i="21"/>
  <c r="N131" i="21"/>
  <c r="O131" i="21"/>
  <c r="P131" i="21"/>
  <c r="Q131" i="21"/>
  <c r="R131" i="21"/>
  <c r="S131" i="21"/>
  <c r="T131" i="21"/>
  <c r="U131" i="21"/>
  <c r="B132" i="21"/>
  <c r="L132" i="21"/>
  <c r="C132" i="21"/>
  <c r="D132" i="21"/>
  <c r="E132" i="21"/>
  <c r="F132" i="21"/>
  <c r="G132" i="21"/>
  <c r="H132" i="21"/>
  <c r="I132" i="21"/>
  <c r="J132" i="21"/>
  <c r="K132" i="21"/>
  <c r="V132" i="21"/>
  <c r="M132" i="21"/>
  <c r="N132" i="21"/>
  <c r="O132" i="21"/>
  <c r="P132" i="21"/>
  <c r="Q132" i="21"/>
  <c r="R132" i="21"/>
  <c r="S132" i="21"/>
  <c r="T132" i="21"/>
  <c r="U132" i="21"/>
  <c r="B133" i="21"/>
  <c r="L133" i="21"/>
  <c r="C133" i="21"/>
  <c r="D133" i="21"/>
  <c r="E133" i="21"/>
  <c r="F133" i="21"/>
  <c r="G133" i="21"/>
  <c r="H133" i="21"/>
  <c r="I133" i="21"/>
  <c r="J133" i="21"/>
  <c r="K133" i="21"/>
  <c r="V133" i="21"/>
  <c r="M133" i="21"/>
  <c r="N133" i="21"/>
  <c r="O133" i="21"/>
  <c r="P133" i="21"/>
  <c r="Q133" i="21"/>
  <c r="R133" i="21"/>
  <c r="S133" i="21"/>
  <c r="T133" i="21"/>
  <c r="U133" i="21"/>
  <c r="B134" i="21"/>
  <c r="L134" i="21"/>
  <c r="C134" i="21"/>
  <c r="D134" i="21"/>
  <c r="E134" i="21"/>
  <c r="F134" i="21"/>
  <c r="G134" i="21"/>
  <c r="H134" i="21"/>
  <c r="I134" i="21"/>
  <c r="J134" i="21"/>
  <c r="K134" i="21"/>
  <c r="V134" i="21"/>
  <c r="M134" i="21"/>
  <c r="N134" i="21"/>
  <c r="O134" i="21"/>
  <c r="P134" i="21"/>
  <c r="Q134" i="21"/>
  <c r="R134" i="21"/>
  <c r="S134" i="21"/>
  <c r="T134" i="21"/>
  <c r="U134" i="21"/>
  <c r="B135" i="21"/>
  <c r="L135" i="21"/>
  <c r="C135" i="21"/>
  <c r="D135" i="21"/>
  <c r="E135" i="21"/>
  <c r="F135" i="21"/>
  <c r="G135" i="21"/>
  <c r="H135" i="21"/>
  <c r="I135" i="21"/>
  <c r="J135" i="21"/>
  <c r="K135" i="21"/>
  <c r="V135" i="21"/>
  <c r="M135" i="21"/>
  <c r="N135" i="21"/>
  <c r="O135" i="21"/>
  <c r="P135" i="21"/>
  <c r="Q135" i="21"/>
  <c r="R135" i="21"/>
  <c r="S135" i="21"/>
  <c r="T135" i="21"/>
  <c r="U135" i="21"/>
  <c r="B136" i="21"/>
  <c r="L136" i="21"/>
  <c r="C136" i="21"/>
  <c r="D136" i="21"/>
  <c r="E136" i="21"/>
  <c r="F136" i="21"/>
  <c r="G136" i="21"/>
  <c r="H136" i="21"/>
  <c r="I136" i="21"/>
  <c r="J136" i="21"/>
  <c r="K136" i="21"/>
  <c r="V136" i="21"/>
  <c r="M136" i="21"/>
  <c r="N136" i="21"/>
  <c r="O136" i="21"/>
  <c r="P136" i="21"/>
  <c r="Q136" i="21"/>
  <c r="R136" i="21"/>
  <c r="S136" i="21"/>
  <c r="T136" i="21"/>
  <c r="U136" i="21"/>
  <c r="B137" i="21"/>
  <c r="L137" i="21"/>
  <c r="C137" i="21"/>
  <c r="D137" i="21"/>
  <c r="E137" i="21"/>
  <c r="F137" i="21"/>
  <c r="G137" i="21"/>
  <c r="H137" i="21"/>
  <c r="I137" i="21"/>
  <c r="J137" i="21"/>
  <c r="K137" i="21"/>
  <c r="V137" i="21"/>
  <c r="M137" i="21"/>
  <c r="N137" i="21"/>
  <c r="O137" i="21"/>
  <c r="P137" i="21"/>
  <c r="Q137" i="21"/>
  <c r="R137" i="21"/>
  <c r="S137" i="21"/>
  <c r="T137" i="21"/>
  <c r="U137" i="21"/>
  <c r="B138" i="21"/>
  <c r="L138" i="21"/>
  <c r="C138" i="21"/>
  <c r="D138" i="21"/>
  <c r="E138" i="21"/>
  <c r="F138" i="21"/>
  <c r="G138" i="21"/>
  <c r="H138" i="21"/>
  <c r="I138" i="21"/>
  <c r="J138" i="21"/>
  <c r="K138" i="21"/>
  <c r="V138" i="21"/>
  <c r="M138" i="21"/>
  <c r="N138" i="21"/>
  <c r="O138" i="21"/>
  <c r="P138" i="21"/>
  <c r="Q138" i="21"/>
  <c r="R138" i="21"/>
  <c r="S138" i="21"/>
  <c r="T138" i="21"/>
  <c r="U138" i="21"/>
  <c r="B139" i="21"/>
  <c r="L139" i="21"/>
  <c r="C139" i="21"/>
  <c r="D139" i="21"/>
  <c r="E139" i="21"/>
  <c r="F139" i="21"/>
  <c r="G139" i="21"/>
  <c r="H139" i="21"/>
  <c r="I139" i="21"/>
  <c r="J139" i="21"/>
  <c r="K139" i="21"/>
  <c r="V139" i="21"/>
  <c r="M139" i="21"/>
  <c r="N139" i="21"/>
  <c r="O139" i="21"/>
  <c r="P139" i="21"/>
  <c r="Q139" i="21"/>
  <c r="R139" i="21"/>
  <c r="S139" i="21"/>
  <c r="T139" i="21"/>
  <c r="U139" i="21"/>
  <c r="B140" i="21"/>
  <c r="L140" i="21"/>
  <c r="C140" i="21"/>
  <c r="D140" i="21"/>
  <c r="E140" i="21"/>
  <c r="F140" i="21"/>
  <c r="G140" i="21"/>
  <c r="H140" i="21"/>
  <c r="I140" i="21"/>
  <c r="J140" i="21"/>
  <c r="K140" i="21"/>
  <c r="V140" i="21"/>
  <c r="M140" i="21"/>
  <c r="N140" i="21"/>
  <c r="O140" i="21"/>
  <c r="P140" i="21"/>
  <c r="Q140" i="21"/>
  <c r="R140" i="21"/>
  <c r="S140" i="21"/>
  <c r="T140" i="21"/>
  <c r="U140" i="21"/>
  <c r="B141" i="21"/>
  <c r="L141" i="21"/>
  <c r="C141" i="21"/>
  <c r="D141" i="21"/>
  <c r="E141" i="21"/>
  <c r="F141" i="21"/>
  <c r="G141" i="21"/>
  <c r="H141" i="21"/>
  <c r="I141" i="21"/>
  <c r="J141" i="21"/>
  <c r="K141" i="21"/>
  <c r="V141" i="21"/>
  <c r="M141" i="21"/>
  <c r="N141" i="21"/>
  <c r="O141" i="21"/>
  <c r="P141" i="21"/>
  <c r="Q141" i="21"/>
  <c r="R141" i="21"/>
  <c r="S141" i="21"/>
  <c r="T141" i="21"/>
  <c r="U141" i="21"/>
  <c r="B142" i="21"/>
  <c r="L142" i="21"/>
  <c r="C142" i="21"/>
  <c r="D142" i="21"/>
  <c r="E142" i="21"/>
  <c r="F142" i="21"/>
  <c r="G142" i="21"/>
  <c r="H142" i="21"/>
  <c r="I142" i="21"/>
  <c r="J142" i="21"/>
  <c r="K142" i="21"/>
  <c r="V142" i="21"/>
  <c r="M142" i="21"/>
  <c r="N142" i="21"/>
  <c r="O142" i="21"/>
  <c r="P142" i="21"/>
  <c r="Q142" i="21"/>
  <c r="R142" i="21"/>
  <c r="S142" i="21"/>
  <c r="T142" i="21"/>
  <c r="U142" i="21"/>
  <c r="B143" i="21"/>
  <c r="L143" i="21"/>
  <c r="C143" i="21"/>
  <c r="D143" i="21"/>
  <c r="E143" i="21"/>
  <c r="F143" i="21"/>
  <c r="G143" i="21"/>
  <c r="H143" i="21"/>
  <c r="I143" i="21"/>
  <c r="J143" i="21"/>
  <c r="K143" i="21"/>
  <c r="V143" i="21"/>
  <c r="M143" i="21"/>
  <c r="N143" i="21"/>
  <c r="O143" i="21"/>
  <c r="P143" i="21"/>
  <c r="Q143" i="21"/>
  <c r="R143" i="21"/>
  <c r="S143" i="21"/>
  <c r="T143" i="21"/>
  <c r="U143" i="21"/>
  <c r="B144" i="21"/>
  <c r="L144" i="21"/>
  <c r="C144" i="21"/>
  <c r="D144" i="21"/>
  <c r="E144" i="21"/>
  <c r="F144" i="21"/>
  <c r="G144" i="21"/>
  <c r="H144" i="21"/>
  <c r="I144" i="21"/>
  <c r="J144" i="21"/>
  <c r="K144" i="21"/>
  <c r="V144" i="21"/>
  <c r="M144" i="21"/>
  <c r="N144" i="21"/>
  <c r="O144" i="21"/>
  <c r="P144" i="21"/>
  <c r="Q144" i="21"/>
  <c r="R144" i="21"/>
  <c r="S144" i="21"/>
  <c r="T144" i="21"/>
  <c r="U144" i="21"/>
  <c r="B145" i="21"/>
  <c r="L145" i="21"/>
  <c r="C145" i="21"/>
  <c r="D145" i="21"/>
  <c r="E145" i="21"/>
  <c r="F145" i="21"/>
  <c r="G145" i="21"/>
  <c r="H145" i="21"/>
  <c r="I145" i="21"/>
  <c r="J145" i="21"/>
  <c r="K145" i="21"/>
  <c r="V145" i="21"/>
  <c r="M145" i="21"/>
  <c r="N145" i="21"/>
  <c r="O145" i="21"/>
  <c r="P145" i="21"/>
  <c r="Q145" i="21"/>
  <c r="R145" i="21"/>
  <c r="S145" i="21"/>
  <c r="T145" i="21"/>
  <c r="U145" i="21"/>
  <c r="B146" i="21"/>
  <c r="L146" i="21"/>
  <c r="C146" i="21"/>
  <c r="D146" i="21"/>
  <c r="E146" i="21"/>
  <c r="F146" i="21"/>
  <c r="G146" i="21"/>
  <c r="H146" i="21"/>
  <c r="I146" i="21"/>
  <c r="J146" i="21"/>
  <c r="K146" i="21"/>
  <c r="V146" i="21"/>
  <c r="M146" i="21"/>
  <c r="N146" i="21"/>
  <c r="O146" i="21"/>
  <c r="P146" i="21"/>
  <c r="Q146" i="21"/>
  <c r="R146" i="21"/>
  <c r="S146" i="21"/>
  <c r="T146" i="21"/>
  <c r="U146" i="21"/>
  <c r="B147" i="21"/>
  <c r="L147" i="21"/>
  <c r="C147" i="21"/>
  <c r="D147" i="21"/>
  <c r="E147" i="21"/>
  <c r="F147" i="21"/>
  <c r="G147" i="21"/>
  <c r="H147" i="21"/>
  <c r="I147" i="21"/>
  <c r="J147" i="21"/>
  <c r="K147" i="21"/>
  <c r="V147" i="21"/>
  <c r="M147" i="21"/>
  <c r="N147" i="21"/>
  <c r="O147" i="21"/>
  <c r="P147" i="21"/>
  <c r="Q147" i="21"/>
  <c r="R147" i="21"/>
  <c r="S147" i="21"/>
  <c r="T147" i="21"/>
  <c r="U147" i="21"/>
  <c r="B148" i="21"/>
  <c r="L148" i="21"/>
  <c r="C148" i="21"/>
  <c r="D148" i="21"/>
  <c r="E148" i="21"/>
  <c r="F148" i="21"/>
  <c r="G148" i="21"/>
  <c r="H148" i="21"/>
  <c r="I148" i="21"/>
  <c r="J148" i="21"/>
  <c r="K148" i="21"/>
  <c r="V148" i="21"/>
  <c r="M148" i="21"/>
  <c r="N148" i="21"/>
  <c r="O148" i="21"/>
  <c r="P148" i="21"/>
  <c r="Q148" i="21"/>
  <c r="R148" i="21"/>
  <c r="S148" i="21"/>
  <c r="T148" i="21"/>
  <c r="U148" i="21"/>
  <c r="B149" i="21"/>
  <c r="L149" i="21"/>
  <c r="C149" i="21"/>
  <c r="D149" i="21"/>
  <c r="E149" i="21"/>
  <c r="F149" i="21"/>
  <c r="G149" i="21"/>
  <c r="H149" i="21"/>
  <c r="I149" i="21"/>
  <c r="J149" i="21"/>
  <c r="K149" i="21"/>
  <c r="V149" i="21"/>
  <c r="M149" i="21"/>
  <c r="N149" i="21"/>
  <c r="O149" i="21"/>
  <c r="P149" i="21"/>
  <c r="Q149" i="21"/>
  <c r="R149" i="21"/>
  <c r="S149" i="21"/>
  <c r="T149" i="21"/>
  <c r="U149" i="21"/>
  <c r="B150" i="21"/>
  <c r="L150" i="21"/>
  <c r="C150" i="21"/>
  <c r="D150" i="21"/>
  <c r="E150" i="21"/>
  <c r="F150" i="21"/>
  <c r="G150" i="21"/>
  <c r="H150" i="21"/>
  <c r="I150" i="21"/>
  <c r="J150" i="21"/>
  <c r="K150" i="21"/>
  <c r="V150" i="21"/>
  <c r="M150" i="21"/>
  <c r="N150" i="21"/>
  <c r="O150" i="21"/>
  <c r="P150" i="21"/>
  <c r="Q150" i="21"/>
  <c r="R150" i="21"/>
  <c r="S150" i="21"/>
  <c r="T150" i="21"/>
  <c r="U150" i="21"/>
  <c r="B151" i="21"/>
  <c r="L151" i="21"/>
  <c r="C151" i="21"/>
  <c r="D151" i="21"/>
  <c r="E151" i="21"/>
  <c r="F151" i="21"/>
  <c r="G151" i="21"/>
  <c r="H151" i="21"/>
  <c r="I151" i="21"/>
  <c r="J151" i="21"/>
  <c r="K151" i="21"/>
  <c r="V151" i="21"/>
  <c r="M151" i="21"/>
  <c r="N151" i="21"/>
  <c r="O151" i="21"/>
  <c r="P151" i="21"/>
  <c r="Q151" i="21"/>
  <c r="R151" i="21"/>
  <c r="S151" i="21"/>
  <c r="T151" i="21"/>
  <c r="U151" i="21"/>
  <c r="B152" i="21"/>
  <c r="L152" i="21"/>
  <c r="C152" i="21"/>
  <c r="D152" i="21"/>
  <c r="E152" i="21"/>
  <c r="F152" i="21"/>
  <c r="G152" i="21"/>
  <c r="H152" i="21"/>
  <c r="I152" i="21"/>
  <c r="J152" i="21"/>
  <c r="K152" i="21"/>
  <c r="V152" i="21"/>
  <c r="M152" i="21"/>
  <c r="N152" i="21"/>
  <c r="O152" i="21"/>
  <c r="P152" i="21"/>
  <c r="Q152" i="21"/>
  <c r="R152" i="21"/>
  <c r="S152" i="21"/>
  <c r="T152" i="21"/>
  <c r="U152" i="21"/>
  <c r="B153" i="21"/>
  <c r="L153" i="21"/>
  <c r="C153" i="21"/>
  <c r="D153" i="21"/>
  <c r="E153" i="21"/>
  <c r="F153" i="21"/>
  <c r="G153" i="21"/>
  <c r="H153" i="21"/>
  <c r="I153" i="21"/>
  <c r="J153" i="21"/>
  <c r="K153" i="21"/>
  <c r="V153" i="21"/>
  <c r="M153" i="21"/>
  <c r="N153" i="21"/>
  <c r="O153" i="21"/>
  <c r="P153" i="21"/>
  <c r="Q153" i="21"/>
  <c r="R153" i="21"/>
  <c r="S153" i="21"/>
  <c r="T153" i="21"/>
  <c r="U153" i="21"/>
  <c r="B154" i="21"/>
  <c r="L154" i="21"/>
  <c r="C154" i="21"/>
  <c r="D154" i="21"/>
  <c r="E154" i="21"/>
  <c r="F154" i="21"/>
  <c r="G154" i="21"/>
  <c r="H154" i="21"/>
  <c r="I154" i="21"/>
  <c r="J154" i="21"/>
  <c r="K154" i="21"/>
  <c r="V154" i="21"/>
  <c r="M154" i="21"/>
  <c r="N154" i="21"/>
  <c r="O154" i="21"/>
  <c r="P154" i="21"/>
  <c r="Q154" i="21"/>
  <c r="R154" i="21"/>
  <c r="S154" i="21"/>
  <c r="T154" i="21"/>
  <c r="U154" i="21"/>
  <c r="B155" i="21"/>
  <c r="L155" i="21"/>
  <c r="C155" i="21"/>
  <c r="D155" i="21"/>
  <c r="E155" i="21"/>
  <c r="F155" i="21"/>
  <c r="G155" i="21"/>
  <c r="H155" i="21"/>
  <c r="I155" i="21"/>
  <c r="J155" i="21"/>
  <c r="K155" i="21"/>
  <c r="V155" i="21"/>
  <c r="M155" i="21"/>
  <c r="N155" i="21"/>
  <c r="O155" i="21"/>
  <c r="P155" i="21"/>
  <c r="Q155" i="21"/>
  <c r="R155" i="21"/>
  <c r="S155" i="21"/>
  <c r="T155" i="21"/>
  <c r="U155" i="21"/>
  <c r="B156" i="21"/>
  <c r="L156" i="21"/>
  <c r="C156" i="21"/>
  <c r="D156" i="21"/>
  <c r="E156" i="21"/>
  <c r="F156" i="21"/>
  <c r="G156" i="21"/>
  <c r="H156" i="21"/>
  <c r="I156" i="21"/>
  <c r="J156" i="21"/>
  <c r="K156" i="21"/>
  <c r="V156" i="21"/>
  <c r="M156" i="21"/>
  <c r="N156" i="21"/>
  <c r="O156" i="21"/>
  <c r="P156" i="21"/>
  <c r="Q156" i="21"/>
  <c r="R156" i="21"/>
  <c r="S156" i="21"/>
  <c r="T156" i="21"/>
  <c r="U156" i="21"/>
  <c r="B157" i="21"/>
  <c r="L157" i="21"/>
  <c r="C157" i="21"/>
  <c r="D157" i="21"/>
  <c r="E157" i="21"/>
  <c r="F157" i="21"/>
  <c r="G157" i="21"/>
  <c r="H157" i="21"/>
  <c r="I157" i="21"/>
  <c r="J157" i="21"/>
  <c r="K157" i="21"/>
  <c r="V157" i="21"/>
  <c r="M157" i="21"/>
  <c r="N157" i="21"/>
  <c r="O157" i="21"/>
  <c r="P157" i="21"/>
  <c r="Q157" i="21"/>
  <c r="R157" i="21"/>
  <c r="S157" i="21"/>
  <c r="T157" i="21"/>
  <c r="U157" i="21"/>
  <c r="B158" i="21"/>
  <c r="L158" i="21"/>
  <c r="C158" i="21"/>
  <c r="D158" i="21"/>
  <c r="E158" i="21"/>
  <c r="F158" i="21"/>
  <c r="G158" i="21"/>
  <c r="H158" i="21"/>
  <c r="I158" i="21"/>
  <c r="J158" i="21"/>
  <c r="K158" i="21"/>
  <c r="V158" i="21"/>
  <c r="M158" i="21"/>
  <c r="N158" i="21"/>
  <c r="O158" i="21"/>
  <c r="P158" i="21"/>
  <c r="Q158" i="21"/>
  <c r="R158" i="21"/>
  <c r="S158" i="21"/>
  <c r="T158" i="21"/>
  <c r="U158" i="21"/>
  <c r="B159" i="21"/>
  <c r="L159" i="21"/>
  <c r="C159" i="21"/>
  <c r="D159" i="21"/>
  <c r="E159" i="21"/>
  <c r="F159" i="21"/>
  <c r="G159" i="21"/>
  <c r="H159" i="21"/>
  <c r="I159" i="21"/>
  <c r="J159" i="21"/>
  <c r="K159" i="21"/>
  <c r="V159" i="21"/>
  <c r="M159" i="21"/>
  <c r="N159" i="21"/>
  <c r="O159" i="21"/>
  <c r="P159" i="21"/>
  <c r="Q159" i="21"/>
  <c r="R159" i="21"/>
  <c r="S159" i="21"/>
  <c r="T159" i="21"/>
  <c r="U159" i="21"/>
  <c r="B160" i="21"/>
  <c r="L160" i="21"/>
  <c r="C160" i="21"/>
  <c r="D160" i="21"/>
  <c r="E160" i="21"/>
  <c r="F160" i="21"/>
  <c r="G160" i="21"/>
  <c r="H160" i="21"/>
  <c r="I160" i="21"/>
  <c r="J160" i="21"/>
  <c r="K160" i="21"/>
  <c r="V160" i="21"/>
  <c r="M160" i="21"/>
  <c r="N160" i="21"/>
  <c r="O160" i="21"/>
  <c r="P160" i="21"/>
  <c r="Q160" i="21"/>
  <c r="R160" i="21"/>
  <c r="S160" i="21"/>
  <c r="T160" i="21"/>
  <c r="U160" i="21"/>
  <c r="B161" i="21"/>
  <c r="L161" i="21"/>
  <c r="C161" i="21"/>
  <c r="D161" i="21"/>
  <c r="E161" i="21"/>
  <c r="F161" i="21"/>
  <c r="G161" i="21"/>
  <c r="H161" i="21"/>
  <c r="I161" i="21"/>
  <c r="J161" i="21"/>
  <c r="K161" i="21"/>
  <c r="V161" i="21"/>
  <c r="M161" i="21"/>
  <c r="N161" i="21"/>
  <c r="O161" i="21"/>
  <c r="P161" i="21"/>
  <c r="Q161" i="21"/>
  <c r="R161" i="21"/>
  <c r="S161" i="21"/>
  <c r="T161" i="21"/>
  <c r="U161" i="21"/>
  <c r="B162" i="21"/>
  <c r="L162" i="21"/>
  <c r="C162" i="21"/>
  <c r="D162" i="21"/>
  <c r="E162" i="21"/>
  <c r="F162" i="21"/>
  <c r="G162" i="21"/>
  <c r="H162" i="21"/>
  <c r="I162" i="21"/>
  <c r="J162" i="21"/>
  <c r="K162" i="21"/>
  <c r="V162" i="21"/>
  <c r="M162" i="21"/>
  <c r="N162" i="21"/>
  <c r="O162" i="21"/>
  <c r="P162" i="21"/>
  <c r="Q162" i="21"/>
  <c r="R162" i="21"/>
  <c r="S162" i="21"/>
  <c r="T162" i="21"/>
  <c r="U162" i="21"/>
  <c r="B163" i="21"/>
  <c r="L163" i="21"/>
  <c r="C163" i="21"/>
  <c r="D163" i="21"/>
  <c r="E163" i="21"/>
  <c r="F163" i="21"/>
  <c r="G163" i="21"/>
  <c r="H163" i="21"/>
  <c r="I163" i="21"/>
  <c r="J163" i="21"/>
  <c r="K163" i="21"/>
  <c r="V163" i="21"/>
  <c r="M163" i="21"/>
  <c r="N163" i="21"/>
  <c r="O163" i="21"/>
  <c r="P163" i="21"/>
  <c r="Q163" i="21"/>
  <c r="R163" i="21"/>
  <c r="S163" i="21"/>
  <c r="T163" i="21"/>
  <c r="U163" i="21"/>
  <c r="B164" i="21"/>
  <c r="L164" i="21"/>
  <c r="C164" i="21"/>
  <c r="D164" i="21"/>
  <c r="E164" i="21"/>
  <c r="F164" i="21"/>
  <c r="G164" i="21"/>
  <c r="H164" i="21"/>
  <c r="I164" i="21"/>
  <c r="J164" i="21"/>
  <c r="K164" i="21"/>
  <c r="V164" i="21"/>
  <c r="M164" i="21"/>
  <c r="N164" i="21"/>
  <c r="O164" i="21"/>
  <c r="P164" i="21"/>
  <c r="Q164" i="21"/>
  <c r="R164" i="21"/>
  <c r="S164" i="21"/>
  <c r="T164" i="21"/>
  <c r="U164" i="21"/>
  <c r="B165" i="21"/>
  <c r="L165" i="21"/>
  <c r="C165" i="21"/>
  <c r="D165" i="21"/>
  <c r="E165" i="21"/>
  <c r="F165" i="21"/>
  <c r="G165" i="21"/>
  <c r="H165" i="21"/>
  <c r="I165" i="21"/>
  <c r="J165" i="21"/>
  <c r="K165" i="21"/>
  <c r="V165" i="21"/>
  <c r="M165" i="21"/>
  <c r="N165" i="21"/>
  <c r="O165" i="21"/>
  <c r="P165" i="21"/>
  <c r="Q165" i="21"/>
  <c r="R165" i="21"/>
  <c r="S165" i="21"/>
  <c r="T165" i="21"/>
  <c r="U165" i="21"/>
  <c r="B166" i="21"/>
  <c r="L166" i="21"/>
  <c r="C166" i="21"/>
  <c r="D166" i="21"/>
  <c r="E166" i="21"/>
  <c r="F166" i="21"/>
  <c r="G166" i="21"/>
  <c r="H166" i="21"/>
  <c r="I166" i="21"/>
  <c r="J166" i="21"/>
  <c r="K166" i="21"/>
  <c r="V166" i="21"/>
  <c r="M166" i="21"/>
  <c r="N166" i="21"/>
  <c r="O166" i="21"/>
  <c r="P166" i="21"/>
  <c r="Q166" i="21"/>
  <c r="R166" i="21"/>
  <c r="S166" i="21"/>
  <c r="T166" i="21"/>
  <c r="U166" i="21"/>
  <c r="B167" i="21"/>
  <c r="L167" i="21"/>
  <c r="C167" i="21"/>
  <c r="D167" i="21"/>
  <c r="E167" i="21"/>
  <c r="F167" i="21"/>
  <c r="G167" i="21"/>
  <c r="H167" i="21"/>
  <c r="I167" i="21"/>
  <c r="J167" i="21"/>
  <c r="K167" i="21"/>
  <c r="V167" i="21"/>
  <c r="M167" i="21"/>
  <c r="N167" i="21"/>
  <c r="O167" i="21"/>
  <c r="P167" i="21"/>
  <c r="Q167" i="21"/>
  <c r="R167" i="21"/>
  <c r="S167" i="21"/>
  <c r="T167" i="21"/>
  <c r="U167" i="21"/>
  <c r="B168" i="21"/>
  <c r="L168" i="21"/>
  <c r="C168" i="21"/>
  <c r="D168" i="21"/>
  <c r="E168" i="21"/>
  <c r="F168" i="21"/>
  <c r="G168" i="21"/>
  <c r="H168" i="21"/>
  <c r="I168" i="21"/>
  <c r="J168" i="21"/>
  <c r="K168" i="21"/>
  <c r="V168" i="21"/>
  <c r="M168" i="21"/>
  <c r="N168" i="21"/>
  <c r="O168" i="21"/>
  <c r="P168" i="21"/>
  <c r="Q168" i="21"/>
  <c r="R168" i="21"/>
  <c r="S168" i="21"/>
  <c r="T168" i="21"/>
  <c r="U168" i="21"/>
  <c r="B169" i="21"/>
  <c r="L169" i="21"/>
  <c r="C169" i="21"/>
  <c r="D169" i="21"/>
  <c r="E169" i="21"/>
  <c r="F169" i="21"/>
  <c r="G169" i="21"/>
  <c r="H169" i="21"/>
  <c r="I169" i="21"/>
  <c r="J169" i="21"/>
  <c r="K169" i="21"/>
  <c r="V169" i="21"/>
  <c r="M169" i="21"/>
  <c r="N169" i="21"/>
  <c r="O169" i="21"/>
  <c r="P169" i="21"/>
  <c r="Q169" i="21"/>
  <c r="R169" i="21"/>
  <c r="S169" i="21"/>
  <c r="T169" i="21"/>
  <c r="U169" i="21"/>
  <c r="B170" i="21"/>
  <c r="L170" i="21"/>
  <c r="C170" i="21"/>
  <c r="D170" i="21"/>
  <c r="E170" i="21"/>
  <c r="F170" i="21"/>
  <c r="G170" i="21"/>
  <c r="H170" i="21"/>
  <c r="I170" i="21"/>
  <c r="J170" i="21"/>
  <c r="K170" i="21"/>
  <c r="V170" i="21"/>
  <c r="M170" i="21"/>
  <c r="N170" i="21"/>
  <c r="O170" i="21"/>
  <c r="P170" i="21"/>
  <c r="Q170" i="21"/>
  <c r="R170" i="21"/>
  <c r="S170" i="21"/>
  <c r="T170" i="21"/>
  <c r="U170" i="21"/>
  <c r="B171" i="21"/>
  <c r="L171" i="21"/>
  <c r="C171" i="21"/>
  <c r="D171" i="21"/>
  <c r="E171" i="21"/>
  <c r="F171" i="21"/>
  <c r="G171" i="21"/>
  <c r="H171" i="21"/>
  <c r="I171" i="21"/>
  <c r="J171" i="21"/>
  <c r="K171" i="21"/>
  <c r="V171" i="21"/>
  <c r="M171" i="21"/>
  <c r="N171" i="21"/>
  <c r="O171" i="21"/>
  <c r="P171" i="21"/>
  <c r="Q171" i="21"/>
  <c r="R171" i="21"/>
  <c r="S171" i="21"/>
  <c r="T171" i="21"/>
  <c r="U171" i="21"/>
  <c r="B172" i="21"/>
  <c r="L172" i="21"/>
  <c r="C172" i="21"/>
  <c r="D172" i="21"/>
  <c r="E172" i="21"/>
  <c r="F172" i="21"/>
  <c r="G172" i="21"/>
  <c r="H172" i="21"/>
  <c r="I172" i="21"/>
  <c r="J172" i="21"/>
  <c r="K172" i="21"/>
  <c r="V172" i="21"/>
  <c r="M172" i="21"/>
  <c r="N172" i="21"/>
  <c r="O172" i="21"/>
  <c r="P172" i="21"/>
  <c r="Q172" i="21"/>
  <c r="R172" i="21"/>
  <c r="S172" i="21"/>
  <c r="T172" i="21"/>
  <c r="U172" i="21"/>
  <c r="B173" i="21"/>
  <c r="L173" i="21"/>
  <c r="C173" i="21"/>
  <c r="D173" i="21"/>
  <c r="E173" i="21"/>
  <c r="F173" i="21"/>
  <c r="G173" i="21"/>
  <c r="H173" i="21"/>
  <c r="I173" i="21"/>
  <c r="J173" i="21"/>
  <c r="K173" i="21"/>
  <c r="V173" i="21"/>
  <c r="M173" i="21"/>
  <c r="N173" i="21"/>
  <c r="O173" i="21"/>
  <c r="P173" i="21"/>
  <c r="Q173" i="21"/>
  <c r="R173" i="21"/>
  <c r="S173" i="21"/>
  <c r="T173" i="21"/>
  <c r="U173" i="21"/>
  <c r="B174" i="21"/>
  <c r="L174" i="21"/>
  <c r="C174" i="21"/>
  <c r="D174" i="21"/>
  <c r="E174" i="21"/>
  <c r="F174" i="21"/>
  <c r="G174" i="21"/>
  <c r="H174" i="21"/>
  <c r="I174" i="21"/>
  <c r="J174" i="21"/>
  <c r="K174" i="21"/>
  <c r="V174" i="21"/>
  <c r="M174" i="21"/>
  <c r="N174" i="21"/>
  <c r="O174" i="21"/>
  <c r="P174" i="21"/>
  <c r="Q174" i="21"/>
  <c r="R174" i="21"/>
  <c r="S174" i="21"/>
  <c r="T174" i="21"/>
  <c r="U174" i="21"/>
  <c r="B175" i="21"/>
  <c r="L175" i="21"/>
  <c r="C175" i="21"/>
  <c r="D175" i="21"/>
  <c r="E175" i="21"/>
  <c r="F175" i="21"/>
  <c r="G175" i="21"/>
  <c r="H175" i="21"/>
  <c r="I175" i="21"/>
  <c r="J175" i="21"/>
  <c r="K175" i="21"/>
  <c r="V175" i="21"/>
  <c r="M175" i="21"/>
  <c r="N175" i="21"/>
  <c r="O175" i="21"/>
  <c r="P175" i="21"/>
  <c r="Q175" i="21"/>
  <c r="R175" i="21"/>
  <c r="S175" i="21"/>
  <c r="T175" i="21"/>
  <c r="U175" i="21"/>
  <c r="B176" i="21"/>
  <c r="L176" i="21"/>
  <c r="C176" i="21"/>
  <c r="D176" i="21"/>
  <c r="E176" i="21"/>
  <c r="F176" i="21"/>
  <c r="G176" i="21"/>
  <c r="H176" i="21"/>
  <c r="I176" i="21"/>
  <c r="J176" i="21"/>
  <c r="K176" i="21"/>
  <c r="V176" i="21"/>
  <c r="M176" i="21"/>
  <c r="N176" i="21"/>
  <c r="O176" i="21"/>
  <c r="P176" i="21"/>
  <c r="Q176" i="21"/>
  <c r="R176" i="21"/>
  <c r="S176" i="21"/>
  <c r="T176" i="21"/>
  <c r="U176" i="21"/>
  <c r="B177" i="21"/>
  <c r="L177" i="21"/>
  <c r="C177" i="21"/>
  <c r="D177" i="21"/>
  <c r="E177" i="21"/>
  <c r="F177" i="21"/>
  <c r="G177" i="21"/>
  <c r="H177" i="21"/>
  <c r="I177" i="21"/>
  <c r="J177" i="21"/>
  <c r="K177" i="21"/>
  <c r="V177" i="21"/>
  <c r="M177" i="21"/>
  <c r="N177" i="21"/>
  <c r="O177" i="21"/>
  <c r="P177" i="21"/>
  <c r="Q177" i="21"/>
  <c r="R177" i="21"/>
  <c r="S177" i="21"/>
  <c r="T177" i="21"/>
  <c r="U177" i="21"/>
  <c r="B3" i="19"/>
  <c r="L3" i="19"/>
  <c r="C3" i="19"/>
  <c r="D3" i="19"/>
  <c r="E3" i="19"/>
  <c r="F3" i="19"/>
  <c r="G3" i="19"/>
  <c r="H3" i="19"/>
  <c r="I3" i="19"/>
  <c r="J3" i="19"/>
  <c r="K3" i="19"/>
  <c r="V3" i="19"/>
  <c r="M3" i="19"/>
  <c r="N3" i="19"/>
  <c r="O3" i="19"/>
  <c r="P3" i="19"/>
  <c r="Q3" i="19"/>
  <c r="R3" i="19"/>
  <c r="S3" i="19"/>
  <c r="T3" i="19"/>
  <c r="U3" i="19"/>
  <c r="B4" i="19"/>
  <c r="L4" i="19"/>
  <c r="C4" i="19"/>
  <c r="D4" i="19"/>
  <c r="E4" i="19"/>
  <c r="F4" i="19"/>
  <c r="G4" i="19"/>
  <c r="H4" i="19"/>
  <c r="I4" i="19"/>
  <c r="J4" i="19"/>
  <c r="K4" i="19"/>
  <c r="V4" i="19"/>
  <c r="M4" i="19"/>
  <c r="N4" i="19"/>
  <c r="O4" i="19"/>
  <c r="P4" i="19"/>
  <c r="Q4" i="19"/>
  <c r="R4" i="19"/>
  <c r="S4" i="19"/>
  <c r="T4" i="19"/>
  <c r="U4" i="19"/>
  <c r="B5" i="19"/>
  <c r="L5" i="19"/>
  <c r="C5" i="19"/>
  <c r="D5" i="19"/>
  <c r="E5" i="19"/>
  <c r="F5" i="19"/>
  <c r="G5" i="19"/>
  <c r="H5" i="19"/>
  <c r="I5" i="19"/>
  <c r="J5" i="19"/>
  <c r="K5" i="19"/>
  <c r="V5" i="19"/>
  <c r="M5" i="19"/>
  <c r="N5" i="19"/>
  <c r="O5" i="19"/>
  <c r="P5" i="19"/>
  <c r="Q5" i="19"/>
  <c r="R5" i="19"/>
  <c r="S5" i="19"/>
  <c r="T5" i="19"/>
  <c r="U5" i="19"/>
  <c r="B6" i="19"/>
  <c r="L6" i="19"/>
  <c r="C6" i="19"/>
  <c r="D6" i="19"/>
  <c r="E6" i="19"/>
  <c r="F6" i="19"/>
  <c r="G6" i="19"/>
  <c r="H6" i="19"/>
  <c r="I6" i="19"/>
  <c r="J6" i="19"/>
  <c r="K6" i="19"/>
  <c r="V6" i="19"/>
  <c r="M6" i="19"/>
  <c r="N6" i="19"/>
  <c r="O6" i="19"/>
  <c r="P6" i="19"/>
  <c r="Q6" i="19"/>
  <c r="R6" i="19"/>
  <c r="S6" i="19"/>
  <c r="T6" i="19"/>
  <c r="U6" i="19"/>
  <c r="B7" i="19"/>
  <c r="L7" i="19"/>
  <c r="C7" i="19"/>
  <c r="D7" i="19"/>
  <c r="E7" i="19"/>
  <c r="F7" i="19"/>
  <c r="G7" i="19"/>
  <c r="H7" i="19"/>
  <c r="I7" i="19"/>
  <c r="J7" i="19"/>
  <c r="K7" i="19"/>
  <c r="V7" i="19"/>
  <c r="M7" i="19"/>
  <c r="N7" i="19"/>
  <c r="O7" i="19"/>
  <c r="P7" i="19"/>
  <c r="Q7" i="19"/>
  <c r="R7" i="19"/>
  <c r="S7" i="19"/>
  <c r="T7" i="19"/>
  <c r="U7" i="19"/>
  <c r="B8" i="19"/>
  <c r="L8" i="19"/>
  <c r="C8" i="19"/>
  <c r="D8" i="19"/>
  <c r="E8" i="19"/>
  <c r="F8" i="19"/>
  <c r="G8" i="19"/>
  <c r="H8" i="19"/>
  <c r="I8" i="19"/>
  <c r="J8" i="19"/>
  <c r="K8" i="19"/>
  <c r="V8" i="19"/>
  <c r="M8" i="19"/>
  <c r="N8" i="19"/>
  <c r="O8" i="19"/>
  <c r="P8" i="19"/>
  <c r="Q8" i="19"/>
  <c r="R8" i="19"/>
  <c r="S8" i="19"/>
  <c r="T8" i="19"/>
  <c r="U8" i="19"/>
  <c r="B9" i="19"/>
  <c r="L9" i="19"/>
  <c r="C9" i="19"/>
  <c r="D9" i="19"/>
  <c r="E9" i="19"/>
  <c r="F9" i="19"/>
  <c r="G9" i="19"/>
  <c r="H9" i="19"/>
  <c r="I9" i="19"/>
  <c r="J9" i="19"/>
  <c r="K9" i="19"/>
  <c r="V9" i="19"/>
  <c r="M9" i="19"/>
  <c r="N9" i="19"/>
  <c r="O9" i="19"/>
  <c r="P9" i="19"/>
  <c r="Q9" i="19"/>
  <c r="R9" i="19"/>
  <c r="S9" i="19"/>
  <c r="T9" i="19"/>
  <c r="U9" i="19"/>
  <c r="B10" i="19"/>
  <c r="L10" i="19"/>
  <c r="C10" i="19"/>
  <c r="D10" i="19"/>
  <c r="E10" i="19"/>
  <c r="F10" i="19"/>
  <c r="G10" i="19"/>
  <c r="H10" i="19"/>
  <c r="I10" i="19"/>
  <c r="J10" i="19"/>
  <c r="K10" i="19"/>
  <c r="V10" i="19"/>
  <c r="M10" i="19"/>
  <c r="N10" i="19"/>
  <c r="O10" i="19"/>
  <c r="P10" i="19"/>
  <c r="Q10" i="19"/>
  <c r="R10" i="19"/>
  <c r="S10" i="19"/>
  <c r="T10" i="19"/>
  <c r="U10" i="19"/>
  <c r="B11" i="19"/>
  <c r="L11" i="19"/>
  <c r="C11" i="19"/>
  <c r="D11" i="19"/>
  <c r="E11" i="19"/>
  <c r="F11" i="19"/>
  <c r="G11" i="19"/>
  <c r="H11" i="19"/>
  <c r="I11" i="19"/>
  <c r="J11" i="19"/>
  <c r="K11" i="19"/>
  <c r="V11" i="19"/>
  <c r="M11" i="19"/>
  <c r="N11" i="19"/>
  <c r="O11" i="19"/>
  <c r="P11" i="19"/>
  <c r="Q11" i="19"/>
  <c r="R11" i="19"/>
  <c r="S11" i="19"/>
  <c r="T11" i="19"/>
  <c r="U11" i="19"/>
  <c r="B12" i="19"/>
  <c r="L12" i="19"/>
  <c r="C12" i="19"/>
  <c r="D12" i="19"/>
  <c r="E12" i="19"/>
  <c r="F12" i="19"/>
  <c r="G12" i="19"/>
  <c r="H12" i="19"/>
  <c r="I12" i="19"/>
  <c r="J12" i="19"/>
  <c r="K12" i="19"/>
  <c r="V12" i="19"/>
  <c r="M12" i="19"/>
  <c r="N12" i="19"/>
  <c r="O12" i="19"/>
  <c r="P12" i="19"/>
  <c r="Q12" i="19"/>
  <c r="R12" i="19"/>
  <c r="S12" i="19"/>
  <c r="T12" i="19"/>
  <c r="U12" i="19"/>
  <c r="B13" i="19"/>
  <c r="L13" i="19"/>
  <c r="C13" i="19"/>
  <c r="D13" i="19"/>
  <c r="E13" i="19"/>
  <c r="F13" i="19"/>
  <c r="G13" i="19"/>
  <c r="H13" i="19"/>
  <c r="I13" i="19"/>
  <c r="J13" i="19"/>
  <c r="K13" i="19"/>
  <c r="V13" i="19"/>
  <c r="M13" i="19"/>
  <c r="N13" i="19"/>
  <c r="O13" i="19"/>
  <c r="P13" i="19"/>
  <c r="Q13" i="19"/>
  <c r="R13" i="19"/>
  <c r="S13" i="19"/>
  <c r="T13" i="19"/>
  <c r="U13" i="19"/>
  <c r="B14" i="19"/>
  <c r="L14" i="19"/>
  <c r="C14" i="19"/>
  <c r="D14" i="19"/>
  <c r="E14" i="19"/>
  <c r="F14" i="19"/>
  <c r="G14" i="19"/>
  <c r="H14" i="19"/>
  <c r="I14" i="19"/>
  <c r="J14" i="19"/>
  <c r="K14" i="19"/>
  <c r="V14" i="19"/>
  <c r="M14" i="19"/>
  <c r="N14" i="19"/>
  <c r="O14" i="19"/>
  <c r="P14" i="19"/>
  <c r="Q14" i="19"/>
  <c r="R14" i="19"/>
  <c r="S14" i="19"/>
  <c r="T14" i="19"/>
  <c r="U14" i="19"/>
  <c r="B15" i="19"/>
  <c r="L15" i="19"/>
  <c r="C15" i="19"/>
  <c r="D15" i="19"/>
  <c r="E15" i="19"/>
  <c r="F15" i="19"/>
  <c r="G15" i="19"/>
  <c r="H15" i="19"/>
  <c r="I15" i="19"/>
  <c r="J15" i="19"/>
  <c r="K15" i="19"/>
  <c r="V15" i="19"/>
  <c r="M15" i="19"/>
  <c r="N15" i="19"/>
  <c r="O15" i="19"/>
  <c r="P15" i="19"/>
  <c r="Q15" i="19"/>
  <c r="R15" i="19"/>
  <c r="S15" i="19"/>
  <c r="T15" i="19"/>
  <c r="U15" i="19"/>
  <c r="B16" i="19"/>
  <c r="L16" i="19"/>
  <c r="C16" i="19"/>
  <c r="D16" i="19"/>
  <c r="E16" i="19"/>
  <c r="F16" i="19"/>
  <c r="G16" i="19"/>
  <c r="H16" i="19"/>
  <c r="I16" i="19"/>
  <c r="J16" i="19"/>
  <c r="K16" i="19"/>
  <c r="V16" i="19"/>
  <c r="M16" i="19"/>
  <c r="N16" i="19"/>
  <c r="O16" i="19"/>
  <c r="P16" i="19"/>
  <c r="Q16" i="19"/>
  <c r="R16" i="19"/>
  <c r="S16" i="19"/>
  <c r="T16" i="19"/>
  <c r="U16" i="19"/>
  <c r="B17" i="19"/>
  <c r="L17" i="19"/>
  <c r="C17" i="19"/>
  <c r="D17" i="19"/>
  <c r="E17" i="19"/>
  <c r="F17" i="19"/>
  <c r="G17" i="19"/>
  <c r="H17" i="19"/>
  <c r="I17" i="19"/>
  <c r="J17" i="19"/>
  <c r="K17" i="19"/>
  <c r="V17" i="19"/>
  <c r="M17" i="19"/>
  <c r="N17" i="19"/>
  <c r="O17" i="19"/>
  <c r="P17" i="19"/>
  <c r="Q17" i="19"/>
  <c r="R17" i="19"/>
  <c r="S17" i="19"/>
  <c r="T17" i="19"/>
  <c r="U17" i="19"/>
  <c r="B18" i="19"/>
  <c r="L18" i="19"/>
  <c r="C18" i="19"/>
  <c r="D18" i="19"/>
  <c r="E18" i="19"/>
  <c r="F18" i="19"/>
  <c r="G18" i="19"/>
  <c r="H18" i="19"/>
  <c r="I18" i="19"/>
  <c r="J18" i="19"/>
  <c r="K18" i="19"/>
  <c r="V18" i="19"/>
  <c r="M18" i="19"/>
  <c r="N18" i="19"/>
  <c r="O18" i="19"/>
  <c r="P18" i="19"/>
  <c r="Q18" i="19"/>
  <c r="R18" i="19"/>
  <c r="S18" i="19"/>
  <c r="T18" i="19"/>
  <c r="U18" i="19"/>
  <c r="B19" i="19"/>
  <c r="L19" i="19"/>
  <c r="C19" i="19"/>
  <c r="D19" i="19"/>
  <c r="E19" i="19"/>
  <c r="F19" i="19"/>
  <c r="G19" i="19"/>
  <c r="H19" i="19"/>
  <c r="I19" i="19"/>
  <c r="J19" i="19"/>
  <c r="K19" i="19"/>
  <c r="V19" i="19"/>
  <c r="M19" i="19"/>
  <c r="N19" i="19"/>
  <c r="O19" i="19"/>
  <c r="P19" i="19"/>
  <c r="Q19" i="19"/>
  <c r="R19" i="19"/>
  <c r="S19" i="19"/>
  <c r="T19" i="19"/>
  <c r="U19" i="19"/>
  <c r="B20" i="19"/>
  <c r="L20" i="19"/>
  <c r="C20" i="19"/>
  <c r="D20" i="19"/>
  <c r="E20" i="19"/>
  <c r="F20" i="19"/>
  <c r="G20" i="19"/>
  <c r="H20" i="19"/>
  <c r="I20" i="19"/>
  <c r="J20" i="19"/>
  <c r="K20" i="19"/>
  <c r="V20" i="19"/>
  <c r="M20" i="19"/>
  <c r="N20" i="19"/>
  <c r="O20" i="19"/>
  <c r="P20" i="19"/>
  <c r="Q20" i="19"/>
  <c r="R20" i="19"/>
  <c r="S20" i="19"/>
  <c r="T20" i="19"/>
  <c r="U20" i="19"/>
  <c r="B21" i="19"/>
  <c r="L21" i="19"/>
  <c r="C21" i="19"/>
  <c r="D21" i="19"/>
  <c r="E21" i="19"/>
  <c r="F21" i="19"/>
  <c r="G21" i="19"/>
  <c r="H21" i="19"/>
  <c r="I21" i="19"/>
  <c r="J21" i="19"/>
  <c r="K21" i="19"/>
  <c r="V21" i="19"/>
  <c r="M21" i="19"/>
  <c r="N21" i="19"/>
  <c r="O21" i="19"/>
  <c r="P21" i="19"/>
  <c r="Q21" i="19"/>
  <c r="R21" i="19"/>
  <c r="S21" i="19"/>
  <c r="T21" i="19"/>
  <c r="U21" i="19"/>
  <c r="B22" i="19"/>
  <c r="L22" i="19"/>
  <c r="C22" i="19"/>
  <c r="D22" i="19"/>
  <c r="E22" i="19"/>
  <c r="F22" i="19"/>
  <c r="G22" i="19"/>
  <c r="H22" i="19"/>
  <c r="I22" i="19"/>
  <c r="J22" i="19"/>
  <c r="K22" i="19"/>
  <c r="V22" i="19"/>
  <c r="M22" i="19"/>
  <c r="N22" i="19"/>
  <c r="O22" i="19"/>
  <c r="P22" i="19"/>
  <c r="Q22" i="19"/>
  <c r="R22" i="19"/>
  <c r="S22" i="19"/>
  <c r="T22" i="19"/>
  <c r="U22" i="19"/>
  <c r="B23" i="19"/>
  <c r="L23" i="19"/>
  <c r="C23" i="19"/>
  <c r="D23" i="19"/>
  <c r="E23" i="19"/>
  <c r="F23" i="19"/>
  <c r="G23" i="19"/>
  <c r="H23" i="19"/>
  <c r="I23" i="19"/>
  <c r="J23" i="19"/>
  <c r="K23" i="19"/>
  <c r="V23" i="19"/>
  <c r="M23" i="19"/>
  <c r="N23" i="19"/>
  <c r="O23" i="19"/>
  <c r="P23" i="19"/>
  <c r="Q23" i="19"/>
  <c r="R23" i="19"/>
  <c r="S23" i="19"/>
  <c r="T23" i="19"/>
  <c r="U23" i="19"/>
  <c r="B24" i="19"/>
  <c r="L24" i="19"/>
  <c r="C24" i="19"/>
  <c r="D24" i="19"/>
  <c r="E24" i="19"/>
  <c r="F24" i="19"/>
  <c r="G24" i="19"/>
  <c r="H24" i="19"/>
  <c r="I24" i="19"/>
  <c r="J24" i="19"/>
  <c r="K24" i="19"/>
  <c r="V24" i="19"/>
  <c r="M24" i="19"/>
  <c r="N24" i="19"/>
  <c r="O24" i="19"/>
  <c r="P24" i="19"/>
  <c r="Q24" i="19"/>
  <c r="R24" i="19"/>
  <c r="S24" i="19"/>
  <c r="T24" i="19"/>
  <c r="U24" i="19"/>
  <c r="B25" i="19"/>
  <c r="L25" i="19"/>
  <c r="C25" i="19"/>
  <c r="D25" i="19"/>
  <c r="E25" i="19"/>
  <c r="F25" i="19"/>
  <c r="G25" i="19"/>
  <c r="H25" i="19"/>
  <c r="I25" i="19"/>
  <c r="J25" i="19"/>
  <c r="K25" i="19"/>
  <c r="V25" i="19"/>
  <c r="M25" i="19"/>
  <c r="N25" i="19"/>
  <c r="O25" i="19"/>
  <c r="P25" i="19"/>
  <c r="Q25" i="19"/>
  <c r="R25" i="19"/>
  <c r="S25" i="19"/>
  <c r="T25" i="19"/>
  <c r="U25" i="19"/>
  <c r="B26" i="19"/>
  <c r="L26" i="19"/>
  <c r="C26" i="19"/>
  <c r="D26" i="19"/>
  <c r="E26" i="19"/>
  <c r="F26" i="19"/>
  <c r="G26" i="19"/>
  <c r="H26" i="19"/>
  <c r="I26" i="19"/>
  <c r="J26" i="19"/>
  <c r="K26" i="19"/>
  <c r="V26" i="19"/>
  <c r="M26" i="19"/>
  <c r="N26" i="19"/>
  <c r="O26" i="19"/>
  <c r="P26" i="19"/>
  <c r="Q26" i="19"/>
  <c r="R26" i="19"/>
  <c r="S26" i="19"/>
  <c r="T26" i="19"/>
  <c r="U26" i="19"/>
  <c r="B27" i="19"/>
  <c r="L27" i="19"/>
  <c r="C27" i="19"/>
  <c r="D27" i="19"/>
  <c r="E27" i="19"/>
  <c r="F27" i="19"/>
  <c r="G27" i="19"/>
  <c r="H27" i="19"/>
  <c r="I27" i="19"/>
  <c r="J27" i="19"/>
  <c r="K27" i="19"/>
  <c r="V27" i="19"/>
  <c r="M27" i="19"/>
  <c r="N27" i="19"/>
  <c r="O27" i="19"/>
  <c r="P27" i="19"/>
  <c r="Q27" i="19"/>
  <c r="R27" i="19"/>
  <c r="S27" i="19"/>
  <c r="T27" i="19"/>
  <c r="U27" i="19"/>
  <c r="B28" i="19"/>
  <c r="L28" i="19"/>
  <c r="C28" i="19"/>
  <c r="D28" i="19"/>
  <c r="E28" i="19"/>
  <c r="F28" i="19"/>
  <c r="G28" i="19"/>
  <c r="H28" i="19"/>
  <c r="I28" i="19"/>
  <c r="J28" i="19"/>
  <c r="K28" i="19"/>
  <c r="V28" i="19"/>
  <c r="M28" i="19"/>
  <c r="N28" i="19"/>
  <c r="O28" i="19"/>
  <c r="P28" i="19"/>
  <c r="Q28" i="19"/>
  <c r="R28" i="19"/>
  <c r="S28" i="19"/>
  <c r="T28" i="19"/>
  <c r="U28" i="19"/>
  <c r="B29" i="19"/>
  <c r="L29" i="19"/>
  <c r="C29" i="19"/>
  <c r="D29" i="19"/>
  <c r="E29" i="19"/>
  <c r="F29" i="19"/>
  <c r="G29" i="19"/>
  <c r="H29" i="19"/>
  <c r="I29" i="19"/>
  <c r="J29" i="19"/>
  <c r="K29" i="19"/>
  <c r="V29" i="19"/>
  <c r="M29" i="19"/>
  <c r="N29" i="19"/>
  <c r="O29" i="19"/>
  <c r="P29" i="19"/>
  <c r="Q29" i="19"/>
  <c r="R29" i="19"/>
  <c r="S29" i="19"/>
  <c r="T29" i="19"/>
  <c r="U29" i="19"/>
  <c r="B30" i="19"/>
  <c r="L30" i="19"/>
  <c r="C30" i="19"/>
  <c r="D30" i="19"/>
  <c r="E30" i="19"/>
  <c r="F30" i="19"/>
  <c r="G30" i="19"/>
  <c r="H30" i="19"/>
  <c r="I30" i="19"/>
  <c r="J30" i="19"/>
  <c r="K30" i="19"/>
  <c r="V30" i="19"/>
  <c r="M30" i="19"/>
  <c r="N30" i="19"/>
  <c r="O30" i="19"/>
  <c r="P30" i="19"/>
  <c r="Q30" i="19"/>
  <c r="R30" i="19"/>
  <c r="S30" i="19"/>
  <c r="T30" i="19"/>
  <c r="U30" i="19"/>
  <c r="B31" i="19"/>
  <c r="L31" i="19"/>
  <c r="C31" i="19"/>
  <c r="D31" i="19"/>
  <c r="E31" i="19"/>
  <c r="F31" i="19"/>
  <c r="G31" i="19"/>
  <c r="H31" i="19"/>
  <c r="I31" i="19"/>
  <c r="J31" i="19"/>
  <c r="K31" i="19"/>
  <c r="V31" i="19"/>
  <c r="M31" i="19"/>
  <c r="N31" i="19"/>
  <c r="O31" i="19"/>
  <c r="P31" i="19"/>
  <c r="Q31" i="19"/>
  <c r="R31" i="19"/>
  <c r="S31" i="19"/>
  <c r="T31" i="19"/>
  <c r="U31" i="19"/>
  <c r="B32" i="19"/>
  <c r="L32" i="19"/>
  <c r="C32" i="19"/>
  <c r="D32" i="19"/>
  <c r="E32" i="19"/>
  <c r="F32" i="19"/>
  <c r="G32" i="19"/>
  <c r="H32" i="19"/>
  <c r="I32" i="19"/>
  <c r="J32" i="19"/>
  <c r="K32" i="19"/>
  <c r="V32" i="19"/>
  <c r="M32" i="19"/>
  <c r="N32" i="19"/>
  <c r="O32" i="19"/>
  <c r="P32" i="19"/>
  <c r="Q32" i="19"/>
  <c r="R32" i="19"/>
  <c r="S32" i="19"/>
  <c r="T32" i="19"/>
  <c r="U32" i="19"/>
  <c r="B33" i="19"/>
  <c r="L33" i="19"/>
  <c r="C33" i="19"/>
  <c r="D33" i="19"/>
  <c r="E33" i="19"/>
  <c r="F33" i="19"/>
  <c r="G33" i="19"/>
  <c r="H33" i="19"/>
  <c r="I33" i="19"/>
  <c r="J33" i="19"/>
  <c r="K33" i="19"/>
  <c r="V33" i="19"/>
  <c r="M33" i="19"/>
  <c r="N33" i="19"/>
  <c r="O33" i="19"/>
  <c r="P33" i="19"/>
  <c r="Q33" i="19"/>
  <c r="R33" i="19"/>
  <c r="S33" i="19"/>
  <c r="T33" i="19"/>
  <c r="U33" i="19"/>
  <c r="B34" i="19"/>
  <c r="L34" i="19"/>
  <c r="C34" i="19"/>
  <c r="D34" i="19"/>
  <c r="E34" i="19"/>
  <c r="F34" i="19"/>
  <c r="G34" i="19"/>
  <c r="H34" i="19"/>
  <c r="I34" i="19"/>
  <c r="J34" i="19"/>
  <c r="K34" i="19"/>
  <c r="V34" i="19"/>
  <c r="M34" i="19"/>
  <c r="N34" i="19"/>
  <c r="O34" i="19"/>
  <c r="P34" i="19"/>
  <c r="Q34" i="19"/>
  <c r="R34" i="19"/>
  <c r="S34" i="19"/>
  <c r="T34" i="19"/>
  <c r="U34" i="19"/>
  <c r="B35" i="19"/>
  <c r="L35" i="19"/>
  <c r="C35" i="19"/>
  <c r="D35" i="19"/>
  <c r="E35" i="19"/>
  <c r="F35" i="19"/>
  <c r="G35" i="19"/>
  <c r="H35" i="19"/>
  <c r="I35" i="19"/>
  <c r="J35" i="19"/>
  <c r="K35" i="19"/>
  <c r="V35" i="19"/>
  <c r="M35" i="19"/>
  <c r="N35" i="19"/>
  <c r="O35" i="19"/>
  <c r="P35" i="19"/>
  <c r="Q35" i="19"/>
  <c r="R35" i="19"/>
  <c r="S35" i="19"/>
  <c r="T35" i="19"/>
  <c r="U35" i="19"/>
  <c r="B36" i="19"/>
  <c r="L36" i="19"/>
  <c r="C36" i="19"/>
  <c r="D36" i="19"/>
  <c r="E36" i="19"/>
  <c r="F36" i="19"/>
  <c r="G36" i="19"/>
  <c r="H36" i="19"/>
  <c r="I36" i="19"/>
  <c r="J36" i="19"/>
  <c r="K36" i="19"/>
  <c r="V36" i="19"/>
  <c r="M36" i="19"/>
  <c r="N36" i="19"/>
  <c r="O36" i="19"/>
  <c r="P36" i="19"/>
  <c r="Q36" i="19"/>
  <c r="R36" i="19"/>
  <c r="S36" i="19"/>
  <c r="T36" i="19"/>
  <c r="U36" i="19"/>
  <c r="B37" i="19"/>
  <c r="L37" i="19"/>
  <c r="C37" i="19"/>
  <c r="D37" i="19"/>
  <c r="E37" i="19"/>
  <c r="F37" i="19"/>
  <c r="G37" i="19"/>
  <c r="H37" i="19"/>
  <c r="I37" i="19"/>
  <c r="J37" i="19"/>
  <c r="K37" i="19"/>
  <c r="V37" i="19"/>
  <c r="M37" i="19"/>
  <c r="N37" i="19"/>
  <c r="O37" i="19"/>
  <c r="P37" i="19"/>
  <c r="Q37" i="19"/>
  <c r="R37" i="19"/>
  <c r="S37" i="19"/>
  <c r="T37" i="19"/>
  <c r="U37" i="19"/>
  <c r="B38" i="19"/>
  <c r="L38" i="19"/>
  <c r="C38" i="19"/>
  <c r="D38" i="19"/>
  <c r="E38" i="19"/>
  <c r="F38" i="19"/>
  <c r="G38" i="19"/>
  <c r="H38" i="19"/>
  <c r="I38" i="19"/>
  <c r="J38" i="19"/>
  <c r="K38" i="19"/>
  <c r="V38" i="19"/>
  <c r="M38" i="19"/>
  <c r="N38" i="19"/>
  <c r="O38" i="19"/>
  <c r="P38" i="19"/>
  <c r="Q38" i="19"/>
  <c r="R38" i="19"/>
  <c r="S38" i="19"/>
  <c r="T38" i="19"/>
  <c r="U38" i="19"/>
  <c r="B39" i="19"/>
  <c r="L39" i="19"/>
  <c r="C39" i="19"/>
  <c r="D39" i="19"/>
  <c r="E39" i="19"/>
  <c r="F39" i="19"/>
  <c r="G39" i="19"/>
  <c r="H39" i="19"/>
  <c r="I39" i="19"/>
  <c r="J39" i="19"/>
  <c r="K39" i="19"/>
  <c r="V39" i="19"/>
  <c r="M39" i="19"/>
  <c r="N39" i="19"/>
  <c r="O39" i="19"/>
  <c r="P39" i="19"/>
  <c r="Q39" i="19"/>
  <c r="R39" i="19"/>
  <c r="S39" i="19"/>
  <c r="T39" i="19"/>
  <c r="U39" i="19"/>
  <c r="B40" i="19"/>
  <c r="L40" i="19"/>
  <c r="C40" i="19"/>
  <c r="D40" i="19"/>
  <c r="E40" i="19"/>
  <c r="F40" i="19"/>
  <c r="G40" i="19"/>
  <c r="H40" i="19"/>
  <c r="I40" i="19"/>
  <c r="J40" i="19"/>
  <c r="K40" i="19"/>
  <c r="V40" i="19"/>
  <c r="M40" i="19"/>
  <c r="N40" i="19"/>
  <c r="O40" i="19"/>
  <c r="P40" i="19"/>
  <c r="Q40" i="19"/>
  <c r="R40" i="19"/>
  <c r="S40" i="19"/>
  <c r="T40" i="19"/>
  <c r="U40" i="19"/>
  <c r="B41" i="19"/>
  <c r="L41" i="19"/>
  <c r="C41" i="19"/>
  <c r="D41" i="19"/>
  <c r="E41" i="19"/>
  <c r="F41" i="19"/>
  <c r="G41" i="19"/>
  <c r="H41" i="19"/>
  <c r="I41" i="19"/>
  <c r="J41" i="19"/>
  <c r="K41" i="19"/>
  <c r="V41" i="19"/>
  <c r="M41" i="19"/>
  <c r="N41" i="19"/>
  <c r="O41" i="19"/>
  <c r="P41" i="19"/>
  <c r="Q41" i="19"/>
  <c r="R41" i="19"/>
  <c r="S41" i="19"/>
  <c r="T41" i="19"/>
  <c r="U41" i="19"/>
  <c r="B42" i="19"/>
  <c r="L42" i="19"/>
  <c r="C42" i="19"/>
  <c r="D42" i="19"/>
  <c r="E42" i="19"/>
  <c r="F42" i="19"/>
  <c r="G42" i="19"/>
  <c r="H42" i="19"/>
  <c r="I42" i="19"/>
  <c r="J42" i="19"/>
  <c r="K42" i="19"/>
  <c r="V42" i="19"/>
  <c r="M42" i="19"/>
  <c r="N42" i="19"/>
  <c r="O42" i="19"/>
  <c r="P42" i="19"/>
  <c r="Q42" i="19"/>
  <c r="R42" i="19"/>
  <c r="S42" i="19"/>
  <c r="T42" i="19"/>
  <c r="U42" i="19"/>
  <c r="B43" i="19"/>
  <c r="L43" i="19"/>
  <c r="C43" i="19"/>
  <c r="D43" i="19"/>
  <c r="E43" i="19"/>
  <c r="F43" i="19"/>
  <c r="G43" i="19"/>
  <c r="H43" i="19"/>
  <c r="I43" i="19"/>
  <c r="J43" i="19"/>
  <c r="K43" i="19"/>
  <c r="V43" i="19"/>
  <c r="M43" i="19"/>
  <c r="N43" i="19"/>
  <c r="O43" i="19"/>
  <c r="P43" i="19"/>
  <c r="Q43" i="19"/>
  <c r="R43" i="19"/>
  <c r="S43" i="19"/>
  <c r="T43" i="19"/>
  <c r="U43" i="19"/>
  <c r="B44" i="19"/>
  <c r="L44" i="19"/>
  <c r="C44" i="19"/>
  <c r="D44" i="19"/>
  <c r="E44" i="19"/>
  <c r="F44" i="19"/>
  <c r="G44" i="19"/>
  <c r="H44" i="19"/>
  <c r="I44" i="19"/>
  <c r="J44" i="19"/>
  <c r="K44" i="19"/>
  <c r="V44" i="19"/>
  <c r="M44" i="19"/>
  <c r="N44" i="19"/>
  <c r="O44" i="19"/>
  <c r="P44" i="19"/>
  <c r="Q44" i="19"/>
  <c r="R44" i="19"/>
  <c r="S44" i="19"/>
  <c r="T44" i="19"/>
  <c r="U44" i="19"/>
  <c r="B45" i="19"/>
  <c r="L45" i="19"/>
  <c r="C45" i="19"/>
  <c r="D45" i="19"/>
  <c r="E45" i="19"/>
  <c r="F45" i="19"/>
  <c r="G45" i="19"/>
  <c r="H45" i="19"/>
  <c r="I45" i="19"/>
  <c r="J45" i="19"/>
  <c r="K45" i="19"/>
  <c r="V45" i="19"/>
  <c r="M45" i="19"/>
  <c r="N45" i="19"/>
  <c r="O45" i="19"/>
  <c r="P45" i="19"/>
  <c r="Q45" i="19"/>
  <c r="R45" i="19"/>
  <c r="S45" i="19"/>
  <c r="T45" i="19"/>
  <c r="U45" i="19"/>
  <c r="B46" i="19"/>
  <c r="L46" i="19"/>
  <c r="C46" i="19"/>
  <c r="D46" i="19"/>
  <c r="E46" i="19"/>
  <c r="F46" i="19"/>
  <c r="G46" i="19"/>
  <c r="H46" i="19"/>
  <c r="I46" i="19"/>
  <c r="J46" i="19"/>
  <c r="K46" i="19"/>
  <c r="V46" i="19"/>
  <c r="M46" i="19"/>
  <c r="N46" i="19"/>
  <c r="O46" i="19"/>
  <c r="P46" i="19"/>
  <c r="Q46" i="19"/>
  <c r="R46" i="19"/>
  <c r="S46" i="19"/>
  <c r="T46" i="19"/>
  <c r="U46" i="19"/>
  <c r="B47" i="19"/>
  <c r="L47" i="19"/>
  <c r="C47" i="19"/>
  <c r="D47" i="19"/>
  <c r="E47" i="19"/>
  <c r="F47" i="19"/>
  <c r="G47" i="19"/>
  <c r="H47" i="19"/>
  <c r="I47" i="19"/>
  <c r="J47" i="19"/>
  <c r="K47" i="19"/>
  <c r="V47" i="19"/>
  <c r="M47" i="19"/>
  <c r="N47" i="19"/>
  <c r="O47" i="19"/>
  <c r="P47" i="19"/>
  <c r="Q47" i="19"/>
  <c r="R47" i="19"/>
  <c r="S47" i="19"/>
  <c r="T47" i="19"/>
  <c r="U47" i="19"/>
  <c r="B48" i="19"/>
  <c r="L48" i="19"/>
  <c r="C48" i="19"/>
  <c r="D48" i="19"/>
  <c r="E48" i="19"/>
  <c r="F48" i="19"/>
  <c r="G48" i="19"/>
  <c r="H48" i="19"/>
  <c r="I48" i="19"/>
  <c r="J48" i="19"/>
  <c r="K48" i="19"/>
  <c r="V48" i="19"/>
  <c r="M48" i="19"/>
  <c r="N48" i="19"/>
  <c r="O48" i="19"/>
  <c r="P48" i="19"/>
  <c r="Q48" i="19"/>
  <c r="R48" i="19"/>
  <c r="S48" i="19"/>
  <c r="T48" i="19"/>
  <c r="U48" i="19"/>
  <c r="B49" i="19"/>
  <c r="L49" i="19"/>
  <c r="C49" i="19"/>
  <c r="D49" i="19"/>
  <c r="E49" i="19"/>
  <c r="F49" i="19"/>
  <c r="G49" i="19"/>
  <c r="H49" i="19"/>
  <c r="I49" i="19"/>
  <c r="J49" i="19"/>
  <c r="K49" i="19"/>
  <c r="V49" i="19"/>
  <c r="M49" i="19"/>
  <c r="N49" i="19"/>
  <c r="O49" i="19"/>
  <c r="P49" i="19"/>
  <c r="Q49" i="19"/>
  <c r="R49" i="19"/>
  <c r="S49" i="19"/>
  <c r="T49" i="19"/>
  <c r="U49" i="19"/>
  <c r="B50" i="19"/>
  <c r="L50" i="19"/>
  <c r="C50" i="19"/>
  <c r="D50" i="19"/>
  <c r="E50" i="19"/>
  <c r="F50" i="19"/>
  <c r="G50" i="19"/>
  <c r="H50" i="19"/>
  <c r="I50" i="19"/>
  <c r="J50" i="19"/>
  <c r="K50" i="19"/>
  <c r="V50" i="19"/>
  <c r="M50" i="19"/>
  <c r="N50" i="19"/>
  <c r="O50" i="19"/>
  <c r="P50" i="19"/>
  <c r="Q50" i="19"/>
  <c r="R50" i="19"/>
  <c r="S50" i="19"/>
  <c r="T50" i="19"/>
  <c r="U50" i="19"/>
  <c r="B51" i="19"/>
  <c r="L51" i="19"/>
  <c r="C51" i="19"/>
  <c r="D51" i="19"/>
  <c r="E51" i="19"/>
  <c r="F51" i="19"/>
  <c r="G51" i="19"/>
  <c r="H51" i="19"/>
  <c r="I51" i="19"/>
  <c r="J51" i="19"/>
  <c r="K51" i="19"/>
  <c r="V51" i="19"/>
  <c r="M51" i="19"/>
  <c r="N51" i="19"/>
  <c r="O51" i="19"/>
  <c r="P51" i="19"/>
  <c r="Q51" i="19"/>
  <c r="R51" i="19"/>
  <c r="S51" i="19"/>
  <c r="T51" i="19"/>
  <c r="U51" i="19"/>
  <c r="B52" i="19"/>
  <c r="L52" i="19"/>
  <c r="C52" i="19"/>
  <c r="D52" i="19"/>
  <c r="E52" i="19"/>
  <c r="F52" i="19"/>
  <c r="G52" i="19"/>
  <c r="H52" i="19"/>
  <c r="I52" i="19"/>
  <c r="J52" i="19"/>
  <c r="K52" i="19"/>
  <c r="V52" i="19"/>
  <c r="M52" i="19"/>
  <c r="N52" i="19"/>
  <c r="O52" i="19"/>
  <c r="P52" i="19"/>
  <c r="Q52" i="19"/>
  <c r="R52" i="19"/>
  <c r="S52" i="19"/>
  <c r="T52" i="19"/>
  <c r="U52" i="19"/>
  <c r="B53" i="19"/>
  <c r="L53" i="19"/>
  <c r="C53" i="19"/>
  <c r="D53" i="19"/>
  <c r="E53" i="19"/>
  <c r="F53" i="19"/>
  <c r="G53" i="19"/>
  <c r="H53" i="19"/>
  <c r="I53" i="19"/>
  <c r="J53" i="19"/>
  <c r="K53" i="19"/>
  <c r="V53" i="19"/>
  <c r="M53" i="19"/>
  <c r="N53" i="19"/>
  <c r="O53" i="19"/>
  <c r="P53" i="19"/>
  <c r="Q53" i="19"/>
  <c r="R53" i="19"/>
  <c r="S53" i="19"/>
  <c r="T53" i="19"/>
  <c r="U53" i="19"/>
  <c r="B54" i="19"/>
  <c r="L54" i="19"/>
  <c r="C54" i="19"/>
  <c r="D54" i="19"/>
  <c r="E54" i="19"/>
  <c r="F54" i="19"/>
  <c r="G54" i="19"/>
  <c r="H54" i="19"/>
  <c r="I54" i="19"/>
  <c r="J54" i="19"/>
  <c r="K54" i="19"/>
  <c r="V54" i="19"/>
  <c r="M54" i="19"/>
  <c r="N54" i="19"/>
  <c r="O54" i="19"/>
  <c r="P54" i="19"/>
  <c r="Q54" i="19"/>
  <c r="R54" i="19"/>
  <c r="S54" i="19"/>
  <c r="T54" i="19"/>
  <c r="U54" i="19"/>
  <c r="B55" i="19"/>
  <c r="L55" i="19"/>
  <c r="C55" i="19"/>
  <c r="D55" i="19"/>
  <c r="E55" i="19"/>
  <c r="F55" i="19"/>
  <c r="G55" i="19"/>
  <c r="H55" i="19"/>
  <c r="I55" i="19"/>
  <c r="J55" i="19"/>
  <c r="K55" i="19"/>
  <c r="V55" i="19"/>
  <c r="M55" i="19"/>
  <c r="N55" i="19"/>
  <c r="O55" i="19"/>
  <c r="P55" i="19"/>
  <c r="Q55" i="19"/>
  <c r="R55" i="19"/>
  <c r="S55" i="19"/>
  <c r="T55" i="19"/>
  <c r="U55" i="19"/>
  <c r="B56" i="19"/>
  <c r="L56" i="19"/>
  <c r="C56" i="19"/>
  <c r="D56" i="19"/>
  <c r="E56" i="19"/>
  <c r="F56" i="19"/>
  <c r="G56" i="19"/>
  <c r="H56" i="19"/>
  <c r="I56" i="19"/>
  <c r="J56" i="19"/>
  <c r="K56" i="19"/>
  <c r="V56" i="19"/>
  <c r="M56" i="19"/>
  <c r="N56" i="19"/>
  <c r="O56" i="19"/>
  <c r="P56" i="19"/>
  <c r="Q56" i="19"/>
  <c r="R56" i="19"/>
  <c r="S56" i="19"/>
  <c r="T56" i="19"/>
  <c r="U56" i="19"/>
  <c r="B57" i="19"/>
  <c r="L57" i="19"/>
  <c r="C57" i="19"/>
  <c r="D57" i="19"/>
  <c r="E57" i="19"/>
  <c r="F57" i="19"/>
  <c r="G57" i="19"/>
  <c r="H57" i="19"/>
  <c r="I57" i="19"/>
  <c r="J57" i="19"/>
  <c r="K57" i="19"/>
  <c r="V57" i="19"/>
  <c r="M57" i="19"/>
  <c r="N57" i="19"/>
  <c r="O57" i="19"/>
  <c r="P57" i="19"/>
  <c r="Q57" i="19"/>
  <c r="R57" i="19"/>
  <c r="S57" i="19"/>
  <c r="T57" i="19"/>
  <c r="U57" i="19"/>
  <c r="B58" i="19"/>
  <c r="L58" i="19"/>
  <c r="C58" i="19"/>
  <c r="D58" i="19"/>
  <c r="E58" i="19"/>
  <c r="F58" i="19"/>
  <c r="G58" i="19"/>
  <c r="H58" i="19"/>
  <c r="I58" i="19"/>
  <c r="J58" i="19"/>
  <c r="K58" i="19"/>
  <c r="V58" i="19"/>
  <c r="M58" i="19"/>
  <c r="N58" i="19"/>
  <c r="O58" i="19"/>
  <c r="P58" i="19"/>
  <c r="Q58" i="19"/>
  <c r="R58" i="19"/>
  <c r="S58" i="19"/>
  <c r="T58" i="19"/>
  <c r="U58" i="19"/>
  <c r="B59" i="19"/>
  <c r="L59" i="19"/>
  <c r="C59" i="19"/>
  <c r="D59" i="19"/>
  <c r="E59" i="19"/>
  <c r="F59" i="19"/>
  <c r="G59" i="19"/>
  <c r="H59" i="19"/>
  <c r="I59" i="19"/>
  <c r="J59" i="19"/>
  <c r="K59" i="19"/>
  <c r="V59" i="19"/>
  <c r="M59" i="19"/>
  <c r="N59" i="19"/>
  <c r="O59" i="19"/>
  <c r="P59" i="19"/>
  <c r="Q59" i="19"/>
  <c r="R59" i="19"/>
  <c r="S59" i="19"/>
  <c r="T59" i="19"/>
  <c r="U59" i="19"/>
  <c r="B60" i="19"/>
  <c r="L60" i="19"/>
  <c r="C60" i="19"/>
  <c r="D60" i="19"/>
  <c r="E60" i="19"/>
  <c r="F60" i="19"/>
  <c r="G60" i="19"/>
  <c r="H60" i="19"/>
  <c r="I60" i="19"/>
  <c r="J60" i="19"/>
  <c r="K60" i="19"/>
  <c r="V60" i="19"/>
  <c r="M60" i="19"/>
  <c r="N60" i="19"/>
  <c r="O60" i="19"/>
  <c r="P60" i="19"/>
  <c r="Q60" i="19"/>
  <c r="R60" i="19"/>
  <c r="S60" i="19"/>
  <c r="T60" i="19"/>
  <c r="U60" i="19"/>
  <c r="B61" i="19"/>
  <c r="L61" i="19"/>
  <c r="C61" i="19"/>
  <c r="D61" i="19"/>
  <c r="E61" i="19"/>
  <c r="F61" i="19"/>
  <c r="G61" i="19"/>
  <c r="H61" i="19"/>
  <c r="I61" i="19"/>
  <c r="J61" i="19"/>
  <c r="K61" i="19"/>
  <c r="V61" i="19"/>
  <c r="M61" i="19"/>
  <c r="N61" i="19"/>
  <c r="O61" i="19"/>
  <c r="P61" i="19"/>
  <c r="Q61" i="19"/>
  <c r="R61" i="19"/>
  <c r="S61" i="19"/>
  <c r="T61" i="19"/>
  <c r="U61" i="19"/>
  <c r="B62" i="19"/>
  <c r="L62" i="19"/>
  <c r="C62" i="19"/>
  <c r="D62" i="19"/>
  <c r="E62" i="19"/>
  <c r="F62" i="19"/>
  <c r="G62" i="19"/>
  <c r="H62" i="19"/>
  <c r="I62" i="19"/>
  <c r="J62" i="19"/>
  <c r="K62" i="19"/>
  <c r="V62" i="19"/>
  <c r="M62" i="19"/>
  <c r="N62" i="19"/>
  <c r="O62" i="19"/>
  <c r="P62" i="19"/>
  <c r="Q62" i="19"/>
  <c r="R62" i="19"/>
  <c r="S62" i="19"/>
  <c r="T62" i="19"/>
  <c r="U62" i="19"/>
  <c r="B63" i="19"/>
  <c r="L63" i="19"/>
  <c r="C63" i="19"/>
  <c r="D63" i="19"/>
  <c r="E63" i="19"/>
  <c r="F63" i="19"/>
  <c r="G63" i="19"/>
  <c r="H63" i="19"/>
  <c r="I63" i="19"/>
  <c r="J63" i="19"/>
  <c r="K63" i="19"/>
  <c r="V63" i="19"/>
  <c r="M63" i="19"/>
  <c r="N63" i="19"/>
  <c r="O63" i="19"/>
  <c r="P63" i="19"/>
  <c r="Q63" i="19"/>
  <c r="R63" i="19"/>
  <c r="S63" i="19"/>
  <c r="T63" i="19"/>
  <c r="U63" i="19"/>
  <c r="B64" i="19"/>
  <c r="L64" i="19"/>
  <c r="C64" i="19"/>
  <c r="D64" i="19"/>
  <c r="E64" i="19"/>
  <c r="F64" i="19"/>
  <c r="G64" i="19"/>
  <c r="H64" i="19"/>
  <c r="I64" i="19"/>
  <c r="J64" i="19"/>
  <c r="K64" i="19"/>
  <c r="V64" i="19"/>
  <c r="M64" i="19"/>
  <c r="N64" i="19"/>
  <c r="O64" i="19"/>
  <c r="P64" i="19"/>
  <c r="Q64" i="19"/>
  <c r="R64" i="19"/>
  <c r="S64" i="19"/>
  <c r="T64" i="19"/>
  <c r="U64" i="19"/>
  <c r="B65" i="19"/>
  <c r="L65" i="19"/>
  <c r="C65" i="19"/>
  <c r="D65" i="19"/>
  <c r="E65" i="19"/>
  <c r="F65" i="19"/>
  <c r="G65" i="19"/>
  <c r="H65" i="19"/>
  <c r="I65" i="19"/>
  <c r="J65" i="19"/>
  <c r="K65" i="19"/>
  <c r="V65" i="19"/>
  <c r="M65" i="19"/>
  <c r="N65" i="19"/>
  <c r="O65" i="19"/>
  <c r="P65" i="19"/>
  <c r="Q65" i="19"/>
  <c r="R65" i="19"/>
  <c r="S65" i="19"/>
  <c r="T65" i="19"/>
  <c r="U65" i="19"/>
  <c r="B66" i="19"/>
  <c r="L66" i="19"/>
  <c r="C66" i="19"/>
  <c r="D66" i="19"/>
  <c r="E66" i="19"/>
  <c r="F66" i="19"/>
  <c r="G66" i="19"/>
  <c r="H66" i="19"/>
  <c r="I66" i="19"/>
  <c r="J66" i="19"/>
  <c r="K66" i="19"/>
  <c r="V66" i="19"/>
  <c r="M66" i="19"/>
  <c r="N66" i="19"/>
  <c r="O66" i="19"/>
  <c r="P66" i="19"/>
  <c r="Q66" i="19"/>
  <c r="R66" i="19"/>
  <c r="S66" i="19"/>
  <c r="T66" i="19"/>
  <c r="U66" i="19"/>
  <c r="B67" i="19"/>
  <c r="L67" i="19"/>
  <c r="C67" i="19"/>
  <c r="D67" i="19"/>
  <c r="E67" i="19"/>
  <c r="F67" i="19"/>
  <c r="G67" i="19"/>
  <c r="H67" i="19"/>
  <c r="I67" i="19"/>
  <c r="J67" i="19"/>
  <c r="K67" i="19"/>
  <c r="V67" i="19"/>
  <c r="M67" i="19"/>
  <c r="N67" i="19"/>
  <c r="O67" i="19"/>
  <c r="P67" i="19"/>
  <c r="Q67" i="19"/>
  <c r="R67" i="19"/>
  <c r="S67" i="19"/>
  <c r="T67" i="19"/>
  <c r="U67" i="19"/>
  <c r="B68" i="19"/>
  <c r="L68" i="19"/>
  <c r="C68" i="19"/>
  <c r="D68" i="19"/>
  <c r="E68" i="19"/>
  <c r="F68" i="19"/>
  <c r="G68" i="19"/>
  <c r="H68" i="19"/>
  <c r="I68" i="19"/>
  <c r="J68" i="19"/>
  <c r="K68" i="19"/>
  <c r="V68" i="19"/>
  <c r="M68" i="19"/>
  <c r="N68" i="19"/>
  <c r="O68" i="19"/>
  <c r="P68" i="19"/>
  <c r="Q68" i="19"/>
  <c r="R68" i="19"/>
  <c r="S68" i="19"/>
  <c r="T68" i="19"/>
  <c r="U68" i="19"/>
  <c r="B69" i="19"/>
  <c r="L69" i="19"/>
  <c r="C69" i="19"/>
  <c r="D69" i="19"/>
  <c r="E69" i="19"/>
  <c r="F69" i="19"/>
  <c r="G69" i="19"/>
  <c r="H69" i="19"/>
  <c r="I69" i="19"/>
  <c r="J69" i="19"/>
  <c r="K69" i="19"/>
  <c r="V69" i="19"/>
  <c r="M69" i="19"/>
  <c r="N69" i="19"/>
  <c r="O69" i="19"/>
  <c r="P69" i="19"/>
  <c r="Q69" i="19"/>
  <c r="R69" i="19"/>
  <c r="S69" i="19"/>
  <c r="T69" i="19"/>
  <c r="U69" i="19"/>
  <c r="B70" i="19"/>
  <c r="L70" i="19"/>
  <c r="C70" i="19"/>
  <c r="D70" i="19"/>
  <c r="E70" i="19"/>
  <c r="F70" i="19"/>
  <c r="G70" i="19"/>
  <c r="H70" i="19"/>
  <c r="I70" i="19"/>
  <c r="J70" i="19"/>
  <c r="K70" i="19"/>
  <c r="V70" i="19"/>
  <c r="M70" i="19"/>
  <c r="N70" i="19"/>
  <c r="O70" i="19"/>
  <c r="P70" i="19"/>
  <c r="Q70" i="19"/>
  <c r="R70" i="19"/>
  <c r="S70" i="19"/>
  <c r="T70" i="19"/>
  <c r="U70" i="19"/>
  <c r="B71" i="19"/>
  <c r="L71" i="19"/>
  <c r="C71" i="19"/>
  <c r="D71" i="19"/>
  <c r="E71" i="19"/>
  <c r="F71" i="19"/>
  <c r="G71" i="19"/>
  <c r="H71" i="19"/>
  <c r="I71" i="19"/>
  <c r="J71" i="19"/>
  <c r="K71" i="19"/>
  <c r="V71" i="19"/>
  <c r="M71" i="19"/>
  <c r="N71" i="19"/>
  <c r="O71" i="19"/>
  <c r="P71" i="19"/>
  <c r="Q71" i="19"/>
  <c r="R71" i="19"/>
  <c r="S71" i="19"/>
  <c r="T71" i="19"/>
  <c r="U71" i="19"/>
  <c r="B72" i="19"/>
  <c r="L72" i="19"/>
  <c r="C72" i="19"/>
  <c r="D72" i="19"/>
  <c r="E72" i="19"/>
  <c r="F72" i="19"/>
  <c r="G72" i="19"/>
  <c r="H72" i="19"/>
  <c r="I72" i="19"/>
  <c r="J72" i="19"/>
  <c r="K72" i="19"/>
  <c r="V72" i="19"/>
  <c r="M72" i="19"/>
  <c r="N72" i="19"/>
  <c r="O72" i="19"/>
  <c r="P72" i="19"/>
  <c r="Q72" i="19"/>
  <c r="R72" i="19"/>
  <c r="S72" i="19"/>
  <c r="T72" i="19"/>
  <c r="U72" i="19"/>
  <c r="B73" i="19"/>
  <c r="L73" i="19"/>
  <c r="C73" i="19"/>
  <c r="D73" i="19"/>
  <c r="E73" i="19"/>
  <c r="F73" i="19"/>
  <c r="G73" i="19"/>
  <c r="H73" i="19"/>
  <c r="I73" i="19"/>
  <c r="J73" i="19"/>
  <c r="K73" i="19"/>
  <c r="V73" i="19"/>
  <c r="M73" i="19"/>
  <c r="N73" i="19"/>
  <c r="O73" i="19"/>
  <c r="P73" i="19"/>
  <c r="Q73" i="19"/>
  <c r="R73" i="19"/>
  <c r="S73" i="19"/>
  <c r="T73" i="19"/>
  <c r="U73" i="19"/>
  <c r="B74" i="19"/>
  <c r="L74" i="19"/>
  <c r="C74" i="19"/>
  <c r="D74" i="19"/>
  <c r="E74" i="19"/>
  <c r="F74" i="19"/>
  <c r="G74" i="19"/>
  <c r="H74" i="19"/>
  <c r="I74" i="19"/>
  <c r="J74" i="19"/>
  <c r="K74" i="19"/>
  <c r="V74" i="19"/>
  <c r="M74" i="19"/>
  <c r="N74" i="19"/>
  <c r="O74" i="19"/>
  <c r="P74" i="19"/>
  <c r="Q74" i="19"/>
  <c r="R74" i="19"/>
  <c r="S74" i="19"/>
  <c r="T74" i="19"/>
  <c r="U74" i="19"/>
  <c r="B75" i="19"/>
  <c r="L75" i="19"/>
  <c r="C75" i="19"/>
  <c r="D75" i="19"/>
  <c r="E75" i="19"/>
  <c r="F75" i="19"/>
  <c r="G75" i="19"/>
  <c r="H75" i="19"/>
  <c r="I75" i="19"/>
  <c r="J75" i="19"/>
  <c r="K75" i="19"/>
  <c r="V75" i="19"/>
  <c r="M75" i="19"/>
  <c r="N75" i="19"/>
  <c r="O75" i="19"/>
  <c r="P75" i="19"/>
  <c r="Q75" i="19"/>
  <c r="R75" i="19"/>
  <c r="S75" i="19"/>
  <c r="T75" i="19"/>
  <c r="U75" i="19"/>
  <c r="B76" i="19"/>
  <c r="L76" i="19"/>
  <c r="C76" i="19"/>
  <c r="D76" i="19"/>
  <c r="E76" i="19"/>
  <c r="F76" i="19"/>
  <c r="G76" i="19"/>
  <c r="H76" i="19"/>
  <c r="I76" i="19"/>
  <c r="J76" i="19"/>
  <c r="K76" i="19"/>
  <c r="V76" i="19"/>
  <c r="M76" i="19"/>
  <c r="N76" i="19"/>
  <c r="O76" i="19"/>
  <c r="P76" i="19"/>
  <c r="Q76" i="19"/>
  <c r="R76" i="19"/>
  <c r="S76" i="19"/>
  <c r="T76" i="19"/>
  <c r="U76" i="19"/>
  <c r="B77" i="19"/>
  <c r="L77" i="19"/>
  <c r="C77" i="19"/>
  <c r="D77" i="19"/>
  <c r="E77" i="19"/>
  <c r="F77" i="19"/>
  <c r="G77" i="19"/>
  <c r="H77" i="19"/>
  <c r="I77" i="19"/>
  <c r="J77" i="19"/>
  <c r="K77" i="19"/>
  <c r="V77" i="19"/>
  <c r="M77" i="19"/>
  <c r="N77" i="19"/>
  <c r="O77" i="19"/>
  <c r="P77" i="19"/>
  <c r="Q77" i="19"/>
  <c r="R77" i="19"/>
  <c r="S77" i="19"/>
  <c r="T77" i="19"/>
  <c r="U77" i="19"/>
  <c r="B78" i="19"/>
  <c r="L78" i="19"/>
  <c r="C78" i="19"/>
  <c r="D78" i="19"/>
  <c r="E78" i="19"/>
  <c r="F78" i="19"/>
  <c r="G78" i="19"/>
  <c r="H78" i="19"/>
  <c r="I78" i="19"/>
  <c r="J78" i="19"/>
  <c r="K78" i="19"/>
  <c r="V78" i="19"/>
  <c r="M78" i="19"/>
  <c r="N78" i="19"/>
  <c r="O78" i="19"/>
  <c r="P78" i="19"/>
  <c r="Q78" i="19"/>
  <c r="R78" i="19"/>
  <c r="S78" i="19"/>
  <c r="T78" i="19"/>
  <c r="U78" i="19"/>
  <c r="B79" i="19"/>
  <c r="L79" i="19"/>
  <c r="C79" i="19"/>
  <c r="D79" i="19"/>
  <c r="E79" i="19"/>
  <c r="F79" i="19"/>
  <c r="G79" i="19"/>
  <c r="H79" i="19"/>
  <c r="I79" i="19"/>
  <c r="J79" i="19"/>
  <c r="K79" i="19"/>
  <c r="V79" i="19"/>
  <c r="M79" i="19"/>
  <c r="N79" i="19"/>
  <c r="O79" i="19"/>
  <c r="P79" i="19"/>
  <c r="Q79" i="19"/>
  <c r="R79" i="19"/>
  <c r="S79" i="19"/>
  <c r="T79" i="19"/>
  <c r="U79" i="19"/>
  <c r="B80" i="19"/>
  <c r="L80" i="19"/>
  <c r="C80" i="19"/>
  <c r="D80" i="19"/>
  <c r="E80" i="19"/>
  <c r="F80" i="19"/>
  <c r="G80" i="19"/>
  <c r="H80" i="19"/>
  <c r="I80" i="19"/>
  <c r="J80" i="19"/>
  <c r="K80" i="19"/>
  <c r="V80" i="19"/>
  <c r="M80" i="19"/>
  <c r="N80" i="19"/>
  <c r="O80" i="19"/>
  <c r="P80" i="19"/>
  <c r="Q80" i="19"/>
  <c r="R80" i="19"/>
  <c r="S80" i="19"/>
  <c r="T80" i="19"/>
  <c r="U80" i="19"/>
  <c r="B81" i="19"/>
  <c r="L81" i="19"/>
  <c r="C81" i="19"/>
  <c r="D81" i="19"/>
  <c r="E81" i="19"/>
  <c r="F81" i="19"/>
  <c r="G81" i="19"/>
  <c r="H81" i="19"/>
  <c r="I81" i="19"/>
  <c r="J81" i="19"/>
  <c r="K81" i="19"/>
  <c r="V81" i="19"/>
  <c r="M81" i="19"/>
  <c r="N81" i="19"/>
  <c r="O81" i="19"/>
  <c r="P81" i="19"/>
  <c r="Q81" i="19"/>
  <c r="R81" i="19"/>
  <c r="S81" i="19"/>
  <c r="T81" i="19"/>
  <c r="U81" i="19"/>
  <c r="B82" i="19"/>
  <c r="L82" i="19"/>
  <c r="C82" i="19"/>
  <c r="D82" i="19"/>
  <c r="E82" i="19"/>
  <c r="F82" i="19"/>
  <c r="G82" i="19"/>
  <c r="H82" i="19"/>
  <c r="I82" i="19"/>
  <c r="J82" i="19"/>
  <c r="K82" i="19"/>
  <c r="V82" i="19"/>
  <c r="M82" i="19"/>
  <c r="N82" i="19"/>
  <c r="O82" i="19"/>
  <c r="P82" i="19"/>
  <c r="Q82" i="19"/>
  <c r="R82" i="19"/>
  <c r="S82" i="19"/>
  <c r="T82" i="19"/>
  <c r="U82" i="19"/>
  <c r="B83" i="19"/>
  <c r="L83" i="19"/>
  <c r="C83" i="19"/>
  <c r="D83" i="19"/>
  <c r="E83" i="19"/>
  <c r="F83" i="19"/>
  <c r="G83" i="19"/>
  <c r="H83" i="19"/>
  <c r="I83" i="19"/>
  <c r="J83" i="19"/>
  <c r="K83" i="19"/>
  <c r="V83" i="19"/>
  <c r="M83" i="19"/>
  <c r="N83" i="19"/>
  <c r="O83" i="19"/>
  <c r="P83" i="19"/>
  <c r="Q83" i="19"/>
  <c r="R83" i="19"/>
  <c r="S83" i="19"/>
  <c r="T83" i="19"/>
  <c r="U83" i="19"/>
  <c r="B84" i="19"/>
  <c r="L84" i="19"/>
  <c r="C84" i="19"/>
  <c r="D84" i="19"/>
  <c r="E84" i="19"/>
  <c r="F84" i="19"/>
  <c r="G84" i="19"/>
  <c r="H84" i="19"/>
  <c r="I84" i="19"/>
  <c r="J84" i="19"/>
  <c r="K84" i="19"/>
  <c r="V84" i="19"/>
  <c r="M84" i="19"/>
  <c r="N84" i="19"/>
  <c r="O84" i="19"/>
  <c r="P84" i="19"/>
  <c r="Q84" i="19"/>
  <c r="R84" i="19"/>
  <c r="S84" i="19"/>
  <c r="T84" i="19"/>
  <c r="U84" i="19"/>
  <c r="B85" i="19"/>
  <c r="L85" i="19"/>
  <c r="C85" i="19"/>
  <c r="D85" i="19"/>
  <c r="E85" i="19"/>
  <c r="F85" i="19"/>
  <c r="G85" i="19"/>
  <c r="H85" i="19"/>
  <c r="I85" i="19"/>
  <c r="J85" i="19"/>
  <c r="K85" i="19"/>
  <c r="V85" i="19"/>
  <c r="M85" i="19"/>
  <c r="N85" i="19"/>
  <c r="O85" i="19"/>
  <c r="P85" i="19"/>
  <c r="Q85" i="19"/>
  <c r="R85" i="19"/>
  <c r="S85" i="19"/>
  <c r="T85" i="19"/>
  <c r="U85" i="19"/>
  <c r="B86" i="19"/>
  <c r="L86" i="19"/>
  <c r="C86" i="19"/>
  <c r="D86" i="19"/>
  <c r="E86" i="19"/>
  <c r="F86" i="19"/>
  <c r="G86" i="19"/>
  <c r="H86" i="19"/>
  <c r="I86" i="19"/>
  <c r="J86" i="19"/>
  <c r="K86" i="19"/>
  <c r="V86" i="19"/>
  <c r="M86" i="19"/>
  <c r="N86" i="19"/>
  <c r="O86" i="19"/>
  <c r="P86" i="19"/>
  <c r="Q86" i="19"/>
  <c r="R86" i="19"/>
  <c r="S86" i="19"/>
  <c r="T86" i="19"/>
  <c r="U86" i="19"/>
  <c r="B87" i="19"/>
  <c r="L87" i="19"/>
  <c r="C87" i="19"/>
  <c r="D87" i="19"/>
  <c r="E87" i="19"/>
  <c r="F87" i="19"/>
  <c r="G87" i="19"/>
  <c r="H87" i="19"/>
  <c r="I87" i="19"/>
  <c r="J87" i="19"/>
  <c r="K87" i="19"/>
  <c r="V87" i="19"/>
  <c r="M87" i="19"/>
  <c r="N87" i="19"/>
  <c r="O87" i="19"/>
  <c r="P87" i="19"/>
  <c r="Q87" i="19"/>
  <c r="R87" i="19"/>
  <c r="S87" i="19"/>
  <c r="T87" i="19"/>
  <c r="U87" i="19"/>
  <c r="B88" i="19"/>
  <c r="L88" i="19"/>
  <c r="C88" i="19"/>
  <c r="D88" i="19"/>
  <c r="E88" i="19"/>
  <c r="F88" i="19"/>
  <c r="G88" i="19"/>
  <c r="H88" i="19"/>
  <c r="I88" i="19"/>
  <c r="J88" i="19"/>
  <c r="K88" i="19"/>
  <c r="V88" i="19"/>
  <c r="M88" i="19"/>
  <c r="N88" i="19"/>
  <c r="O88" i="19"/>
  <c r="P88" i="19"/>
  <c r="Q88" i="19"/>
  <c r="R88" i="19"/>
  <c r="S88" i="19"/>
  <c r="T88" i="19"/>
  <c r="U88" i="19"/>
  <c r="B89" i="19"/>
  <c r="L89" i="19"/>
  <c r="C89" i="19"/>
  <c r="D89" i="19"/>
  <c r="E89" i="19"/>
  <c r="F89" i="19"/>
  <c r="G89" i="19"/>
  <c r="H89" i="19"/>
  <c r="I89" i="19"/>
  <c r="J89" i="19"/>
  <c r="K89" i="19"/>
  <c r="V89" i="19"/>
  <c r="M89" i="19"/>
  <c r="N89" i="19"/>
  <c r="O89" i="19"/>
  <c r="P89" i="19"/>
  <c r="Q89" i="19"/>
  <c r="R89" i="19"/>
  <c r="S89" i="19"/>
  <c r="T89" i="19"/>
  <c r="U89" i="19"/>
  <c r="B90" i="19"/>
  <c r="L90" i="19"/>
  <c r="C90" i="19"/>
  <c r="D90" i="19"/>
  <c r="E90" i="19"/>
  <c r="F90" i="19"/>
  <c r="G90" i="19"/>
  <c r="H90" i="19"/>
  <c r="I90" i="19"/>
  <c r="J90" i="19"/>
  <c r="K90" i="19"/>
  <c r="V90" i="19"/>
  <c r="M90" i="19"/>
  <c r="N90" i="19"/>
  <c r="O90" i="19"/>
  <c r="P90" i="19"/>
  <c r="Q90" i="19"/>
  <c r="R90" i="19"/>
  <c r="S90" i="19"/>
  <c r="T90" i="19"/>
  <c r="U90" i="19"/>
  <c r="B91" i="19"/>
  <c r="L91" i="19"/>
  <c r="C91" i="19"/>
  <c r="D91" i="19"/>
  <c r="E91" i="19"/>
  <c r="F91" i="19"/>
  <c r="G91" i="19"/>
  <c r="H91" i="19"/>
  <c r="I91" i="19"/>
  <c r="J91" i="19"/>
  <c r="K91" i="19"/>
  <c r="V91" i="19"/>
  <c r="M91" i="19"/>
  <c r="N91" i="19"/>
  <c r="O91" i="19"/>
  <c r="P91" i="19"/>
  <c r="Q91" i="19"/>
  <c r="R91" i="19"/>
  <c r="S91" i="19"/>
  <c r="T91" i="19"/>
  <c r="U91" i="19"/>
  <c r="B92" i="19"/>
  <c r="L92" i="19"/>
  <c r="C92" i="19"/>
  <c r="D92" i="19"/>
  <c r="E92" i="19"/>
  <c r="F92" i="19"/>
  <c r="G92" i="19"/>
  <c r="H92" i="19"/>
  <c r="I92" i="19"/>
  <c r="J92" i="19"/>
  <c r="K92" i="19"/>
  <c r="V92" i="19"/>
  <c r="M92" i="19"/>
  <c r="N92" i="19"/>
  <c r="O92" i="19"/>
  <c r="P92" i="19"/>
  <c r="Q92" i="19"/>
  <c r="R92" i="19"/>
  <c r="S92" i="19"/>
  <c r="T92" i="19"/>
  <c r="U92" i="19"/>
  <c r="B93" i="19"/>
  <c r="L93" i="19"/>
  <c r="C93" i="19"/>
  <c r="D93" i="19"/>
  <c r="E93" i="19"/>
  <c r="F93" i="19"/>
  <c r="G93" i="19"/>
  <c r="H93" i="19"/>
  <c r="I93" i="19"/>
  <c r="J93" i="19"/>
  <c r="K93" i="19"/>
  <c r="V93" i="19"/>
  <c r="M93" i="19"/>
  <c r="N93" i="19"/>
  <c r="O93" i="19"/>
  <c r="P93" i="19"/>
  <c r="Q93" i="19"/>
  <c r="R93" i="19"/>
  <c r="S93" i="19"/>
  <c r="T93" i="19"/>
  <c r="U93" i="19"/>
  <c r="B94" i="19"/>
  <c r="L94" i="19"/>
  <c r="C94" i="19"/>
  <c r="D94" i="19"/>
  <c r="E94" i="19"/>
  <c r="F94" i="19"/>
  <c r="G94" i="19"/>
  <c r="H94" i="19"/>
  <c r="I94" i="19"/>
  <c r="J94" i="19"/>
  <c r="K94" i="19"/>
  <c r="V94" i="19"/>
  <c r="M94" i="19"/>
  <c r="N94" i="19"/>
  <c r="O94" i="19"/>
  <c r="P94" i="19"/>
  <c r="Q94" i="19"/>
  <c r="R94" i="19"/>
  <c r="S94" i="19"/>
  <c r="T94" i="19"/>
  <c r="U94" i="19"/>
  <c r="B95" i="19"/>
  <c r="L95" i="19"/>
  <c r="C95" i="19"/>
  <c r="D95" i="19"/>
  <c r="E95" i="19"/>
  <c r="F95" i="19"/>
  <c r="G95" i="19"/>
  <c r="H95" i="19"/>
  <c r="I95" i="19"/>
  <c r="J95" i="19"/>
  <c r="K95" i="19"/>
  <c r="V95" i="19"/>
  <c r="M95" i="19"/>
  <c r="N95" i="19"/>
  <c r="O95" i="19"/>
  <c r="P95" i="19"/>
  <c r="Q95" i="19"/>
  <c r="R95" i="19"/>
  <c r="S95" i="19"/>
  <c r="T95" i="19"/>
  <c r="U95" i="19"/>
  <c r="B96" i="19"/>
  <c r="L96" i="19"/>
  <c r="C96" i="19"/>
  <c r="D96" i="19"/>
  <c r="E96" i="19"/>
  <c r="F96" i="19"/>
  <c r="G96" i="19"/>
  <c r="H96" i="19"/>
  <c r="I96" i="19"/>
  <c r="J96" i="19"/>
  <c r="K96" i="19"/>
  <c r="V96" i="19"/>
  <c r="M96" i="19"/>
  <c r="N96" i="19"/>
  <c r="O96" i="19"/>
  <c r="P96" i="19"/>
  <c r="Q96" i="19"/>
  <c r="R96" i="19"/>
  <c r="S96" i="19"/>
  <c r="T96" i="19"/>
  <c r="U96" i="19"/>
  <c r="B97" i="19"/>
  <c r="L97" i="19"/>
  <c r="C97" i="19"/>
  <c r="D97" i="19"/>
  <c r="E97" i="19"/>
  <c r="F97" i="19"/>
  <c r="G97" i="19"/>
  <c r="H97" i="19"/>
  <c r="I97" i="19"/>
  <c r="J97" i="19"/>
  <c r="K97" i="19"/>
  <c r="V97" i="19"/>
  <c r="M97" i="19"/>
  <c r="N97" i="19"/>
  <c r="O97" i="19"/>
  <c r="P97" i="19"/>
  <c r="Q97" i="19"/>
  <c r="R97" i="19"/>
  <c r="S97" i="19"/>
  <c r="T97" i="19"/>
  <c r="U97" i="19"/>
  <c r="B98" i="19"/>
  <c r="L98" i="19"/>
  <c r="C98" i="19"/>
  <c r="D98" i="19"/>
  <c r="E98" i="19"/>
  <c r="F98" i="19"/>
  <c r="G98" i="19"/>
  <c r="H98" i="19"/>
  <c r="I98" i="19"/>
  <c r="J98" i="19"/>
  <c r="K98" i="19"/>
  <c r="V98" i="19"/>
  <c r="M98" i="19"/>
  <c r="N98" i="19"/>
  <c r="O98" i="19"/>
  <c r="P98" i="19"/>
  <c r="Q98" i="19"/>
  <c r="R98" i="19"/>
  <c r="S98" i="19"/>
  <c r="T98" i="19"/>
  <c r="U98" i="19"/>
  <c r="B99" i="19"/>
  <c r="L99" i="19"/>
  <c r="C99" i="19"/>
  <c r="D99" i="19"/>
  <c r="E99" i="19"/>
  <c r="F99" i="19"/>
  <c r="G99" i="19"/>
  <c r="H99" i="19"/>
  <c r="I99" i="19"/>
  <c r="J99" i="19"/>
  <c r="K99" i="19"/>
  <c r="V99" i="19"/>
  <c r="M99" i="19"/>
  <c r="N99" i="19"/>
  <c r="O99" i="19"/>
  <c r="P99" i="19"/>
  <c r="Q99" i="19"/>
  <c r="R99" i="19"/>
  <c r="S99" i="19"/>
  <c r="T99" i="19"/>
  <c r="U99" i="19"/>
  <c r="B100" i="19"/>
  <c r="L100" i="19"/>
  <c r="C100" i="19"/>
  <c r="D100" i="19"/>
  <c r="E100" i="19"/>
  <c r="F100" i="19"/>
  <c r="G100" i="19"/>
  <c r="H100" i="19"/>
  <c r="I100" i="19"/>
  <c r="J100" i="19"/>
  <c r="K100" i="19"/>
  <c r="V100" i="19"/>
  <c r="M100" i="19"/>
  <c r="N100" i="19"/>
  <c r="O100" i="19"/>
  <c r="P100" i="19"/>
  <c r="Q100" i="19"/>
  <c r="R100" i="19"/>
  <c r="S100" i="19"/>
  <c r="T100" i="19"/>
  <c r="U100" i="19"/>
  <c r="B101" i="19"/>
  <c r="L101" i="19"/>
  <c r="C101" i="19"/>
  <c r="D101" i="19"/>
  <c r="E101" i="19"/>
  <c r="F101" i="19"/>
  <c r="G101" i="19"/>
  <c r="H101" i="19"/>
  <c r="I101" i="19"/>
  <c r="J101" i="19"/>
  <c r="K101" i="19"/>
  <c r="V101" i="19"/>
  <c r="M101" i="19"/>
  <c r="N101" i="19"/>
  <c r="O101" i="19"/>
  <c r="P101" i="19"/>
  <c r="Q101" i="19"/>
  <c r="R101" i="19"/>
  <c r="S101" i="19"/>
  <c r="T101" i="19"/>
  <c r="U101" i="19"/>
  <c r="B102" i="19"/>
  <c r="L102" i="19"/>
  <c r="C102" i="19"/>
  <c r="D102" i="19"/>
  <c r="E102" i="19"/>
  <c r="F102" i="19"/>
  <c r="G102" i="19"/>
  <c r="H102" i="19"/>
  <c r="I102" i="19"/>
  <c r="J102" i="19"/>
  <c r="K102" i="19"/>
  <c r="V102" i="19"/>
  <c r="M102" i="19"/>
  <c r="N102" i="19"/>
  <c r="O102" i="19"/>
  <c r="P102" i="19"/>
  <c r="Q102" i="19"/>
  <c r="R102" i="19"/>
  <c r="S102" i="19"/>
  <c r="T102" i="19"/>
  <c r="U102" i="19"/>
  <c r="B103" i="19"/>
  <c r="L103" i="19"/>
  <c r="C103" i="19"/>
  <c r="D103" i="19"/>
  <c r="E103" i="19"/>
  <c r="F103" i="19"/>
  <c r="G103" i="19"/>
  <c r="H103" i="19"/>
  <c r="I103" i="19"/>
  <c r="J103" i="19"/>
  <c r="K103" i="19"/>
  <c r="V103" i="19"/>
  <c r="M103" i="19"/>
  <c r="N103" i="19"/>
  <c r="O103" i="19"/>
  <c r="P103" i="19"/>
  <c r="Q103" i="19"/>
  <c r="R103" i="19"/>
  <c r="S103" i="19"/>
  <c r="T103" i="19"/>
  <c r="U103" i="19"/>
  <c r="B104" i="19"/>
  <c r="L104" i="19"/>
  <c r="C104" i="19"/>
  <c r="D104" i="19"/>
  <c r="E104" i="19"/>
  <c r="F104" i="19"/>
  <c r="G104" i="19"/>
  <c r="H104" i="19"/>
  <c r="I104" i="19"/>
  <c r="J104" i="19"/>
  <c r="K104" i="19"/>
  <c r="V104" i="19"/>
  <c r="M104" i="19"/>
  <c r="N104" i="19"/>
  <c r="O104" i="19"/>
  <c r="P104" i="19"/>
  <c r="Q104" i="19"/>
  <c r="R104" i="19"/>
  <c r="S104" i="19"/>
  <c r="T104" i="19"/>
  <c r="U104" i="19"/>
  <c r="B105" i="19"/>
  <c r="L105" i="19"/>
  <c r="C105" i="19"/>
  <c r="D105" i="19"/>
  <c r="E105" i="19"/>
  <c r="F105" i="19"/>
  <c r="G105" i="19"/>
  <c r="H105" i="19"/>
  <c r="I105" i="19"/>
  <c r="J105" i="19"/>
  <c r="K105" i="19"/>
  <c r="V105" i="19"/>
  <c r="M105" i="19"/>
  <c r="N105" i="19"/>
  <c r="O105" i="19"/>
  <c r="P105" i="19"/>
  <c r="Q105" i="19"/>
  <c r="R105" i="19"/>
  <c r="S105" i="19"/>
  <c r="T105" i="19"/>
  <c r="U105" i="19"/>
  <c r="B106" i="19"/>
  <c r="L106" i="19"/>
  <c r="C106" i="19"/>
  <c r="D106" i="19"/>
  <c r="E106" i="19"/>
  <c r="F106" i="19"/>
  <c r="G106" i="19"/>
  <c r="H106" i="19"/>
  <c r="I106" i="19"/>
  <c r="J106" i="19"/>
  <c r="K106" i="19"/>
  <c r="V106" i="19"/>
  <c r="M106" i="19"/>
  <c r="N106" i="19"/>
  <c r="O106" i="19"/>
  <c r="P106" i="19"/>
  <c r="Q106" i="19"/>
  <c r="R106" i="19"/>
  <c r="S106" i="19"/>
  <c r="T106" i="19"/>
  <c r="U106" i="19"/>
  <c r="B107" i="19"/>
  <c r="L107" i="19"/>
  <c r="C107" i="19"/>
  <c r="D107" i="19"/>
  <c r="E107" i="19"/>
  <c r="F107" i="19"/>
  <c r="G107" i="19"/>
  <c r="H107" i="19"/>
  <c r="I107" i="19"/>
  <c r="J107" i="19"/>
  <c r="K107" i="19"/>
  <c r="V107" i="19"/>
  <c r="M107" i="19"/>
  <c r="N107" i="19"/>
  <c r="O107" i="19"/>
  <c r="P107" i="19"/>
  <c r="Q107" i="19"/>
  <c r="R107" i="19"/>
  <c r="S107" i="19"/>
  <c r="T107" i="19"/>
  <c r="U107" i="19"/>
  <c r="B108" i="19"/>
  <c r="L108" i="19"/>
  <c r="C108" i="19"/>
  <c r="D108" i="19"/>
  <c r="E108" i="19"/>
  <c r="F108" i="19"/>
  <c r="G108" i="19"/>
  <c r="H108" i="19"/>
  <c r="I108" i="19"/>
  <c r="J108" i="19"/>
  <c r="K108" i="19"/>
  <c r="V108" i="19"/>
  <c r="M108" i="19"/>
  <c r="N108" i="19"/>
  <c r="O108" i="19"/>
  <c r="P108" i="19"/>
  <c r="Q108" i="19"/>
  <c r="R108" i="19"/>
  <c r="S108" i="19"/>
  <c r="T108" i="19"/>
  <c r="U108" i="19"/>
  <c r="B109" i="19"/>
  <c r="L109" i="19"/>
  <c r="C109" i="19"/>
  <c r="D109" i="19"/>
  <c r="E109" i="19"/>
  <c r="F109" i="19"/>
  <c r="G109" i="19"/>
  <c r="H109" i="19"/>
  <c r="I109" i="19"/>
  <c r="J109" i="19"/>
  <c r="K109" i="19"/>
  <c r="V109" i="19"/>
  <c r="M109" i="19"/>
  <c r="N109" i="19"/>
  <c r="O109" i="19"/>
  <c r="P109" i="19"/>
  <c r="Q109" i="19"/>
  <c r="R109" i="19"/>
  <c r="S109" i="19"/>
  <c r="T109" i="19"/>
  <c r="U109" i="19"/>
  <c r="B110" i="19"/>
  <c r="L110" i="19"/>
  <c r="C110" i="19"/>
  <c r="D110" i="19"/>
  <c r="E110" i="19"/>
  <c r="F110" i="19"/>
  <c r="G110" i="19"/>
  <c r="H110" i="19"/>
  <c r="I110" i="19"/>
  <c r="J110" i="19"/>
  <c r="K110" i="19"/>
  <c r="V110" i="19"/>
  <c r="M110" i="19"/>
  <c r="N110" i="19"/>
  <c r="O110" i="19"/>
  <c r="P110" i="19"/>
  <c r="Q110" i="19"/>
  <c r="R110" i="19"/>
  <c r="S110" i="19"/>
  <c r="T110" i="19"/>
  <c r="U110" i="19"/>
  <c r="B111" i="19"/>
  <c r="L111" i="19"/>
  <c r="C111" i="19"/>
  <c r="D111" i="19"/>
  <c r="E111" i="19"/>
  <c r="F111" i="19"/>
  <c r="G111" i="19"/>
  <c r="H111" i="19"/>
  <c r="I111" i="19"/>
  <c r="J111" i="19"/>
  <c r="K111" i="19"/>
  <c r="V111" i="19"/>
  <c r="M111" i="19"/>
  <c r="N111" i="19"/>
  <c r="O111" i="19"/>
  <c r="P111" i="19"/>
  <c r="Q111" i="19"/>
  <c r="R111" i="19"/>
  <c r="S111" i="19"/>
  <c r="T111" i="19"/>
  <c r="U111" i="19"/>
  <c r="B112" i="19"/>
  <c r="L112" i="19"/>
  <c r="C112" i="19"/>
  <c r="D112" i="19"/>
  <c r="E112" i="19"/>
  <c r="F112" i="19"/>
  <c r="G112" i="19"/>
  <c r="H112" i="19"/>
  <c r="I112" i="19"/>
  <c r="J112" i="19"/>
  <c r="K112" i="19"/>
  <c r="V112" i="19"/>
  <c r="M112" i="19"/>
  <c r="N112" i="19"/>
  <c r="O112" i="19"/>
  <c r="P112" i="19"/>
  <c r="Q112" i="19"/>
  <c r="R112" i="19"/>
  <c r="S112" i="19"/>
  <c r="T112" i="19"/>
  <c r="U112" i="19"/>
  <c r="B113" i="19"/>
  <c r="L113" i="19"/>
  <c r="C113" i="19"/>
  <c r="D113" i="19"/>
  <c r="E113" i="19"/>
  <c r="F113" i="19"/>
  <c r="G113" i="19"/>
  <c r="H113" i="19"/>
  <c r="I113" i="19"/>
  <c r="J113" i="19"/>
  <c r="K113" i="19"/>
  <c r="V113" i="19"/>
  <c r="M113" i="19"/>
  <c r="N113" i="19"/>
  <c r="O113" i="19"/>
  <c r="P113" i="19"/>
  <c r="Q113" i="19"/>
  <c r="R113" i="19"/>
  <c r="S113" i="19"/>
  <c r="T113" i="19"/>
  <c r="U113" i="19"/>
  <c r="B114" i="19"/>
  <c r="L114" i="19"/>
  <c r="C114" i="19"/>
  <c r="D114" i="19"/>
  <c r="E114" i="19"/>
  <c r="F114" i="19"/>
  <c r="G114" i="19"/>
  <c r="H114" i="19"/>
  <c r="I114" i="19"/>
  <c r="J114" i="19"/>
  <c r="K114" i="19"/>
  <c r="V114" i="19"/>
  <c r="M114" i="19"/>
  <c r="N114" i="19"/>
  <c r="O114" i="19"/>
  <c r="P114" i="19"/>
  <c r="Q114" i="19"/>
  <c r="R114" i="19"/>
  <c r="S114" i="19"/>
  <c r="T114" i="19"/>
  <c r="U114" i="19"/>
  <c r="B115" i="19"/>
  <c r="L115" i="19"/>
  <c r="C115" i="19"/>
  <c r="D115" i="19"/>
  <c r="E115" i="19"/>
  <c r="F115" i="19"/>
  <c r="G115" i="19"/>
  <c r="H115" i="19"/>
  <c r="I115" i="19"/>
  <c r="J115" i="19"/>
  <c r="K115" i="19"/>
  <c r="V115" i="19"/>
  <c r="M115" i="19"/>
  <c r="N115" i="19"/>
  <c r="O115" i="19"/>
  <c r="P115" i="19"/>
  <c r="Q115" i="19"/>
  <c r="R115" i="19"/>
  <c r="S115" i="19"/>
  <c r="T115" i="19"/>
  <c r="U115" i="19"/>
  <c r="B116" i="19"/>
  <c r="L116" i="19"/>
  <c r="C116" i="19"/>
  <c r="D116" i="19"/>
  <c r="E116" i="19"/>
  <c r="F116" i="19"/>
  <c r="G116" i="19"/>
  <c r="H116" i="19"/>
  <c r="I116" i="19"/>
  <c r="J116" i="19"/>
  <c r="K116" i="19"/>
  <c r="V116" i="19"/>
  <c r="M116" i="19"/>
  <c r="N116" i="19"/>
  <c r="O116" i="19"/>
  <c r="P116" i="19"/>
  <c r="Q116" i="19"/>
  <c r="R116" i="19"/>
  <c r="S116" i="19"/>
  <c r="T116" i="19"/>
  <c r="U116" i="19"/>
  <c r="B117" i="19"/>
  <c r="L117" i="19"/>
  <c r="C117" i="19"/>
  <c r="D117" i="19"/>
  <c r="E117" i="19"/>
  <c r="F117" i="19"/>
  <c r="G117" i="19"/>
  <c r="H117" i="19"/>
  <c r="I117" i="19"/>
  <c r="J117" i="19"/>
  <c r="K117" i="19"/>
  <c r="V117" i="19"/>
  <c r="M117" i="19"/>
  <c r="N117" i="19"/>
  <c r="O117" i="19"/>
  <c r="P117" i="19"/>
  <c r="Q117" i="19"/>
  <c r="R117" i="19"/>
  <c r="S117" i="19"/>
  <c r="T117" i="19"/>
  <c r="U117" i="19"/>
  <c r="B118" i="19"/>
  <c r="L118" i="19"/>
  <c r="C118" i="19"/>
  <c r="D118" i="19"/>
  <c r="E118" i="19"/>
  <c r="F118" i="19"/>
  <c r="G118" i="19"/>
  <c r="H118" i="19"/>
  <c r="I118" i="19"/>
  <c r="J118" i="19"/>
  <c r="K118" i="19"/>
  <c r="V118" i="19"/>
  <c r="M118" i="19"/>
  <c r="N118" i="19"/>
  <c r="O118" i="19"/>
  <c r="P118" i="19"/>
  <c r="Q118" i="19"/>
  <c r="R118" i="19"/>
  <c r="S118" i="19"/>
  <c r="T118" i="19"/>
  <c r="U118" i="19"/>
  <c r="B119" i="19"/>
  <c r="L119" i="19"/>
  <c r="C119" i="19"/>
  <c r="D119" i="19"/>
  <c r="E119" i="19"/>
  <c r="F119" i="19"/>
  <c r="G119" i="19"/>
  <c r="H119" i="19"/>
  <c r="I119" i="19"/>
  <c r="J119" i="19"/>
  <c r="K119" i="19"/>
  <c r="V119" i="19"/>
  <c r="M119" i="19"/>
  <c r="N119" i="19"/>
  <c r="O119" i="19"/>
  <c r="P119" i="19"/>
  <c r="Q119" i="19"/>
  <c r="R119" i="19"/>
  <c r="S119" i="19"/>
  <c r="T119" i="19"/>
  <c r="U119" i="19"/>
  <c r="B120" i="19"/>
  <c r="L120" i="19"/>
  <c r="C120" i="19"/>
  <c r="D120" i="19"/>
  <c r="E120" i="19"/>
  <c r="F120" i="19"/>
  <c r="G120" i="19"/>
  <c r="H120" i="19"/>
  <c r="I120" i="19"/>
  <c r="J120" i="19"/>
  <c r="K120" i="19"/>
  <c r="V120" i="19"/>
  <c r="M120" i="19"/>
  <c r="N120" i="19"/>
  <c r="O120" i="19"/>
  <c r="P120" i="19"/>
  <c r="Q120" i="19"/>
  <c r="R120" i="19"/>
  <c r="S120" i="19"/>
  <c r="T120" i="19"/>
  <c r="U120" i="19"/>
  <c r="B121" i="19"/>
  <c r="L121" i="19"/>
  <c r="C121" i="19"/>
  <c r="D121" i="19"/>
  <c r="E121" i="19"/>
  <c r="F121" i="19"/>
  <c r="G121" i="19"/>
  <c r="H121" i="19"/>
  <c r="I121" i="19"/>
  <c r="J121" i="19"/>
  <c r="K121" i="19"/>
  <c r="V121" i="19"/>
  <c r="M121" i="19"/>
  <c r="N121" i="19"/>
  <c r="O121" i="19"/>
  <c r="P121" i="19"/>
  <c r="Q121" i="19"/>
  <c r="R121" i="19"/>
  <c r="S121" i="19"/>
  <c r="T121" i="19"/>
  <c r="U121" i="19"/>
  <c r="B122" i="19"/>
  <c r="L122" i="19"/>
  <c r="C122" i="19"/>
  <c r="D122" i="19"/>
  <c r="E122" i="19"/>
  <c r="F122" i="19"/>
  <c r="G122" i="19"/>
  <c r="H122" i="19"/>
  <c r="I122" i="19"/>
  <c r="J122" i="19"/>
  <c r="K122" i="19"/>
  <c r="V122" i="19"/>
  <c r="M122" i="19"/>
  <c r="N122" i="19"/>
  <c r="O122" i="19"/>
  <c r="P122" i="19"/>
  <c r="Q122" i="19"/>
  <c r="R122" i="19"/>
  <c r="S122" i="19"/>
  <c r="T122" i="19"/>
  <c r="U122" i="19"/>
  <c r="B123" i="19"/>
  <c r="L123" i="19"/>
  <c r="C123" i="19"/>
  <c r="D123" i="19"/>
  <c r="E123" i="19"/>
  <c r="F123" i="19"/>
  <c r="G123" i="19"/>
  <c r="H123" i="19"/>
  <c r="I123" i="19"/>
  <c r="J123" i="19"/>
  <c r="K123" i="19"/>
  <c r="V123" i="19"/>
  <c r="M123" i="19"/>
  <c r="N123" i="19"/>
  <c r="O123" i="19"/>
  <c r="P123" i="19"/>
  <c r="Q123" i="19"/>
  <c r="R123" i="19"/>
  <c r="S123" i="19"/>
  <c r="T123" i="19"/>
  <c r="U123" i="19"/>
  <c r="B124" i="19"/>
  <c r="L124" i="19"/>
  <c r="C124" i="19"/>
  <c r="D124" i="19"/>
  <c r="E124" i="19"/>
  <c r="F124" i="19"/>
  <c r="G124" i="19"/>
  <c r="H124" i="19"/>
  <c r="I124" i="19"/>
  <c r="J124" i="19"/>
  <c r="K124" i="19"/>
  <c r="V124" i="19"/>
  <c r="M124" i="19"/>
  <c r="N124" i="19"/>
  <c r="O124" i="19"/>
  <c r="P124" i="19"/>
  <c r="Q124" i="19"/>
  <c r="R124" i="19"/>
  <c r="S124" i="19"/>
  <c r="T124" i="19"/>
  <c r="U124" i="19"/>
  <c r="B125" i="19"/>
  <c r="L125" i="19"/>
  <c r="C125" i="19"/>
  <c r="D125" i="19"/>
  <c r="E125" i="19"/>
  <c r="F125" i="19"/>
  <c r="G125" i="19"/>
  <c r="H125" i="19"/>
  <c r="I125" i="19"/>
  <c r="J125" i="19"/>
  <c r="K125" i="19"/>
  <c r="V125" i="19"/>
  <c r="M125" i="19"/>
  <c r="N125" i="19"/>
  <c r="O125" i="19"/>
  <c r="P125" i="19"/>
  <c r="Q125" i="19"/>
  <c r="R125" i="19"/>
  <c r="S125" i="19"/>
  <c r="T125" i="19"/>
  <c r="U125" i="19"/>
  <c r="B126" i="19"/>
  <c r="L126" i="19"/>
  <c r="C126" i="19"/>
  <c r="D126" i="19"/>
  <c r="E126" i="19"/>
  <c r="F126" i="19"/>
  <c r="G126" i="19"/>
  <c r="H126" i="19"/>
  <c r="I126" i="19"/>
  <c r="J126" i="19"/>
  <c r="K126" i="19"/>
  <c r="V126" i="19"/>
  <c r="M126" i="19"/>
  <c r="N126" i="19"/>
  <c r="O126" i="19"/>
  <c r="P126" i="19"/>
  <c r="Q126" i="19"/>
  <c r="R126" i="19"/>
  <c r="S126" i="19"/>
  <c r="T126" i="19"/>
  <c r="U126" i="19"/>
  <c r="B127" i="19"/>
  <c r="L127" i="19"/>
  <c r="C127" i="19"/>
  <c r="D127" i="19"/>
  <c r="E127" i="19"/>
  <c r="F127" i="19"/>
  <c r="G127" i="19"/>
  <c r="H127" i="19"/>
  <c r="I127" i="19"/>
  <c r="J127" i="19"/>
  <c r="K127" i="19"/>
  <c r="V127" i="19"/>
  <c r="M127" i="19"/>
  <c r="N127" i="19"/>
  <c r="O127" i="19"/>
  <c r="P127" i="19"/>
  <c r="Q127" i="19"/>
  <c r="R127" i="19"/>
  <c r="S127" i="19"/>
  <c r="T127" i="19"/>
  <c r="U127" i="19"/>
  <c r="B128" i="19"/>
  <c r="L128" i="19"/>
  <c r="C128" i="19"/>
  <c r="D128" i="19"/>
  <c r="E128" i="19"/>
  <c r="F128" i="19"/>
  <c r="G128" i="19"/>
  <c r="H128" i="19"/>
  <c r="I128" i="19"/>
  <c r="J128" i="19"/>
  <c r="K128" i="19"/>
  <c r="V128" i="19"/>
  <c r="M128" i="19"/>
  <c r="N128" i="19"/>
  <c r="O128" i="19"/>
  <c r="P128" i="19"/>
  <c r="Q128" i="19"/>
  <c r="R128" i="19"/>
  <c r="S128" i="19"/>
  <c r="T128" i="19"/>
  <c r="U128" i="19"/>
  <c r="B129" i="19"/>
  <c r="L129" i="19"/>
  <c r="C129" i="19"/>
  <c r="D129" i="19"/>
  <c r="E129" i="19"/>
  <c r="F129" i="19"/>
  <c r="G129" i="19"/>
  <c r="H129" i="19"/>
  <c r="I129" i="19"/>
  <c r="J129" i="19"/>
  <c r="K129" i="19"/>
  <c r="V129" i="19"/>
  <c r="M129" i="19"/>
  <c r="N129" i="19"/>
  <c r="O129" i="19"/>
  <c r="P129" i="19"/>
  <c r="Q129" i="19"/>
  <c r="R129" i="19"/>
  <c r="S129" i="19"/>
  <c r="T129" i="19"/>
  <c r="U129" i="19"/>
  <c r="B130" i="19"/>
  <c r="L130" i="19"/>
  <c r="C130" i="19"/>
  <c r="D130" i="19"/>
  <c r="E130" i="19"/>
  <c r="F130" i="19"/>
  <c r="G130" i="19"/>
  <c r="H130" i="19"/>
  <c r="I130" i="19"/>
  <c r="J130" i="19"/>
  <c r="K130" i="19"/>
  <c r="V130" i="19"/>
  <c r="M130" i="19"/>
  <c r="N130" i="19"/>
  <c r="O130" i="19"/>
  <c r="P130" i="19"/>
  <c r="Q130" i="19"/>
  <c r="R130" i="19"/>
  <c r="S130" i="19"/>
  <c r="T130" i="19"/>
  <c r="U130" i="19"/>
  <c r="B131" i="19"/>
  <c r="L131" i="19"/>
  <c r="C131" i="19"/>
  <c r="D131" i="19"/>
  <c r="E131" i="19"/>
  <c r="F131" i="19"/>
  <c r="G131" i="19"/>
  <c r="H131" i="19"/>
  <c r="I131" i="19"/>
  <c r="J131" i="19"/>
  <c r="K131" i="19"/>
  <c r="V131" i="19"/>
  <c r="M131" i="19"/>
  <c r="N131" i="19"/>
  <c r="O131" i="19"/>
  <c r="P131" i="19"/>
  <c r="Q131" i="19"/>
  <c r="R131" i="19"/>
  <c r="S131" i="19"/>
  <c r="T131" i="19"/>
  <c r="U131" i="19"/>
  <c r="B132" i="19"/>
  <c r="L132" i="19"/>
  <c r="C132" i="19"/>
  <c r="D132" i="19"/>
  <c r="E132" i="19"/>
  <c r="F132" i="19"/>
  <c r="G132" i="19"/>
  <c r="H132" i="19"/>
  <c r="I132" i="19"/>
  <c r="J132" i="19"/>
  <c r="K132" i="19"/>
  <c r="V132" i="19"/>
  <c r="M132" i="19"/>
  <c r="N132" i="19"/>
  <c r="O132" i="19"/>
  <c r="P132" i="19"/>
  <c r="Q132" i="19"/>
  <c r="R132" i="19"/>
  <c r="S132" i="19"/>
  <c r="T132" i="19"/>
  <c r="U132" i="19"/>
  <c r="B133" i="19"/>
  <c r="L133" i="19"/>
  <c r="C133" i="19"/>
  <c r="D133" i="19"/>
  <c r="E133" i="19"/>
  <c r="F133" i="19"/>
  <c r="G133" i="19"/>
  <c r="H133" i="19"/>
  <c r="I133" i="19"/>
  <c r="J133" i="19"/>
  <c r="K133" i="19"/>
  <c r="V133" i="19"/>
  <c r="M133" i="19"/>
  <c r="N133" i="19"/>
  <c r="O133" i="19"/>
  <c r="P133" i="19"/>
  <c r="Q133" i="19"/>
  <c r="R133" i="19"/>
  <c r="S133" i="19"/>
  <c r="T133" i="19"/>
  <c r="U133" i="19"/>
  <c r="B134" i="19"/>
  <c r="L134" i="19"/>
  <c r="C134" i="19"/>
  <c r="D134" i="19"/>
  <c r="E134" i="19"/>
  <c r="F134" i="19"/>
  <c r="G134" i="19"/>
  <c r="H134" i="19"/>
  <c r="I134" i="19"/>
  <c r="J134" i="19"/>
  <c r="K134" i="19"/>
  <c r="V134" i="19"/>
  <c r="M134" i="19"/>
  <c r="N134" i="19"/>
  <c r="O134" i="19"/>
  <c r="P134" i="19"/>
  <c r="Q134" i="19"/>
  <c r="R134" i="19"/>
  <c r="S134" i="19"/>
  <c r="T134" i="19"/>
  <c r="U134" i="19"/>
  <c r="B135" i="19"/>
  <c r="L135" i="19"/>
  <c r="C135" i="19"/>
  <c r="D135" i="19"/>
  <c r="E135" i="19"/>
  <c r="F135" i="19"/>
  <c r="G135" i="19"/>
  <c r="H135" i="19"/>
  <c r="I135" i="19"/>
  <c r="J135" i="19"/>
  <c r="K135" i="19"/>
  <c r="V135" i="19"/>
  <c r="M135" i="19"/>
  <c r="N135" i="19"/>
  <c r="O135" i="19"/>
  <c r="P135" i="19"/>
  <c r="Q135" i="19"/>
  <c r="R135" i="19"/>
  <c r="S135" i="19"/>
  <c r="T135" i="19"/>
  <c r="U135" i="19"/>
  <c r="B136" i="19"/>
  <c r="L136" i="19"/>
  <c r="C136" i="19"/>
  <c r="D136" i="19"/>
  <c r="E136" i="19"/>
  <c r="F136" i="19"/>
  <c r="G136" i="19"/>
  <c r="H136" i="19"/>
  <c r="I136" i="19"/>
  <c r="J136" i="19"/>
  <c r="K136" i="19"/>
  <c r="V136" i="19"/>
  <c r="M136" i="19"/>
  <c r="N136" i="19"/>
  <c r="O136" i="19"/>
  <c r="P136" i="19"/>
  <c r="Q136" i="19"/>
  <c r="R136" i="19"/>
  <c r="S136" i="19"/>
  <c r="T136" i="19"/>
  <c r="U136" i="19"/>
  <c r="B137" i="19"/>
  <c r="L137" i="19"/>
  <c r="C137" i="19"/>
  <c r="D137" i="19"/>
  <c r="E137" i="19"/>
  <c r="F137" i="19"/>
  <c r="G137" i="19"/>
  <c r="H137" i="19"/>
  <c r="I137" i="19"/>
  <c r="J137" i="19"/>
  <c r="K137" i="19"/>
  <c r="V137" i="19"/>
  <c r="M137" i="19"/>
  <c r="N137" i="19"/>
  <c r="O137" i="19"/>
  <c r="P137" i="19"/>
  <c r="Q137" i="19"/>
  <c r="R137" i="19"/>
  <c r="S137" i="19"/>
  <c r="T137" i="19"/>
  <c r="U137" i="19"/>
  <c r="B138" i="19"/>
  <c r="L138" i="19"/>
  <c r="C138" i="19"/>
  <c r="D138" i="19"/>
  <c r="E138" i="19"/>
  <c r="F138" i="19"/>
  <c r="G138" i="19"/>
  <c r="H138" i="19"/>
  <c r="I138" i="19"/>
  <c r="J138" i="19"/>
  <c r="K138" i="19"/>
  <c r="V138" i="19"/>
  <c r="M138" i="19"/>
  <c r="N138" i="19"/>
  <c r="O138" i="19"/>
  <c r="P138" i="19"/>
  <c r="Q138" i="19"/>
  <c r="R138" i="19"/>
  <c r="S138" i="19"/>
  <c r="T138" i="19"/>
  <c r="U138" i="19"/>
  <c r="B139" i="19"/>
  <c r="L139" i="19"/>
  <c r="C139" i="19"/>
  <c r="D139" i="19"/>
  <c r="E139" i="19"/>
  <c r="F139" i="19"/>
  <c r="G139" i="19"/>
  <c r="H139" i="19"/>
  <c r="I139" i="19"/>
  <c r="J139" i="19"/>
  <c r="K139" i="19"/>
  <c r="V139" i="19"/>
  <c r="M139" i="19"/>
  <c r="N139" i="19"/>
  <c r="O139" i="19"/>
  <c r="P139" i="19"/>
  <c r="Q139" i="19"/>
  <c r="R139" i="19"/>
  <c r="S139" i="19"/>
  <c r="T139" i="19"/>
  <c r="U139" i="19"/>
  <c r="B140" i="19"/>
  <c r="L140" i="19"/>
  <c r="C140" i="19"/>
  <c r="D140" i="19"/>
  <c r="E140" i="19"/>
  <c r="F140" i="19"/>
  <c r="G140" i="19"/>
  <c r="H140" i="19"/>
  <c r="I140" i="19"/>
  <c r="J140" i="19"/>
  <c r="K140" i="19"/>
  <c r="V140" i="19"/>
  <c r="M140" i="19"/>
  <c r="N140" i="19"/>
  <c r="O140" i="19"/>
  <c r="P140" i="19"/>
  <c r="Q140" i="19"/>
  <c r="R140" i="19"/>
  <c r="S140" i="19"/>
  <c r="T140" i="19"/>
  <c r="U140" i="19"/>
  <c r="B141" i="19"/>
  <c r="L141" i="19"/>
  <c r="C141" i="19"/>
  <c r="D141" i="19"/>
  <c r="E141" i="19"/>
  <c r="F141" i="19"/>
  <c r="G141" i="19"/>
  <c r="H141" i="19"/>
  <c r="I141" i="19"/>
  <c r="J141" i="19"/>
  <c r="K141" i="19"/>
  <c r="V141" i="19"/>
  <c r="M141" i="19"/>
  <c r="N141" i="19"/>
  <c r="O141" i="19"/>
  <c r="P141" i="19"/>
  <c r="Q141" i="19"/>
  <c r="R141" i="19"/>
  <c r="S141" i="19"/>
  <c r="T141" i="19"/>
  <c r="U141" i="19"/>
  <c r="B142" i="19"/>
  <c r="L142" i="19"/>
  <c r="C142" i="19"/>
  <c r="D142" i="19"/>
  <c r="E142" i="19"/>
  <c r="F142" i="19"/>
  <c r="G142" i="19"/>
  <c r="H142" i="19"/>
  <c r="I142" i="19"/>
  <c r="J142" i="19"/>
  <c r="K142" i="19"/>
  <c r="V142" i="19"/>
  <c r="M142" i="19"/>
  <c r="N142" i="19"/>
  <c r="O142" i="19"/>
  <c r="P142" i="19"/>
  <c r="Q142" i="19"/>
  <c r="R142" i="19"/>
  <c r="S142" i="19"/>
  <c r="T142" i="19"/>
  <c r="U142" i="19"/>
  <c r="B143" i="19"/>
  <c r="L143" i="19"/>
  <c r="C143" i="19"/>
  <c r="D143" i="19"/>
  <c r="E143" i="19"/>
  <c r="F143" i="19"/>
  <c r="G143" i="19"/>
  <c r="H143" i="19"/>
  <c r="I143" i="19"/>
  <c r="J143" i="19"/>
  <c r="K143" i="19"/>
  <c r="V143" i="19"/>
  <c r="M143" i="19"/>
  <c r="N143" i="19"/>
  <c r="O143" i="19"/>
  <c r="P143" i="19"/>
  <c r="Q143" i="19"/>
  <c r="R143" i="19"/>
  <c r="S143" i="19"/>
  <c r="T143" i="19"/>
  <c r="U143" i="19"/>
  <c r="B144" i="19"/>
  <c r="L144" i="19"/>
  <c r="C144" i="19"/>
  <c r="D144" i="19"/>
  <c r="E144" i="19"/>
  <c r="F144" i="19"/>
  <c r="G144" i="19"/>
  <c r="H144" i="19"/>
  <c r="I144" i="19"/>
  <c r="J144" i="19"/>
  <c r="K144" i="19"/>
  <c r="V144" i="19"/>
  <c r="M144" i="19"/>
  <c r="N144" i="19"/>
  <c r="O144" i="19"/>
  <c r="P144" i="19"/>
  <c r="Q144" i="19"/>
  <c r="R144" i="19"/>
  <c r="S144" i="19"/>
  <c r="T144" i="19"/>
  <c r="U144" i="19"/>
  <c r="B145" i="19"/>
  <c r="L145" i="19"/>
  <c r="C145" i="19"/>
  <c r="D145" i="19"/>
  <c r="E145" i="19"/>
  <c r="F145" i="19"/>
  <c r="G145" i="19"/>
  <c r="H145" i="19"/>
  <c r="I145" i="19"/>
  <c r="J145" i="19"/>
  <c r="K145" i="19"/>
  <c r="V145" i="19"/>
  <c r="M145" i="19"/>
  <c r="N145" i="19"/>
  <c r="O145" i="19"/>
  <c r="P145" i="19"/>
  <c r="Q145" i="19"/>
  <c r="R145" i="19"/>
  <c r="S145" i="19"/>
  <c r="T145" i="19"/>
  <c r="U145" i="19"/>
  <c r="B146" i="19"/>
  <c r="L146" i="19"/>
  <c r="C146" i="19"/>
  <c r="D146" i="19"/>
  <c r="E146" i="19"/>
  <c r="F146" i="19"/>
  <c r="G146" i="19"/>
  <c r="H146" i="19"/>
  <c r="I146" i="19"/>
  <c r="J146" i="19"/>
  <c r="K146" i="19"/>
  <c r="V146" i="19"/>
  <c r="M146" i="19"/>
  <c r="N146" i="19"/>
  <c r="O146" i="19"/>
  <c r="P146" i="19"/>
  <c r="Q146" i="19"/>
  <c r="R146" i="19"/>
  <c r="S146" i="19"/>
  <c r="T146" i="19"/>
  <c r="U146" i="19"/>
  <c r="B147" i="19"/>
  <c r="L147" i="19"/>
  <c r="C147" i="19"/>
  <c r="D147" i="19"/>
  <c r="E147" i="19"/>
  <c r="F147" i="19"/>
  <c r="G147" i="19"/>
  <c r="H147" i="19"/>
  <c r="I147" i="19"/>
  <c r="J147" i="19"/>
  <c r="K147" i="19"/>
  <c r="V147" i="19"/>
  <c r="M147" i="19"/>
  <c r="N147" i="19"/>
  <c r="O147" i="19"/>
  <c r="P147" i="19"/>
  <c r="Q147" i="19"/>
  <c r="R147" i="19"/>
  <c r="S147" i="19"/>
  <c r="T147" i="19"/>
  <c r="U147" i="19"/>
  <c r="B148" i="19"/>
  <c r="L148" i="19"/>
  <c r="C148" i="19"/>
  <c r="D148" i="19"/>
  <c r="E148" i="19"/>
  <c r="F148" i="19"/>
  <c r="G148" i="19"/>
  <c r="H148" i="19"/>
  <c r="I148" i="19"/>
  <c r="J148" i="19"/>
  <c r="K148" i="19"/>
  <c r="V148" i="19"/>
  <c r="M148" i="19"/>
  <c r="N148" i="19"/>
  <c r="O148" i="19"/>
  <c r="P148" i="19"/>
  <c r="Q148" i="19"/>
  <c r="R148" i="19"/>
  <c r="S148" i="19"/>
  <c r="T148" i="19"/>
  <c r="U148" i="19"/>
  <c r="B149" i="19"/>
  <c r="L149" i="19"/>
  <c r="C149" i="19"/>
  <c r="D149" i="19"/>
  <c r="E149" i="19"/>
  <c r="F149" i="19"/>
  <c r="G149" i="19"/>
  <c r="H149" i="19"/>
  <c r="I149" i="19"/>
  <c r="J149" i="19"/>
  <c r="K149" i="19"/>
  <c r="V149" i="19"/>
  <c r="M149" i="19"/>
  <c r="N149" i="19"/>
  <c r="O149" i="19"/>
  <c r="P149" i="19"/>
  <c r="Q149" i="19"/>
  <c r="R149" i="19"/>
  <c r="S149" i="19"/>
  <c r="T149" i="19"/>
  <c r="U149" i="19"/>
  <c r="B150" i="19"/>
  <c r="L150" i="19"/>
  <c r="C150" i="19"/>
  <c r="D150" i="19"/>
  <c r="E150" i="19"/>
  <c r="F150" i="19"/>
  <c r="G150" i="19"/>
  <c r="H150" i="19"/>
  <c r="I150" i="19"/>
  <c r="J150" i="19"/>
  <c r="K150" i="19"/>
  <c r="V150" i="19"/>
  <c r="M150" i="19"/>
  <c r="N150" i="19"/>
  <c r="O150" i="19"/>
  <c r="P150" i="19"/>
  <c r="Q150" i="19"/>
  <c r="R150" i="19"/>
  <c r="S150" i="19"/>
  <c r="T150" i="19"/>
  <c r="U150" i="19"/>
  <c r="B151" i="19"/>
  <c r="L151" i="19"/>
  <c r="C151" i="19"/>
  <c r="D151" i="19"/>
  <c r="E151" i="19"/>
  <c r="F151" i="19"/>
  <c r="G151" i="19"/>
  <c r="H151" i="19"/>
  <c r="I151" i="19"/>
  <c r="J151" i="19"/>
  <c r="K151" i="19"/>
  <c r="V151" i="19"/>
  <c r="M151" i="19"/>
  <c r="N151" i="19"/>
  <c r="O151" i="19"/>
  <c r="P151" i="19"/>
  <c r="Q151" i="19"/>
  <c r="R151" i="19"/>
  <c r="S151" i="19"/>
  <c r="T151" i="19"/>
  <c r="U151" i="19"/>
  <c r="B152" i="19"/>
  <c r="L152" i="19"/>
  <c r="C152" i="19"/>
  <c r="D152" i="19"/>
  <c r="E152" i="19"/>
  <c r="F152" i="19"/>
  <c r="G152" i="19"/>
  <c r="H152" i="19"/>
  <c r="I152" i="19"/>
  <c r="J152" i="19"/>
  <c r="K152" i="19"/>
  <c r="V152" i="19"/>
  <c r="M152" i="19"/>
  <c r="N152" i="19"/>
  <c r="O152" i="19"/>
  <c r="P152" i="19"/>
  <c r="Q152" i="19"/>
  <c r="R152" i="19"/>
  <c r="S152" i="19"/>
  <c r="T152" i="19"/>
  <c r="U152" i="19"/>
  <c r="B153" i="19"/>
  <c r="L153" i="19"/>
  <c r="C153" i="19"/>
  <c r="D153" i="19"/>
  <c r="E153" i="19"/>
  <c r="F153" i="19"/>
  <c r="G153" i="19"/>
  <c r="H153" i="19"/>
  <c r="I153" i="19"/>
  <c r="J153" i="19"/>
  <c r="K153" i="19"/>
  <c r="V153" i="19"/>
  <c r="M153" i="19"/>
  <c r="N153" i="19"/>
  <c r="O153" i="19"/>
  <c r="P153" i="19"/>
  <c r="Q153" i="19"/>
  <c r="R153" i="19"/>
  <c r="S153" i="19"/>
  <c r="T153" i="19"/>
  <c r="U153" i="19"/>
  <c r="B154" i="19"/>
  <c r="L154" i="19"/>
  <c r="C154" i="19"/>
  <c r="D154" i="19"/>
  <c r="E154" i="19"/>
  <c r="F154" i="19"/>
  <c r="G154" i="19"/>
  <c r="H154" i="19"/>
  <c r="I154" i="19"/>
  <c r="J154" i="19"/>
  <c r="K154" i="19"/>
  <c r="V154" i="19"/>
  <c r="M154" i="19"/>
  <c r="N154" i="19"/>
  <c r="O154" i="19"/>
  <c r="P154" i="19"/>
  <c r="Q154" i="19"/>
  <c r="R154" i="19"/>
  <c r="S154" i="19"/>
  <c r="T154" i="19"/>
  <c r="U154" i="19"/>
  <c r="B155" i="19"/>
  <c r="L155" i="19"/>
  <c r="C155" i="19"/>
  <c r="D155" i="19"/>
  <c r="E155" i="19"/>
  <c r="F155" i="19"/>
  <c r="G155" i="19"/>
  <c r="H155" i="19"/>
  <c r="I155" i="19"/>
  <c r="J155" i="19"/>
  <c r="K155" i="19"/>
  <c r="V155" i="19"/>
  <c r="M155" i="19"/>
  <c r="N155" i="19"/>
  <c r="O155" i="19"/>
  <c r="P155" i="19"/>
  <c r="Q155" i="19"/>
  <c r="R155" i="19"/>
  <c r="S155" i="19"/>
  <c r="T155" i="19"/>
  <c r="U155" i="19"/>
  <c r="B156" i="19"/>
  <c r="L156" i="19"/>
  <c r="C156" i="19"/>
  <c r="D156" i="19"/>
  <c r="E156" i="19"/>
  <c r="F156" i="19"/>
  <c r="G156" i="19"/>
  <c r="H156" i="19"/>
  <c r="I156" i="19"/>
  <c r="J156" i="19"/>
  <c r="K156" i="19"/>
  <c r="V156" i="19"/>
  <c r="M156" i="19"/>
  <c r="N156" i="19"/>
  <c r="O156" i="19"/>
  <c r="P156" i="19"/>
  <c r="Q156" i="19"/>
  <c r="R156" i="19"/>
  <c r="S156" i="19"/>
  <c r="T156" i="19"/>
  <c r="U156" i="19"/>
  <c r="B157" i="19"/>
  <c r="L157" i="19"/>
  <c r="C157" i="19"/>
  <c r="D157" i="19"/>
  <c r="E157" i="19"/>
  <c r="F157" i="19"/>
  <c r="G157" i="19"/>
  <c r="H157" i="19"/>
  <c r="I157" i="19"/>
  <c r="J157" i="19"/>
  <c r="K157" i="19"/>
  <c r="V157" i="19"/>
  <c r="M157" i="19"/>
  <c r="N157" i="19"/>
  <c r="O157" i="19"/>
  <c r="P157" i="19"/>
  <c r="Q157" i="19"/>
  <c r="R157" i="19"/>
  <c r="S157" i="19"/>
  <c r="T157" i="19"/>
  <c r="U157" i="19"/>
  <c r="B158" i="19"/>
  <c r="L158" i="19"/>
  <c r="C158" i="19"/>
  <c r="D158" i="19"/>
  <c r="E158" i="19"/>
  <c r="F158" i="19"/>
  <c r="G158" i="19"/>
  <c r="H158" i="19"/>
  <c r="I158" i="19"/>
  <c r="J158" i="19"/>
  <c r="K158" i="19"/>
  <c r="V158" i="19"/>
  <c r="M158" i="19"/>
  <c r="N158" i="19"/>
  <c r="O158" i="19"/>
  <c r="P158" i="19"/>
  <c r="Q158" i="19"/>
  <c r="R158" i="19"/>
  <c r="S158" i="19"/>
  <c r="T158" i="19"/>
  <c r="U158" i="19"/>
  <c r="B159" i="19"/>
  <c r="L159" i="19"/>
  <c r="C159" i="19"/>
  <c r="D159" i="19"/>
  <c r="E159" i="19"/>
  <c r="F159" i="19"/>
  <c r="G159" i="19"/>
  <c r="H159" i="19"/>
  <c r="I159" i="19"/>
  <c r="J159" i="19"/>
  <c r="K159" i="19"/>
  <c r="V159" i="19"/>
  <c r="M159" i="19"/>
  <c r="N159" i="19"/>
  <c r="O159" i="19"/>
  <c r="P159" i="19"/>
  <c r="Q159" i="19"/>
  <c r="R159" i="19"/>
  <c r="S159" i="19"/>
  <c r="T159" i="19"/>
  <c r="U159" i="19"/>
  <c r="B160" i="19"/>
  <c r="L160" i="19"/>
  <c r="C160" i="19"/>
  <c r="D160" i="19"/>
  <c r="E160" i="19"/>
  <c r="F160" i="19"/>
  <c r="G160" i="19"/>
  <c r="H160" i="19"/>
  <c r="I160" i="19"/>
  <c r="J160" i="19"/>
  <c r="K160" i="19"/>
  <c r="V160" i="19"/>
  <c r="M160" i="19"/>
  <c r="N160" i="19"/>
  <c r="O160" i="19"/>
  <c r="P160" i="19"/>
  <c r="Q160" i="19"/>
  <c r="R160" i="19"/>
  <c r="S160" i="19"/>
  <c r="T160" i="19"/>
  <c r="U160" i="19"/>
  <c r="B161" i="19"/>
  <c r="L161" i="19"/>
  <c r="C161" i="19"/>
  <c r="D161" i="19"/>
  <c r="E161" i="19"/>
  <c r="F161" i="19"/>
  <c r="G161" i="19"/>
  <c r="H161" i="19"/>
  <c r="I161" i="19"/>
  <c r="J161" i="19"/>
  <c r="K161" i="19"/>
  <c r="V161" i="19"/>
  <c r="M161" i="19"/>
  <c r="N161" i="19"/>
  <c r="O161" i="19"/>
  <c r="P161" i="19"/>
  <c r="Q161" i="19"/>
  <c r="R161" i="19"/>
  <c r="S161" i="19"/>
  <c r="T161" i="19"/>
  <c r="U161" i="19"/>
  <c r="B162" i="19"/>
  <c r="L162" i="19"/>
  <c r="C162" i="19"/>
  <c r="D162" i="19"/>
  <c r="E162" i="19"/>
  <c r="F162" i="19"/>
  <c r="G162" i="19"/>
  <c r="H162" i="19"/>
  <c r="I162" i="19"/>
  <c r="J162" i="19"/>
  <c r="K162" i="19"/>
  <c r="V162" i="19"/>
  <c r="M162" i="19"/>
  <c r="N162" i="19"/>
  <c r="O162" i="19"/>
  <c r="P162" i="19"/>
  <c r="Q162" i="19"/>
  <c r="R162" i="19"/>
  <c r="S162" i="19"/>
  <c r="T162" i="19"/>
  <c r="U162" i="19"/>
  <c r="B163" i="19"/>
  <c r="L163" i="19"/>
  <c r="C163" i="19"/>
  <c r="D163" i="19"/>
  <c r="E163" i="19"/>
  <c r="F163" i="19"/>
  <c r="G163" i="19"/>
  <c r="H163" i="19"/>
  <c r="I163" i="19"/>
  <c r="J163" i="19"/>
  <c r="K163" i="19"/>
  <c r="V163" i="19"/>
  <c r="M163" i="19"/>
  <c r="N163" i="19"/>
  <c r="O163" i="19"/>
  <c r="P163" i="19"/>
  <c r="Q163" i="19"/>
  <c r="R163" i="19"/>
  <c r="S163" i="19"/>
  <c r="T163" i="19"/>
  <c r="U163" i="19"/>
  <c r="B164" i="19"/>
  <c r="L164" i="19"/>
  <c r="C164" i="19"/>
  <c r="D164" i="19"/>
  <c r="E164" i="19"/>
  <c r="F164" i="19"/>
  <c r="G164" i="19"/>
  <c r="H164" i="19"/>
  <c r="I164" i="19"/>
  <c r="J164" i="19"/>
  <c r="K164" i="19"/>
  <c r="V164" i="19"/>
  <c r="M164" i="19"/>
  <c r="N164" i="19"/>
  <c r="O164" i="19"/>
  <c r="P164" i="19"/>
  <c r="Q164" i="19"/>
  <c r="R164" i="19"/>
  <c r="S164" i="19"/>
  <c r="T164" i="19"/>
  <c r="U164" i="19"/>
  <c r="B165" i="19"/>
  <c r="L165" i="19"/>
  <c r="C165" i="19"/>
  <c r="D165" i="19"/>
  <c r="E165" i="19"/>
  <c r="F165" i="19"/>
  <c r="G165" i="19"/>
  <c r="H165" i="19"/>
  <c r="I165" i="19"/>
  <c r="J165" i="19"/>
  <c r="K165" i="19"/>
  <c r="V165" i="19"/>
  <c r="M165" i="19"/>
  <c r="N165" i="19"/>
  <c r="O165" i="19"/>
  <c r="P165" i="19"/>
  <c r="Q165" i="19"/>
  <c r="R165" i="19"/>
  <c r="S165" i="19"/>
  <c r="T165" i="19"/>
  <c r="U165" i="19"/>
  <c r="B166" i="19"/>
  <c r="L166" i="19"/>
  <c r="C166" i="19"/>
  <c r="D166" i="19"/>
  <c r="E166" i="19"/>
  <c r="F166" i="19"/>
  <c r="G166" i="19"/>
  <c r="H166" i="19"/>
  <c r="I166" i="19"/>
  <c r="J166" i="19"/>
  <c r="K166" i="19"/>
  <c r="V166" i="19"/>
  <c r="M166" i="19"/>
  <c r="N166" i="19"/>
  <c r="O166" i="19"/>
  <c r="P166" i="19"/>
  <c r="Q166" i="19"/>
  <c r="R166" i="19"/>
  <c r="S166" i="19"/>
  <c r="T166" i="19"/>
  <c r="U166" i="19"/>
  <c r="B167" i="19"/>
  <c r="L167" i="19"/>
  <c r="C167" i="19"/>
  <c r="D167" i="19"/>
  <c r="E167" i="19"/>
  <c r="F167" i="19"/>
  <c r="G167" i="19"/>
  <c r="H167" i="19"/>
  <c r="I167" i="19"/>
  <c r="J167" i="19"/>
  <c r="K167" i="19"/>
  <c r="V167" i="19"/>
  <c r="M167" i="19"/>
  <c r="N167" i="19"/>
  <c r="O167" i="19"/>
  <c r="P167" i="19"/>
  <c r="Q167" i="19"/>
  <c r="R167" i="19"/>
  <c r="S167" i="19"/>
  <c r="T167" i="19"/>
  <c r="U167" i="19"/>
  <c r="B168" i="19"/>
  <c r="L168" i="19"/>
  <c r="C168" i="19"/>
  <c r="D168" i="19"/>
  <c r="E168" i="19"/>
  <c r="F168" i="19"/>
  <c r="G168" i="19"/>
  <c r="H168" i="19"/>
  <c r="I168" i="19"/>
  <c r="J168" i="19"/>
  <c r="K168" i="19"/>
  <c r="V168" i="19"/>
  <c r="M168" i="19"/>
  <c r="N168" i="19"/>
  <c r="O168" i="19"/>
  <c r="P168" i="19"/>
  <c r="Q168" i="19"/>
  <c r="R168" i="19"/>
  <c r="S168" i="19"/>
  <c r="T168" i="19"/>
  <c r="U168" i="19"/>
  <c r="B169" i="19"/>
  <c r="L169" i="19"/>
  <c r="C169" i="19"/>
  <c r="D169" i="19"/>
  <c r="E169" i="19"/>
  <c r="F169" i="19"/>
  <c r="G169" i="19"/>
  <c r="H169" i="19"/>
  <c r="I169" i="19"/>
  <c r="J169" i="19"/>
  <c r="K169" i="19"/>
  <c r="V169" i="19"/>
  <c r="M169" i="19"/>
  <c r="N169" i="19"/>
  <c r="O169" i="19"/>
  <c r="P169" i="19"/>
  <c r="Q169" i="19"/>
  <c r="R169" i="19"/>
  <c r="S169" i="19"/>
  <c r="T169" i="19"/>
  <c r="U169" i="19"/>
  <c r="B170" i="19"/>
  <c r="L170" i="19"/>
  <c r="C170" i="19"/>
  <c r="D170" i="19"/>
  <c r="E170" i="19"/>
  <c r="F170" i="19"/>
  <c r="G170" i="19"/>
  <c r="H170" i="19"/>
  <c r="I170" i="19"/>
  <c r="J170" i="19"/>
  <c r="K170" i="19"/>
  <c r="V170" i="19"/>
  <c r="M170" i="19"/>
  <c r="N170" i="19"/>
  <c r="O170" i="19"/>
  <c r="P170" i="19"/>
  <c r="Q170" i="19"/>
  <c r="R170" i="19"/>
  <c r="S170" i="19"/>
  <c r="T170" i="19"/>
  <c r="U170" i="19"/>
  <c r="B171" i="19"/>
  <c r="L171" i="19"/>
  <c r="C171" i="19"/>
  <c r="D171" i="19"/>
  <c r="E171" i="19"/>
  <c r="F171" i="19"/>
  <c r="G171" i="19"/>
  <c r="H171" i="19"/>
  <c r="I171" i="19"/>
  <c r="J171" i="19"/>
  <c r="K171" i="19"/>
  <c r="V171" i="19"/>
  <c r="M171" i="19"/>
  <c r="N171" i="19"/>
  <c r="O171" i="19"/>
  <c r="P171" i="19"/>
  <c r="Q171" i="19"/>
  <c r="R171" i="19"/>
  <c r="S171" i="19"/>
  <c r="T171" i="19"/>
  <c r="U171" i="19"/>
  <c r="B172" i="19"/>
  <c r="L172" i="19"/>
  <c r="C172" i="19"/>
  <c r="D172" i="19"/>
  <c r="E172" i="19"/>
  <c r="F172" i="19"/>
  <c r="G172" i="19"/>
  <c r="H172" i="19"/>
  <c r="I172" i="19"/>
  <c r="J172" i="19"/>
  <c r="K172" i="19"/>
  <c r="V172" i="19"/>
  <c r="M172" i="19"/>
  <c r="N172" i="19"/>
  <c r="O172" i="19"/>
  <c r="P172" i="19"/>
  <c r="Q172" i="19"/>
  <c r="R172" i="19"/>
  <c r="S172" i="19"/>
  <c r="T172" i="19"/>
  <c r="U172" i="19"/>
  <c r="B173" i="19"/>
  <c r="L173" i="19"/>
  <c r="C173" i="19"/>
  <c r="D173" i="19"/>
  <c r="E173" i="19"/>
  <c r="F173" i="19"/>
  <c r="G173" i="19"/>
  <c r="H173" i="19"/>
  <c r="I173" i="19"/>
  <c r="J173" i="19"/>
  <c r="K173" i="19"/>
  <c r="V173" i="19"/>
  <c r="M173" i="19"/>
  <c r="N173" i="19"/>
  <c r="O173" i="19"/>
  <c r="P173" i="19"/>
  <c r="Q173" i="19"/>
  <c r="R173" i="19"/>
  <c r="S173" i="19"/>
  <c r="T173" i="19"/>
  <c r="U173" i="19"/>
  <c r="B174" i="19"/>
  <c r="L174" i="19"/>
  <c r="C174" i="19"/>
  <c r="D174" i="19"/>
  <c r="E174" i="19"/>
  <c r="F174" i="19"/>
  <c r="G174" i="19"/>
  <c r="H174" i="19"/>
  <c r="I174" i="19"/>
  <c r="J174" i="19"/>
  <c r="K174" i="19"/>
  <c r="V174" i="19"/>
  <c r="M174" i="19"/>
  <c r="N174" i="19"/>
  <c r="O174" i="19"/>
  <c r="P174" i="19"/>
  <c r="Q174" i="19"/>
  <c r="R174" i="19"/>
  <c r="S174" i="19"/>
  <c r="T174" i="19"/>
  <c r="U174" i="19"/>
  <c r="B175" i="19"/>
  <c r="L175" i="19"/>
  <c r="C175" i="19"/>
  <c r="D175" i="19"/>
  <c r="E175" i="19"/>
  <c r="F175" i="19"/>
  <c r="G175" i="19"/>
  <c r="H175" i="19"/>
  <c r="I175" i="19"/>
  <c r="J175" i="19"/>
  <c r="K175" i="19"/>
  <c r="V175" i="19"/>
  <c r="M175" i="19"/>
  <c r="N175" i="19"/>
  <c r="O175" i="19"/>
  <c r="P175" i="19"/>
  <c r="Q175" i="19"/>
  <c r="R175" i="19"/>
  <c r="S175" i="19"/>
  <c r="T175" i="19"/>
  <c r="U175" i="19"/>
  <c r="B176" i="19"/>
  <c r="L176" i="19"/>
  <c r="C176" i="19"/>
  <c r="D176" i="19"/>
  <c r="E176" i="19"/>
  <c r="F176" i="19"/>
  <c r="G176" i="19"/>
  <c r="H176" i="19"/>
  <c r="I176" i="19"/>
  <c r="J176" i="19"/>
  <c r="K176" i="19"/>
  <c r="V176" i="19"/>
  <c r="M176" i="19"/>
  <c r="N176" i="19"/>
  <c r="O176" i="19"/>
  <c r="P176" i="19"/>
  <c r="Q176" i="19"/>
  <c r="R176" i="19"/>
  <c r="S176" i="19"/>
  <c r="T176" i="19"/>
  <c r="U176" i="19"/>
  <c r="B177" i="19"/>
  <c r="L177" i="19"/>
  <c r="C177" i="19"/>
  <c r="D177" i="19"/>
  <c r="E177" i="19"/>
  <c r="F177" i="19"/>
  <c r="G177" i="19"/>
  <c r="H177" i="19"/>
  <c r="I177" i="19"/>
  <c r="J177" i="19"/>
  <c r="K177" i="19"/>
  <c r="V177" i="19"/>
  <c r="M177" i="19"/>
  <c r="N177" i="19"/>
  <c r="O177" i="19"/>
  <c r="P177" i="19"/>
  <c r="Q177" i="19"/>
  <c r="R177" i="19"/>
  <c r="S177" i="19"/>
  <c r="T177" i="19"/>
  <c r="U177" i="19"/>
  <c r="L2" i="19"/>
  <c r="V2" i="19"/>
  <c r="U2" i="19"/>
  <c r="T2" i="19"/>
  <c r="S2" i="19"/>
  <c r="R2" i="19"/>
  <c r="Q2" i="19"/>
  <c r="P2" i="19"/>
  <c r="O2" i="19"/>
  <c r="N2" i="19"/>
  <c r="M2" i="19"/>
  <c r="L2" i="21"/>
  <c r="V2" i="21"/>
  <c r="U2" i="21"/>
  <c r="T2" i="21"/>
  <c r="S2" i="21"/>
  <c r="R2" i="21"/>
  <c r="Q2" i="21"/>
  <c r="P2" i="21"/>
  <c r="O2" i="21"/>
  <c r="N2" i="21"/>
  <c r="M2" i="21"/>
  <c r="L2" i="22"/>
  <c r="V2" i="22"/>
  <c r="U2" i="22"/>
  <c r="T2" i="22"/>
  <c r="S2" i="22"/>
  <c r="R2" i="22"/>
  <c r="Q2" i="22"/>
  <c r="P2" i="22"/>
  <c r="O2" i="22"/>
  <c r="N2" i="22"/>
  <c r="M2" i="22"/>
  <c r="L2" i="25"/>
  <c r="V2" i="25"/>
  <c r="U2" i="25"/>
  <c r="T2" i="25"/>
  <c r="S2" i="25"/>
  <c r="R2" i="25"/>
  <c r="Q2" i="25"/>
  <c r="P2" i="25"/>
  <c r="O2" i="25"/>
  <c r="N2" i="25"/>
  <c r="M2" i="25"/>
  <c r="L2" i="26"/>
  <c r="V2" i="26"/>
  <c r="U2" i="26"/>
  <c r="T2" i="26"/>
  <c r="S2" i="26"/>
  <c r="R2" i="26"/>
  <c r="Q2" i="26"/>
  <c r="P2" i="26"/>
  <c r="O2" i="26"/>
  <c r="N2" i="26"/>
  <c r="M2" i="26"/>
  <c r="L2" i="23"/>
  <c r="V2" i="23"/>
  <c r="U2" i="23"/>
  <c r="T2" i="23"/>
  <c r="S2" i="23"/>
  <c r="R2" i="23"/>
  <c r="Q2" i="23"/>
  <c r="P2" i="23"/>
  <c r="O2" i="23"/>
  <c r="N2" i="23"/>
  <c r="M2" i="23"/>
  <c r="L2" i="24"/>
  <c r="V2" i="24"/>
  <c r="U2" i="24"/>
  <c r="T2" i="24"/>
  <c r="S2" i="24"/>
  <c r="R2" i="24"/>
  <c r="Q2" i="24"/>
  <c r="P2" i="24"/>
  <c r="O2" i="24"/>
  <c r="N2" i="24"/>
  <c r="M2" i="24"/>
  <c r="B2" i="19"/>
  <c r="K2" i="19"/>
  <c r="J2" i="19"/>
  <c r="I2" i="19"/>
  <c r="H2" i="19"/>
  <c r="G2" i="19"/>
  <c r="F2" i="19"/>
  <c r="E2" i="19"/>
  <c r="D2" i="19"/>
  <c r="C2" i="19"/>
  <c r="B2" i="21"/>
  <c r="K2" i="21"/>
  <c r="J2" i="21"/>
  <c r="I2" i="21"/>
  <c r="H2" i="21"/>
  <c r="G2" i="21"/>
  <c r="F2" i="21"/>
  <c r="E2" i="21"/>
  <c r="D2" i="21"/>
  <c r="C2" i="21"/>
  <c r="B2" i="22"/>
  <c r="K2" i="22"/>
  <c r="J2" i="22"/>
  <c r="I2" i="22"/>
  <c r="H2" i="22"/>
  <c r="G2" i="22"/>
  <c r="F2" i="22"/>
  <c r="E2" i="22"/>
  <c r="D2" i="22"/>
  <c r="C2" i="22"/>
  <c r="B2" i="25"/>
  <c r="K2" i="25"/>
  <c r="J2" i="25"/>
  <c r="I2" i="25"/>
  <c r="H2" i="25"/>
  <c r="G2" i="25"/>
  <c r="F2" i="25"/>
  <c r="E2" i="25"/>
  <c r="D2" i="25"/>
  <c r="C2" i="25"/>
  <c r="B2" i="26"/>
  <c r="K2" i="26"/>
  <c r="J2" i="26"/>
  <c r="I2" i="26"/>
  <c r="H2" i="26"/>
  <c r="G2" i="26"/>
  <c r="F2" i="26"/>
  <c r="E2" i="26"/>
  <c r="D2" i="26"/>
  <c r="C2" i="26"/>
  <c r="B2" i="23"/>
  <c r="K2" i="23"/>
  <c r="J2" i="23"/>
  <c r="I2" i="23"/>
  <c r="H2" i="23"/>
  <c r="G2" i="23"/>
  <c r="F2" i="23"/>
  <c r="E2" i="23"/>
  <c r="D2" i="23"/>
  <c r="C2" i="23"/>
  <c r="B2" i="24"/>
  <c r="K2" i="24"/>
  <c r="J2" i="24"/>
  <c r="I2" i="24"/>
  <c r="H2" i="24"/>
  <c r="G2" i="24"/>
  <c r="F2" i="24"/>
  <c r="E2" i="24"/>
  <c r="D2" i="24"/>
  <c r="C2" i="24"/>
  <c r="B3" i="27"/>
  <c r="L3" i="27"/>
  <c r="C3" i="27"/>
  <c r="D3" i="27"/>
  <c r="E3" i="27"/>
  <c r="F3" i="27"/>
  <c r="G3" i="27"/>
  <c r="H3" i="27"/>
  <c r="I3" i="27"/>
  <c r="J3" i="27"/>
  <c r="K3" i="27"/>
  <c r="V3" i="27"/>
  <c r="M3" i="27"/>
  <c r="N3" i="27"/>
  <c r="O3" i="27"/>
  <c r="P3" i="27"/>
  <c r="Q3" i="27"/>
  <c r="R3" i="27"/>
  <c r="S3" i="27"/>
  <c r="T3" i="27"/>
  <c r="U3" i="27"/>
  <c r="B4" i="27"/>
  <c r="L4" i="27"/>
  <c r="C4" i="27"/>
  <c r="D4" i="27"/>
  <c r="E4" i="27"/>
  <c r="F4" i="27"/>
  <c r="G4" i="27"/>
  <c r="H4" i="27"/>
  <c r="I4" i="27"/>
  <c r="J4" i="27"/>
  <c r="K4" i="27"/>
  <c r="V4" i="27"/>
  <c r="M4" i="27"/>
  <c r="N4" i="27"/>
  <c r="O4" i="27"/>
  <c r="P4" i="27"/>
  <c r="Q4" i="27"/>
  <c r="R4" i="27"/>
  <c r="S4" i="27"/>
  <c r="T4" i="27"/>
  <c r="U4" i="27"/>
  <c r="B5" i="27"/>
  <c r="L5" i="27"/>
  <c r="C5" i="27"/>
  <c r="D5" i="27"/>
  <c r="E5" i="27"/>
  <c r="F5" i="27"/>
  <c r="G5" i="27"/>
  <c r="H5" i="27"/>
  <c r="I5" i="27"/>
  <c r="J5" i="27"/>
  <c r="K5" i="27"/>
  <c r="V5" i="27"/>
  <c r="M5" i="27"/>
  <c r="N5" i="27"/>
  <c r="O5" i="27"/>
  <c r="P5" i="27"/>
  <c r="Q5" i="27"/>
  <c r="R5" i="27"/>
  <c r="S5" i="27"/>
  <c r="T5" i="27"/>
  <c r="U5" i="27"/>
  <c r="B6" i="27"/>
  <c r="L6" i="27"/>
  <c r="C6" i="27"/>
  <c r="D6" i="27"/>
  <c r="E6" i="27"/>
  <c r="F6" i="27"/>
  <c r="G6" i="27"/>
  <c r="H6" i="27"/>
  <c r="I6" i="27"/>
  <c r="J6" i="27"/>
  <c r="K6" i="27"/>
  <c r="V6" i="27"/>
  <c r="M6" i="27"/>
  <c r="N6" i="27"/>
  <c r="O6" i="27"/>
  <c r="P6" i="27"/>
  <c r="Q6" i="27"/>
  <c r="R6" i="27"/>
  <c r="S6" i="27"/>
  <c r="T6" i="27"/>
  <c r="U6" i="27"/>
  <c r="B7" i="27"/>
  <c r="L7" i="27"/>
  <c r="C7" i="27"/>
  <c r="D7" i="27"/>
  <c r="E7" i="27"/>
  <c r="F7" i="27"/>
  <c r="G7" i="27"/>
  <c r="H7" i="27"/>
  <c r="I7" i="27"/>
  <c r="J7" i="27"/>
  <c r="K7" i="27"/>
  <c r="V7" i="27"/>
  <c r="M7" i="27"/>
  <c r="N7" i="27"/>
  <c r="O7" i="27"/>
  <c r="P7" i="27"/>
  <c r="Q7" i="27"/>
  <c r="R7" i="27"/>
  <c r="S7" i="27"/>
  <c r="T7" i="27"/>
  <c r="U7" i="27"/>
  <c r="B8" i="27"/>
  <c r="L8" i="27"/>
  <c r="C8" i="27"/>
  <c r="D8" i="27"/>
  <c r="E8" i="27"/>
  <c r="F8" i="27"/>
  <c r="G8" i="27"/>
  <c r="H8" i="27"/>
  <c r="I8" i="27"/>
  <c r="J8" i="27"/>
  <c r="K8" i="27"/>
  <c r="V8" i="27"/>
  <c r="M8" i="27"/>
  <c r="N8" i="27"/>
  <c r="O8" i="27"/>
  <c r="P8" i="27"/>
  <c r="Q8" i="27"/>
  <c r="R8" i="27"/>
  <c r="S8" i="27"/>
  <c r="T8" i="27"/>
  <c r="U8" i="27"/>
  <c r="B9" i="27"/>
  <c r="L9" i="27"/>
  <c r="C9" i="27"/>
  <c r="D9" i="27"/>
  <c r="E9" i="27"/>
  <c r="F9" i="27"/>
  <c r="G9" i="27"/>
  <c r="H9" i="27"/>
  <c r="I9" i="27"/>
  <c r="J9" i="27"/>
  <c r="K9" i="27"/>
  <c r="V9" i="27"/>
  <c r="M9" i="27"/>
  <c r="N9" i="27"/>
  <c r="O9" i="27"/>
  <c r="P9" i="27"/>
  <c r="Q9" i="27"/>
  <c r="R9" i="27"/>
  <c r="S9" i="27"/>
  <c r="T9" i="27"/>
  <c r="U9" i="27"/>
  <c r="B10" i="27"/>
  <c r="L10" i="27"/>
  <c r="C10" i="27"/>
  <c r="D10" i="27"/>
  <c r="E10" i="27"/>
  <c r="F10" i="27"/>
  <c r="G10" i="27"/>
  <c r="H10" i="27"/>
  <c r="I10" i="27"/>
  <c r="J10" i="27"/>
  <c r="K10" i="27"/>
  <c r="V10" i="27"/>
  <c r="M10" i="27"/>
  <c r="N10" i="27"/>
  <c r="O10" i="27"/>
  <c r="P10" i="27"/>
  <c r="Q10" i="27"/>
  <c r="R10" i="27"/>
  <c r="S10" i="27"/>
  <c r="T10" i="27"/>
  <c r="U10" i="27"/>
  <c r="B11" i="27"/>
  <c r="L11" i="27"/>
  <c r="C11" i="27"/>
  <c r="D11" i="27"/>
  <c r="E11" i="27"/>
  <c r="F11" i="27"/>
  <c r="G11" i="27"/>
  <c r="H11" i="27"/>
  <c r="I11" i="27"/>
  <c r="J11" i="27"/>
  <c r="K11" i="27"/>
  <c r="V11" i="27"/>
  <c r="M11" i="27"/>
  <c r="N11" i="27"/>
  <c r="O11" i="27"/>
  <c r="P11" i="27"/>
  <c r="Q11" i="27"/>
  <c r="R11" i="27"/>
  <c r="S11" i="27"/>
  <c r="T11" i="27"/>
  <c r="U11" i="27"/>
  <c r="B12" i="27"/>
  <c r="L12" i="27"/>
  <c r="C12" i="27"/>
  <c r="D12" i="27"/>
  <c r="E12" i="27"/>
  <c r="F12" i="27"/>
  <c r="G12" i="27"/>
  <c r="H12" i="27"/>
  <c r="I12" i="27"/>
  <c r="J12" i="27"/>
  <c r="K12" i="27"/>
  <c r="V12" i="27"/>
  <c r="M12" i="27"/>
  <c r="N12" i="27"/>
  <c r="O12" i="27"/>
  <c r="P12" i="27"/>
  <c r="Q12" i="27"/>
  <c r="R12" i="27"/>
  <c r="S12" i="27"/>
  <c r="T12" i="27"/>
  <c r="U12" i="27"/>
  <c r="B13" i="27"/>
  <c r="L13" i="27"/>
  <c r="C13" i="27"/>
  <c r="D13" i="27"/>
  <c r="E13" i="27"/>
  <c r="F13" i="27"/>
  <c r="G13" i="27"/>
  <c r="H13" i="27"/>
  <c r="I13" i="27"/>
  <c r="J13" i="27"/>
  <c r="K13" i="27"/>
  <c r="V13" i="27"/>
  <c r="M13" i="27"/>
  <c r="N13" i="27"/>
  <c r="O13" i="27"/>
  <c r="P13" i="27"/>
  <c r="Q13" i="27"/>
  <c r="R13" i="27"/>
  <c r="S13" i="27"/>
  <c r="T13" i="27"/>
  <c r="U13" i="27"/>
  <c r="B14" i="27"/>
  <c r="L14" i="27"/>
  <c r="C14" i="27"/>
  <c r="D14" i="27"/>
  <c r="E14" i="27"/>
  <c r="F14" i="27"/>
  <c r="G14" i="27"/>
  <c r="H14" i="27"/>
  <c r="I14" i="27"/>
  <c r="J14" i="27"/>
  <c r="K14" i="27"/>
  <c r="V14" i="27"/>
  <c r="M14" i="27"/>
  <c r="N14" i="27"/>
  <c r="O14" i="27"/>
  <c r="P14" i="27"/>
  <c r="Q14" i="27"/>
  <c r="R14" i="27"/>
  <c r="S14" i="27"/>
  <c r="T14" i="27"/>
  <c r="U14" i="27"/>
  <c r="B15" i="27"/>
  <c r="L15" i="27"/>
  <c r="C15" i="27"/>
  <c r="D15" i="27"/>
  <c r="E15" i="27"/>
  <c r="F15" i="27"/>
  <c r="G15" i="27"/>
  <c r="H15" i="27"/>
  <c r="I15" i="27"/>
  <c r="J15" i="27"/>
  <c r="K15" i="27"/>
  <c r="V15" i="27"/>
  <c r="M15" i="27"/>
  <c r="N15" i="27"/>
  <c r="O15" i="27"/>
  <c r="P15" i="27"/>
  <c r="Q15" i="27"/>
  <c r="R15" i="27"/>
  <c r="S15" i="27"/>
  <c r="T15" i="27"/>
  <c r="U15" i="27"/>
  <c r="B16" i="27"/>
  <c r="L16" i="27"/>
  <c r="C16" i="27"/>
  <c r="D16" i="27"/>
  <c r="E16" i="27"/>
  <c r="F16" i="27"/>
  <c r="G16" i="27"/>
  <c r="H16" i="27"/>
  <c r="I16" i="27"/>
  <c r="J16" i="27"/>
  <c r="K16" i="27"/>
  <c r="V16" i="27"/>
  <c r="M16" i="27"/>
  <c r="N16" i="27"/>
  <c r="O16" i="27"/>
  <c r="P16" i="27"/>
  <c r="Q16" i="27"/>
  <c r="R16" i="27"/>
  <c r="S16" i="27"/>
  <c r="T16" i="27"/>
  <c r="U16" i="27"/>
  <c r="B17" i="27"/>
  <c r="L17" i="27"/>
  <c r="C17" i="27"/>
  <c r="D17" i="27"/>
  <c r="E17" i="27"/>
  <c r="F17" i="27"/>
  <c r="G17" i="27"/>
  <c r="H17" i="27"/>
  <c r="I17" i="27"/>
  <c r="J17" i="27"/>
  <c r="K17" i="27"/>
  <c r="V17" i="27"/>
  <c r="M17" i="27"/>
  <c r="N17" i="27"/>
  <c r="O17" i="27"/>
  <c r="P17" i="27"/>
  <c r="Q17" i="27"/>
  <c r="R17" i="27"/>
  <c r="S17" i="27"/>
  <c r="T17" i="27"/>
  <c r="U17" i="27"/>
  <c r="B18" i="27"/>
  <c r="L18" i="27"/>
  <c r="C18" i="27"/>
  <c r="D18" i="27"/>
  <c r="E18" i="27"/>
  <c r="F18" i="27"/>
  <c r="G18" i="27"/>
  <c r="H18" i="27"/>
  <c r="I18" i="27"/>
  <c r="J18" i="27"/>
  <c r="K18" i="27"/>
  <c r="V18" i="27"/>
  <c r="M18" i="27"/>
  <c r="N18" i="27"/>
  <c r="O18" i="27"/>
  <c r="P18" i="27"/>
  <c r="Q18" i="27"/>
  <c r="R18" i="27"/>
  <c r="S18" i="27"/>
  <c r="T18" i="27"/>
  <c r="U18" i="27"/>
  <c r="B19" i="27"/>
  <c r="L19" i="27"/>
  <c r="C19" i="27"/>
  <c r="D19" i="27"/>
  <c r="E19" i="27"/>
  <c r="F19" i="27"/>
  <c r="G19" i="27"/>
  <c r="H19" i="27"/>
  <c r="I19" i="27"/>
  <c r="J19" i="27"/>
  <c r="K19" i="27"/>
  <c r="V19" i="27"/>
  <c r="M19" i="27"/>
  <c r="N19" i="27"/>
  <c r="O19" i="27"/>
  <c r="P19" i="27"/>
  <c r="Q19" i="27"/>
  <c r="R19" i="27"/>
  <c r="S19" i="27"/>
  <c r="T19" i="27"/>
  <c r="U19" i="27"/>
  <c r="B20" i="27"/>
  <c r="L20" i="27"/>
  <c r="C20" i="27"/>
  <c r="D20" i="27"/>
  <c r="E20" i="27"/>
  <c r="F20" i="27"/>
  <c r="G20" i="27"/>
  <c r="H20" i="27"/>
  <c r="I20" i="27"/>
  <c r="J20" i="27"/>
  <c r="K20" i="27"/>
  <c r="V20" i="27"/>
  <c r="M20" i="27"/>
  <c r="N20" i="27"/>
  <c r="O20" i="27"/>
  <c r="P20" i="27"/>
  <c r="Q20" i="27"/>
  <c r="R20" i="27"/>
  <c r="S20" i="27"/>
  <c r="T20" i="27"/>
  <c r="U20" i="27"/>
  <c r="B21" i="27"/>
  <c r="L21" i="27"/>
  <c r="C21" i="27"/>
  <c r="D21" i="27"/>
  <c r="E21" i="27"/>
  <c r="F21" i="27"/>
  <c r="G21" i="27"/>
  <c r="H21" i="27"/>
  <c r="I21" i="27"/>
  <c r="J21" i="27"/>
  <c r="K21" i="27"/>
  <c r="V21" i="27"/>
  <c r="M21" i="27"/>
  <c r="N21" i="27"/>
  <c r="O21" i="27"/>
  <c r="P21" i="27"/>
  <c r="Q21" i="27"/>
  <c r="R21" i="27"/>
  <c r="S21" i="27"/>
  <c r="T21" i="27"/>
  <c r="U21" i="27"/>
  <c r="B22" i="27"/>
  <c r="L22" i="27"/>
  <c r="C22" i="27"/>
  <c r="D22" i="27"/>
  <c r="E22" i="27"/>
  <c r="F22" i="27"/>
  <c r="G22" i="27"/>
  <c r="H22" i="27"/>
  <c r="I22" i="27"/>
  <c r="J22" i="27"/>
  <c r="K22" i="27"/>
  <c r="V22" i="27"/>
  <c r="M22" i="27"/>
  <c r="N22" i="27"/>
  <c r="O22" i="27"/>
  <c r="P22" i="27"/>
  <c r="Q22" i="27"/>
  <c r="R22" i="27"/>
  <c r="S22" i="27"/>
  <c r="T22" i="27"/>
  <c r="U22" i="27"/>
  <c r="B23" i="27"/>
  <c r="L23" i="27"/>
  <c r="C23" i="27"/>
  <c r="D23" i="27"/>
  <c r="E23" i="27"/>
  <c r="F23" i="27"/>
  <c r="G23" i="27"/>
  <c r="H23" i="27"/>
  <c r="I23" i="27"/>
  <c r="J23" i="27"/>
  <c r="K23" i="27"/>
  <c r="V23" i="27"/>
  <c r="M23" i="27"/>
  <c r="N23" i="27"/>
  <c r="O23" i="27"/>
  <c r="P23" i="27"/>
  <c r="Q23" i="27"/>
  <c r="R23" i="27"/>
  <c r="S23" i="27"/>
  <c r="T23" i="27"/>
  <c r="U23" i="27"/>
  <c r="B24" i="27"/>
  <c r="L24" i="27"/>
  <c r="C24" i="27"/>
  <c r="D24" i="27"/>
  <c r="E24" i="27"/>
  <c r="F24" i="27"/>
  <c r="G24" i="27"/>
  <c r="H24" i="27"/>
  <c r="I24" i="27"/>
  <c r="J24" i="27"/>
  <c r="K24" i="27"/>
  <c r="V24" i="27"/>
  <c r="M24" i="27"/>
  <c r="N24" i="27"/>
  <c r="O24" i="27"/>
  <c r="P24" i="27"/>
  <c r="Q24" i="27"/>
  <c r="R24" i="27"/>
  <c r="S24" i="27"/>
  <c r="T24" i="27"/>
  <c r="U24" i="27"/>
  <c r="B25" i="27"/>
  <c r="L25" i="27"/>
  <c r="C25" i="27"/>
  <c r="D25" i="27"/>
  <c r="E25" i="27"/>
  <c r="F25" i="27"/>
  <c r="G25" i="27"/>
  <c r="H25" i="27"/>
  <c r="I25" i="27"/>
  <c r="J25" i="27"/>
  <c r="K25" i="27"/>
  <c r="V25" i="27"/>
  <c r="M25" i="27"/>
  <c r="N25" i="27"/>
  <c r="O25" i="27"/>
  <c r="P25" i="27"/>
  <c r="Q25" i="27"/>
  <c r="R25" i="27"/>
  <c r="S25" i="27"/>
  <c r="T25" i="27"/>
  <c r="U25" i="27"/>
  <c r="B26" i="27"/>
  <c r="L26" i="27"/>
  <c r="C26" i="27"/>
  <c r="D26" i="27"/>
  <c r="E26" i="27"/>
  <c r="F26" i="27"/>
  <c r="G26" i="27"/>
  <c r="H26" i="27"/>
  <c r="I26" i="27"/>
  <c r="J26" i="27"/>
  <c r="K26" i="27"/>
  <c r="V26" i="27"/>
  <c r="M26" i="27"/>
  <c r="N26" i="27"/>
  <c r="O26" i="27"/>
  <c r="P26" i="27"/>
  <c r="Q26" i="27"/>
  <c r="R26" i="27"/>
  <c r="S26" i="27"/>
  <c r="T26" i="27"/>
  <c r="U26" i="27"/>
  <c r="B27" i="27"/>
  <c r="L27" i="27"/>
  <c r="C27" i="27"/>
  <c r="D27" i="27"/>
  <c r="E27" i="27"/>
  <c r="F27" i="27"/>
  <c r="G27" i="27"/>
  <c r="H27" i="27"/>
  <c r="I27" i="27"/>
  <c r="J27" i="27"/>
  <c r="K27" i="27"/>
  <c r="V27" i="27"/>
  <c r="M27" i="27"/>
  <c r="N27" i="27"/>
  <c r="O27" i="27"/>
  <c r="P27" i="27"/>
  <c r="Q27" i="27"/>
  <c r="R27" i="27"/>
  <c r="S27" i="27"/>
  <c r="T27" i="27"/>
  <c r="U27" i="27"/>
  <c r="B28" i="27"/>
  <c r="L28" i="27"/>
  <c r="C28" i="27"/>
  <c r="D28" i="27"/>
  <c r="E28" i="27"/>
  <c r="F28" i="27"/>
  <c r="G28" i="27"/>
  <c r="H28" i="27"/>
  <c r="I28" i="27"/>
  <c r="J28" i="27"/>
  <c r="K28" i="27"/>
  <c r="V28" i="27"/>
  <c r="M28" i="27"/>
  <c r="N28" i="27"/>
  <c r="O28" i="27"/>
  <c r="P28" i="27"/>
  <c r="Q28" i="27"/>
  <c r="R28" i="27"/>
  <c r="S28" i="27"/>
  <c r="T28" i="27"/>
  <c r="U28" i="27"/>
  <c r="B29" i="27"/>
  <c r="L29" i="27"/>
  <c r="C29" i="27"/>
  <c r="D29" i="27"/>
  <c r="E29" i="27"/>
  <c r="F29" i="27"/>
  <c r="G29" i="27"/>
  <c r="H29" i="27"/>
  <c r="I29" i="27"/>
  <c r="J29" i="27"/>
  <c r="K29" i="27"/>
  <c r="V29" i="27"/>
  <c r="M29" i="27"/>
  <c r="N29" i="27"/>
  <c r="O29" i="27"/>
  <c r="P29" i="27"/>
  <c r="Q29" i="27"/>
  <c r="R29" i="27"/>
  <c r="S29" i="27"/>
  <c r="T29" i="27"/>
  <c r="U29" i="27"/>
  <c r="B30" i="27"/>
  <c r="L30" i="27"/>
  <c r="C30" i="27"/>
  <c r="D30" i="27"/>
  <c r="E30" i="27"/>
  <c r="F30" i="27"/>
  <c r="G30" i="27"/>
  <c r="H30" i="27"/>
  <c r="I30" i="27"/>
  <c r="J30" i="27"/>
  <c r="K30" i="27"/>
  <c r="V30" i="27"/>
  <c r="M30" i="27"/>
  <c r="N30" i="27"/>
  <c r="O30" i="27"/>
  <c r="P30" i="27"/>
  <c r="Q30" i="27"/>
  <c r="R30" i="27"/>
  <c r="S30" i="27"/>
  <c r="T30" i="27"/>
  <c r="U30" i="27"/>
  <c r="B31" i="27"/>
  <c r="L31" i="27"/>
  <c r="C31" i="27"/>
  <c r="D31" i="27"/>
  <c r="E31" i="27"/>
  <c r="F31" i="27"/>
  <c r="G31" i="27"/>
  <c r="H31" i="27"/>
  <c r="I31" i="27"/>
  <c r="J31" i="27"/>
  <c r="K31" i="27"/>
  <c r="V31" i="27"/>
  <c r="M31" i="27"/>
  <c r="N31" i="27"/>
  <c r="O31" i="27"/>
  <c r="P31" i="27"/>
  <c r="Q31" i="27"/>
  <c r="R31" i="27"/>
  <c r="S31" i="27"/>
  <c r="T31" i="27"/>
  <c r="U31" i="27"/>
  <c r="B32" i="27"/>
  <c r="L32" i="27"/>
  <c r="C32" i="27"/>
  <c r="D32" i="27"/>
  <c r="E32" i="27"/>
  <c r="F32" i="27"/>
  <c r="G32" i="27"/>
  <c r="H32" i="27"/>
  <c r="I32" i="27"/>
  <c r="J32" i="27"/>
  <c r="K32" i="27"/>
  <c r="V32" i="27"/>
  <c r="M32" i="27"/>
  <c r="N32" i="27"/>
  <c r="O32" i="27"/>
  <c r="P32" i="27"/>
  <c r="Q32" i="27"/>
  <c r="R32" i="27"/>
  <c r="S32" i="27"/>
  <c r="T32" i="27"/>
  <c r="U32" i="27"/>
  <c r="B33" i="27"/>
  <c r="L33" i="27"/>
  <c r="C33" i="27"/>
  <c r="D33" i="27"/>
  <c r="E33" i="27"/>
  <c r="F33" i="27"/>
  <c r="G33" i="27"/>
  <c r="H33" i="27"/>
  <c r="I33" i="27"/>
  <c r="J33" i="27"/>
  <c r="K33" i="27"/>
  <c r="V33" i="27"/>
  <c r="M33" i="27"/>
  <c r="N33" i="27"/>
  <c r="O33" i="27"/>
  <c r="P33" i="27"/>
  <c r="Q33" i="27"/>
  <c r="R33" i="27"/>
  <c r="S33" i="27"/>
  <c r="T33" i="27"/>
  <c r="U33" i="27"/>
  <c r="B34" i="27"/>
  <c r="L34" i="27"/>
  <c r="C34" i="27"/>
  <c r="D34" i="27"/>
  <c r="E34" i="27"/>
  <c r="F34" i="27"/>
  <c r="G34" i="27"/>
  <c r="H34" i="27"/>
  <c r="I34" i="27"/>
  <c r="J34" i="27"/>
  <c r="K34" i="27"/>
  <c r="V34" i="27"/>
  <c r="M34" i="27"/>
  <c r="N34" i="27"/>
  <c r="O34" i="27"/>
  <c r="P34" i="27"/>
  <c r="Q34" i="27"/>
  <c r="R34" i="27"/>
  <c r="S34" i="27"/>
  <c r="T34" i="27"/>
  <c r="U34" i="27"/>
  <c r="B35" i="27"/>
  <c r="L35" i="27"/>
  <c r="C35" i="27"/>
  <c r="D35" i="27"/>
  <c r="E35" i="27"/>
  <c r="F35" i="27"/>
  <c r="G35" i="27"/>
  <c r="H35" i="27"/>
  <c r="I35" i="27"/>
  <c r="J35" i="27"/>
  <c r="K35" i="27"/>
  <c r="V35" i="27"/>
  <c r="M35" i="27"/>
  <c r="N35" i="27"/>
  <c r="O35" i="27"/>
  <c r="P35" i="27"/>
  <c r="Q35" i="27"/>
  <c r="R35" i="27"/>
  <c r="S35" i="27"/>
  <c r="T35" i="27"/>
  <c r="U35" i="27"/>
  <c r="B36" i="27"/>
  <c r="L36" i="27"/>
  <c r="C36" i="27"/>
  <c r="D36" i="27"/>
  <c r="E36" i="27"/>
  <c r="F36" i="27"/>
  <c r="G36" i="27"/>
  <c r="H36" i="27"/>
  <c r="I36" i="27"/>
  <c r="J36" i="27"/>
  <c r="K36" i="27"/>
  <c r="V36" i="27"/>
  <c r="M36" i="27"/>
  <c r="N36" i="27"/>
  <c r="O36" i="27"/>
  <c r="P36" i="27"/>
  <c r="Q36" i="27"/>
  <c r="R36" i="27"/>
  <c r="S36" i="27"/>
  <c r="T36" i="27"/>
  <c r="U36" i="27"/>
  <c r="B37" i="27"/>
  <c r="L37" i="27"/>
  <c r="C37" i="27"/>
  <c r="D37" i="27"/>
  <c r="E37" i="27"/>
  <c r="F37" i="27"/>
  <c r="G37" i="27"/>
  <c r="H37" i="27"/>
  <c r="I37" i="27"/>
  <c r="J37" i="27"/>
  <c r="K37" i="27"/>
  <c r="V37" i="27"/>
  <c r="M37" i="27"/>
  <c r="N37" i="27"/>
  <c r="O37" i="27"/>
  <c r="P37" i="27"/>
  <c r="Q37" i="27"/>
  <c r="R37" i="27"/>
  <c r="S37" i="27"/>
  <c r="T37" i="27"/>
  <c r="U37" i="27"/>
  <c r="B38" i="27"/>
  <c r="L38" i="27"/>
  <c r="C38" i="27"/>
  <c r="D38" i="27"/>
  <c r="E38" i="27"/>
  <c r="F38" i="27"/>
  <c r="G38" i="27"/>
  <c r="H38" i="27"/>
  <c r="I38" i="27"/>
  <c r="J38" i="27"/>
  <c r="K38" i="27"/>
  <c r="V38" i="27"/>
  <c r="M38" i="27"/>
  <c r="N38" i="27"/>
  <c r="O38" i="27"/>
  <c r="P38" i="27"/>
  <c r="Q38" i="27"/>
  <c r="R38" i="27"/>
  <c r="S38" i="27"/>
  <c r="T38" i="27"/>
  <c r="U38" i="27"/>
  <c r="B39" i="27"/>
  <c r="L39" i="27"/>
  <c r="C39" i="27"/>
  <c r="D39" i="27"/>
  <c r="E39" i="27"/>
  <c r="F39" i="27"/>
  <c r="G39" i="27"/>
  <c r="H39" i="27"/>
  <c r="I39" i="27"/>
  <c r="J39" i="27"/>
  <c r="K39" i="27"/>
  <c r="V39" i="27"/>
  <c r="M39" i="27"/>
  <c r="N39" i="27"/>
  <c r="O39" i="27"/>
  <c r="P39" i="27"/>
  <c r="Q39" i="27"/>
  <c r="R39" i="27"/>
  <c r="S39" i="27"/>
  <c r="T39" i="27"/>
  <c r="U39" i="27"/>
  <c r="B40" i="27"/>
  <c r="L40" i="27"/>
  <c r="C40" i="27"/>
  <c r="D40" i="27"/>
  <c r="E40" i="27"/>
  <c r="F40" i="27"/>
  <c r="G40" i="27"/>
  <c r="H40" i="27"/>
  <c r="I40" i="27"/>
  <c r="J40" i="27"/>
  <c r="K40" i="27"/>
  <c r="V40" i="27"/>
  <c r="M40" i="27"/>
  <c r="N40" i="27"/>
  <c r="O40" i="27"/>
  <c r="P40" i="27"/>
  <c r="Q40" i="27"/>
  <c r="R40" i="27"/>
  <c r="S40" i="27"/>
  <c r="T40" i="27"/>
  <c r="U40" i="27"/>
  <c r="B41" i="27"/>
  <c r="L41" i="27"/>
  <c r="C41" i="27"/>
  <c r="D41" i="27"/>
  <c r="E41" i="27"/>
  <c r="F41" i="27"/>
  <c r="G41" i="27"/>
  <c r="H41" i="27"/>
  <c r="I41" i="27"/>
  <c r="J41" i="27"/>
  <c r="K41" i="27"/>
  <c r="V41" i="27"/>
  <c r="M41" i="27"/>
  <c r="N41" i="27"/>
  <c r="O41" i="27"/>
  <c r="P41" i="27"/>
  <c r="Q41" i="27"/>
  <c r="R41" i="27"/>
  <c r="S41" i="27"/>
  <c r="T41" i="27"/>
  <c r="U41" i="27"/>
  <c r="B42" i="27"/>
  <c r="L42" i="27"/>
  <c r="C42" i="27"/>
  <c r="D42" i="27"/>
  <c r="E42" i="27"/>
  <c r="F42" i="27"/>
  <c r="G42" i="27"/>
  <c r="H42" i="27"/>
  <c r="I42" i="27"/>
  <c r="J42" i="27"/>
  <c r="K42" i="27"/>
  <c r="V42" i="27"/>
  <c r="M42" i="27"/>
  <c r="N42" i="27"/>
  <c r="O42" i="27"/>
  <c r="P42" i="27"/>
  <c r="Q42" i="27"/>
  <c r="R42" i="27"/>
  <c r="S42" i="27"/>
  <c r="T42" i="27"/>
  <c r="U42" i="27"/>
  <c r="B43" i="27"/>
  <c r="L43" i="27"/>
  <c r="C43" i="27"/>
  <c r="D43" i="27"/>
  <c r="E43" i="27"/>
  <c r="F43" i="27"/>
  <c r="G43" i="27"/>
  <c r="H43" i="27"/>
  <c r="I43" i="27"/>
  <c r="J43" i="27"/>
  <c r="K43" i="27"/>
  <c r="V43" i="27"/>
  <c r="M43" i="27"/>
  <c r="N43" i="27"/>
  <c r="O43" i="27"/>
  <c r="P43" i="27"/>
  <c r="Q43" i="27"/>
  <c r="R43" i="27"/>
  <c r="S43" i="27"/>
  <c r="T43" i="27"/>
  <c r="U43" i="27"/>
  <c r="B44" i="27"/>
  <c r="L44" i="27"/>
  <c r="C44" i="27"/>
  <c r="D44" i="27"/>
  <c r="E44" i="27"/>
  <c r="F44" i="27"/>
  <c r="G44" i="27"/>
  <c r="H44" i="27"/>
  <c r="I44" i="27"/>
  <c r="J44" i="27"/>
  <c r="K44" i="27"/>
  <c r="V44" i="27"/>
  <c r="M44" i="27"/>
  <c r="N44" i="27"/>
  <c r="O44" i="27"/>
  <c r="P44" i="27"/>
  <c r="Q44" i="27"/>
  <c r="R44" i="27"/>
  <c r="S44" i="27"/>
  <c r="T44" i="27"/>
  <c r="U44" i="27"/>
  <c r="B45" i="27"/>
  <c r="L45" i="27"/>
  <c r="C45" i="27"/>
  <c r="D45" i="27"/>
  <c r="E45" i="27"/>
  <c r="F45" i="27"/>
  <c r="G45" i="27"/>
  <c r="H45" i="27"/>
  <c r="I45" i="27"/>
  <c r="J45" i="27"/>
  <c r="K45" i="27"/>
  <c r="V45" i="27"/>
  <c r="M45" i="27"/>
  <c r="N45" i="27"/>
  <c r="O45" i="27"/>
  <c r="P45" i="27"/>
  <c r="Q45" i="27"/>
  <c r="R45" i="27"/>
  <c r="S45" i="27"/>
  <c r="T45" i="27"/>
  <c r="U45" i="27"/>
  <c r="B46" i="27"/>
  <c r="L46" i="27"/>
  <c r="C46" i="27"/>
  <c r="D46" i="27"/>
  <c r="E46" i="27"/>
  <c r="F46" i="27"/>
  <c r="G46" i="27"/>
  <c r="H46" i="27"/>
  <c r="I46" i="27"/>
  <c r="J46" i="27"/>
  <c r="K46" i="27"/>
  <c r="V46" i="27"/>
  <c r="M46" i="27"/>
  <c r="N46" i="27"/>
  <c r="O46" i="27"/>
  <c r="P46" i="27"/>
  <c r="Q46" i="27"/>
  <c r="R46" i="27"/>
  <c r="S46" i="27"/>
  <c r="T46" i="27"/>
  <c r="U46" i="27"/>
  <c r="B47" i="27"/>
  <c r="L47" i="27"/>
  <c r="C47" i="27"/>
  <c r="D47" i="27"/>
  <c r="E47" i="27"/>
  <c r="F47" i="27"/>
  <c r="G47" i="27"/>
  <c r="H47" i="27"/>
  <c r="I47" i="27"/>
  <c r="J47" i="27"/>
  <c r="K47" i="27"/>
  <c r="V47" i="27"/>
  <c r="M47" i="27"/>
  <c r="N47" i="27"/>
  <c r="O47" i="27"/>
  <c r="P47" i="27"/>
  <c r="Q47" i="27"/>
  <c r="R47" i="27"/>
  <c r="S47" i="27"/>
  <c r="T47" i="27"/>
  <c r="U47" i="27"/>
  <c r="B48" i="27"/>
  <c r="L48" i="27"/>
  <c r="C48" i="27"/>
  <c r="D48" i="27"/>
  <c r="E48" i="27"/>
  <c r="F48" i="27"/>
  <c r="G48" i="27"/>
  <c r="H48" i="27"/>
  <c r="I48" i="27"/>
  <c r="J48" i="27"/>
  <c r="K48" i="27"/>
  <c r="V48" i="27"/>
  <c r="M48" i="27"/>
  <c r="N48" i="27"/>
  <c r="O48" i="27"/>
  <c r="P48" i="27"/>
  <c r="Q48" i="27"/>
  <c r="R48" i="27"/>
  <c r="S48" i="27"/>
  <c r="T48" i="27"/>
  <c r="U48" i="27"/>
  <c r="B49" i="27"/>
  <c r="L49" i="27"/>
  <c r="C49" i="27"/>
  <c r="D49" i="27"/>
  <c r="E49" i="27"/>
  <c r="F49" i="27"/>
  <c r="G49" i="27"/>
  <c r="H49" i="27"/>
  <c r="I49" i="27"/>
  <c r="J49" i="27"/>
  <c r="K49" i="27"/>
  <c r="V49" i="27"/>
  <c r="M49" i="27"/>
  <c r="N49" i="27"/>
  <c r="O49" i="27"/>
  <c r="P49" i="27"/>
  <c r="Q49" i="27"/>
  <c r="R49" i="27"/>
  <c r="S49" i="27"/>
  <c r="T49" i="27"/>
  <c r="U49" i="27"/>
  <c r="B50" i="27"/>
  <c r="L50" i="27"/>
  <c r="C50" i="27"/>
  <c r="D50" i="27"/>
  <c r="E50" i="27"/>
  <c r="F50" i="27"/>
  <c r="G50" i="27"/>
  <c r="H50" i="27"/>
  <c r="I50" i="27"/>
  <c r="J50" i="27"/>
  <c r="K50" i="27"/>
  <c r="V50" i="27"/>
  <c r="M50" i="27"/>
  <c r="N50" i="27"/>
  <c r="O50" i="27"/>
  <c r="P50" i="27"/>
  <c r="Q50" i="27"/>
  <c r="R50" i="27"/>
  <c r="S50" i="27"/>
  <c r="T50" i="27"/>
  <c r="U50" i="27"/>
  <c r="B51" i="27"/>
  <c r="L51" i="27"/>
  <c r="C51" i="27"/>
  <c r="D51" i="27"/>
  <c r="E51" i="27"/>
  <c r="F51" i="27"/>
  <c r="G51" i="27"/>
  <c r="H51" i="27"/>
  <c r="I51" i="27"/>
  <c r="J51" i="27"/>
  <c r="K51" i="27"/>
  <c r="V51" i="27"/>
  <c r="M51" i="27"/>
  <c r="N51" i="27"/>
  <c r="O51" i="27"/>
  <c r="P51" i="27"/>
  <c r="Q51" i="27"/>
  <c r="R51" i="27"/>
  <c r="S51" i="27"/>
  <c r="T51" i="27"/>
  <c r="U51" i="27"/>
  <c r="B52" i="27"/>
  <c r="L52" i="27"/>
  <c r="C52" i="27"/>
  <c r="D52" i="27"/>
  <c r="E52" i="27"/>
  <c r="F52" i="27"/>
  <c r="G52" i="27"/>
  <c r="H52" i="27"/>
  <c r="I52" i="27"/>
  <c r="J52" i="27"/>
  <c r="K52" i="27"/>
  <c r="V52" i="27"/>
  <c r="M52" i="27"/>
  <c r="N52" i="27"/>
  <c r="O52" i="27"/>
  <c r="P52" i="27"/>
  <c r="Q52" i="27"/>
  <c r="R52" i="27"/>
  <c r="S52" i="27"/>
  <c r="T52" i="27"/>
  <c r="U52" i="27"/>
  <c r="B53" i="27"/>
  <c r="L53" i="27"/>
  <c r="C53" i="27"/>
  <c r="D53" i="27"/>
  <c r="E53" i="27"/>
  <c r="F53" i="27"/>
  <c r="G53" i="27"/>
  <c r="H53" i="27"/>
  <c r="I53" i="27"/>
  <c r="J53" i="27"/>
  <c r="K53" i="27"/>
  <c r="V53" i="27"/>
  <c r="M53" i="27"/>
  <c r="N53" i="27"/>
  <c r="O53" i="27"/>
  <c r="P53" i="27"/>
  <c r="Q53" i="27"/>
  <c r="R53" i="27"/>
  <c r="S53" i="27"/>
  <c r="T53" i="27"/>
  <c r="U53" i="27"/>
  <c r="B54" i="27"/>
  <c r="L54" i="27"/>
  <c r="C54" i="27"/>
  <c r="D54" i="27"/>
  <c r="E54" i="27"/>
  <c r="F54" i="27"/>
  <c r="G54" i="27"/>
  <c r="H54" i="27"/>
  <c r="I54" i="27"/>
  <c r="J54" i="27"/>
  <c r="K54" i="27"/>
  <c r="V54" i="27"/>
  <c r="M54" i="27"/>
  <c r="N54" i="27"/>
  <c r="O54" i="27"/>
  <c r="P54" i="27"/>
  <c r="Q54" i="27"/>
  <c r="R54" i="27"/>
  <c r="S54" i="27"/>
  <c r="T54" i="27"/>
  <c r="U54" i="27"/>
  <c r="B55" i="27"/>
  <c r="L55" i="27"/>
  <c r="C55" i="27"/>
  <c r="D55" i="27"/>
  <c r="E55" i="27"/>
  <c r="F55" i="27"/>
  <c r="G55" i="27"/>
  <c r="H55" i="27"/>
  <c r="I55" i="27"/>
  <c r="J55" i="27"/>
  <c r="K55" i="27"/>
  <c r="V55" i="27"/>
  <c r="M55" i="27"/>
  <c r="N55" i="27"/>
  <c r="O55" i="27"/>
  <c r="P55" i="27"/>
  <c r="Q55" i="27"/>
  <c r="R55" i="27"/>
  <c r="S55" i="27"/>
  <c r="T55" i="27"/>
  <c r="U55" i="27"/>
  <c r="B56" i="27"/>
  <c r="L56" i="27"/>
  <c r="C56" i="27"/>
  <c r="D56" i="27"/>
  <c r="E56" i="27"/>
  <c r="F56" i="27"/>
  <c r="G56" i="27"/>
  <c r="H56" i="27"/>
  <c r="I56" i="27"/>
  <c r="J56" i="27"/>
  <c r="K56" i="27"/>
  <c r="V56" i="27"/>
  <c r="M56" i="27"/>
  <c r="N56" i="27"/>
  <c r="O56" i="27"/>
  <c r="P56" i="27"/>
  <c r="Q56" i="27"/>
  <c r="R56" i="27"/>
  <c r="S56" i="27"/>
  <c r="T56" i="27"/>
  <c r="U56" i="27"/>
  <c r="B57" i="27"/>
  <c r="L57" i="27"/>
  <c r="C57" i="27"/>
  <c r="D57" i="27"/>
  <c r="E57" i="27"/>
  <c r="F57" i="27"/>
  <c r="G57" i="27"/>
  <c r="H57" i="27"/>
  <c r="I57" i="27"/>
  <c r="J57" i="27"/>
  <c r="K57" i="27"/>
  <c r="V57" i="27"/>
  <c r="M57" i="27"/>
  <c r="N57" i="27"/>
  <c r="O57" i="27"/>
  <c r="P57" i="27"/>
  <c r="Q57" i="27"/>
  <c r="R57" i="27"/>
  <c r="S57" i="27"/>
  <c r="T57" i="27"/>
  <c r="U57" i="27"/>
  <c r="B58" i="27"/>
  <c r="L58" i="27"/>
  <c r="C58" i="27"/>
  <c r="D58" i="27"/>
  <c r="E58" i="27"/>
  <c r="F58" i="27"/>
  <c r="G58" i="27"/>
  <c r="H58" i="27"/>
  <c r="I58" i="27"/>
  <c r="J58" i="27"/>
  <c r="K58" i="27"/>
  <c r="V58" i="27"/>
  <c r="M58" i="27"/>
  <c r="N58" i="27"/>
  <c r="O58" i="27"/>
  <c r="P58" i="27"/>
  <c r="Q58" i="27"/>
  <c r="R58" i="27"/>
  <c r="S58" i="27"/>
  <c r="T58" i="27"/>
  <c r="U58" i="27"/>
  <c r="B59" i="27"/>
  <c r="L59" i="27"/>
  <c r="C59" i="27"/>
  <c r="D59" i="27"/>
  <c r="E59" i="27"/>
  <c r="F59" i="27"/>
  <c r="G59" i="27"/>
  <c r="H59" i="27"/>
  <c r="I59" i="27"/>
  <c r="J59" i="27"/>
  <c r="K59" i="27"/>
  <c r="V59" i="27"/>
  <c r="M59" i="27"/>
  <c r="N59" i="27"/>
  <c r="O59" i="27"/>
  <c r="P59" i="27"/>
  <c r="Q59" i="27"/>
  <c r="R59" i="27"/>
  <c r="S59" i="27"/>
  <c r="T59" i="27"/>
  <c r="U59" i="27"/>
  <c r="B60" i="27"/>
  <c r="L60" i="27"/>
  <c r="C60" i="27"/>
  <c r="D60" i="27"/>
  <c r="E60" i="27"/>
  <c r="F60" i="27"/>
  <c r="G60" i="27"/>
  <c r="H60" i="27"/>
  <c r="I60" i="27"/>
  <c r="J60" i="27"/>
  <c r="K60" i="27"/>
  <c r="V60" i="27"/>
  <c r="M60" i="27"/>
  <c r="N60" i="27"/>
  <c r="O60" i="27"/>
  <c r="P60" i="27"/>
  <c r="Q60" i="27"/>
  <c r="R60" i="27"/>
  <c r="S60" i="27"/>
  <c r="T60" i="27"/>
  <c r="U60" i="27"/>
  <c r="B61" i="27"/>
  <c r="L61" i="27"/>
  <c r="C61" i="27"/>
  <c r="D61" i="27"/>
  <c r="E61" i="27"/>
  <c r="F61" i="27"/>
  <c r="G61" i="27"/>
  <c r="H61" i="27"/>
  <c r="I61" i="27"/>
  <c r="J61" i="27"/>
  <c r="K61" i="27"/>
  <c r="V61" i="27"/>
  <c r="M61" i="27"/>
  <c r="N61" i="27"/>
  <c r="O61" i="27"/>
  <c r="P61" i="27"/>
  <c r="Q61" i="27"/>
  <c r="R61" i="27"/>
  <c r="S61" i="27"/>
  <c r="T61" i="27"/>
  <c r="U61" i="27"/>
  <c r="B62" i="27"/>
  <c r="L62" i="27"/>
  <c r="C62" i="27"/>
  <c r="D62" i="27"/>
  <c r="E62" i="27"/>
  <c r="F62" i="27"/>
  <c r="G62" i="27"/>
  <c r="H62" i="27"/>
  <c r="I62" i="27"/>
  <c r="J62" i="27"/>
  <c r="K62" i="27"/>
  <c r="V62" i="27"/>
  <c r="M62" i="27"/>
  <c r="N62" i="27"/>
  <c r="O62" i="27"/>
  <c r="P62" i="27"/>
  <c r="Q62" i="27"/>
  <c r="R62" i="27"/>
  <c r="S62" i="27"/>
  <c r="T62" i="27"/>
  <c r="U62" i="27"/>
  <c r="B63" i="27"/>
  <c r="L63" i="27"/>
  <c r="C63" i="27"/>
  <c r="D63" i="27"/>
  <c r="E63" i="27"/>
  <c r="F63" i="27"/>
  <c r="G63" i="27"/>
  <c r="H63" i="27"/>
  <c r="I63" i="27"/>
  <c r="J63" i="27"/>
  <c r="K63" i="27"/>
  <c r="V63" i="27"/>
  <c r="M63" i="27"/>
  <c r="N63" i="27"/>
  <c r="O63" i="27"/>
  <c r="P63" i="27"/>
  <c r="Q63" i="27"/>
  <c r="R63" i="27"/>
  <c r="S63" i="27"/>
  <c r="T63" i="27"/>
  <c r="U63" i="27"/>
  <c r="B64" i="27"/>
  <c r="L64" i="27"/>
  <c r="C64" i="27"/>
  <c r="D64" i="27"/>
  <c r="E64" i="27"/>
  <c r="F64" i="27"/>
  <c r="G64" i="27"/>
  <c r="H64" i="27"/>
  <c r="I64" i="27"/>
  <c r="J64" i="27"/>
  <c r="K64" i="27"/>
  <c r="V64" i="27"/>
  <c r="M64" i="27"/>
  <c r="N64" i="27"/>
  <c r="O64" i="27"/>
  <c r="P64" i="27"/>
  <c r="Q64" i="27"/>
  <c r="R64" i="27"/>
  <c r="S64" i="27"/>
  <c r="T64" i="27"/>
  <c r="U64" i="27"/>
  <c r="B65" i="27"/>
  <c r="L65" i="27"/>
  <c r="C65" i="27"/>
  <c r="D65" i="27"/>
  <c r="E65" i="27"/>
  <c r="F65" i="27"/>
  <c r="G65" i="27"/>
  <c r="H65" i="27"/>
  <c r="I65" i="27"/>
  <c r="J65" i="27"/>
  <c r="K65" i="27"/>
  <c r="V65" i="27"/>
  <c r="M65" i="27"/>
  <c r="N65" i="27"/>
  <c r="O65" i="27"/>
  <c r="P65" i="27"/>
  <c r="Q65" i="27"/>
  <c r="R65" i="27"/>
  <c r="S65" i="27"/>
  <c r="T65" i="27"/>
  <c r="U65" i="27"/>
  <c r="B66" i="27"/>
  <c r="L66" i="27"/>
  <c r="C66" i="27"/>
  <c r="D66" i="27"/>
  <c r="E66" i="27"/>
  <c r="F66" i="27"/>
  <c r="G66" i="27"/>
  <c r="H66" i="27"/>
  <c r="I66" i="27"/>
  <c r="J66" i="27"/>
  <c r="K66" i="27"/>
  <c r="V66" i="27"/>
  <c r="M66" i="27"/>
  <c r="N66" i="27"/>
  <c r="O66" i="27"/>
  <c r="P66" i="27"/>
  <c r="Q66" i="27"/>
  <c r="R66" i="27"/>
  <c r="S66" i="27"/>
  <c r="T66" i="27"/>
  <c r="U66" i="27"/>
  <c r="B67" i="27"/>
  <c r="L67" i="27"/>
  <c r="C67" i="27"/>
  <c r="D67" i="27"/>
  <c r="E67" i="27"/>
  <c r="F67" i="27"/>
  <c r="G67" i="27"/>
  <c r="H67" i="27"/>
  <c r="I67" i="27"/>
  <c r="J67" i="27"/>
  <c r="K67" i="27"/>
  <c r="V67" i="27"/>
  <c r="M67" i="27"/>
  <c r="N67" i="27"/>
  <c r="O67" i="27"/>
  <c r="P67" i="27"/>
  <c r="Q67" i="27"/>
  <c r="R67" i="27"/>
  <c r="S67" i="27"/>
  <c r="T67" i="27"/>
  <c r="U67" i="27"/>
  <c r="B68" i="27"/>
  <c r="L68" i="27"/>
  <c r="C68" i="27"/>
  <c r="D68" i="27"/>
  <c r="E68" i="27"/>
  <c r="F68" i="27"/>
  <c r="G68" i="27"/>
  <c r="H68" i="27"/>
  <c r="I68" i="27"/>
  <c r="J68" i="27"/>
  <c r="K68" i="27"/>
  <c r="V68" i="27"/>
  <c r="M68" i="27"/>
  <c r="N68" i="27"/>
  <c r="O68" i="27"/>
  <c r="P68" i="27"/>
  <c r="Q68" i="27"/>
  <c r="R68" i="27"/>
  <c r="S68" i="27"/>
  <c r="T68" i="27"/>
  <c r="U68" i="27"/>
  <c r="B69" i="27"/>
  <c r="L69" i="27"/>
  <c r="C69" i="27"/>
  <c r="D69" i="27"/>
  <c r="E69" i="27"/>
  <c r="F69" i="27"/>
  <c r="G69" i="27"/>
  <c r="H69" i="27"/>
  <c r="I69" i="27"/>
  <c r="J69" i="27"/>
  <c r="K69" i="27"/>
  <c r="V69" i="27"/>
  <c r="M69" i="27"/>
  <c r="N69" i="27"/>
  <c r="O69" i="27"/>
  <c r="P69" i="27"/>
  <c r="Q69" i="27"/>
  <c r="R69" i="27"/>
  <c r="S69" i="27"/>
  <c r="T69" i="27"/>
  <c r="U69" i="27"/>
  <c r="B70" i="27"/>
  <c r="L70" i="27"/>
  <c r="C70" i="27"/>
  <c r="D70" i="27"/>
  <c r="E70" i="27"/>
  <c r="F70" i="27"/>
  <c r="G70" i="27"/>
  <c r="H70" i="27"/>
  <c r="I70" i="27"/>
  <c r="J70" i="27"/>
  <c r="K70" i="27"/>
  <c r="V70" i="27"/>
  <c r="M70" i="27"/>
  <c r="N70" i="27"/>
  <c r="O70" i="27"/>
  <c r="P70" i="27"/>
  <c r="Q70" i="27"/>
  <c r="R70" i="27"/>
  <c r="S70" i="27"/>
  <c r="T70" i="27"/>
  <c r="U70" i="27"/>
  <c r="B71" i="27"/>
  <c r="L71" i="27"/>
  <c r="C71" i="27"/>
  <c r="D71" i="27"/>
  <c r="E71" i="27"/>
  <c r="F71" i="27"/>
  <c r="G71" i="27"/>
  <c r="H71" i="27"/>
  <c r="I71" i="27"/>
  <c r="J71" i="27"/>
  <c r="K71" i="27"/>
  <c r="V71" i="27"/>
  <c r="M71" i="27"/>
  <c r="N71" i="27"/>
  <c r="O71" i="27"/>
  <c r="P71" i="27"/>
  <c r="Q71" i="27"/>
  <c r="R71" i="27"/>
  <c r="S71" i="27"/>
  <c r="T71" i="27"/>
  <c r="U71" i="27"/>
  <c r="B72" i="27"/>
  <c r="L72" i="27"/>
  <c r="C72" i="27"/>
  <c r="D72" i="27"/>
  <c r="E72" i="27"/>
  <c r="F72" i="27"/>
  <c r="G72" i="27"/>
  <c r="H72" i="27"/>
  <c r="I72" i="27"/>
  <c r="J72" i="27"/>
  <c r="K72" i="27"/>
  <c r="V72" i="27"/>
  <c r="M72" i="27"/>
  <c r="N72" i="27"/>
  <c r="O72" i="27"/>
  <c r="P72" i="27"/>
  <c r="Q72" i="27"/>
  <c r="R72" i="27"/>
  <c r="S72" i="27"/>
  <c r="T72" i="27"/>
  <c r="U72" i="27"/>
  <c r="B73" i="27"/>
  <c r="L73" i="27"/>
  <c r="C73" i="27"/>
  <c r="D73" i="27"/>
  <c r="E73" i="27"/>
  <c r="F73" i="27"/>
  <c r="G73" i="27"/>
  <c r="H73" i="27"/>
  <c r="I73" i="27"/>
  <c r="J73" i="27"/>
  <c r="K73" i="27"/>
  <c r="V73" i="27"/>
  <c r="M73" i="27"/>
  <c r="N73" i="27"/>
  <c r="O73" i="27"/>
  <c r="P73" i="27"/>
  <c r="Q73" i="27"/>
  <c r="R73" i="27"/>
  <c r="S73" i="27"/>
  <c r="T73" i="27"/>
  <c r="U73" i="27"/>
  <c r="B74" i="27"/>
  <c r="L74" i="27"/>
  <c r="C74" i="27"/>
  <c r="D74" i="27"/>
  <c r="E74" i="27"/>
  <c r="F74" i="27"/>
  <c r="G74" i="27"/>
  <c r="H74" i="27"/>
  <c r="I74" i="27"/>
  <c r="J74" i="27"/>
  <c r="K74" i="27"/>
  <c r="V74" i="27"/>
  <c r="M74" i="27"/>
  <c r="N74" i="27"/>
  <c r="O74" i="27"/>
  <c r="P74" i="27"/>
  <c r="Q74" i="27"/>
  <c r="R74" i="27"/>
  <c r="S74" i="27"/>
  <c r="T74" i="27"/>
  <c r="U74" i="27"/>
  <c r="B75" i="27"/>
  <c r="L75" i="27"/>
  <c r="C75" i="27"/>
  <c r="D75" i="27"/>
  <c r="E75" i="27"/>
  <c r="F75" i="27"/>
  <c r="G75" i="27"/>
  <c r="H75" i="27"/>
  <c r="I75" i="27"/>
  <c r="J75" i="27"/>
  <c r="K75" i="27"/>
  <c r="V75" i="27"/>
  <c r="M75" i="27"/>
  <c r="N75" i="27"/>
  <c r="O75" i="27"/>
  <c r="P75" i="27"/>
  <c r="Q75" i="27"/>
  <c r="R75" i="27"/>
  <c r="S75" i="27"/>
  <c r="T75" i="27"/>
  <c r="U75" i="27"/>
  <c r="B76" i="27"/>
  <c r="L76" i="27"/>
  <c r="C76" i="27"/>
  <c r="D76" i="27"/>
  <c r="E76" i="27"/>
  <c r="F76" i="27"/>
  <c r="G76" i="27"/>
  <c r="H76" i="27"/>
  <c r="I76" i="27"/>
  <c r="J76" i="27"/>
  <c r="K76" i="27"/>
  <c r="V76" i="27"/>
  <c r="M76" i="27"/>
  <c r="N76" i="27"/>
  <c r="O76" i="27"/>
  <c r="P76" i="27"/>
  <c r="Q76" i="27"/>
  <c r="R76" i="27"/>
  <c r="S76" i="27"/>
  <c r="T76" i="27"/>
  <c r="U76" i="27"/>
  <c r="B77" i="27"/>
  <c r="L77" i="27"/>
  <c r="C77" i="27"/>
  <c r="D77" i="27"/>
  <c r="E77" i="27"/>
  <c r="F77" i="27"/>
  <c r="G77" i="27"/>
  <c r="H77" i="27"/>
  <c r="I77" i="27"/>
  <c r="J77" i="27"/>
  <c r="K77" i="27"/>
  <c r="V77" i="27"/>
  <c r="M77" i="27"/>
  <c r="N77" i="27"/>
  <c r="O77" i="27"/>
  <c r="P77" i="27"/>
  <c r="Q77" i="27"/>
  <c r="R77" i="27"/>
  <c r="S77" i="27"/>
  <c r="T77" i="27"/>
  <c r="U77" i="27"/>
  <c r="B78" i="27"/>
  <c r="L78" i="27"/>
  <c r="C78" i="27"/>
  <c r="D78" i="27"/>
  <c r="E78" i="27"/>
  <c r="F78" i="27"/>
  <c r="G78" i="27"/>
  <c r="H78" i="27"/>
  <c r="I78" i="27"/>
  <c r="J78" i="27"/>
  <c r="K78" i="27"/>
  <c r="V78" i="27"/>
  <c r="M78" i="27"/>
  <c r="N78" i="27"/>
  <c r="O78" i="27"/>
  <c r="P78" i="27"/>
  <c r="Q78" i="27"/>
  <c r="R78" i="27"/>
  <c r="S78" i="27"/>
  <c r="T78" i="27"/>
  <c r="U78" i="27"/>
  <c r="B79" i="27"/>
  <c r="L79" i="27"/>
  <c r="C79" i="27"/>
  <c r="D79" i="27"/>
  <c r="E79" i="27"/>
  <c r="F79" i="27"/>
  <c r="G79" i="27"/>
  <c r="H79" i="27"/>
  <c r="I79" i="27"/>
  <c r="J79" i="27"/>
  <c r="K79" i="27"/>
  <c r="V79" i="27"/>
  <c r="M79" i="27"/>
  <c r="N79" i="27"/>
  <c r="O79" i="27"/>
  <c r="P79" i="27"/>
  <c r="Q79" i="27"/>
  <c r="R79" i="27"/>
  <c r="S79" i="27"/>
  <c r="T79" i="27"/>
  <c r="U79" i="27"/>
  <c r="B80" i="27"/>
  <c r="L80" i="27"/>
  <c r="C80" i="27"/>
  <c r="D80" i="27"/>
  <c r="E80" i="27"/>
  <c r="F80" i="27"/>
  <c r="G80" i="27"/>
  <c r="H80" i="27"/>
  <c r="I80" i="27"/>
  <c r="J80" i="27"/>
  <c r="K80" i="27"/>
  <c r="V80" i="27"/>
  <c r="M80" i="27"/>
  <c r="N80" i="27"/>
  <c r="O80" i="27"/>
  <c r="P80" i="27"/>
  <c r="Q80" i="27"/>
  <c r="R80" i="27"/>
  <c r="S80" i="27"/>
  <c r="T80" i="27"/>
  <c r="U80" i="27"/>
  <c r="B81" i="27"/>
  <c r="L81" i="27"/>
  <c r="C81" i="27"/>
  <c r="D81" i="27"/>
  <c r="E81" i="27"/>
  <c r="F81" i="27"/>
  <c r="G81" i="27"/>
  <c r="H81" i="27"/>
  <c r="I81" i="27"/>
  <c r="J81" i="27"/>
  <c r="K81" i="27"/>
  <c r="V81" i="27"/>
  <c r="M81" i="27"/>
  <c r="N81" i="27"/>
  <c r="O81" i="27"/>
  <c r="P81" i="27"/>
  <c r="Q81" i="27"/>
  <c r="R81" i="27"/>
  <c r="S81" i="27"/>
  <c r="T81" i="27"/>
  <c r="U81" i="27"/>
  <c r="B82" i="27"/>
  <c r="L82" i="27"/>
  <c r="C82" i="27"/>
  <c r="D82" i="27"/>
  <c r="E82" i="27"/>
  <c r="F82" i="27"/>
  <c r="G82" i="27"/>
  <c r="H82" i="27"/>
  <c r="I82" i="27"/>
  <c r="J82" i="27"/>
  <c r="K82" i="27"/>
  <c r="V82" i="27"/>
  <c r="M82" i="27"/>
  <c r="N82" i="27"/>
  <c r="O82" i="27"/>
  <c r="P82" i="27"/>
  <c r="Q82" i="27"/>
  <c r="R82" i="27"/>
  <c r="S82" i="27"/>
  <c r="T82" i="27"/>
  <c r="U82" i="27"/>
  <c r="B83" i="27"/>
  <c r="L83" i="27"/>
  <c r="C83" i="27"/>
  <c r="D83" i="27"/>
  <c r="E83" i="27"/>
  <c r="F83" i="27"/>
  <c r="G83" i="27"/>
  <c r="H83" i="27"/>
  <c r="I83" i="27"/>
  <c r="J83" i="27"/>
  <c r="K83" i="27"/>
  <c r="V83" i="27"/>
  <c r="M83" i="27"/>
  <c r="N83" i="27"/>
  <c r="O83" i="27"/>
  <c r="P83" i="27"/>
  <c r="Q83" i="27"/>
  <c r="R83" i="27"/>
  <c r="S83" i="27"/>
  <c r="T83" i="27"/>
  <c r="U83" i="27"/>
  <c r="B84" i="27"/>
  <c r="L84" i="27"/>
  <c r="C84" i="27"/>
  <c r="D84" i="27"/>
  <c r="E84" i="27"/>
  <c r="F84" i="27"/>
  <c r="G84" i="27"/>
  <c r="H84" i="27"/>
  <c r="I84" i="27"/>
  <c r="J84" i="27"/>
  <c r="K84" i="27"/>
  <c r="V84" i="27"/>
  <c r="M84" i="27"/>
  <c r="N84" i="27"/>
  <c r="O84" i="27"/>
  <c r="P84" i="27"/>
  <c r="Q84" i="27"/>
  <c r="R84" i="27"/>
  <c r="S84" i="27"/>
  <c r="T84" i="27"/>
  <c r="U84" i="27"/>
  <c r="B85" i="27"/>
  <c r="L85" i="27"/>
  <c r="C85" i="27"/>
  <c r="D85" i="27"/>
  <c r="E85" i="27"/>
  <c r="F85" i="27"/>
  <c r="G85" i="27"/>
  <c r="H85" i="27"/>
  <c r="I85" i="27"/>
  <c r="J85" i="27"/>
  <c r="K85" i="27"/>
  <c r="V85" i="27"/>
  <c r="M85" i="27"/>
  <c r="N85" i="27"/>
  <c r="O85" i="27"/>
  <c r="P85" i="27"/>
  <c r="Q85" i="27"/>
  <c r="R85" i="27"/>
  <c r="S85" i="27"/>
  <c r="T85" i="27"/>
  <c r="U85" i="27"/>
  <c r="B86" i="27"/>
  <c r="L86" i="27"/>
  <c r="C86" i="27"/>
  <c r="D86" i="27"/>
  <c r="E86" i="27"/>
  <c r="F86" i="27"/>
  <c r="G86" i="27"/>
  <c r="H86" i="27"/>
  <c r="I86" i="27"/>
  <c r="J86" i="27"/>
  <c r="K86" i="27"/>
  <c r="V86" i="27"/>
  <c r="M86" i="27"/>
  <c r="N86" i="27"/>
  <c r="O86" i="27"/>
  <c r="P86" i="27"/>
  <c r="Q86" i="27"/>
  <c r="R86" i="27"/>
  <c r="S86" i="27"/>
  <c r="T86" i="27"/>
  <c r="U86" i="27"/>
  <c r="B87" i="27"/>
  <c r="L87" i="27"/>
  <c r="C87" i="27"/>
  <c r="D87" i="27"/>
  <c r="E87" i="27"/>
  <c r="F87" i="27"/>
  <c r="G87" i="27"/>
  <c r="H87" i="27"/>
  <c r="I87" i="27"/>
  <c r="J87" i="27"/>
  <c r="K87" i="27"/>
  <c r="V87" i="27"/>
  <c r="M87" i="27"/>
  <c r="N87" i="27"/>
  <c r="O87" i="27"/>
  <c r="P87" i="27"/>
  <c r="Q87" i="27"/>
  <c r="R87" i="27"/>
  <c r="S87" i="27"/>
  <c r="T87" i="27"/>
  <c r="U87" i="27"/>
  <c r="B88" i="27"/>
  <c r="L88" i="27"/>
  <c r="C88" i="27"/>
  <c r="D88" i="27"/>
  <c r="E88" i="27"/>
  <c r="F88" i="27"/>
  <c r="G88" i="27"/>
  <c r="H88" i="27"/>
  <c r="I88" i="27"/>
  <c r="J88" i="27"/>
  <c r="K88" i="27"/>
  <c r="V88" i="27"/>
  <c r="M88" i="27"/>
  <c r="N88" i="27"/>
  <c r="O88" i="27"/>
  <c r="P88" i="27"/>
  <c r="Q88" i="27"/>
  <c r="R88" i="27"/>
  <c r="S88" i="27"/>
  <c r="T88" i="27"/>
  <c r="U88" i="27"/>
  <c r="B89" i="27"/>
  <c r="L89" i="27"/>
  <c r="C89" i="27"/>
  <c r="D89" i="27"/>
  <c r="E89" i="27"/>
  <c r="F89" i="27"/>
  <c r="G89" i="27"/>
  <c r="H89" i="27"/>
  <c r="I89" i="27"/>
  <c r="J89" i="27"/>
  <c r="K89" i="27"/>
  <c r="V89" i="27"/>
  <c r="M89" i="27"/>
  <c r="N89" i="27"/>
  <c r="O89" i="27"/>
  <c r="P89" i="27"/>
  <c r="Q89" i="27"/>
  <c r="R89" i="27"/>
  <c r="S89" i="27"/>
  <c r="T89" i="27"/>
  <c r="U89" i="27"/>
  <c r="B90" i="27"/>
  <c r="L90" i="27"/>
  <c r="C90" i="27"/>
  <c r="D90" i="27"/>
  <c r="E90" i="27"/>
  <c r="F90" i="27"/>
  <c r="G90" i="27"/>
  <c r="H90" i="27"/>
  <c r="I90" i="27"/>
  <c r="J90" i="27"/>
  <c r="K90" i="27"/>
  <c r="V90" i="27"/>
  <c r="M90" i="27"/>
  <c r="N90" i="27"/>
  <c r="O90" i="27"/>
  <c r="P90" i="27"/>
  <c r="Q90" i="27"/>
  <c r="R90" i="27"/>
  <c r="S90" i="27"/>
  <c r="T90" i="27"/>
  <c r="U90" i="27"/>
  <c r="B91" i="27"/>
  <c r="L91" i="27"/>
  <c r="C91" i="27"/>
  <c r="D91" i="27"/>
  <c r="E91" i="27"/>
  <c r="F91" i="27"/>
  <c r="G91" i="27"/>
  <c r="H91" i="27"/>
  <c r="I91" i="27"/>
  <c r="J91" i="27"/>
  <c r="K91" i="27"/>
  <c r="V91" i="27"/>
  <c r="M91" i="27"/>
  <c r="N91" i="27"/>
  <c r="O91" i="27"/>
  <c r="P91" i="27"/>
  <c r="Q91" i="27"/>
  <c r="R91" i="27"/>
  <c r="S91" i="27"/>
  <c r="T91" i="27"/>
  <c r="U91" i="27"/>
  <c r="B92" i="27"/>
  <c r="L92" i="27"/>
  <c r="C92" i="27"/>
  <c r="D92" i="27"/>
  <c r="E92" i="27"/>
  <c r="F92" i="27"/>
  <c r="G92" i="27"/>
  <c r="H92" i="27"/>
  <c r="I92" i="27"/>
  <c r="J92" i="27"/>
  <c r="K92" i="27"/>
  <c r="V92" i="27"/>
  <c r="M92" i="27"/>
  <c r="N92" i="27"/>
  <c r="O92" i="27"/>
  <c r="P92" i="27"/>
  <c r="Q92" i="27"/>
  <c r="R92" i="27"/>
  <c r="S92" i="27"/>
  <c r="T92" i="27"/>
  <c r="U92" i="27"/>
  <c r="B93" i="27"/>
  <c r="L93" i="27"/>
  <c r="C93" i="27"/>
  <c r="D93" i="27"/>
  <c r="E93" i="27"/>
  <c r="F93" i="27"/>
  <c r="G93" i="27"/>
  <c r="H93" i="27"/>
  <c r="I93" i="27"/>
  <c r="J93" i="27"/>
  <c r="K93" i="27"/>
  <c r="V93" i="27"/>
  <c r="M93" i="27"/>
  <c r="N93" i="27"/>
  <c r="O93" i="27"/>
  <c r="P93" i="27"/>
  <c r="Q93" i="27"/>
  <c r="R93" i="27"/>
  <c r="S93" i="27"/>
  <c r="T93" i="27"/>
  <c r="U93" i="27"/>
  <c r="B94" i="27"/>
  <c r="L94" i="27"/>
  <c r="C94" i="27"/>
  <c r="D94" i="27"/>
  <c r="E94" i="27"/>
  <c r="F94" i="27"/>
  <c r="G94" i="27"/>
  <c r="H94" i="27"/>
  <c r="I94" i="27"/>
  <c r="J94" i="27"/>
  <c r="K94" i="27"/>
  <c r="V94" i="27"/>
  <c r="M94" i="27"/>
  <c r="N94" i="27"/>
  <c r="O94" i="27"/>
  <c r="P94" i="27"/>
  <c r="Q94" i="27"/>
  <c r="R94" i="27"/>
  <c r="S94" i="27"/>
  <c r="T94" i="27"/>
  <c r="U94" i="27"/>
  <c r="B95" i="27"/>
  <c r="L95" i="27"/>
  <c r="C95" i="27"/>
  <c r="D95" i="27"/>
  <c r="E95" i="27"/>
  <c r="F95" i="27"/>
  <c r="G95" i="27"/>
  <c r="H95" i="27"/>
  <c r="I95" i="27"/>
  <c r="J95" i="27"/>
  <c r="K95" i="27"/>
  <c r="V95" i="27"/>
  <c r="M95" i="27"/>
  <c r="N95" i="27"/>
  <c r="O95" i="27"/>
  <c r="P95" i="27"/>
  <c r="Q95" i="27"/>
  <c r="R95" i="27"/>
  <c r="S95" i="27"/>
  <c r="T95" i="27"/>
  <c r="U95" i="27"/>
  <c r="B96" i="27"/>
  <c r="L96" i="27"/>
  <c r="C96" i="27"/>
  <c r="D96" i="27"/>
  <c r="E96" i="27"/>
  <c r="F96" i="27"/>
  <c r="G96" i="27"/>
  <c r="H96" i="27"/>
  <c r="I96" i="27"/>
  <c r="J96" i="27"/>
  <c r="K96" i="27"/>
  <c r="V96" i="27"/>
  <c r="M96" i="27"/>
  <c r="N96" i="27"/>
  <c r="O96" i="27"/>
  <c r="P96" i="27"/>
  <c r="Q96" i="27"/>
  <c r="R96" i="27"/>
  <c r="S96" i="27"/>
  <c r="T96" i="27"/>
  <c r="U96" i="27"/>
  <c r="B97" i="27"/>
  <c r="L97" i="27"/>
  <c r="C97" i="27"/>
  <c r="D97" i="27"/>
  <c r="E97" i="27"/>
  <c r="F97" i="27"/>
  <c r="G97" i="27"/>
  <c r="H97" i="27"/>
  <c r="I97" i="27"/>
  <c r="J97" i="27"/>
  <c r="K97" i="27"/>
  <c r="V97" i="27"/>
  <c r="M97" i="27"/>
  <c r="N97" i="27"/>
  <c r="O97" i="27"/>
  <c r="P97" i="27"/>
  <c r="Q97" i="27"/>
  <c r="R97" i="27"/>
  <c r="S97" i="27"/>
  <c r="T97" i="27"/>
  <c r="U97" i="27"/>
  <c r="B98" i="27"/>
  <c r="L98" i="27"/>
  <c r="C98" i="27"/>
  <c r="D98" i="27"/>
  <c r="E98" i="27"/>
  <c r="F98" i="27"/>
  <c r="G98" i="27"/>
  <c r="H98" i="27"/>
  <c r="I98" i="27"/>
  <c r="J98" i="27"/>
  <c r="K98" i="27"/>
  <c r="V98" i="27"/>
  <c r="M98" i="27"/>
  <c r="N98" i="27"/>
  <c r="O98" i="27"/>
  <c r="P98" i="27"/>
  <c r="Q98" i="27"/>
  <c r="R98" i="27"/>
  <c r="S98" i="27"/>
  <c r="T98" i="27"/>
  <c r="U98" i="27"/>
  <c r="B99" i="27"/>
  <c r="L99" i="27"/>
  <c r="C99" i="27"/>
  <c r="D99" i="27"/>
  <c r="E99" i="27"/>
  <c r="F99" i="27"/>
  <c r="G99" i="27"/>
  <c r="H99" i="27"/>
  <c r="I99" i="27"/>
  <c r="J99" i="27"/>
  <c r="K99" i="27"/>
  <c r="V99" i="27"/>
  <c r="M99" i="27"/>
  <c r="N99" i="27"/>
  <c r="O99" i="27"/>
  <c r="P99" i="27"/>
  <c r="Q99" i="27"/>
  <c r="R99" i="27"/>
  <c r="S99" i="27"/>
  <c r="T99" i="27"/>
  <c r="U99" i="27"/>
  <c r="B100" i="27"/>
  <c r="L100" i="27"/>
  <c r="C100" i="27"/>
  <c r="D100" i="27"/>
  <c r="E100" i="27"/>
  <c r="F100" i="27"/>
  <c r="G100" i="27"/>
  <c r="H100" i="27"/>
  <c r="I100" i="27"/>
  <c r="J100" i="27"/>
  <c r="K100" i="27"/>
  <c r="V100" i="27"/>
  <c r="M100" i="27"/>
  <c r="N100" i="27"/>
  <c r="O100" i="27"/>
  <c r="P100" i="27"/>
  <c r="Q100" i="27"/>
  <c r="R100" i="27"/>
  <c r="S100" i="27"/>
  <c r="T100" i="27"/>
  <c r="U100" i="27"/>
  <c r="B101" i="27"/>
  <c r="L101" i="27"/>
  <c r="C101" i="27"/>
  <c r="D101" i="27"/>
  <c r="E101" i="27"/>
  <c r="F101" i="27"/>
  <c r="G101" i="27"/>
  <c r="H101" i="27"/>
  <c r="I101" i="27"/>
  <c r="J101" i="27"/>
  <c r="K101" i="27"/>
  <c r="V101" i="27"/>
  <c r="M101" i="27"/>
  <c r="N101" i="27"/>
  <c r="O101" i="27"/>
  <c r="P101" i="27"/>
  <c r="Q101" i="27"/>
  <c r="R101" i="27"/>
  <c r="S101" i="27"/>
  <c r="T101" i="27"/>
  <c r="U101" i="27"/>
  <c r="B102" i="27"/>
  <c r="L102" i="27"/>
  <c r="C102" i="27"/>
  <c r="D102" i="27"/>
  <c r="E102" i="27"/>
  <c r="F102" i="27"/>
  <c r="G102" i="27"/>
  <c r="H102" i="27"/>
  <c r="I102" i="27"/>
  <c r="J102" i="27"/>
  <c r="K102" i="27"/>
  <c r="V102" i="27"/>
  <c r="M102" i="27"/>
  <c r="N102" i="27"/>
  <c r="O102" i="27"/>
  <c r="P102" i="27"/>
  <c r="Q102" i="27"/>
  <c r="R102" i="27"/>
  <c r="S102" i="27"/>
  <c r="T102" i="27"/>
  <c r="U102" i="27"/>
  <c r="B103" i="27"/>
  <c r="L103" i="27"/>
  <c r="C103" i="27"/>
  <c r="D103" i="27"/>
  <c r="E103" i="27"/>
  <c r="F103" i="27"/>
  <c r="G103" i="27"/>
  <c r="H103" i="27"/>
  <c r="I103" i="27"/>
  <c r="J103" i="27"/>
  <c r="K103" i="27"/>
  <c r="V103" i="27"/>
  <c r="M103" i="27"/>
  <c r="N103" i="27"/>
  <c r="O103" i="27"/>
  <c r="P103" i="27"/>
  <c r="Q103" i="27"/>
  <c r="R103" i="27"/>
  <c r="S103" i="27"/>
  <c r="T103" i="27"/>
  <c r="U103" i="27"/>
  <c r="B104" i="27"/>
  <c r="L104" i="27"/>
  <c r="C104" i="27"/>
  <c r="D104" i="27"/>
  <c r="E104" i="27"/>
  <c r="F104" i="27"/>
  <c r="G104" i="27"/>
  <c r="H104" i="27"/>
  <c r="I104" i="27"/>
  <c r="J104" i="27"/>
  <c r="K104" i="27"/>
  <c r="V104" i="27"/>
  <c r="M104" i="27"/>
  <c r="N104" i="27"/>
  <c r="O104" i="27"/>
  <c r="P104" i="27"/>
  <c r="Q104" i="27"/>
  <c r="R104" i="27"/>
  <c r="S104" i="27"/>
  <c r="T104" i="27"/>
  <c r="U104" i="27"/>
  <c r="B105" i="27"/>
  <c r="L105" i="27"/>
  <c r="C105" i="27"/>
  <c r="D105" i="27"/>
  <c r="E105" i="27"/>
  <c r="F105" i="27"/>
  <c r="G105" i="27"/>
  <c r="H105" i="27"/>
  <c r="I105" i="27"/>
  <c r="J105" i="27"/>
  <c r="K105" i="27"/>
  <c r="V105" i="27"/>
  <c r="M105" i="27"/>
  <c r="N105" i="27"/>
  <c r="O105" i="27"/>
  <c r="P105" i="27"/>
  <c r="Q105" i="27"/>
  <c r="R105" i="27"/>
  <c r="S105" i="27"/>
  <c r="T105" i="27"/>
  <c r="U105" i="27"/>
  <c r="B106" i="27"/>
  <c r="L106" i="27"/>
  <c r="C106" i="27"/>
  <c r="D106" i="27"/>
  <c r="E106" i="27"/>
  <c r="F106" i="27"/>
  <c r="G106" i="27"/>
  <c r="H106" i="27"/>
  <c r="I106" i="27"/>
  <c r="J106" i="27"/>
  <c r="K106" i="27"/>
  <c r="V106" i="27"/>
  <c r="M106" i="27"/>
  <c r="N106" i="27"/>
  <c r="O106" i="27"/>
  <c r="P106" i="27"/>
  <c r="Q106" i="27"/>
  <c r="R106" i="27"/>
  <c r="S106" i="27"/>
  <c r="T106" i="27"/>
  <c r="U106" i="27"/>
  <c r="B107" i="27"/>
  <c r="L107" i="27"/>
  <c r="C107" i="27"/>
  <c r="D107" i="27"/>
  <c r="E107" i="27"/>
  <c r="F107" i="27"/>
  <c r="G107" i="27"/>
  <c r="H107" i="27"/>
  <c r="I107" i="27"/>
  <c r="J107" i="27"/>
  <c r="K107" i="27"/>
  <c r="V107" i="27"/>
  <c r="M107" i="27"/>
  <c r="N107" i="27"/>
  <c r="O107" i="27"/>
  <c r="P107" i="27"/>
  <c r="Q107" i="27"/>
  <c r="R107" i="27"/>
  <c r="S107" i="27"/>
  <c r="T107" i="27"/>
  <c r="U107" i="27"/>
  <c r="B108" i="27"/>
  <c r="L108" i="27"/>
  <c r="C108" i="27"/>
  <c r="D108" i="27"/>
  <c r="E108" i="27"/>
  <c r="F108" i="27"/>
  <c r="G108" i="27"/>
  <c r="H108" i="27"/>
  <c r="I108" i="27"/>
  <c r="J108" i="27"/>
  <c r="K108" i="27"/>
  <c r="V108" i="27"/>
  <c r="M108" i="27"/>
  <c r="N108" i="27"/>
  <c r="O108" i="27"/>
  <c r="P108" i="27"/>
  <c r="Q108" i="27"/>
  <c r="R108" i="27"/>
  <c r="S108" i="27"/>
  <c r="T108" i="27"/>
  <c r="U108" i="27"/>
  <c r="B109" i="27"/>
  <c r="L109" i="27"/>
  <c r="C109" i="27"/>
  <c r="D109" i="27"/>
  <c r="E109" i="27"/>
  <c r="F109" i="27"/>
  <c r="G109" i="27"/>
  <c r="H109" i="27"/>
  <c r="I109" i="27"/>
  <c r="J109" i="27"/>
  <c r="K109" i="27"/>
  <c r="V109" i="27"/>
  <c r="M109" i="27"/>
  <c r="N109" i="27"/>
  <c r="O109" i="27"/>
  <c r="P109" i="27"/>
  <c r="Q109" i="27"/>
  <c r="R109" i="27"/>
  <c r="S109" i="27"/>
  <c r="T109" i="27"/>
  <c r="U109" i="27"/>
  <c r="B110" i="27"/>
  <c r="L110" i="27"/>
  <c r="C110" i="27"/>
  <c r="D110" i="27"/>
  <c r="E110" i="27"/>
  <c r="F110" i="27"/>
  <c r="G110" i="27"/>
  <c r="H110" i="27"/>
  <c r="I110" i="27"/>
  <c r="J110" i="27"/>
  <c r="K110" i="27"/>
  <c r="V110" i="27"/>
  <c r="M110" i="27"/>
  <c r="N110" i="27"/>
  <c r="O110" i="27"/>
  <c r="P110" i="27"/>
  <c r="Q110" i="27"/>
  <c r="R110" i="27"/>
  <c r="S110" i="27"/>
  <c r="T110" i="27"/>
  <c r="U110" i="27"/>
  <c r="B111" i="27"/>
  <c r="L111" i="27"/>
  <c r="C111" i="27"/>
  <c r="D111" i="27"/>
  <c r="E111" i="27"/>
  <c r="F111" i="27"/>
  <c r="G111" i="27"/>
  <c r="H111" i="27"/>
  <c r="I111" i="27"/>
  <c r="J111" i="27"/>
  <c r="K111" i="27"/>
  <c r="V111" i="27"/>
  <c r="M111" i="27"/>
  <c r="N111" i="27"/>
  <c r="O111" i="27"/>
  <c r="P111" i="27"/>
  <c r="Q111" i="27"/>
  <c r="R111" i="27"/>
  <c r="S111" i="27"/>
  <c r="T111" i="27"/>
  <c r="U111" i="27"/>
  <c r="B112" i="27"/>
  <c r="L112" i="27"/>
  <c r="C112" i="27"/>
  <c r="D112" i="27"/>
  <c r="E112" i="27"/>
  <c r="F112" i="27"/>
  <c r="G112" i="27"/>
  <c r="H112" i="27"/>
  <c r="I112" i="27"/>
  <c r="J112" i="27"/>
  <c r="K112" i="27"/>
  <c r="V112" i="27"/>
  <c r="M112" i="27"/>
  <c r="N112" i="27"/>
  <c r="O112" i="27"/>
  <c r="P112" i="27"/>
  <c r="Q112" i="27"/>
  <c r="R112" i="27"/>
  <c r="S112" i="27"/>
  <c r="T112" i="27"/>
  <c r="U112" i="27"/>
  <c r="B113" i="27"/>
  <c r="L113" i="27"/>
  <c r="C113" i="27"/>
  <c r="D113" i="27"/>
  <c r="E113" i="27"/>
  <c r="F113" i="27"/>
  <c r="G113" i="27"/>
  <c r="H113" i="27"/>
  <c r="I113" i="27"/>
  <c r="J113" i="27"/>
  <c r="K113" i="27"/>
  <c r="V113" i="27"/>
  <c r="M113" i="27"/>
  <c r="N113" i="27"/>
  <c r="O113" i="27"/>
  <c r="P113" i="27"/>
  <c r="Q113" i="27"/>
  <c r="R113" i="27"/>
  <c r="S113" i="27"/>
  <c r="T113" i="27"/>
  <c r="U113" i="27"/>
  <c r="B114" i="27"/>
  <c r="L114" i="27"/>
  <c r="C114" i="27"/>
  <c r="D114" i="27"/>
  <c r="E114" i="27"/>
  <c r="F114" i="27"/>
  <c r="G114" i="27"/>
  <c r="H114" i="27"/>
  <c r="I114" i="27"/>
  <c r="J114" i="27"/>
  <c r="K114" i="27"/>
  <c r="V114" i="27"/>
  <c r="M114" i="27"/>
  <c r="N114" i="27"/>
  <c r="O114" i="27"/>
  <c r="P114" i="27"/>
  <c r="Q114" i="27"/>
  <c r="R114" i="27"/>
  <c r="S114" i="27"/>
  <c r="T114" i="27"/>
  <c r="U114" i="27"/>
  <c r="B115" i="27"/>
  <c r="L115" i="27"/>
  <c r="C115" i="27"/>
  <c r="D115" i="27"/>
  <c r="E115" i="27"/>
  <c r="F115" i="27"/>
  <c r="G115" i="27"/>
  <c r="H115" i="27"/>
  <c r="I115" i="27"/>
  <c r="J115" i="27"/>
  <c r="K115" i="27"/>
  <c r="V115" i="27"/>
  <c r="M115" i="27"/>
  <c r="N115" i="27"/>
  <c r="O115" i="27"/>
  <c r="P115" i="27"/>
  <c r="Q115" i="27"/>
  <c r="R115" i="27"/>
  <c r="S115" i="27"/>
  <c r="T115" i="27"/>
  <c r="U115" i="27"/>
  <c r="B116" i="27"/>
  <c r="L116" i="27"/>
  <c r="C116" i="27"/>
  <c r="D116" i="27"/>
  <c r="E116" i="27"/>
  <c r="F116" i="27"/>
  <c r="G116" i="27"/>
  <c r="H116" i="27"/>
  <c r="I116" i="27"/>
  <c r="J116" i="27"/>
  <c r="K116" i="27"/>
  <c r="V116" i="27"/>
  <c r="M116" i="27"/>
  <c r="N116" i="27"/>
  <c r="O116" i="27"/>
  <c r="P116" i="27"/>
  <c r="Q116" i="27"/>
  <c r="R116" i="27"/>
  <c r="S116" i="27"/>
  <c r="T116" i="27"/>
  <c r="U116" i="27"/>
  <c r="B117" i="27"/>
  <c r="L117" i="27"/>
  <c r="C117" i="27"/>
  <c r="D117" i="27"/>
  <c r="E117" i="27"/>
  <c r="F117" i="27"/>
  <c r="G117" i="27"/>
  <c r="H117" i="27"/>
  <c r="I117" i="27"/>
  <c r="J117" i="27"/>
  <c r="K117" i="27"/>
  <c r="V117" i="27"/>
  <c r="M117" i="27"/>
  <c r="N117" i="27"/>
  <c r="O117" i="27"/>
  <c r="P117" i="27"/>
  <c r="Q117" i="27"/>
  <c r="R117" i="27"/>
  <c r="S117" i="27"/>
  <c r="T117" i="27"/>
  <c r="U117" i="27"/>
  <c r="B118" i="27"/>
  <c r="L118" i="27"/>
  <c r="C118" i="27"/>
  <c r="D118" i="27"/>
  <c r="E118" i="27"/>
  <c r="F118" i="27"/>
  <c r="G118" i="27"/>
  <c r="H118" i="27"/>
  <c r="I118" i="27"/>
  <c r="J118" i="27"/>
  <c r="K118" i="27"/>
  <c r="V118" i="27"/>
  <c r="M118" i="27"/>
  <c r="N118" i="27"/>
  <c r="O118" i="27"/>
  <c r="P118" i="27"/>
  <c r="Q118" i="27"/>
  <c r="R118" i="27"/>
  <c r="S118" i="27"/>
  <c r="T118" i="27"/>
  <c r="U118" i="27"/>
  <c r="B119" i="27"/>
  <c r="L119" i="27"/>
  <c r="C119" i="27"/>
  <c r="D119" i="27"/>
  <c r="E119" i="27"/>
  <c r="F119" i="27"/>
  <c r="G119" i="27"/>
  <c r="H119" i="27"/>
  <c r="I119" i="27"/>
  <c r="J119" i="27"/>
  <c r="K119" i="27"/>
  <c r="V119" i="27"/>
  <c r="M119" i="27"/>
  <c r="N119" i="27"/>
  <c r="O119" i="27"/>
  <c r="P119" i="27"/>
  <c r="Q119" i="27"/>
  <c r="R119" i="27"/>
  <c r="S119" i="27"/>
  <c r="T119" i="27"/>
  <c r="U119" i="27"/>
  <c r="B120" i="27"/>
  <c r="L120" i="27"/>
  <c r="C120" i="27"/>
  <c r="D120" i="27"/>
  <c r="E120" i="27"/>
  <c r="F120" i="27"/>
  <c r="G120" i="27"/>
  <c r="H120" i="27"/>
  <c r="I120" i="27"/>
  <c r="J120" i="27"/>
  <c r="K120" i="27"/>
  <c r="V120" i="27"/>
  <c r="M120" i="27"/>
  <c r="N120" i="27"/>
  <c r="O120" i="27"/>
  <c r="P120" i="27"/>
  <c r="Q120" i="27"/>
  <c r="R120" i="27"/>
  <c r="S120" i="27"/>
  <c r="T120" i="27"/>
  <c r="U120" i="27"/>
  <c r="B121" i="27"/>
  <c r="L121" i="27"/>
  <c r="C121" i="27"/>
  <c r="D121" i="27"/>
  <c r="E121" i="27"/>
  <c r="F121" i="27"/>
  <c r="G121" i="27"/>
  <c r="H121" i="27"/>
  <c r="I121" i="27"/>
  <c r="J121" i="27"/>
  <c r="K121" i="27"/>
  <c r="V121" i="27"/>
  <c r="M121" i="27"/>
  <c r="N121" i="27"/>
  <c r="O121" i="27"/>
  <c r="P121" i="27"/>
  <c r="Q121" i="27"/>
  <c r="R121" i="27"/>
  <c r="S121" i="27"/>
  <c r="T121" i="27"/>
  <c r="U121" i="27"/>
  <c r="B122" i="27"/>
  <c r="L122" i="27"/>
  <c r="C122" i="27"/>
  <c r="D122" i="27"/>
  <c r="E122" i="27"/>
  <c r="F122" i="27"/>
  <c r="G122" i="27"/>
  <c r="H122" i="27"/>
  <c r="I122" i="27"/>
  <c r="J122" i="27"/>
  <c r="K122" i="27"/>
  <c r="V122" i="27"/>
  <c r="M122" i="27"/>
  <c r="N122" i="27"/>
  <c r="O122" i="27"/>
  <c r="P122" i="27"/>
  <c r="Q122" i="27"/>
  <c r="R122" i="27"/>
  <c r="S122" i="27"/>
  <c r="T122" i="27"/>
  <c r="U122" i="27"/>
  <c r="B123" i="27"/>
  <c r="L123" i="27"/>
  <c r="C123" i="27"/>
  <c r="D123" i="27"/>
  <c r="E123" i="27"/>
  <c r="F123" i="27"/>
  <c r="G123" i="27"/>
  <c r="H123" i="27"/>
  <c r="I123" i="27"/>
  <c r="J123" i="27"/>
  <c r="K123" i="27"/>
  <c r="V123" i="27"/>
  <c r="M123" i="27"/>
  <c r="N123" i="27"/>
  <c r="O123" i="27"/>
  <c r="P123" i="27"/>
  <c r="Q123" i="27"/>
  <c r="R123" i="27"/>
  <c r="S123" i="27"/>
  <c r="T123" i="27"/>
  <c r="U123" i="27"/>
  <c r="B124" i="27"/>
  <c r="L124" i="27"/>
  <c r="C124" i="27"/>
  <c r="D124" i="27"/>
  <c r="E124" i="27"/>
  <c r="F124" i="27"/>
  <c r="G124" i="27"/>
  <c r="H124" i="27"/>
  <c r="I124" i="27"/>
  <c r="J124" i="27"/>
  <c r="K124" i="27"/>
  <c r="V124" i="27"/>
  <c r="M124" i="27"/>
  <c r="N124" i="27"/>
  <c r="O124" i="27"/>
  <c r="P124" i="27"/>
  <c r="Q124" i="27"/>
  <c r="R124" i="27"/>
  <c r="S124" i="27"/>
  <c r="T124" i="27"/>
  <c r="U124" i="27"/>
  <c r="B125" i="27"/>
  <c r="L125" i="27"/>
  <c r="C125" i="27"/>
  <c r="D125" i="27"/>
  <c r="E125" i="27"/>
  <c r="F125" i="27"/>
  <c r="G125" i="27"/>
  <c r="H125" i="27"/>
  <c r="I125" i="27"/>
  <c r="J125" i="27"/>
  <c r="K125" i="27"/>
  <c r="V125" i="27"/>
  <c r="M125" i="27"/>
  <c r="N125" i="27"/>
  <c r="O125" i="27"/>
  <c r="P125" i="27"/>
  <c r="Q125" i="27"/>
  <c r="R125" i="27"/>
  <c r="S125" i="27"/>
  <c r="T125" i="27"/>
  <c r="U125" i="27"/>
  <c r="B126" i="27"/>
  <c r="L126" i="27"/>
  <c r="C126" i="27"/>
  <c r="D126" i="27"/>
  <c r="E126" i="27"/>
  <c r="F126" i="27"/>
  <c r="G126" i="27"/>
  <c r="H126" i="27"/>
  <c r="I126" i="27"/>
  <c r="J126" i="27"/>
  <c r="K126" i="27"/>
  <c r="V126" i="27"/>
  <c r="M126" i="27"/>
  <c r="N126" i="27"/>
  <c r="O126" i="27"/>
  <c r="P126" i="27"/>
  <c r="Q126" i="27"/>
  <c r="R126" i="27"/>
  <c r="S126" i="27"/>
  <c r="T126" i="27"/>
  <c r="U126" i="27"/>
  <c r="B127" i="27"/>
  <c r="L127" i="27"/>
  <c r="C127" i="27"/>
  <c r="D127" i="27"/>
  <c r="E127" i="27"/>
  <c r="F127" i="27"/>
  <c r="G127" i="27"/>
  <c r="H127" i="27"/>
  <c r="I127" i="27"/>
  <c r="J127" i="27"/>
  <c r="K127" i="27"/>
  <c r="V127" i="27"/>
  <c r="M127" i="27"/>
  <c r="N127" i="27"/>
  <c r="O127" i="27"/>
  <c r="P127" i="27"/>
  <c r="Q127" i="27"/>
  <c r="R127" i="27"/>
  <c r="S127" i="27"/>
  <c r="T127" i="27"/>
  <c r="U127" i="27"/>
  <c r="B128" i="27"/>
  <c r="L128" i="27"/>
  <c r="C128" i="27"/>
  <c r="D128" i="27"/>
  <c r="E128" i="27"/>
  <c r="F128" i="27"/>
  <c r="G128" i="27"/>
  <c r="H128" i="27"/>
  <c r="I128" i="27"/>
  <c r="J128" i="27"/>
  <c r="K128" i="27"/>
  <c r="V128" i="27"/>
  <c r="M128" i="27"/>
  <c r="N128" i="27"/>
  <c r="O128" i="27"/>
  <c r="P128" i="27"/>
  <c r="Q128" i="27"/>
  <c r="R128" i="27"/>
  <c r="S128" i="27"/>
  <c r="T128" i="27"/>
  <c r="U128" i="27"/>
  <c r="B129" i="27"/>
  <c r="L129" i="27"/>
  <c r="C129" i="27"/>
  <c r="D129" i="27"/>
  <c r="E129" i="27"/>
  <c r="F129" i="27"/>
  <c r="G129" i="27"/>
  <c r="H129" i="27"/>
  <c r="I129" i="27"/>
  <c r="J129" i="27"/>
  <c r="K129" i="27"/>
  <c r="V129" i="27"/>
  <c r="M129" i="27"/>
  <c r="N129" i="27"/>
  <c r="O129" i="27"/>
  <c r="P129" i="27"/>
  <c r="Q129" i="27"/>
  <c r="R129" i="27"/>
  <c r="S129" i="27"/>
  <c r="T129" i="27"/>
  <c r="U129" i="27"/>
  <c r="B130" i="27"/>
  <c r="L130" i="27"/>
  <c r="C130" i="27"/>
  <c r="D130" i="27"/>
  <c r="E130" i="27"/>
  <c r="F130" i="27"/>
  <c r="G130" i="27"/>
  <c r="H130" i="27"/>
  <c r="I130" i="27"/>
  <c r="J130" i="27"/>
  <c r="K130" i="27"/>
  <c r="V130" i="27"/>
  <c r="M130" i="27"/>
  <c r="N130" i="27"/>
  <c r="O130" i="27"/>
  <c r="P130" i="27"/>
  <c r="Q130" i="27"/>
  <c r="R130" i="27"/>
  <c r="S130" i="27"/>
  <c r="T130" i="27"/>
  <c r="U130" i="27"/>
  <c r="B131" i="27"/>
  <c r="L131" i="27"/>
  <c r="C131" i="27"/>
  <c r="D131" i="27"/>
  <c r="E131" i="27"/>
  <c r="F131" i="27"/>
  <c r="G131" i="27"/>
  <c r="H131" i="27"/>
  <c r="I131" i="27"/>
  <c r="J131" i="27"/>
  <c r="K131" i="27"/>
  <c r="V131" i="27"/>
  <c r="M131" i="27"/>
  <c r="N131" i="27"/>
  <c r="O131" i="27"/>
  <c r="P131" i="27"/>
  <c r="Q131" i="27"/>
  <c r="R131" i="27"/>
  <c r="S131" i="27"/>
  <c r="T131" i="27"/>
  <c r="U131" i="27"/>
  <c r="B132" i="27"/>
  <c r="L132" i="27"/>
  <c r="C132" i="27"/>
  <c r="D132" i="27"/>
  <c r="E132" i="27"/>
  <c r="F132" i="27"/>
  <c r="G132" i="27"/>
  <c r="H132" i="27"/>
  <c r="I132" i="27"/>
  <c r="J132" i="27"/>
  <c r="K132" i="27"/>
  <c r="V132" i="27"/>
  <c r="M132" i="27"/>
  <c r="N132" i="27"/>
  <c r="O132" i="27"/>
  <c r="P132" i="27"/>
  <c r="Q132" i="27"/>
  <c r="R132" i="27"/>
  <c r="S132" i="27"/>
  <c r="T132" i="27"/>
  <c r="U132" i="27"/>
  <c r="B133" i="27"/>
  <c r="L133" i="27"/>
  <c r="C133" i="27"/>
  <c r="D133" i="27"/>
  <c r="E133" i="27"/>
  <c r="F133" i="27"/>
  <c r="G133" i="27"/>
  <c r="H133" i="27"/>
  <c r="I133" i="27"/>
  <c r="J133" i="27"/>
  <c r="K133" i="27"/>
  <c r="V133" i="27"/>
  <c r="M133" i="27"/>
  <c r="N133" i="27"/>
  <c r="O133" i="27"/>
  <c r="P133" i="27"/>
  <c r="Q133" i="27"/>
  <c r="R133" i="27"/>
  <c r="S133" i="27"/>
  <c r="T133" i="27"/>
  <c r="U133" i="27"/>
  <c r="B134" i="27"/>
  <c r="L134" i="27"/>
  <c r="C134" i="27"/>
  <c r="D134" i="27"/>
  <c r="E134" i="27"/>
  <c r="F134" i="27"/>
  <c r="G134" i="27"/>
  <c r="H134" i="27"/>
  <c r="I134" i="27"/>
  <c r="J134" i="27"/>
  <c r="K134" i="27"/>
  <c r="V134" i="27"/>
  <c r="M134" i="27"/>
  <c r="N134" i="27"/>
  <c r="O134" i="27"/>
  <c r="P134" i="27"/>
  <c r="Q134" i="27"/>
  <c r="R134" i="27"/>
  <c r="S134" i="27"/>
  <c r="T134" i="27"/>
  <c r="U134" i="27"/>
  <c r="B135" i="27"/>
  <c r="L135" i="27"/>
  <c r="C135" i="27"/>
  <c r="D135" i="27"/>
  <c r="E135" i="27"/>
  <c r="F135" i="27"/>
  <c r="G135" i="27"/>
  <c r="H135" i="27"/>
  <c r="I135" i="27"/>
  <c r="J135" i="27"/>
  <c r="K135" i="27"/>
  <c r="V135" i="27"/>
  <c r="M135" i="27"/>
  <c r="N135" i="27"/>
  <c r="O135" i="27"/>
  <c r="P135" i="27"/>
  <c r="Q135" i="27"/>
  <c r="R135" i="27"/>
  <c r="S135" i="27"/>
  <c r="T135" i="27"/>
  <c r="U135" i="27"/>
  <c r="B136" i="27"/>
  <c r="L136" i="27"/>
  <c r="C136" i="27"/>
  <c r="D136" i="27"/>
  <c r="E136" i="27"/>
  <c r="F136" i="27"/>
  <c r="G136" i="27"/>
  <c r="H136" i="27"/>
  <c r="I136" i="27"/>
  <c r="J136" i="27"/>
  <c r="K136" i="27"/>
  <c r="V136" i="27"/>
  <c r="M136" i="27"/>
  <c r="N136" i="27"/>
  <c r="O136" i="27"/>
  <c r="P136" i="27"/>
  <c r="Q136" i="27"/>
  <c r="R136" i="27"/>
  <c r="S136" i="27"/>
  <c r="T136" i="27"/>
  <c r="U136" i="27"/>
  <c r="B137" i="27"/>
  <c r="L137" i="27"/>
  <c r="C137" i="27"/>
  <c r="D137" i="27"/>
  <c r="E137" i="27"/>
  <c r="F137" i="27"/>
  <c r="G137" i="27"/>
  <c r="H137" i="27"/>
  <c r="I137" i="27"/>
  <c r="J137" i="27"/>
  <c r="K137" i="27"/>
  <c r="V137" i="27"/>
  <c r="M137" i="27"/>
  <c r="N137" i="27"/>
  <c r="O137" i="27"/>
  <c r="P137" i="27"/>
  <c r="Q137" i="27"/>
  <c r="R137" i="27"/>
  <c r="S137" i="27"/>
  <c r="T137" i="27"/>
  <c r="U137" i="27"/>
  <c r="B138" i="27"/>
  <c r="L138" i="27"/>
  <c r="C138" i="27"/>
  <c r="D138" i="27"/>
  <c r="E138" i="27"/>
  <c r="F138" i="27"/>
  <c r="G138" i="27"/>
  <c r="H138" i="27"/>
  <c r="I138" i="27"/>
  <c r="J138" i="27"/>
  <c r="K138" i="27"/>
  <c r="V138" i="27"/>
  <c r="M138" i="27"/>
  <c r="N138" i="27"/>
  <c r="O138" i="27"/>
  <c r="P138" i="27"/>
  <c r="Q138" i="27"/>
  <c r="R138" i="27"/>
  <c r="S138" i="27"/>
  <c r="T138" i="27"/>
  <c r="U138" i="27"/>
  <c r="B139" i="27"/>
  <c r="L139" i="27"/>
  <c r="C139" i="27"/>
  <c r="D139" i="27"/>
  <c r="E139" i="27"/>
  <c r="F139" i="27"/>
  <c r="G139" i="27"/>
  <c r="H139" i="27"/>
  <c r="I139" i="27"/>
  <c r="J139" i="27"/>
  <c r="K139" i="27"/>
  <c r="V139" i="27"/>
  <c r="M139" i="27"/>
  <c r="N139" i="27"/>
  <c r="O139" i="27"/>
  <c r="P139" i="27"/>
  <c r="Q139" i="27"/>
  <c r="R139" i="27"/>
  <c r="S139" i="27"/>
  <c r="T139" i="27"/>
  <c r="U139" i="27"/>
  <c r="B140" i="27"/>
  <c r="L140" i="27"/>
  <c r="C140" i="27"/>
  <c r="D140" i="27"/>
  <c r="E140" i="27"/>
  <c r="F140" i="27"/>
  <c r="G140" i="27"/>
  <c r="H140" i="27"/>
  <c r="I140" i="27"/>
  <c r="J140" i="27"/>
  <c r="K140" i="27"/>
  <c r="V140" i="27"/>
  <c r="M140" i="27"/>
  <c r="N140" i="27"/>
  <c r="O140" i="27"/>
  <c r="P140" i="27"/>
  <c r="Q140" i="27"/>
  <c r="R140" i="27"/>
  <c r="S140" i="27"/>
  <c r="T140" i="27"/>
  <c r="U140" i="27"/>
  <c r="B141" i="27"/>
  <c r="L141" i="27"/>
  <c r="C141" i="27"/>
  <c r="D141" i="27"/>
  <c r="E141" i="27"/>
  <c r="F141" i="27"/>
  <c r="G141" i="27"/>
  <c r="H141" i="27"/>
  <c r="I141" i="27"/>
  <c r="J141" i="27"/>
  <c r="K141" i="27"/>
  <c r="V141" i="27"/>
  <c r="M141" i="27"/>
  <c r="N141" i="27"/>
  <c r="O141" i="27"/>
  <c r="P141" i="27"/>
  <c r="Q141" i="27"/>
  <c r="R141" i="27"/>
  <c r="S141" i="27"/>
  <c r="T141" i="27"/>
  <c r="U141" i="27"/>
  <c r="B142" i="27"/>
  <c r="L142" i="27"/>
  <c r="C142" i="27"/>
  <c r="D142" i="27"/>
  <c r="E142" i="27"/>
  <c r="F142" i="27"/>
  <c r="G142" i="27"/>
  <c r="H142" i="27"/>
  <c r="I142" i="27"/>
  <c r="J142" i="27"/>
  <c r="K142" i="27"/>
  <c r="V142" i="27"/>
  <c r="M142" i="27"/>
  <c r="N142" i="27"/>
  <c r="O142" i="27"/>
  <c r="P142" i="27"/>
  <c r="Q142" i="27"/>
  <c r="R142" i="27"/>
  <c r="S142" i="27"/>
  <c r="T142" i="27"/>
  <c r="U142" i="27"/>
  <c r="B143" i="27"/>
  <c r="L143" i="27"/>
  <c r="C143" i="27"/>
  <c r="D143" i="27"/>
  <c r="E143" i="27"/>
  <c r="F143" i="27"/>
  <c r="G143" i="27"/>
  <c r="H143" i="27"/>
  <c r="I143" i="27"/>
  <c r="J143" i="27"/>
  <c r="K143" i="27"/>
  <c r="V143" i="27"/>
  <c r="M143" i="27"/>
  <c r="N143" i="27"/>
  <c r="O143" i="27"/>
  <c r="P143" i="27"/>
  <c r="Q143" i="27"/>
  <c r="R143" i="27"/>
  <c r="S143" i="27"/>
  <c r="T143" i="27"/>
  <c r="U143" i="27"/>
  <c r="B144" i="27"/>
  <c r="L144" i="27"/>
  <c r="C144" i="27"/>
  <c r="D144" i="27"/>
  <c r="E144" i="27"/>
  <c r="F144" i="27"/>
  <c r="G144" i="27"/>
  <c r="H144" i="27"/>
  <c r="I144" i="27"/>
  <c r="J144" i="27"/>
  <c r="K144" i="27"/>
  <c r="V144" i="27"/>
  <c r="M144" i="27"/>
  <c r="N144" i="27"/>
  <c r="O144" i="27"/>
  <c r="P144" i="27"/>
  <c r="Q144" i="27"/>
  <c r="R144" i="27"/>
  <c r="S144" i="27"/>
  <c r="T144" i="27"/>
  <c r="U144" i="27"/>
  <c r="B145" i="27"/>
  <c r="L145" i="27"/>
  <c r="C145" i="27"/>
  <c r="D145" i="27"/>
  <c r="E145" i="27"/>
  <c r="F145" i="27"/>
  <c r="G145" i="27"/>
  <c r="H145" i="27"/>
  <c r="I145" i="27"/>
  <c r="J145" i="27"/>
  <c r="K145" i="27"/>
  <c r="V145" i="27"/>
  <c r="M145" i="27"/>
  <c r="N145" i="27"/>
  <c r="O145" i="27"/>
  <c r="P145" i="27"/>
  <c r="Q145" i="27"/>
  <c r="R145" i="27"/>
  <c r="S145" i="27"/>
  <c r="T145" i="27"/>
  <c r="U145" i="27"/>
  <c r="B146" i="27"/>
  <c r="L146" i="27"/>
  <c r="C146" i="27"/>
  <c r="D146" i="27"/>
  <c r="E146" i="27"/>
  <c r="F146" i="27"/>
  <c r="G146" i="27"/>
  <c r="H146" i="27"/>
  <c r="I146" i="27"/>
  <c r="J146" i="27"/>
  <c r="K146" i="27"/>
  <c r="V146" i="27"/>
  <c r="M146" i="27"/>
  <c r="N146" i="27"/>
  <c r="O146" i="27"/>
  <c r="P146" i="27"/>
  <c r="Q146" i="27"/>
  <c r="R146" i="27"/>
  <c r="S146" i="27"/>
  <c r="T146" i="27"/>
  <c r="U146" i="27"/>
  <c r="B147" i="27"/>
  <c r="L147" i="27"/>
  <c r="C147" i="27"/>
  <c r="D147" i="27"/>
  <c r="E147" i="27"/>
  <c r="F147" i="27"/>
  <c r="G147" i="27"/>
  <c r="H147" i="27"/>
  <c r="I147" i="27"/>
  <c r="J147" i="27"/>
  <c r="K147" i="27"/>
  <c r="V147" i="27"/>
  <c r="M147" i="27"/>
  <c r="N147" i="27"/>
  <c r="O147" i="27"/>
  <c r="P147" i="27"/>
  <c r="Q147" i="27"/>
  <c r="R147" i="27"/>
  <c r="S147" i="27"/>
  <c r="T147" i="27"/>
  <c r="U147" i="27"/>
  <c r="B148" i="27"/>
  <c r="L148" i="27"/>
  <c r="C148" i="27"/>
  <c r="D148" i="27"/>
  <c r="E148" i="27"/>
  <c r="F148" i="27"/>
  <c r="G148" i="27"/>
  <c r="H148" i="27"/>
  <c r="I148" i="27"/>
  <c r="J148" i="27"/>
  <c r="K148" i="27"/>
  <c r="V148" i="27"/>
  <c r="M148" i="27"/>
  <c r="N148" i="27"/>
  <c r="O148" i="27"/>
  <c r="P148" i="27"/>
  <c r="Q148" i="27"/>
  <c r="R148" i="27"/>
  <c r="S148" i="27"/>
  <c r="T148" i="27"/>
  <c r="U148" i="27"/>
  <c r="B149" i="27"/>
  <c r="L149" i="27"/>
  <c r="C149" i="27"/>
  <c r="D149" i="27"/>
  <c r="E149" i="27"/>
  <c r="F149" i="27"/>
  <c r="G149" i="27"/>
  <c r="H149" i="27"/>
  <c r="I149" i="27"/>
  <c r="J149" i="27"/>
  <c r="K149" i="27"/>
  <c r="V149" i="27"/>
  <c r="M149" i="27"/>
  <c r="N149" i="27"/>
  <c r="O149" i="27"/>
  <c r="P149" i="27"/>
  <c r="Q149" i="27"/>
  <c r="R149" i="27"/>
  <c r="S149" i="27"/>
  <c r="T149" i="27"/>
  <c r="U149" i="27"/>
  <c r="B150" i="27"/>
  <c r="L150" i="27"/>
  <c r="C150" i="27"/>
  <c r="D150" i="27"/>
  <c r="E150" i="27"/>
  <c r="F150" i="27"/>
  <c r="G150" i="27"/>
  <c r="H150" i="27"/>
  <c r="I150" i="27"/>
  <c r="J150" i="27"/>
  <c r="K150" i="27"/>
  <c r="V150" i="27"/>
  <c r="M150" i="27"/>
  <c r="N150" i="27"/>
  <c r="O150" i="27"/>
  <c r="P150" i="27"/>
  <c r="Q150" i="27"/>
  <c r="R150" i="27"/>
  <c r="S150" i="27"/>
  <c r="T150" i="27"/>
  <c r="U150" i="27"/>
  <c r="B151" i="27"/>
  <c r="L151" i="27"/>
  <c r="C151" i="27"/>
  <c r="D151" i="27"/>
  <c r="E151" i="27"/>
  <c r="F151" i="27"/>
  <c r="G151" i="27"/>
  <c r="H151" i="27"/>
  <c r="I151" i="27"/>
  <c r="J151" i="27"/>
  <c r="K151" i="27"/>
  <c r="V151" i="27"/>
  <c r="M151" i="27"/>
  <c r="N151" i="27"/>
  <c r="O151" i="27"/>
  <c r="P151" i="27"/>
  <c r="Q151" i="27"/>
  <c r="R151" i="27"/>
  <c r="S151" i="27"/>
  <c r="T151" i="27"/>
  <c r="U151" i="27"/>
  <c r="B152" i="27"/>
  <c r="L152" i="27"/>
  <c r="C152" i="27"/>
  <c r="D152" i="27"/>
  <c r="E152" i="27"/>
  <c r="F152" i="27"/>
  <c r="G152" i="27"/>
  <c r="H152" i="27"/>
  <c r="I152" i="27"/>
  <c r="J152" i="27"/>
  <c r="K152" i="27"/>
  <c r="V152" i="27"/>
  <c r="M152" i="27"/>
  <c r="N152" i="27"/>
  <c r="O152" i="27"/>
  <c r="P152" i="27"/>
  <c r="Q152" i="27"/>
  <c r="R152" i="27"/>
  <c r="S152" i="27"/>
  <c r="T152" i="27"/>
  <c r="U152" i="27"/>
  <c r="B153" i="27"/>
  <c r="L153" i="27"/>
  <c r="C153" i="27"/>
  <c r="D153" i="27"/>
  <c r="E153" i="27"/>
  <c r="F153" i="27"/>
  <c r="G153" i="27"/>
  <c r="H153" i="27"/>
  <c r="I153" i="27"/>
  <c r="J153" i="27"/>
  <c r="K153" i="27"/>
  <c r="V153" i="27"/>
  <c r="M153" i="27"/>
  <c r="N153" i="27"/>
  <c r="O153" i="27"/>
  <c r="P153" i="27"/>
  <c r="Q153" i="27"/>
  <c r="R153" i="27"/>
  <c r="S153" i="27"/>
  <c r="T153" i="27"/>
  <c r="U153" i="27"/>
  <c r="B154" i="27"/>
  <c r="L154" i="27"/>
  <c r="C154" i="27"/>
  <c r="D154" i="27"/>
  <c r="E154" i="27"/>
  <c r="F154" i="27"/>
  <c r="G154" i="27"/>
  <c r="H154" i="27"/>
  <c r="I154" i="27"/>
  <c r="J154" i="27"/>
  <c r="K154" i="27"/>
  <c r="V154" i="27"/>
  <c r="M154" i="27"/>
  <c r="N154" i="27"/>
  <c r="O154" i="27"/>
  <c r="P154" i="27"/>
  <c r="Q154" i="27"/>
  <c r="R154" i="27"/>
  <c r="S154" i="27"/>
  <c r="T154" i="27"/>
  <c r="U154" i="27"/>
  <c r="B155" i="27"/>
  <c r="L155" i="27"/>
  <c r="C155" i="27"/>
  <c r="D155" i="27"/>
  <c r="E155" i="27"/>
  <c r="F155" i="27"/>
  <c r="G155" i="27"/>
  <c r="H155" i="27"/>
  <c r="I155" i="27"/>
  <c r="J155" i="27"/>
  <c r="K155" i="27"/>
  <c r="V155" i="27"/>
  <c r="M155" i="27"/>
  <c r="N155" i="27"/>
  <c r="O155" i="27"/>
  <c r="P155" i="27"/>
  <c r="Q155" i="27"/>
  <c r="R155" i="27"/>
  <c r="S155" i="27"/>
  <c r="T155" i="27"/>
  <c r="U155" i="27"/>
  <c r="B156" i="27"/>
  <c r="L156" i="27"/>
  <c r="C156" i="27"/>
  <c r="D156" i="27"/>
  <c r="E156" i="27"/>
  <c r="F156" i="27"/>
  <c r="G156" i="27"/>
  <c r="H156" i="27"/>
  <c r="I156" i="27"/>
  <c r="J156" i="27"/>
  <c r="K156" i="27"/>
  <c r="V156" i="27"/>
  <c r="M156" i="27"/>
  <c r="N156" i="27"/>
  <c r="O156" i="27"/>
  <c r="P156" i="27"/>
  <c r="Q156" i="27"/>
  <c r="R156" i="27"/>
  <c r="S156" i="27"/>
  <c r="T156" i="27"/>
  <c r="U156" i="27"/>
  <c r="B157" i="27"/>
  <c r="L157" i="27"/>
  <c r="C157" i="27"/>
  <c r="D157" i="27"/>
  <c r="E157" i="27"/>
  <c r="F157" i="27"/>
  <c r="G157" i="27"/>
  <c r="H157" i="27"/>
  <c r="I157" i="27"/>
  <c r="J157" i="27"/>
  <c r="K157" i="27"/>
  <c r="V157" i="27"/>
  <c r="M157" i="27"/>
  <c r="N157" i="27"/>
  <c r="O157" i="27"/>
  <c r="P157" i="27"/>
  <c r="Q157" i="27"/>
  <c r="R157" i="27"/>
  <c r="S157" i="27"/>
  <c r="T157" i="27"/>
  <c r="U157" i="27"/>
  <c r="B158" i="27"/>
  <c r="L158" i="27"/>
  <c r="C158" i="27"/>
  <c r="D158" i="27"/>
  <c r="E158" i="27"/>
  <c r="F158" i="27"/>
  <c r="G158" i="27"/>
  <c r="H158" i="27"/>
  <c r="I158" i="27"/>
  <c r="J158" i="27"/>
  <c r="K158" i="27"/>
  <c r="V158" i="27"/>
  <c r="M158" i="27"/>
  <c r="N158" i="27"/>
  <c r="O158" i="27"/>
  <c r="P158" i="27"/>
  <c r="Q158" i="27"/>
  <c r="R158" i="27"/>
  <c r="S158" i="27"/>
  <c r="T158" i="27"/>
  <c r="U158" i="27"/>
  <c r="B159" i="27"/>
  <c r="L159" i="27"/>
  <c r="C159" i="27"/>
  <c r="D159" i="27"/>
  <c r="E159" i="27"/>
  <c r="F159" i="27"/>
  <c r="G159" i="27"/>
  <c r="H159" i="27"/>
  <c r="I159" i="27"/>
  <c r="J159" i="27"/>
  <c r="K159" i="27"/>
  <c r="V159" i="27"/>
  <c r="M159" i="27"/>
  <c r="N159" i="27"/>
  <c r="O159" i="27"/>
  <c r="P159" i="27"/>
  <c r="Q159" i="27"/>
  <c r="R159" i="27"/>
  <c r="S159" i="27"/>
  <c r="T159" i="27"/>
  <c r="U159" i="27"/>
  <c r="B160" i="27"/>
  <c r="L160" i="27"/>
  <c r="C160" i="27"/>
  <c r="D160" i="27"/>
  <c r="E160" i="27"/>
  <c r="F160" i="27"/>
  <c r="G160" i="27"/>
  <c r="H160" i="27"/>
  <c r="I160" i="27"/>
  <c r="J160" i="27"/>
  <c r="K160" i="27"/>
  <c r="V160" i="27"/>
  <c r="M160" i="27"/>
  <c r="N160" i="27"/>
  <c r="O160" i="27"/>
  <c r="P160" i="27"/>
  <c r="Q160" i="27"/>
  <c r="R160" i="27"/>
  <c r="S160" i="27"/>
  <c r="T160" i="27"/>
  <c r="U160" i="27"/>
  <c r="B161" i="27"/>
  <c r="L161" i="27"/>
  <c r="C161" i="27"/>
  <c r="D161" i="27"/>
  <c r="E161" i="27"/>
  <c r="F161" i="27"/>
  <c r="G161" i="27"/>
  <c r="H161" i="27"/>
  <c r="I161" i="27"/>
  <c r="J161" i="27"/>
  <c r="K161" i="27"/>
  <c r="V161" i="27"/>
  <c r="M161" i="27"/>
  <c r="N161" i="27"/>
  <c r="O161" i="27"/>
  <c r="P161" i="27"/>
  <c r="Q161" i="27"/>
  <c r="R161" i="27"/>
  <c r="S161" i="27"/>
  <c r="T161" i="27"/>
  <c r="U161" i="27"/>
  <c r="B162" i="27"/>
  <c r="L162" i="27"/>
  <c r="C162" i="27"/>
  <c r="D162" i="27"/>
  <c r="E162" i="27"/>
  <c r="F162" i="27"/>
  <c r="G162" i="27"/>
  <c r="H162" i="27"/>
  <c r="I162" i="27"/>
  <c r="J162" i="27"/>
  <c r="K162" i="27"/>
  <c r="V162" i="27"/>
  <c r="M162" i="27"/>
  <c r="N162" i="27"/>
  <c r="O162" i="27"/>
  <c r="P162" i="27"/>
  <c r="Q162" i="27"/>
  <c r="R162" i="27"/>
  <c r="S162" i="27"/>
  <c r="T162" i="27"/>
  <c r="U162" i="27"/>
  <c r="B163" i="27"/>
  <c r="L163" i="27"/>
  <c r="C163" i="27"/>
  <c r="D163" i="27"/>
  <c r="E163" i="27"/>
  <c r="F163" i="27"/>
  <c r="G163" i="27"/>
  <c r="H163" i="27"/>
  <c r="I163" i="27"/>
  <c r="J163" i="27"/>
  <c r="K163" i="27"/>
  <c r="V163" i="27"/>
  <c r="M163" i="27"/>
  <c r="N163" i="27"/>
  <c r="O163" i="27"/>
  <c r="P163" i="27"/>
  <c r="Q163" i="27"/>
  <c r="R163" i="27"/>
  <c r="S163" i="27"/>
  <c r="T163" i="27"/>
  <c r="U163" i="27"/>
  <c r="B164" i="27"/>
  <c r="L164" i="27"/>
  <c r="C164" i="27"/>
  <c r="D164" i="27"/>
  <c r="E164" i="27"/>
  <c r="F164" i="27"/>
  <c r="G164" i="27"/>
  <c r="H164" i="27"/>
  <c r="I164" i="27"/>
  <c r="J164" i="27"/>
  <c r="K164" i="27"/>
  <c r="V164" i="27"/>
  <c r="M164" i="27"/>
  <c r="N164" i="27"/>
  <c r="O164" i="27"/>
  <c r="P164" i="27"/>
  <c r="Q164" i="27"/>
  <c r="R164" i="27"/>
  <c r="S164" i="27"/>
  <c r="T164" i="27"/>
  <c r="U164" i="27"/>
  <c r="B165" i="27"/>
  <c r="L165" i="27"/>
  <c r="C165" i="27"/>
  <c r="D165" i="27"/>
  <c r="E165" i="27"/>
  <c r="F165" i="27"/>
  <c r="G165" i="27"/>
  <c r="H165" i="27"/>
  <c r="I165" i="27"/>
  <c r="J165" i="27"/>
  <c r="K165" i="27"/>
  <c r="V165" i="27"/>
  <c r="M165" i="27"/>
  <c r="N165" i="27"/>
  <c r="O165" i="27"/>
  <c r="P165" i="27"/>
  <c r="Q165" i="27"/>
  <c r="R165" i="27"/>
  <c r="S165" i="27"/>
  <c r="T165" i="27"/>
  <c r="U165" i="27"/>
  <c r="B166" i="27"/>
  <c r="L166" i="27"/>
  <c r="C166" i="27"/>
  <c r="D166" i="27"/>
  <c r="E166" i="27"/>
  <c r="F166" i="27"/>
  <c r="G166" i="27"/>
  <c r="H166" i="27"/>
  <c r="I166" i="27"/>
  <c r="J166" i="27"/>
  <c r="K166" i="27"/>
  <c r="V166" i="27"/>
  <c r="M166" i="27"/>
  <c r="N166" i="27"/>
  <c r="O166" i="27"/>
  <c r="P166" i="27"/>
  <c r="Q166" i="27"/>
  <c r="R166" i="27"/>
  <c r="S166" i="27"/>
  <c r="T166" i="27"/>
  <c r="U166" i="27"/>
  <c r="B167" i="27"/>
  <c r="L167" i="27"/>
  <c r="C167" i="27"/>
  <c r="D167" i="27"/>
  <c r="E167" i="27"/>
  <c r="F167" i="27"/>
  <c r="G167" i="27"/>
  <c r="H167" i="27"/>
  <c r="I167" i="27"/>
  <c r="J167" i="27"/>
  <c r="K167" i="27"/>
  <c r="V167" i="27"/>
  <c r="M167" i="27"/>
  <c r="N167" i="27"/>
  <c r="O167" i="27"/>
  <c r="P167" i="27"/>
  <c r="Q167" i="27"/>
  <c r="R167" i="27"/>
  <c r="S167" i="27"/>
  <c r="T167" i="27"/>
  <c r="U167" i="27"/>
  <c r="B168" i="27"/>
  <c r="L168" i="27"/>
  <c r="C168" i="27"/>
  <c r="D168" i="27"/>
  <c r="E168" i="27"/>
  <c r="F168" i="27"/>
  <c r="G168" i="27"/>
  <c r="H168" i="27"/>
  <c r="I168" i="27"/>
  <c r="J168" i="27"/>
  <c r="K168" i="27"/>
  <c r="V168" i="27"/>
  <c r="M168" i="27"/>
  <c r="N168" i="27"/>
  <c r="O168" i="27"/>
  <c r="P168" i="27"/>
  <c r="Q168" i="27"/>
  <c r="R168" i="27"/>
  <c r="S168" i="27"/>
  <c r="T168" i="27"/>
  <c r="U168" i="27"/>
  <c r="B169" i="27"/>
  <c r="L169" i="27"/>
  <c r="C169" i="27"/>
  <c r="D169" i="27"/>
  <c r="E169" i="27"/>
  <c r="F169" i="27"/>
  <c r="G169" i="27"/>
  <c r="H169" i="27"/>
  <c r="I169" i="27"/>
  <c r="J169" i="27"/>
  <c r="K169" i="27"/>
  <c r="V169" i="27"/>
  <c r="M169" i="27"/>
  <c r="N169" i="27"/>
  <c r="O169" i="27"/>
  <c r="P169" i="27"/>
  <c r="Q169" i="27"/>
  <c r="R169" i="27"/>
  <c r="S169" i="27"/>
  <c r="T169" i="27"/>
  <c r="U169" i="27"/>
  <c r="B170" i="27"/>
  <c r="L170" i="27"/>
  <c r="C170" i="27"/>
  <c r="D170" i="27"/>
  <c r="E170" i="27"/>
  <c r="F170" i="27"/>
  <c r="G170" i="27"/>
  <c r="H170" i="27"/>
  <c r="I170" i="27"/>
  <c r="J170" i="27"/>
  <c r="K170" i="27"/>
  <c r="V170" i="27"/>
  <c r="M170" i="27"/>
  <c r="N170" i="27"/>
  <c r="O170" i="27"/>
  <c r="P170" i="27"/>
  <c r="Q170" i="27"/>
  <c r="R170" i="27"/>
  <c r="S170" i="27"/>
  <c r="T170" i="27"/>
  <c r="U170" i="27"/>
  <c r="B171" i="27"/>
  <c r="L171" i="27"/>
  <c r="C171" i="27"/>
  <c r="D171" i="27"/>
  <c r="E171" i="27"/>
  <c r="F171" i="27"/>
  <c r="G171" i="27"/>
  <c r="H171" i="27"/>
  <c r="I171" i="27"/>
  <c r="J171" i="27"/>
  <c r="K171" i="27"/>
  <c r="V171" i="27"/>
  <c r="M171" i="27"/>
  <c r="N171" i="27"/>
  <c r="O171" i="27"/>
  <c r="P171" i="27"/>
  <c r="Q171" i="27"/>
  <c r="R171" i="27"/>
  <c r="S171" i="27"/>
  <c r="T171" i="27"/>
  <c r="U171" i="27"/>
  <c r="B172" i="27"/>
  <c r="L172" i="27"/>
  <c r="C172" i="27"/>
  <c r="D172" i="27"/>
  <c r="E172" i="27"/>
  <c r="F172" i="27"/>
  <c r="G172" i="27"/>
  <c r="H172" i="27"/>
  <c r="I172" i="27"/>
  <c r="J172" i="27"/>
  <c r="K172" i="27"/>
  <c r="V172" i="27"/>
  <c r="M172" i="27"/>
  <c r="N172" i="27"/>
  <c r="O172" i="27"/>
  <c r="P172" i="27"/>
  <c r="Q172" i="27"/>
  <c r="R172" i="27"/>
  <c r="S172" i="27"/>
  <c r="T172" i="27"/>
  <c r="U172" i="27"/>
  <c r="B173" i="27"/>
  <c r="L173" i="27"/>
  <c r="C173" i="27"/>
  <c r="D173" i="27"/>
  <c r="E173" i="27"/>
  <c r="F173" i="27"/>
  <c r="G173" i="27"/>
  <c r="H173" i="27"/>
  <c r="I173" i="27"/>
  <c r="J173" i="27"/>
  <c r="K173" i="27"/>
  <c r="V173" i="27"/>
  <c r="M173" i="27"/>
  <c r="N173" i="27"/>
  <c r="O173" i="27"/>
  <c r="P173" i="27"/>
  <c r="Q173" i="27"/>
  <c r="R173" i="27"/>
  <c r="S173" i="27"/>
  <c r="T173" i="27"/>
  <c r="U173" i="27"/>
  <c r="B174" i="27"/>
  <c r="L174" i="27"/>
  <c r="C174" i="27"/>
  <c r="D174" i="27"/>
  <c r="E174" i="27"/>
  <c r="F174" i="27"/>
  <c r="G174" i="27"/>
  <c r="H174" i="27"/>
  <c r="I174" i="27"/>
  <c r="J174" i="27"/>
  <c r="K174" i="27"/>
  <c r="V174" i="27"/>
  <c r="M174" i="27"/>
  <c r="N174" i="27"/>
  <c r="O174" i="27"/>
  <c r="P174" i="27"/>
  <c r="Q174" i="27"/>
  <c r="R174" i="27"/>
  <c r="S174" i="27"/>
  <c r="T174" i="27"/>
  <c r="U174" i="27"/>
  <c r="B175" i="27"/>
  <c r="L175" i="27"/>
  <c r="C175" i="27"/>
  <c r="D175" i="27"/>
  <c r="E175" i="27"/>
  <c r="F175" i="27"/>
  <c r="G175" i="27"/>
  <c r="H175" i="27"/>
  <c r="I175" i="27"/>
  <c r="J175" i="27"/>
  <c r="K175" i="27"/>
  <c r="V175" i="27"/>
  <c r="M175" i="27"/>
  <c r="N175" i="27"/>
  <c r="O175" i="27"/>
  <c r="P175" i="27"/>
  <c r="Q175" i="27"/>
  <c r="R175" i="27"/>
  <c r="S175" i="27"/>
  <c r="T175" i="27"/>
  <c r="U175" i="27"/>
  <c r="B176" i="27"/>
  <c r="L176" i="27"/>
  <c r="C176" i="27"/>
  <c r="D176" i="27"/>
  <c r="E176" i="27"/>
  <c r="F176" i="27"/>
  <c r="G176" i="27"/>
  <c r="H176" i="27"/>
  <c r="I176" i="27"/>
  <c r="J176" i="27"/>
  <c r="K176" i="27"/>
  <c r="V176" i="27"/>
  <c r="M176" i="27"/>
  <c r="N176" i="27"/>
  <c r="O176" i="27"/>
  <c r="P176" i="27"/>
  <c r="Q176" i="27"/>
  <c r="R176" i="27"/>
  <c r="S176" i="27"/>
  <c r="T176" i="27"/>
  <c r="U176" i="27"/>
  <c r="B177" i="27"/>
  <c r="L177" i="27"/>
  <c r="C177" i="27"/>
  <c r="D177" i="27"/>
  <c r="E177" i="27"/>
  <c r="F177" i="27"/>
  <c r="G177" i="27"/>
  <c r="H177" i="27"/>
  <c r="I177" i="27"/>
  <c r="J177" i="27"/>
  <c r="K177" i="27"/>
  <c r="V177" i="27"/>
  <c r="M177" i="27"/>
  <c r="N177" i="27"/>
  <c r="O177" i="27"/>
  <c r="P177" i="27"/>
  <c r="Q177" i="27"/>
  <c r="R177" i="27"/>
  <c r="S177" i="27"/>
  <c r="T177" i="27"/>
  <c r="U177" i="27"/>
  <c r="B3" i="28"/>
  <c r="L3" i="28"/>
  <c r="C3" i="28"/>
  <c r="D3" i="28"/>
  <c r="E3" i="28"/>
  <c r="F3" i="28"/>
  <c r="G3" i="28"/>
  <c r="H3" i="28"/>
  <c r="I3" i="28"/>
  <c r="J3" i="28"/>
  <c r="K3" i="28"/>
  <c r="V3" i="28"/>
  <c r="M3" i="28"/>
  <c r="N3" i="28"/>
  <c r="O3" i="28"/>
  <c r="P3" i="28"/>
  <c r="Q3" i="28"/>
  <c r="R3" i="28"/>
  <c r="S3" i="28"/>
  <c r="T3" i="28"/>
  <c r="U3" i="28"/>
  <c r="B4" i="28"/>
  <c r="L4" i="28"/>
  <c r="C4" i="28"/>
  <c r="D4" i="28"/>
  <c r="E4" i="28"/>
  <c r="F4" i="28"/>
  <c r="G4" i="28"/>
  <c r="H4" i="28"/>
  <c r="I4" i="28"/>
  <c r="J4" i="28"/>
  <c r="K4" i="28"/>
  <c r="V4" i="28"/>
  <c r="M4" i="28"/>
  <c r="N4" i="28"/>
  <c r="O4" i="28"/>
  <c r="P4" i="28"/>
  <c r="Q4" i="28"/>
  <c r="R4" i="28"/>
  <c r="S4" i="28"/>
  <c r="T4" i="28"/>
  <c r="U4" i="28"/>
  <c r="B5" i="28"/>
  <c r="L5" i="28"/>
  <c r="C5" i="28"/>
  <c r="D5" i="28"/>
  <c r="E5" i="28"/>
  <c r="F5" i="28"/>
  <c r="G5" i="28"/>
  <c r="H5" i="28"/>
  <c r="I5" i="28"/>
  <c r="J5" i="28"/>
  <c r="K5" i="28"/>
  <c r="V5" i="28"/>
  <c r="M5" i="28"/>
  <c r="N5" i="28"/>
  <c r="O5" i="28"/>
  <c r="P5" i="28"/>
  <c r="Q5" i="28"/>
  <c r="R5" i="28"/>
  <c r="S5" i="28"/>
  <c r="T5" i="28"/>
  <c r="U5" i="28"/>
  <c r="B6" i="28"/>
  <c r="L6" i="28"/>
  <c r="C6" i="28"/>
  <c r="D6" i="28"/>
  <c r="E6" i="28"/>
  <c r="F6" i="28"/>
  <c r="G6" i="28"/>
  <c r="H6" i="28"/>
  <c r="I6" i="28"/>
  <c r="J6" i="28"/>
  <c r="K6" i="28"/>
  <c r="V6" i="28"/>
  <c r="M6" i="28"/>
  <c r="N6" i="28"/>
  <c r="O6" i="28"/>
  <c r="P6" i="28"/>
  <c r="Q6" i="28"/>
  <c r="R6" i="28"/>
  <c r="S6" i="28"/>
  <c r="T6" i="28"/>
  <c r="U6" i="28"/>
  <c r="B7" i="28"/>
  <c r="L7" i="28"/>
  <c r="C7" i="28"/>
  <c r="D7" i="28"/>
  <c r="E7" i="28"/>
  <c r="F7" i="28"/>
  <c r="G7" i="28"/>
  <c r="H7" i="28"/>
  <c r="I7" i="28"/>
  <c r="J7" i="28"/>
  <c r="K7" i="28"/>
  <c r="V7" i="28"/>
  <c r="M7" i="28"/>
  <c r="N7" i="28"/>
  <c r="O7" i="28"/>
  <c r="P7" i="28"/>
  <c r="Q7" i="28"/>
  <c r="R7" i="28"/>
  <c r="S7" i="28"/>
  <c r="T7" i="28"/>
  <c r="U7" i="28"/>
  <c r="B8" i="28"/>
  <c r="L8" i="28"/>
  <c r="C8" i="28"/>
  <c r="D8" i="28"/>
  <c r="E8" i="28"/>
  <c r="F8" i="28"/>
  <c r="G8" i="28"/>
  <c r="H8" i="28"/>
  <c r="I8" i="28"/>
  <c r="J8" i="28"/>
  <c r="K8" i="28"/>
  <c r="V8" i="28"/>
  <c r="M8" i="28"/>
  <c r="N8" i="28"/>
  <c r="O8" i="28"/>
  <c r="P8" i="28"/>
  <c r="Q8" i="28"/>
  <c r="R8" i="28"/>
  <c r="S8" i="28"/>
  <c r="T8" i="28"/>
  <c r="U8" i="28"/>
  <c r="B9" i="28"/>
  <c r="L9" i="28"/>
  <c r="C9" i="28"/>
  <c r="D9" i="28"/>
  <c r="E9" i="28"/>
  <c r="F9" i="28"/>
  <c r="G9" i="28"/>
  <c r="H9" i="28"/>
  <c r="I9" i="28"/>
  <c r="J9" i="28"/>
  <c r="K9" i="28"/>
  <c r="V9" i="28"/>
  <c r="M9" i="28"/>
  <c r="N9" i="28"/>
  <c r="O9" i="28"/>
  <c r="P9" i="28"/>
  <c r="Q9" i="28"/>
  <c r="R9" i="28"/>
  <c r="S9" i="28"/>
  <c r="T9" i="28"/>
  <c r="U9" i="28"/>
  <c r="B10" i="28"/>
  <c r="L10" i="28"/>
  <c r="C10" i="28"/>
  <c r="D10" i="28"/>
  <c r="E10" i="28"/>
  <c r="F10" i="28"/>
  <c r="G10" i="28"/>
  <c r="H10" i="28"/>
  <c r="I10" i="28"/>
  <c r="J10" i="28"/>
  <c r="K10" i="28"/>
  <c r="V10" i="28"/>
  <c r="M10" i="28"/>
  <c r="N10" i="28"/>
  <c r="O10" i="28"/>
  <c r="P10" i="28"/>
  <c r="Q10" i="28"/>
  <c r="R10" i="28"/>
  <c r="S10" i="28"/>
  <c r="T10" i="28"/>
  <c r="U10" i="28"/>
  <c r="B11" i="28"/>
  <c r="L11" i="28"/>
  <c r="C11" i="28"/>
  <c r="D11" i="28"/>
  <c r="E11" i="28"/>
  <c r="F11" i="28"/>
  <c r="G11" i="28"/>
  <c r="H11" i="28"/>
  <c r="I11" i="28"/>
  <c r="J11" i="28"/>
  <c r="K11" i="28"/>
  <c r="V11" i="28"/>
  <c r="M11" i="28"/>
  <c r="N11" i="28"/>
  <c r="O11" i="28"/>
  <c r="P11" i="28"/>
  <c r="Q11" i="28"/>
  <c r="R11" i="28"/>
  <c r="S11" i="28"/>
  <c r="T11" i="28"/>
  <c r="U11" i="28"/>
  <c r="B12" i="28"/>
  <c r="L12" i="28"/>
  <c r="C12" i="28"/>
  <c r="D12" i="28"/>
  <c r="E12" i="28"/>
  <c r="F12" i="28"/>
  <c r="G12" i="28"/>
  <c r="H12" i="28"/>
  <c r="I12" i="28"/>
  <c r="J12" i="28"/>
  <c r="K12" i="28"/>
  <c r="V12" i="28"/>
  <c r="M12" i="28"/>
  <c r="N12" i="28"/>
  <c r="O12" i="28"/>
  <c r="P12" i="28"/>
  <c r="Q12" i="28"/>
  <c r="R12" i="28"/>
  <c r="S12" i="28"/>
  <c r="T12" i="28"/>
  <c r="U12" i="28"/>
  <c r="B13" i="28"/>
  <c r="L13" i="28"/>
  <c r="C13" i="28"/>
  <c r="D13" i="28"/>
  <c r="E13" i="28"/>
  <c r="F13" i="28"/>
  <c r="G13" i="28"/>
  <c r="H13" i="28"/>
  <c r="I13" i="28"/>
  <c r="J13" i="28"/>
  <c r="K13" i="28"/>
  <c r="V13" i="28"/>
  <c r="M13" i="28"/>
  <c r="N13" i="28"/>
  <c r="O13" i="28"/>
  <c r="P13" i="28"/>
  <c r="Q13" i="28"/>
  <c r="R13" i="28"/>
  <c r="S13" i="28"/>
  <c r="T13" i="28"/>
  <c r="U13" i="28"/>
  <c r="B14" i="28"/>
  <c r="L14" i="28"/>
  <c r="C14" i="28"/>
  <c r="D14" i="28"/>
  <c r="E14" i="28"/>
  <c r="F14" i="28"/>
  <c r="G14" i="28"/>
  <c r="H14" i="28"/>
  <c r="I14" i="28"/>
  <c r="J14" i="28"/>
  <c r="K14" i="28"/>
  <c r="V14" i="28"/>
  <c r="M14" i="28"/>
  <c r="N14" i="28"/>
  <c r="O14" i="28"/>
  <c r="P14" i="28"/>
  <c r="Q14" i="28"/>
  <c r="R14" i="28"/>
  <c r="S14" i="28"/>
  <c r="T14" i="28"/>
  <c r="U14" i="28"/>
  <c r="B15" i="28"/>
  <c r="L15" i="28"/>
  <c r="C15" i="28"/>
  <c r="D15" i="28"/>
  <c r="E15" i="28"/>
  <c r="F15" i="28"/>
  <c r="G15" i="28"/>
  <c r="H15" i="28"/>
  <c r="I15" i="28"/>
  <c r="J15" i="28"/>
  <c r="K15" i="28"/>
  <c r="V15" i="28"/>
  <c r="M15" i="28"/>
  <c r="N15" i="28"/>
  <c r="O15" i="28"/>
  <c r="P15" i="28"/>
  <c r="Q15" i="28"/>
  <c r="R15" i="28"/>
  <c r="S15" i="28"/>
  <c r="T15" i="28"/>
  <c r="U15" i="28"/>
  <c r="B16" i="28"/>
  <c r="L16" i="28"/>
  <c r="C16" i="28"/>
  <c r="D16" i="28"/>
  <c r="E16" i="28"/>
  <c r="F16" i="28"/>
  <c r="G16" i="28"/>
  <c r="H16" i="28"/>
  <c r="I16" i="28"/>
  <c r="J16" i="28"/>
  <c r="K16" i="28"/>
  <c r="V16" i="28"/>
  <c r="M16" i="28"/>
  <c r="N16" i="28"/>
  <c r="O16" i="28"/>
  <c r="P16" i="28"/>
  <c r="Q16" i="28"/>
  <c r="R16" i="28"/>
  <c r="S16" i="28"/>
  <c r="T16" i="28"/>
  <c r="U16" i="28"/>
  <c r="B17" i="28"/>
  <c r="L17" i="28"/>
  <c r="C17" i="28"/>
  <c r="D17" i="28"/>
  <c r="E17" i="28"/>
  <c r="F17" i="28"/>
  <c r="G17" i="28"/>
  <c r="H17" i="28"/>
  <c r="I17" i="28"/>
  <c r="J17" i="28"/>
  <c r="K17" i="28"/>
  <c r="V17" i="28"/>
  <c r="M17" i="28"/>
  <c r="N17" i="28"/>
  <c r="O17" i="28"/>
  <c r="P17" i="28"/>
  <c r="Q17" i="28"/>
  <c r="R17" i="28"/>
  <c r="S17" i="28"/>
  <c r="T17" i="28"/>
  <c r="U17" i="28"/>
  <c r="B18" i="28"/>
  <c r="L18" i="28"/>
  <c r="C18" i="28"/>
  <c r="D18" i="28"/>
  <c r="E18" i="28"/>
  <c r="F18" i="28"/>
  <c r="G18" i="28"/>
  <c r="H18" i="28"/>
  <c r="I18" i="28"/>
  <c r="J18" i="28"/>
  <c r="K18" i="28"/>
  <c r="V18" i="28"/>
  <c r="M18" i="28"/>
  <c r="N18" i="28"/>
  <c r="O18" i="28"/>
  <c r="P18" i="28"/>
  <c r="Q18" i="28"/>
  <c r="R18" i="28"/>
  <c r="S18" i="28"/>
  <c r="T18" i="28"/>
  <c r="U18" i="28"/>
  <c r="B19" i="28"/>
  <c r="L19" i="28"/>
  <c r="C19" i="28"/>
  <c r="D19" i="28"/>
  <c r="E19" i="28"/>
  <c r="F19" i="28"/>
  <c r="G19" i="28"/>
  <c r="H19" i="28"/>
  <c r="I19" i="28"/>
  <c r="J19" i="28"/>
  <c r="K19" i="28"/>
  <c r="V19" i="28"/>
  <c r="M19" i="28"/>
  <c r="N19" i="28"/>
  <c r="O19" i="28"/>
  <c r="P19" i="28"/>
  <c r="Q19" i="28"/>
  <c r="R19" i="28"/>
  <c r="S19" i="28"/>
  <c r="T19" i="28"/>
  <c r="U19" i="28"/>
  <c r="B20" i="28"/>
  <c r="L20" i="28"/>
  <c r="C20" i="28"/>
  <c r="D20" i="28"/>
  <c r="E20" i="28"/>
  <c r="F20" i="28"/>
  <c r="G20" i="28"/>
  <c r="H20" i="28"/>
  <c r="I20" i="28"/>
  <c r="J20" i="28"/>
  <c r="K20" i="28"/>
  <c r="V20" i="28"/>
  <c r="M20" i="28"/>
  <c r="N20" i="28"/>
  <c r="O20" i="28"/>
  <c r="P20" i="28"/>
  <c r="Q20" i="28"/>
  <c r="R20" i="28"/>
  <c r="S20" i="28"/>
  <c r="T20" i="28"/>
  <c r="U20" i="28"/>
  <c r="B21" i="28"/>
  <c r="L21" i="28"/>
  <c r="C21" i="28"/>
  <c r="D21" i="28"/>
  <c r="E21" i="28"/>
  <c r="F21" i="28"/>
  <c r="G21" i="28"/>
  <c r="H21" i="28"/>
  <c r="I21" i="28"/>
  <c r="J21" i="28"/>
  <c r="K21" i="28"/>
  <c r="V21" i="28"/>
  <c r="M21" i="28"/>
  <c r="N21" i="28"/>
  <c r="O21" i="28"/>
  <c r="P21" i="28"/>
  <c r="Q21" i="28"/>
  <c r="R21" i="28"/>
  <c r="S21" i="28"/>
  <c r="T21" i="28"/>
  <c r="U21" i="28"/>
  <c r="B22" i="28"/>
  <c r="L22" i="28"/>
  <c r="C22" i="28"/>
  <c r="D22" i="28"/>
  <c r="E22" i="28"/>
  <c r="F22" i="28"/>
  <c r="G22" i="28"/>
  <c r="H22" i="28"/>
  <c r="I22" i="28"/>
  <c r="J22" i="28"/>
  <c r="K22" i="28"/>
  <c r="V22" i="28"/>
  <c r="M22" i="28"/>
  <c r="N22" i="28"/>
  <c r="O22" i="28"/>
  <c r="P22" i="28"/>
  <c r="Q22" i="28"/>
  <c r="R22" i="28"/>
  <c r="S22" i="28"/>
  <c r="T22" i="28"/>
  <c r="U22" i="28"/>
  <c r="B23" i="28"/>
  <c r="L23" i="28"/>
  <c r="C23" i="28"/>
  <c r="D23" i="28"/>
  <c r="E23" i="28"/>
  <c r="F23" i="28"/>
  <c r="G23" i="28"/>
  <c r="H23" i="28"/>
  <c r="I23" i="28"/>
  <c r="J23" i="28"/>
  <c r="K23" i="28"/>
  <c r="V23" i="28"/>
  <c r="M23" i="28"/>
  <c r="N23" i="28"/>
  <c r="O23" i="28"/>
  <c r="P23" i="28"/>
  <c r="Q23" i="28"/>
  <c r="R23" i="28"/>
  <c r="S23" i="28"/>
  <c r="T23" i="28"/>
  <c r="U23" i="28"/>
  <c r="B24" i="28"/>
  <c r="L24" i="28"/>
  <c r="C24" i="28"/>
  <c r="D24" i="28"/>
  <c r="E24" i="28"/>
  <c r="F24" i="28"/>
  <c r="G24" i="28"/>
  <c r="H24" i="28"/>
  <c r="I24" i="28"/>
  <c r="J24" i="28"/>
  <c r="K24" i="28"/>
  <c r="V24" i="28"/>
  <c r="M24" i="28"/>
  <c r="N24" i="28"/>
  <c r="O24" i="28"/>
  <c r="P24" i="28"/>
  <c r="Q24" i="28"/>
  <c r="R24" i="28"/>
  <c r="S24" i="28"/>
  <c r="T24" i="28"/>
  <c r="U24" i="28"/>
  <c r="B25" i="28"/>
  <c r="L25" i="28"/>
  <c r="C25" i="28"/>
  <c r="D25" i="28"/>
  <c r="E25" i="28"/>
  <c r="F25" i="28"/>
  <c r="G25" i="28"/>
  <c r="H25" i="28"/>
  <c r="I25" i="28"/>
  <c r="J25" i="28"/>
  <c r="K25" i="28"/>
  <c r="V25" i="28"/>
  <c r="M25" i="28"/>
  <c r="N25" i="28"/>
  <c r="O25" i="28"/>
  <c r="P25" i="28"/>
  <c r="Q25" i="28"/>
  <c r="R25" i="28"/>
  <c r="S25" i="28"/>
  <c r="T25" i="28"/>
  <c r="U25" i="28"/>
  <c r="B26" i="28"/>
  <c r="L26" i="28"/>
  <c r="C26" i="28"/>
  <c r="D26" i="28"/>
  <c r="E26" i="28"/>
  <c r="F26" i="28"/>
  <c r="G26" i="28"/>
  <c r="H26" i="28"/>
  <c r="I26" i="28"/>
  <c r="J26" i="28"/>
  <c r="K26" i="28"/>
  <c r="V26" i="28"/>
  <c r="M26" i="28"/>
  <c r="N26" i="28"/>
  <c r="O26" i="28"/>
  <c r="P26" i="28"/>
  <c r="Q26" i="28"/>
  <c r="R26" i="28"/>
  <c r="S26" i="28"/>
  <c r="T26" i="28"/>
  <c r="U26" i="28"/>
  <c r="B27" i="28"/>
  <c r="L27" i="28"/>
  <c r="C27" i="28"/>
  <c r="D27" i="28"/>
  <c r="E27" i="28"/>
  <c r="F27" i="28"/>
  <c r="G27" i="28"/>
  <c r="H27" i="28"/>
  <c r="I27" i="28"/>
  <c r="J27" i="28"/>
  <c r="K27" i="28"/>
  <c r="V27" i="28"/>
  <c r="M27" i="28"/>
  <c r="N27" i="28"/>
  <c r="O27" i="28"/>
  <c r="P27" i="28"/>
  <c r="Q27" i="28"/>
  <c r="R27" i="28"/>
  <c r="S27" i="28"/>
  <c r="T27" i="28"/>
  <c r="U27" i="28"/>
  <c r="B28" i="28"/>
  <c r="L28" i="28"/>
  <c r="C28" i="28"/>
  <c r="D28" i="28"/>
  <c r="E28" i="28"/>
  <c r="F28" i="28"/>
  <c r="G28" i="28"/>
  <c r="H28" i="28"/>
  <c r="I28" i="28"/>
  <c r="J28" i="28"/>
  <c r="K28" i="28"/>
  <c r="V28" i="28"/>
  <c r="M28" i="28"/>
  <c r="N28" i="28"/>
  <c r="O28" i="28"/>
  <c r="P28" i="28"/>
  <c r="Q28" i="28"/>
  <c r="R28" i="28"/>
  <c r="S28" i="28"/>
  <c r="T28" i="28"/>
  <c r="U28" i="28"/>
  <c r="B29" i="28"/>
  <c r="L29" i="28"/>
  <c r="C29" i="28"/>
  <c r="D29" i="28"/>
  <c r="E29" i="28"/>
  <c r="F29" i="28"/>
  <c r="G29" i="28"/>
  <c r="H29" i="28"/>
  <c r="I29" i="28"/>
  <c r="J29" i="28"/>
  <c r="K29" i="28"/>
  <c r="V29" i="28"/>
  <c r="M29" i="28"/>
  <c r="N29" i="28"/>
  <c r="O29" i="28"/>
  <c r="P29" i="28"/>
  <c r="Q29" i="28"/>
  <c r="R29" i="28"/>
  <c r="S29" i="28"/>
  <c r="T29" i="28"/>
  <c r="U29" i="28"/>
  <c r="B30" i="28"/>
  <c r="L30" i="28"/>
  <c r="C30" i="28"/>
  <c r="D30" i="28"/>
  <c r="E30" i="28"/>
  <c r="F30" i="28"/>
  <c r="G30" i="28"/>
  <c r="H30" i="28"/>
  <c r="I30" i="28"/>
  <c r="J30" i="28"/>
  <c r="K30" i="28"/>
  <c r="V30" i="28"/>
  <c r="M30" i="28"/>
  <c r="N30" i="28"/>
  <c r="O30" i="28"/>
  <c r="P30" i="28"/>
  <c r="Q30" i="28"/>
  <c r="R30" i="28"/>
  <c r="S30" i="28"/>
  <c r="T30" i="28"/>
  <c r="U30" i="28"/>
  <c r="B31" i="28"/>
  <c r="L31" i="28"/>
  <c r="C31" i="28"/>
  <c r="D31" i="28"/>
  <c r="E31" i="28"/>
  <c r="F31" i="28"/>
  <c r="G31" i="28"/>
  <c r="H31" i="28"/>
  <c r="I31" i="28"/>
  <c r="J31" i="28"/>
  <c r="K31" i="28"/>
  <c r="V31" i="28"/>
  <c r="M31" i="28"/>
  <c r="N31" i="28"/>
  <c r="O31" i="28"/>
  <c r="P31" i="28"/>
  <c r="Q31" i="28"/>
  <c r="R31" i="28"/>
  <c r="S31" i="28"/>
  <c r="T31" i="28"/>
  <c r="U31" i="28"/>
  <c r="B32" i="28"/>
  <c r="L32" i="28"/>
  <c r="C32" i="28"/>
  <c r="D32" i="28"/>
  <c r="E32" i="28"/>
  <c r="F32" i="28"/>
  <c r="G32" i="28"/>
  <c r="H32" i="28"/>
  <c r="I32" i="28"/>
  <c r="J32" i="28"/>
  <c r="K32" i="28"/>
  <c r="V32" i="28"/>
  <c r="M32" i="28"/>
  <c r="N32" i="28"/>
  <c r="O32" i="28"/>
  <c r="P32" i="28"/>
  <c r="Q32" i="28"/>
  <c r="R32" i="28"/>
  <c r="S32" i="28"/>
  <c r="T32" i="28"/>
  <c r="U32" i="28"/>
  <c r="B33" i="28"/>
  <c r="L33" i="28"/>
  <c r="C33" i="28"/>
  <c r="D33" i="28"/>
  <c r="E33" i="28"/>
  <c r="F33" i="28"/>
  <c r="G33" i="28"/>
  <c r="H33" i="28"/>
  <c r="I33" i="28"/>
  <c r="J33" i="28"/>
  <c r="K33" i="28"/>
  <c r="V33" i="28"/>
  <c r="M33" i="28"/>
  <c r="N33" i="28"/>
  <c r="O33" i="28"/>
  <c r="P33" i="28"/>
  <c r="Q33" i="28"/>
  <c r="R33" i="28"/>
  <c r="S33" i="28"/>
  <c r="T33" i="28"/>
  <c r="U33" i="28"/>
  <c r="B34" i="28"/>
  <c r="L34" i="28"/>
  <c r="C34" i="28"/>
  <c r="D34" i="28"/>
  <c r="E34" i="28"/>
  <c r="F34" i="28"/>
  <c r="G34" i="28"/>
  <c r="H34" i="28"/>
  <c r="I34" i="28"/>
  <c r="J34" i="28"/>
  <c r="K34" i="28"/>
  <c r="V34" i="28"/>
  <c r="M34" i="28"/>
  <c r="N34" i="28"/>
  <c r="O34" i="28"/>
  <c r="P34" i="28"/>
  <c r="Q34" i="28"/>
  <c r="R34" i="28"/>
  <c r="S34" i="28"/>
  <c r="T34" i="28"/>
  <c r="U34" i="28"/>
  <c r="B35" i="28"/>
  <c r="L35" i="28"/>
  <c r="C35" i="28"/>
  <c r="D35" i="28"/>
  <c r="E35" i="28"/>
  <c r="F35" i="28"/>
  <c r="G35" i="28"/>
  <c r="H35" i="28"/>
  <c r="I35" i="28"/>
  <c r="J35" i="28"/>
  <c r="K35" i="28"/>
  <c r="V35" i="28"/>
  <c r="M35" i="28"/>
  <c r="N35" i="28"/>
  <c r="O35" i="28"/>
  <c r="P35" i="28"/>
  <c r="Q35" i="28"/>
  <c r="R35" i="28"/>
  <c r="S35" i="28"/>
  <c r="T35" i="28"/>
  <c r="U35" i="28"/>
  <c r="B36" i="28"/>
  <c r="L36" i="28"/>
  <c r="C36" i="28"/>
  <c r="D36" i="28"/>
  <c r="E36" i="28"/>
  <c r="F36" i="28"/>
  <c r="G36" i="28"/>
  <c r="H36" i="28"/>
  <c r="I36" i="28"/>
  <c r="J36" i="28"/>
  <c r="K36" i="28"/>
  <c r="V36" i="28"/>
  <c r="M36" i="28"/>
  <c r="N36" i="28"/>
  <c r="O36" i="28"/>
  <c r="P36" i="28"/>
  <c r="Q36" i="28"/>
  <c r="R36" i="28"/>
  <c r="S36" i="28"/>
  <c r="T36" i="28"/>
  <c r="U36" i="28"/>
  <c r="B37" i="28"/>
  <c r="L37" i="28"/>
  <c r="C37" i="28"/>
  <c r="D37" i="28"/>
  <c r="E37" i="28"/>
  <c r="F37" i="28"/>
  <c r="G37" i="28"/>
  <c r="H37" i="28"/>
  <c r="I37" i="28"/>
  <c r="J37" i="28"/>
  <c r="K37" i="28"/>
  <c r="V37" i="28"/>
  <c r="M37" i="28"/>
  <c r="N37" i="28"/>
  <c r="O37" i="28"/>
  <c r="P37" i="28"/>
  <c r="Q37" i="28"/>
  <c r="R37" i="28"/>
  <c r="S37" i="28"/>
  <c r="T37" i="28"/>
  <c r="U37" i="28"/>
  <c r="B38" i="28"/>
  <c r="L38" i="28"/>
  <c r="C38" i="28"/>
  <c r="D38" i="28"/>
  <c r="E38" i="28"/>
  <c r="F38" i="28"/>
  <c r="G38" i="28"/>
  <c r="H38" i="28"/>
  <c r="I38" i="28"/>
  <c r="J38" i="28"/>
  <c r="K38" i="28"/>
  <c r="V38" i="28"/>
  <c r="M38" i="28"/>
  <c r="N38" i="28"/>
  <c r="O38" i="28"/>
  <c r="P38" i="28"/>
  <c r="Q38" i="28"/>
  <c r="R38" i="28"/>
  <c r="S38" i="28"/>
  <c r="T38" i="28"/>
  <c r="U38" i="28"/>
  <c r="B39" i="28"/>
  <c r="L39" i="28"/>
  <c r="C39" i="28"/>
  <c r="D39" i="28"/>
  <c r="E39" i="28"/>
  <c r="F39" i="28"/>
  <c r="G39" i="28"/>
  <c r="H39" i="28"/>
  <c r="I39" i="28"/>
  <c r="J39" i="28"/>
  <c r="K39" i="28"/>
  <c r="V39" i="28"/>
  <c r="M39" i="28"/>
  <c r="N39" i="28"/>
  <c r="O39" i="28"/>
  <c r="P39" i="28"/>
  <c r="Q39" i="28"/>
  <c r="R39" i="28"/>
  <c r="S39" i="28"/>
  <c r="T39" i="28"/>
  <c r="U39" i="28"/>
  <c r="B40" i="28"/>
  <c r="L40" i="28"/>
  <c r="C40" i="28"/>
  <c r="D40" i="28"/>
  <c r="E40" i="28"/>
  <c r="F40" i="28"/>
  <c r="G40" i="28"/>
  <c r="H40" i="28"/>
  <c r="I40" i="28"/>
  <c r="J40" i="28"/>
  <c r="K40" i="28"/>
  <c r="V40" i="28"/>
  <c r="M40" i="28"/>
  <c r="N40" i="28"/>
  <c r="O40" i="28"/>
  <c r="P40" i="28"/>
  <c r="Q40" i="28"/>
  <c r="R40" i="28"/>
  <c r="S40" i="28"/>
  <c r="T40" i="28"/>
  <c r="U40" i="28"/>
  <c r="B41" i="28"/>
  <c r="L41" i="28"/>
  <c r="C41" i="28"/>
  <c r="D41" i="28"/>
  <c r="E41" i="28"/>
  <c r="F41" i="28"/>
  <c r="G41" i="28"/>
  <c r="H41" i="28"/>
  <c r="I41" i="28"/>
  <c r="J41" i="28"/>
  <c r="K41" i="28"/>
  <c r="V41" i="28"/>
  <c r="M41" i="28"/>
  <c r="N41" i="28"/>
  <c r="O41" i="28"/>
  <c r="P41" i="28"/>
  <c r="Q41" i="28"/>
  <c r="R41" i="28"/>
  <c r="S41" i="28"/>
  <c r="T41" i="28"/>
  <c r="U41" i="28"/>
  <c r="B42" i="28"/>
  <c r="L42" i="28"/>
  <c r="C42" i="28"/>
  <c r="D42" i="28"/>
  <c r="E42" i="28"/>
  <c r="F42" i="28"/>
  <c r="G42" i="28"/>
  <c r="H42" i="28"/>
  <c r="I42" i="28"/>
  <c r="J42" i="28"/>
  <c r="K42" i="28"/>
  <c r="V42" i="28"/>
  <c r="M42" i="28"/>
  <c r="N42" i="28"/>
  <c r="O42" i="28"/>
  <c r="P42" i="28"/>
  <c r="Q42" i="28"/>
  <c r="R42" i="28"/>
  <c r="S42" i="28"/>
  <c r="T42" i="28"/>
  <c r="U42" i="28"/>
  <c r="B43" i="28"/>
  <c r="L43" i="28"/>
  <c r="C43" i="28"/>
  <c r="D43" i="28"/>
  <c r="E43" i="28"/>
  <c r="F43" i="28"/>
  <c r="G43" i="28"/>
  <c r="H43" i="28"/>
  <c r="I43" i="28"/>
  <c r="J43" i="28"/>
  <c r="K43" i="28"/>
  <c r="V43" i="28"/>
  <c r="M43" i="28"/>
  <c r="N43" i="28"/>
  <c r="O43" i="28"/>
  <c r="P43" i="28"/>
  <c r="Q43" i="28"/>
  <c r="R43" i="28"/>
  <c r="S43" i="28"/>
  <c r="T43" i="28"/>
  <c r="U43" i="28"/>
  <c r="B44" i="28"/>
  <c r="L44" i="28"/>
  <c r="C44" i="28"/>
  <c r="D44" i="28"/>
  <c r="E44" i="28"/>
  <c r="F44" i="28"/>
  <c r="G44" i="28"/>
  <c r="H44" i="28"/>
  <c r="I44" i="28"/>
  <c r="J44" i="28"/>
  <c r="K44" i="28"/>
  <c r="V44" i="28"/>
  <c r="M44" i="28"/>
  <c r="N44" i="28"/>
  <c r="O44" i="28"/>
  <c r="P44" i="28"/>
  <c r="Q44" i="28"/>
  <c r="R44" i="28"/>
  <c r="S44" i="28"/>
  <c r="T44" i="28"/>
  <c r="U44" i="28"/>
  <c r="B45" i="28"/>
  <c r="L45" i="28"/>
  <c r="C45" i="28"/>
  <c r="D45" i="28"/>
  <c r="E45" i="28"/>
  <c r="F45" i="28"/>
  <c r="G45" i="28"/>
  <c r="H45" i="28"/>
  <c r="I45" i="28"/>
  <c r="J45" i="28"/>
  <c r="K45" i="28"/>
  <c r="V45" i="28"/>
  <c r="M45" i="28"/>
  <c r="N45" i="28"/>
  <c r="O45" i="28"/>
  <c r="P45" i="28"/>
  <c r="Q45" i="28"/>
  <c r="R45" i="28"/>
  <c r="S45" i="28"/>
  <c r="T45" i="28"/>
  <c r="U45" i="28"/>
  <c r="B46" i="28"/>
  <c r="L46" i="28"/>
  <c r="C46" i="28"/>
  <c r="D46" i="28"/>
  <c r="E46" i="28"/>
  <c r="F46" i="28"/>
  <c r="G46" i="28"/>
  <c r="H46" i="28"/>
  <c r="I46" i="28"/>
  <c r="J46" i="28"/>
  <c r="K46" i="28"/>
  <c r="V46" i="28"/>
  <c r="M46" i="28"/>
  <c r="N46" i="28"/>
  <c r="O46" i="28"/>
  <c r="P46" i="28"/>
  <c r="Q46" i="28"/>
  <c r="R46" i="28"/>
  <c r="S46" i="28"/>
  <c r="T46" i="28"/>
  <c r="U46" i="28"/>
  <c r="B47" i="28"/>
  <c r="L47" i="28"/>
  <c r="C47" i="28"/>
  <c r="D47" i="28"/>
  <c r="E47" i="28"/>
  <c r="F47" i="28"/>
  <c r="G47" i="28"/>
  <c r="H47" i="28"/>
  <c r="I47" i="28"/>
  <c r="J47" i="28"/>
  <c r="K47" i="28"/>
  <c r="V47" i="28"/>
  <c r="M47" i="28"/>
  <c r="N47" i="28"/>
  <c r="O47" i="28"/>
  <c r="P47" i="28"/>
  <c r="Q47" i="28"/>
  <c r="R47" i="28"/>
  <c r="S47" i="28"/>
  <c r="T47" i="28"/>
  <c r="U47" i="28"/>
  <c r="B48" i="28"/>
  <c r="L48" i="28"/>
  <c r="C48" i="28"/>
  <c r="D48" i="28"/>
  <c r="E48" i="28"/>
  <c r="F48" i="28"/>
  <c r="G48" i="28"/>
  <c r="H48" i="28"/>
  <c r="I48" i="28"/>
  <c r="J48" i="28"/>
  <c r="K48" i="28"/>
  <c r="V48" i="28"/>
  <c r="M48" i="28"/>
  <c r="N48" i="28"/>
  <c r="O48" i="28"/>
  <c r="P48" i="28"/>
  <c r="Q48" i="28"/>
  <c r="R48" i="28"/>
  <c r="S48" i="28"/>
  <c r="T48" i="28"/>
  <c r="U48" i="28"/>
  <c r="B49" i="28"/>
  <c r="L49" i="28"/>
  <c r="C49" i="28"/>
  <c r="D49" i="28"/>
  <c r="E49" i="28"/>
  <c r="F49" i="28"/>
  <c r="G49" i="28"/>
  <c r="H49" i="28"/>
  <c r="I49" i="28"/>
  <c r="J49" i="28"/>
  <c r="K49" i="28"/>
  <c r="V49" i="28"/>
  <c r="M49" i="28"/>
  <c r="N49" i="28"/>
  <c r="O49" i="28"/>
  <c r="P49" i="28"/>
  <c r="Q49" i="28"/>
  <c r="R49" i="28"/>
  <c r="S49" i="28"/>
  <c r="T49" i="28"/>
  <c r="U49" i="28"/>
  <c r="B50" i="28"/>
  <c r="L50" i="28"/>
  <c r="C50" i="28"/>
  <c r="D50" i="28"/>
  <c r="E50" i="28"/>
  <c r="F50" i="28"/>
  <c r="G50" i="28"/>
  <c r="H50" i="28"/>
  <c r="I50" i="28"/>
  <c r="J50" i="28"/>
  <c r="K50" i="28"/>
  <c r="V50" i="28"/>
  <c r="M50" i="28"/>
  <c r="N50" i="28"/>
  <c r="O50" i="28"/>
  <c r="P50" i="28"/>
  <c r="Q50" i="28"/>
  <c r="R50" i="28"/>
  <c r="S50" i="28"/>
  <c r="T50" i="28"/>
  <c r="U50" i="28"/>
  <c r="B51" i="28"/>
  <c r="L51" i="28"/>
  <c r="C51" i="28"/>
  <c r="D51" i="28"/>
  <c r="E51" i="28"/>
  <c r="F51" i="28"/>
  <c r="G51" i="28"/>
  <c r="H51" i="28"/>
  <c r="I51" i="28"/>
  <c r="J51" i="28"/>
  <c r="K51" i="28"/>
  <c r="V51" i="28"/>
  <c r="M51" i="28"/>
  <c r="N51" i="28"/>
  <c r="O51" i="28"/>
  <c r="P51" i="28"/>
  <c r="Q51" i="28"/>
  <c r="R51" i="28"/>
  <c r="S51" i="28"/>
  <c r="T51" i="28"/>
  <c r="U51" i="28"/>
  <c r="B52" i="28"/>
  <c r="L52" i="28"/>
  <c r="C52" i="28"/>
  <c r="D52" i="28"/>
  <c r="E52" i="28"/>
  <c r="F52" i="28"/>
  <c r="G52" i="28"/>
  <c r="H52" i="28"/>
  <c r="I52" i="28"/>
  <c r="J52" i="28"/>
  <c r="K52" i="28"/>
  <c r="V52" i="28"/>
  <c r="M52" i="28"/>
  <c r="N52" i="28"/>
  <c r="O52" i="28"/>
  <c r="P52" i="28"/>
  <c r="Q52" i="28"/>
  <c r="R52" i="28"/>
  <c r="S52" i="28"/>
  <c r="T52" i="28"/>
  <c r="U52" i="28"/>
  <c r="B53" i="28"/>
  <c r="L53" i="28"/>
  <c r="C53" i="28"/>
  <c r="D53" i="28"/>
  <c r="E53" i="28"/>
  <c r="F53" i="28"/>
  <c r="G53" i="28"/>
  <c r="H53" i="28"/>
  <c r="I53" i="28"/>
  <c r="J53" i="28"/>
  <c r="K53" i="28"/>
  <c r="V53" i="28"/>
  <c r="M53" i="28"/>
  <c r="N53" i="28"/>
  <c r="O53" i="28"/>
  <c r="P53" i="28"/>
  <c r="Q53" i="28"/>
  <c r="R53" i="28"/>
  <c r="S53" i="28"/>
  <c r="T53" i="28"/>
  <c r="U53" i="28"/>
  <c r="B54" i="28"/>
  <c r="L54" i="28"/>
  <c r="C54" i="28"/>
  <c r="D54" i="28"/>
  <c r="E54" i="28"/>
  <c r="F54" i="28"/>
  <c r="G54" i="28"/>
  <c r="H54" i="28"/>
  <c r="I54" i="28"/>
  <c r="J54" i="28"/>
  <c r="K54" i="28"/>
  <c r="V54" i="28"/>
  <c r="M54" i="28"/>
  <c r="N54" i="28"/>
  <c r="O54" i="28"/>
  <c r="P54" i="28"/>
  <c r="Q54" i="28"/>
  <c r="R54" i="28"/>
  <c r="S54" i="28"/>
  <c r="T54" i="28"/>
  <c r="U54" i="28"/>
  <c r="B55" i="28"/>
  <c r="L55" i="28"/>
  <c r="C55" i="28"/>
  <c r="D55" i="28"/>
  <c r="E55" i="28"/>
  <c r="F55" i="28"/>
  <c r="G55" i="28"/>
  <c r="H55" i="28"/>
  <c r="I55" i="28"/>
  <c r="J55" i="28"/>
  <c r="K55" i="28"/>
  <c r="V55" i="28"/>
  <c r="M55" i="28"/>
  <c r="N55" i="28"/>
  <c r="O55" i="28"/>
  <c r="P55" i="28"/>
  <c r="Q55" i="28"/>
  <c r="R55" i="28"/>
  <c r="S55" i="28"/>
  <c r="T55" i="28"/>
  <c r="U55" i="28"/>
  <c r="B56" i="28"/>
  <c r="L56" i="28"/>
  <c r="C56" i="28"/>
  <c r="D56" i="28"/>
  <c r="E56" i="28"/>
  <c r="F56" i="28"/>
  <c r="G56" i="28"/>
  <c r="H56" i="28"/>
  <c r="I56" i="28"/>
  <c r="J56" i="28"/>
  <c r="K56" i="28"/>
  <c r="V56" i="28"/>
  <c r="M56" i="28"/>
  <c r="N56" i="28"/>
  <c r="O56" i="28"/>
  <c r="P56" i="28"/>
  <c r="Q56" i="28"/>
  <c r="R56" i="28"/>
  <c r="S56" i="28"/>
  <c r="T56" i="28"/>
  <c r="U56" i="28"/>
  <c r="B57" i="28"/>
  <c r="L57" i="28"/>
  <c r="C57" i="28"/>
  <c r="D57" i="28"/>
  <c r="E57" i="28"/>
  <c r="F57" i="28"/>
  <c r="G57" i="28"/>
  <c r="H57" i="28"/>
  <c r="I57" i="28"/>
  <c r="J57" i="28"/>
  <c r="K57" i="28"/>
  <c r="V57" i="28"/>
  <c r="M57" i="28"/>
  <c r="N57" i="28"/>
  <c r="O57" i="28"/>
  <c r="P57" i="28"/>
  <c r="Q57" i="28"/>
  <c r="R57" i="28"/>
  <c r="S57" i="28"/>
  <c r="T57" i="28"/>
  <c r="U57" i="28"/>
  <c r="B58" i="28"/>
  <c r="L58" i="28"/>
  <c r="C58" i="28"/>
  <c r="D58" i="28"/>
  <c r="E58" i="28"/>
  <c r="F58" i="28"/>
  <c r="G58" i="28"/>
  <c r="H58" i="28"/>
  <c r="I58" i="28"/>
  <c r="J58" i="28"/>
  <c r="K58" i="28"/>
  <c r="V58" i="28"/>
  <c r="M58" i="28"/>
  <c r="N58" i="28"/>
  <c r="O58" i="28"/>
  <c r="P58" i="28"/>
  <c r="Q58" i="28"/>
  <c r="R58" i="28"/>
  <c r="S58" i="28"/>
  <c r="T58" i="28"/>
  <c r="U58" i="28"/>
  <c r="B59" i="28"/>
  <c r="L59" i="28"/>
  <c r="C59" i="28"/>
  <c r="D59" i="28"/>
  <c r="E59" i="28"/>
  <c r="F59" i="28"/>
  <c r="G59" i="28"/>
  <c r="H59" i="28"/>
  <c r="I59" i="28"/>
  <c r="J59" i="28"/>
  <c r="K59" i="28"/>
  <c r="V59" i="28"/>
  <c r="M59" i="28"/>
  <c r="N59" i="28"/>
  <c r="O59" i="28"/>
  <c r="P59" i="28"/>
  <c r="Q59" i="28"/>
  <c r="R59" i="28"/>
  <c r="S59" i="28"/>
  <c r="T59" i="28"/>
  <c r="U59" i="28"/>
  <c r="B60" i="28"/>
  <c r="L60" i="28"/>
  <c r="C60" i="28"/>
  <c r="D60" i="28"/>
  <c r="E60" i="28"/>
  <c r="F60" i="28"/>
  <c r="G60" i="28"/>
  <c r="H60" i="28"/>
  <c r="I60" i="28"/>
  <c r="J60" i="28"/>
  <c r="K60" i="28"/>
  <c r="V60" i="28"/>
  <c r="M60" i="28"/>
  <c r="N60" i="28"/>
  <c r="O60" i="28"/>
  <c r="P60" i="28"/>
  <c r="Q60" i="28"/>
  <c r="R60" i="28"/>
  <c r="S60" i="28"/>
  <c r="T60" i="28"/>
  <c r="U60" i="28"/>
  <c r="B61" i="28"/>
  <c r="L61" i="28"/>
  <c r="C61" i="28"/>
  <c r="D61" i="28"/>
  <c r="E61" i="28"/>
  <c r="F61" i="28"/>
  <c r="G61" i="28"/>
  <c r="H61" i="28"/>
  <c r="I61" i="28"/>
  <c r="J61" i="28"/>
  <c r="K61" i="28"/>
  <c r="V61" i="28"/>
  <c r="M61" i="28"/>
  <c r="N61" i="28"/>
  <c r="O61" i="28"/>
  <c r="P61" i="28"/>
  <c r="Q61" i="28"/>
  <c r="R61" i="28"/>
  <c r="S61" i="28"/>
  <c r="T61" i="28"/>
  <c r="U61" i="28"/>
  <c r="B62" i="28"/>
  <c r="L62" i="28"/>
  <c r="C62" i="28"/>
  <c r="D62" i="28"/>
  <c r="E62" i="28"/>
  <c r="F62" i="28"/>
  <c r="G62" i="28"/>
  <c r="H62" i="28"/>
  <c r="I62" i="28"/>
  <c r="J62" i="28"/>
  <c r="K62" i="28"/>
  <c r="V62" i="28"/>
  <c r="M62" i="28"/>
  <c r="N62" i="28"/>
  <c r="O62" i="28"/>
  <c r="P62" i="28"/>
  <c r="Q62" i="28"/>
  <c r="R62" i="28"/>
  <c r="S62" i="28"/>
  <c r="T62" i="28"/>
  <c r="U62" i="28"/>
  <c r="B63" i="28"/>
  <c r="L63" i="28"/>
  <c r="C63" i="28"/>
  <c r="D63" i="28"/>
  <c r="E63" i="28"/>
  <c r="F63" i="28"/>
  <c r="G63" i="28"/>
  <c r="H63" i="28"/>
  <c r="I63" i="28"/>
  <c r="J63" i="28"/>
  <c r="K63" i="28"/>
  <c r="V63" i="28"/>
  <c r="M63" i="28"/>
  <c r="N63" i="28"/>
  <c r="O63" i="28"/>
  <c r="P63" i="28"/>
  <c r="Q63" i="28"/>
  <c r="R63" i="28"/>
  <c r="S63" i="28"/>
  <c r="T63" i="28"/>
  <c r="U63" i="28"/>
  <c r="B64" i="28"/>
  <c r="L64" i="28"/>
  <c r="C64" i="28"/>
  <c r="D64" i="28"/>
  <c r="E64" i="28"/>
  <c r="F64" i="28"/>
  <c r="G64" i="28"/>
  <c r="H64" i="28"/>
  <c r="I64" i="28"/>
  <c r="J64" i="28"/>
  <c r="K64" i="28"/>
  <c r="V64" i="28"/>
  <c r="M64" i="28"/>
  <c r="N64" i="28"/>
  <c r="O64" i="28"/>
  <c r="P64" i="28"/>
  <c r="Q64" i="28"/>
  <c r="R64" i="28"/>
  <c r="S64" i="28"/>
  <c r="T64" i="28"/>
  <c r="U64" i="28"/>
  <c r="B65" i="28"/>
  <c r="L65" i="28"/>
  <c r="C65" i="28"/>
  <c r="D65" i="28"/>
  <c r="E65" i="28"/>
  <c r="F65" i="28"/>
  <c r="G65" i="28"/>
  <c r="H65" i="28"/>
  <c r="I65" i="28"/>
  <c r="J65" i="28"/>
  <c r="K65" i="28"/>
  <c r="V65" i="28"/>
  <c r="M65" i="28"/>
  <c r="N65" i="28"/>
  <c r="O65" i="28"/>
  <c r="P65" i="28"/>
  <c r="Q65" i="28"/>
  <c r="R65" i="28"/>
  <c r="S65" i="28"/>
  <c r="T65" i="28"/>
  <c r="U65" i="28"/>
  <c r="B66" i="28"/>
  <c r="L66" i="28"/>
  <c r="C66" i="28"/>
  <c r="D66" i="28"/>
  <c r="E66" i="28"/>
  <c r="F66" i="28"/>
  <c r="G66" i="28"/>
  <c r="H66" i="28"/>
  <c r="I66" i="28"/>
  <c r="J66" i="28"/>
  <c r="K66" i="28"/>
  <c r="V66" i="28"/>
  <c r="M66" i="28"/>
  <c r="N66" i="28"/>
  <c r="O66" i="28"/>
  <c r="P66" i="28"/>
  <c r="Q66" i="28"/>
  <c r="R66" i="28"/>
  <c r="S66" i="28"/>
  <c r="T66" i="28"/>
  <c r="U66" i="28"/>
  <c r="B67" i="28"/>
  <c r="L67" i="28"/>
  <c r="C67" i="28"/>
  <c r="D67" i="28"/>
  <c r="E67" i="28"/>
  <c r="F67" i="28"/>
  <c r="G67" i="28"/>
  <c r="H67" i="28"/>
  <c r="I67" i="28"/>
  <c r="J67" i="28"/>
  <c r="K67" i="28"/>
  <c r="V67" i="28"/>
  <c r="M67" i="28"/>
  <c r="N67" i="28"/>
  <c r="O67" i="28"/>
  <c r="P67" i="28"/>
  <c r="Q67" i="28"/>
  <c r="R67" i="28"/>
  <c r="S67" i="28"/>
  <c r="T67" i="28"/>
  <c r="U67" i="28"/>
  <c r="B68" i="28"/>
  <c r="L68" i="28"/>
  <c r="C68" i="28"/>
  <c r="D68" i="28"/>
  <c r="E68" i="28"/>
  <c r="F68" i="28"/>
  <c r="G68" i="28"/>
  <c r="H68" i="28"/>
  <c r="I68" i="28"/>
  <c r="J68" i="28"/>
  <c r="K68" i="28"/>
  <c r="V68" i="28"/>
  <c r="M68" i="28"/>
  <c r="N68" i="28"/>
  <c r="O68" i="28"/>
  <c r="P68" i="28"/>
  <c r="Q68" i="28"/>
  <c r="R68" i="28"/>
  <c r="S68" i="28"/>
  <c r="T68" i="28"/>
  <c r="U68" i="28"/>
  <c r="B69" i="28"/>
  <c r="L69" i="28"/>
  <c r="C69" i="28"/>
  <c r="D69" i="28"/>
  <c r="E69" i="28"/>
  <c r="F69" i="28"/>
  <c r="G69" i="28"/>
  <c r="H69" i="28"/>
  <c r="I69" i="28"/>
  <c r="J69" i="28"/>
  <c r="K69" i="28"/>
  <c r="V69" i="28"/>
  <c r="M69" i="28"/>
  <c r="N69" i="28"/>
  <c r="O69" i="28"/>
  <c r="P69" i="28"/>
  <c r="Q69" i="28"/>
  <c r="R69" i="28"/>
  <c r="S69" i="28"/>
  <c r="T69" i="28"/>
  <c r="U69" i="28"/>
  <c r="B70" i="28"/>
  <c r="L70" i="28"/>
  <c r="C70" i="28"/>
  <c r="D70" i="28"/>
  <c r="E70" i="28"/>
  <c r="F70" i="28"/>
  <c r="G70" i="28"/>
  <c r="H70" i="28"/>
  <c r="I70" i="28"/>
  <c r="J70" i="28"/>
  <c r="K70" i="28"/>
  <c r="V70" i="28"/>
  <c r="M70" i="28"/>
  <c r="N70" i="28"/>
  <c r="O70" i="28"/>
  <c r="P70" i="28"/>
  <c r="Q70" i="28"/>
  <c r="R70" i="28"/>
  <c r="S70" i="28"/>
  <c r="T70" i="28"/>
  <c r="U70" i="28"/>
  <c r="B71" i="28"/>
  <c r="L71" i="28"/>
  <c r="C71" i="28"/>
  <c r="D71" i="28"/>
  <c r="E71" i="28"/>
  <c r="F71" i="28"/>
  <c r="G71" i="28"/>
  <c r="H71" i="28"/>
  <c r="I71" i="28"/>
  <c r="J71" i="28"/>
  <c r="K71" i="28"/>
  <c r="V71" i="28"/>
  <c r="M71" i="28"/>
  <c r="N71" i="28"/>
  <c r="O71" i="28"/>
  <c r="P71" i="28"/>
  <c r="Q71" i="28"/>
  <c r="R71" i="28"/>
  <c r="S71" i="28"/>
  <c r="T71" i="28"/>
  <c r="U71" i="28"/>
  <c r="B72" i="28"/>
  <c r="L72" i="28"/>
  <c r="C72" i="28"/>
  <c r="D72" i="28"/>
  <c r="E72" i="28"/>
  <c r="F72" i="28"/>
  <c r="G72" i="28"/>
  <c r="H72" i="28"/>
  <c r="I72" i="28"/>
  <c r="J72" i="28"/>
  <c r="K72" i="28"/>
  <c r="V72" i="28"/>
  <c r="M72" i="28"/>
  <c r="N72" i="28"/>
  <c r="O72" i="28"/>
  <c r="P72" i="28"/>
  <c r="Q72" i="28"/>
  <c r="R72" i="28"/>
  <c r="S72" i="28"/>
  <c r="T72" i="28"/>
  <c r="U72" i="28"/>
  <c r="B73" i="28"/>
  <c r="L73" i="28"/>
  <c r="C73" i="28"/>
  <c r="D73" i="28"/>
  <c r="E73" i="28"/>
  <c r="F73" i="28"/>
  <c r="G73" i="28"/>
  <c r="H73" i="28"/>
  <c r="I73" i="28"/>
  <c r="J73" i="28"/>
  <c r="K73" i="28"/>
  <c r="V73" i="28"/>
  <c r="M73" i="28"/>
  <c r="N73" i="28"/>
  <c r="O73" i="28"/>
  <c r="P73" i="28"/>
  <c r="Q73" i="28"/>
  <c r="R73" i="28"/>
  <c r="S73" i="28"/>
  <c r="T73" i="28"/>
  <c r="U73" i="28"/>
  <c r="B74" i="28"/>
  <c r="L74" i="28"/>
  <c r="C74" i="28"/>
  <c r="D74" i="28"/>
  <c r="E74" i="28"/>
  <c r="F74" i="28"/>
  <c r="G74" i="28"/>
  <c r="H74" i="28"/>
  <c r="I74" i="28"/>
  <c r="J74" i="28"/>
  <c r="K74" i="28"/>
  <c r="V74" i="28"/>
  <c r="M74" i="28"/>
  <c r="N74" i="28"/>
  <c r="O74" i="28"/>
  <c r="P74" i="28"/>
  <c r="Q74" i="28"/>
  <c r="R74" i="28"/>
  <c r="S74" i="28"/>
  <c r="T74" i="28"/>
  <c r="U74" i="28"/>
  <c r="B75" i="28"/>
  <c r="L75" i="28"/>
  <c r="C75" i="28"/>
  <c r="D75" i="28"/>
  <c r="E75" i="28"/>
  <c r="F75" i="28"/>
  <c r="G75" i="28"/>
  <c r="H75" i="28"/>
  <c r="I75" i="28"/>
  <c r="J75" i="28"/>
  <c r="K75" i="28"/>
  <c r="V75" i="28"/>
  <c r="M75" i="28"/>
  <c r="N75" i="28"/>
  <c r="O75" i="28"/>
  <c r="P75" i="28"/>
  <c r="Q75" i="28"/>
  <c r="R75" i="28"/>
  <c r="S75" i="28"/>
  <c r="T75" i="28"/>
  <c r="U75" i="28"/>
  <c r="B76" i="28"/>
  <c r="L76" i="28"/>
  <c r="C76" i="28"/>
  <c r="D76" i="28"/>
  <c r="E76" i="28"/>
  <c r="F76" i="28"/>
  <c r="G76" i="28"/>
  <c r="H76" i="28"/>
  <c r="I76" i="28"/>
  <c r="J76" i="28"/>
  <c r="K76" i="28"/>
  <c r="V76" i="28"/>
  <c r="M76" i="28"/>
  <c r="N76" i="28"/>
  <c r="O76" i="28"/>
  <c r="P76" i="28"/>
  <c r="Q76" i="28"/>
  <c r="R76" i="28"/>
  <c r="S76" i="28"/>
  <c r="T76" i="28"/>
  <c r="U76" i="28"/>
  <c r="B77" i="28"/>
  <c r="L77" i="28"/>
  <c r="C77" i="28"/>
  <c r="D77" i="28"/>
  <c r="E77" i="28"/>
  <c r="F77" i="28"/>
  <c r="G77" i="28"/>
  <c r="H77" i="28"/>
  <c r="I77" i="28"/>
  <c r="J77" i="28"/>
  <c r="K77" i="28"/>
  <c r="V77" i="28"/>
  <c r="M77" i="28"/>
  <c r="N77" i="28"/>
  <c r="O77" i="28"/>
  <c r="P77" i="28"/>
  <c r="Q77" i="28"/>
  <c r="R77" i="28"/>
  <c r="S77" i="28"/>
  <c r="T77" i="28"/>
  <c r="U77" i="28"/>
  <c r="B78" i="28"/>
  <c r="L78" i="28"/>
  <c r="C78" i="28"/>
  <c r="D78" i="28"/>
  <c r="E78" i="28"/>
  <c r="F78" i="28"/>
  <c r="G78" i="28"/>
  <c r="H78" i="28"/>
  <c r="I78" i="28"/>
  <c r="J78" i="28"/>
  <c r="K78" i="28"/>
  <c r="V78" i="28"/>
  <c r="M78" i="28"/>
  <c r="N78" i="28"/>
  <c r="O78" i="28"/>
  <c r="P78" i="28"/>
  <c r="Q78" i="28"/>
  <c r="R78" i="28"/>
  <c r="S78" i="28"/>
  <c r="T78" i="28"/>
  <c r="U78" i="28"/>
  <c r="B79" i="28"/>
  <c r="L79" i="28"/>
  <c r="C79" i="28"/>
  <c r="D79" i="28"/>
  <c r="E79" i="28"/>
  <c r="F79" i="28"/>
  <c r="G79" i="28"/>
  <c r="H79" i="28"/>
  <c r="I79" i="28"/>
  <c r="J79" i="28"/>
  <c r="K79" i="28"/>
  <c r="V79" i="28"/>
  <c r="M79" i="28"/>
  <c r="N79" i="28"/>
  <c r="O79" i="28"/>
  <c r="P79" i="28"/>
  <c r="Q79" i="28"/>
  <c r="R79" i="28"/>
  <c r="S79" i="28"/>
  <c r="T79" i="28"/>
  <c r="U79" i="28"/>
  <c r="B80" i="28"/>
  <c r="L80" i="28"/>
  <c r="C80" i="28"/>
  <c r="D80" i="28"/>
  <c r="E80" i="28"/>
  <c r="F80" i="28"/>
  <c r="G80" i="28"/>
  <c r="H80" i="28"/>
  <c r="I80" i="28"/>
  <c r="J80" i="28"/>
  <c r="K80" i="28"/>
  <c r="V80" i="28"/>
  <c r="M80" i="28"/>
  <c r="N80" i="28"/>
  <c r="O80" i="28"/>
  <c r="P80" i="28"/>
  <c r="Q80" i="28"/>
  <c r="R80" i="28"/>
  <c r="S80" i="28"/>
  <c r="T80" i="28"/>
  <c r="U80" i="28"/>
  <c r="B81" i="28"/>
  <c r="L81" i="28"/>
  <c r="C81" i="28"/>
  <c r="D81" i="28"/>
  <c r="E81" i="28"/>
  <c r="F81" i="28"/>
  <c r="G81" i="28"/>
  <c r="H81" i="28"/>
  <c r="I81" i="28"/>
  <c r="J81" i="28"/>
  <c r="K81" i="28"/>
  <c r="V81" i="28"/>
  <c r="M81" i="28"/>
  <c r="N81" i="28"/>
  <c r="O81" i="28"/>
  <c r="P81" i="28"/>
  <c r="Q81" i="28"/>
  <c r="R81" i="28"/>
  <c r="S81" i="28"/>
  <c r="T81" i="28"/>
  <c r="U81" i="28"/>
  <c r="B82" i="28"/>
  <c r="L82" i="28"/>
  <c r="C82" i="28"/>
  <c r="D82" i="28"/>
  <c r="E82" i="28"/>
  <c r="F82" i="28"/>
  <c r="G82" i="28"/>
  <c r="H82" i="28"/>
  <c r="I82" i="28"/>
  <c r="J82" i="28"/>
  <c r="K82" i="28"/>
  <c r="V82" i="28"/>
  <c r="M82" i="28"/>
  <c r="N82" i="28"/>
  <c r="O82" i="28"/>
  <c r="P82" i="28"/>
  <c r="Q82" i="28"/>
  <c r="R82" i="28"/>
  <c r="S82" i="28"/>
  <c r="T82" i="28"/>
  <c r="U82" i="28"/>
  <c r="B83" i="28"/>
  <c r="L83" i="28"/>
  <c r="C83" i="28"/>
  <c r="D83" i="28"/>
  <c r="E83" i="28"/>
  <c r="F83" i="28"/>
  <c r="G83" i="28"/>
  <c r="H83" i="28"/>
  <c r="I83" i="28"/>
  <c r="J83" i="28"/>
  <c r="K83" i="28"/>
  <c r="V83" i="28"/>
  <c r="M83" i="28"/>
  <c r="N83" i="28"/>
  <c r="O83" i="28"/>
  <c r="P83" i="28"/>
  <c r="Q83" i="28"/>
  <c r="R83" i="28"/>
  <c r="S83" i="28"/>
  <c r="T83" i="28"/>
  <c r="U83" i="28"/>
  <c r="B84" i="28"/>
  <c r="L84" i="28"/>
  <c r="C84" i="28"/>
  <c r="D84" i="28"/>
  <c r="E84" i="28"/>
  <c r="F84" i="28"/>
  <c r="G84" i="28"/>
  <c r="H84" i="28"/>
  <c r="I84" i="28"/>
  <c r="J84" i="28"/>
  <c r="K84" i="28"/>
  <c r="V84" i="28"/>
  <c r="M84" i="28"/>
  <c r="N84" i="28"/>
  <c r="O84" i="28"/>
  <c r="P84" i="28"/>
  <c r="Q84" i="28"/>
  <c r="R84" i="28"/>
  <c r="S84" i="28"/>
  <c r="T84" i="28"/>
  <c r="U84" i="28"/>
  <c r="B85" i="28"/>
  <c r="L85" i="28"/>
  <c r="C85" i="28"/>
  <c r="D85" i="28"/>
  <c r="E85" i="28"/>
  <c r="F85" i="28"/>
  <c r="G85" i="28"/>
  <c r="H85" i="28"/>
  <c r="I85" i="28"/>
  <c r="J85" i="28"/>
  <c r="K85" i="28"/>
  <c r="V85" i="28"/>
  <c r="M85" i="28"/>
  <c r="N85" i="28"/>
  <c r="O85" i="28"/>
  <c r="P85" i="28"/>
  <c r="Q85" i="28"/>
  <c r="R85" i="28"/>
  <c r="S85" i="28"/>
  <c r="T85" i="28"/>
  <c r="U85" i="28"/>
  <c r="B86" i="28"/>
  <c r="L86" i="28"/>
  <c r="C86" i="28"/>
  <c r="D86" i="28"/>
  <c r="E86" i="28"/>
  <c r="F86" i="28"/>
  <c r="G86" i="28"/>
  <c r="H86" i="28"/>
  <c r="I86" i="28"/>
  <c r="J86" i="28"/>
  <c r="K86" i="28"/>
  <c r="V86" i="28"/>
  <c r="M86" i="28"/>
  <c r="N86" i="28"/>
  <c r="O86" i="28"/>
  <c r="P86" i="28"/>
  <c r="Q86" i="28"/>
  <c r="R86" i="28"/>
  <c r="S86" i="28"/>
  <c r="T86" i="28"/>
  <c r="U86" i="28"/>
  <c r="B87" i="28"/>
  <c r="L87" i="28"/>
  <c r="C87" i="28"/>
  <c r="D87" i="28"/>
  <c r="E87" i="28"/>
  <c r="F87" i="28"/>
  <c r="G87" i="28"/>
  <c r="H87" i="28"/>
  <c r="I87" i="28"/>
  <c r="J87" i="28"/>
  <c r="K87" i="28"/>
  <c r="V87" i="28"/>
  <c r="M87" i="28"/>
  <c r="N87" i="28"/>
  <c r="O87" i="28"/>
  <c r="P87" i="28"/>
  <c r="Q87" i="28"/>
  <c r="R87" i="28"/>
  <c r="S87" i="28"/>
  <c r="T87" i="28"/>
  <c r="U87" i="28"/>
  <c r="B88" i="28"/>
  <c r="L88" i="28"/>
  <c r="C88" i="28"/>
  <c r="D88" i="28"/>
  <c r="E88" i="28"/>
  <c r="F88" i="28"/>
  <c r="G88" i="28"/>
  <c r="H88" i="28"/>
  <c r="I88" i="28"/>
  <c r="J88" i="28"/>
  <c r="K88" i="28"/>
  <c r="V88" i="28"/>
  <c r="M88" i="28"/>
  <c r="N88" i="28"/>
  <c r="O88" i="28"/>
  <c r="P88" i="28"/>
  <c r="Q88" i="28"/>
  <c r="R88" i="28"/>
  <c r="S88" i="28"/>
  <c r="T88" i="28"/>
  <c r="U88" i="28"/>
  <c r="B89" i="28"/>
  <c r="L89" i="28"/>
  <c r="C89" i="28"/>
  <c r="D89" i="28"/>
  <c r="E89" i="28"/>
  <c r="F89" i="28"/>
  <c r="G89" i="28"/>
  <c r="H89" i="28"/>
  <c r="I89" i="28"/>
  <c r="J89" i="28"/>
  <c r="K89" i="28"/>
  <c r="V89" i="28"/>
  <c r="M89" i="28"/>
  <c r="N89" i="28"/>
  <c r="O89" i="28"/>
  <c r="P89" i="28"/>
  <c r="Q89" i="28"/>
  <c r="R89" i="28"/>
  <c r="S89" i="28"/>
  <c r="T89" i="28"/>
  <c r="U89" i="28"/>
  <c r="B90" i="28"/>
  <c r="L90" i="28"/>
  <c r="C90" i="28"/>
  <c r="D90" i="28"/>
  <c r="E90" i="28"/>
  <c r="F90" i="28"/>
  <c r="G90" i="28"/>
  <c r="H90" i="28"/>
  <c r="I90" i="28"/>
  <c r="J90" i="28"/>
  <c r="K90" i="28"/>
  <c r="V90" i="28"/>
  <c r="M90" i="28"/>
  <c r="N90" i="28"/>
  <c r="O90" i="28"/>
  <c r="P90" i="28"/>
  <c r="Q90" i="28"/>
  <c r="R90" i="28"/>
  <c r="S90" i="28"/>
  <c r="T90" i="28"/>
  <c r="U90" i="28"/>
  <c r="B91" i="28"/>
  <c r="L91" i="28"/>
  <c r="C91" i="28"/>
  <c r="D91" i="28"/>
  <c r="E91" i="28"/>
  <c r="F91" i="28"/>
  <c r="G91" i="28"/>
  <c r="H91" i="28"/>
  <c r="I91" i="28"/>
  <c r="J91" i="28"/>
  <c r="K91" i="28"/>
  <c r="V91" i="28"/>
  <c r="M91" i="28"/>
  <c r="N91" i="28"/>
  <c r="O91" i="28"/>
  <c r="P91" i="28"/>
  <c r="Q91" i="28"/>
  <c r="R91" i="28"/>
  <c r="S91" i="28"/>
  <c r="T91" i="28"/>
  <c r="U91" i="28"/>
  <c r="B92" i="28"/>
  <c r="L92" i="28"/>
  <c r="C92" i="28"/>
  <c r="D92" i="28"/>
  <c r="E92" i="28"/>
  <c r="F92" i="28"/>
  <c r="G92" i="28"/>
  <c r="H92" i="28"/>
  <c r="I92" i="28"/>
  <c r="J92" i="28"/>
  <c r="K92" i="28"/>
  <c r="V92" i="28"/>
  <c r="M92" i="28"/>
  <c r="N92" i="28"/>
  <c r="O92" i="28"/>
  <c r="P92" i="28"/>
  <c r="Q92" i="28"/>
  <c r="R92" i="28"/>
  <c r="S92" i="28"/>
  <c r="T92" i="28"/>
  <c r="U92" i="28"/>
  <c r="B93" i="28"/>
  <c r="L93" i="28"/>
  <c r="C93" i="28"/>
  <c r="D93" i="28"/>
  <c r="E93" i="28"/>
  <c r="F93" i="28"/>
  <c r="G93" i="28"/>
  <c r="H93" i="28"/>
  <c r="I93" i="28"/>
  <c r="J93" i="28"/>
  <c r="K93" i="28"/>
  <c r="V93" i="28"/>
  <c r="M93" i="28"/>
  <c r="N93" i="28"/>
  <c r="O93" i="28"/>
  <c r="P93" i="28"/>
  <c r="Q93" i="28"/>
  <c r="R93" i="28"/>
  <c r="S93" i="28"/>
  <c r="T93" i="28"/>
  <c r="U93" i="28"/>
  <c r="B94" i="28"/>
  <c r="L94" i="28"/>
  <c r="C94" i="28"/>
  <c r="D94" i="28"/>
  <c r="E94" i="28"/>
  <c r="F94" i="28"/>
  <c r="G94" i="28"/>
  <c r="H94" i="28"/>
  <c r="I94" i="28"/>
  <c r="J94" i="28"/>
  <c r="K94" i="28"/>
  <c r="V94" i="28"/>
  <c r="M94" i="28"/>
  <c r="N94" i="28"/>
  <c r="O94" i="28"/>
  <c r="P94" i="28"/>
  <c r="Q94" i="28"/>
  <c r="R94" i="28"/>
  <c r="S94" i="28"/>
  <c r="T94" i="28"/>
  <c r="U94" i="28"/>
  <c r="B95" i="28"/>
  <c r="L95" i="28"/>
  <c r="C95" i="28"/>
  <c r="D95" i="28"/>
  <c r="E95" i="28"/>
  <c r="F95" i="28"/>
  <c r="G95" i="28"/>
  <c r="H95" i="28"/>
  <c r="I95" i="28"/>
  <c r="J95" i="28"/>
  <c r="K95" i="28"/>
  <c r="V95" i="28"/>
  <c r="M95" i="28"/>
  <c r="N95" i="28"/>
  <c r="O95" i="28"/>
  <c r="P95" i="28"/>
  <c r="Q95" i="28"/>
  <c r="R95" i="28"/>
  <c r="S95" i="28"/>
  <c r="T95" i="28"/>
  <c r="U95" i="28"/>
  <c r="B96" i="28"/>
  <c r="L96" i="28"/>
  <c r="C96" i="28"/>
  <c r="D96" i="28"/>
  <c r="E96" i="28"/>
  <c r="F96" i="28"/>
  <c r="G96" i="28"/>
  <c r="H96" i="28"/>
  <c r="I96" i="28"/>
  <c r="J96" i="28"/>
  <c r="K96" i="28"/>
  <c r="V96" i="28"/>
  <c r="M96" i="28"/>
  <c r="N96" i="28"/>
  <c r="O96" i="28"/>
  <c r="P96" i="28"/>
  <c r="Q96" i="28"/>
  <c r="R96" i="28"/>
  <c r="S96" i="28"/>
  <c r="T96" i="28"/>
  <c r="U96" i="28"/>
  <c r="B97" i="28"/>
  <c r="L97" i="28"/>
  <c r="C97" i="28"/>
  <c r="D97" i="28"/>
  <c r="E97" i="28"/>
  <c r="F97" i="28"/>
  <c r="G97" i="28"/>
  <c r="H97" i="28"/>
  <c r="I97" i="28"/>
  <c r="J97" i="28"/>
  <c r="K97" i="28"/>
  <c r="V97" i="28"/>
  <c r="M97" i="28"/>
  <c r="N97" i="28"/>
  <c r="O97" i="28"/>
  <c r="P97" i="28"/>
  <c r="Q97" i="28"/>
  <c r="R97" i="28"/>
  <c r="S97" i="28"/>
  <c r="T97" i="28"/>
  <c r="U97" i="28"/>
  <c r="B98" i="28"/>
  <c r="L98" i="28"/>
  <c r="C98" i="28"/>
  <c r="D98" i="28"/>
  <c r="E98" i="28"/>
  <c r="F98" i="28"/>
  <c r="G98" i="28"/>
  <c r="H98" i="28"/>
  <c r="I98" i="28"/>
  <c r="J98" i="28"/>
  <c r="K98" i="28"/>
  <c r="V98" i="28"/>
  <c r="M98" i="28"/>
  <c r="N98" i="28"/>
  <c r="O98" i="28"/>
  <c r="P98" i="28"/>
  <c r="Q98" i="28"/>
  <c r="R98" i="28"/>
  <c r="S98" i="28"/>
  <c r="T98" i="28"/>
  <c r="U98" i="28"/>
  <c r="B99" i="28"/>
  <c r="L99" i="28"/>
  <c r="C99" i="28"/>
  <c r="D99" i="28"/>
  <c r="E99" i="28"/>
  <c r="F99" i="28"/>
  <c r="G99" i="28"/>
  <c r="H99" i="28"/>
  <c r="I99" i="28"/>
  <c r="J99" i="28"/>
  <c r="K99" i="28"/>
  <c r="V99" i="28"/>
  <c r="M99" i="28"/>
  <c r="N99" i="28"/>
  <c r="O99" i="28"/>
  <c r="P99" i="28"/>
  <c r="Q99" i="28"/>
  <c r="R99" i="28"/>
  <c r="S99" i="28"/>
  <c r="T99" i="28"/>
  <c r="U99" i="28"/>
  <c r="B100" i="28"/>
  <c r="L100" i="28"/>
  <c r="C100" i="28"/>
  <c r="D100" i="28"/>
  <c r="E100" i="28"/>
  <c r="F100" i="28"/>
  <c r="G100" i="28"/>
  <c r="H100" i="28"/>
  <c r="I100" i="28"/>
  <c r="J100" i="28"/>
  <c r="K100" i="28"/>
  <c r="V100" i="28"/>
  <c r="M100" i="28"/>
  <c r="N100" i="28"/>
  <c r="O100" i="28"/>
  <c r="P100" i="28"/>
  <c r="Q100" i="28"/>
  <c r="R100" i="28"/>
  <c r="S100" i="28"/>
  <c r="T100" i="28"/>
  <c r="U100" i="28"/>
  <c r="B101" i="28"/>
  <c r="L101" i="28"/>
  <c r="C101" i="28"/>
  <c r="D101" i="28"/>
  <c r="E101" i="28"/>
  <c r="F101" i="28"/>
  <c r="G101" i="28"/>
  <c r="H101" i="28"/>
  <c r="I101" i="28"/>
  <c r="J101" i="28"/>
  <c r="K101" i="28"/>
  <c r="V101" i="28"/>
  <c r="M101" i="28"/>
  <c r="N101" i="28"/>
  <c r="O101" i="28"/>
  <c r="P101" i="28"/>
  <c r="Q101" i="28"/>
  <c r="R101" i="28"/>
  <c r="S101" i="28"/>
  <c r="T101" i="28"/>
  <c r="U101" i="28"/>
  <c r="B102" i="28"/>
  <c r="L102" i="28"/>
  <c r="C102" i="28"/>
  <c r="D102" i="28"/>
  <c r="E102" i="28"/>
  <c r="F102" i="28"/>
  <c r="G102" i="28"/>
  <c r="H102" i="28"/>
  <c r="I102" i="28"/>
  <c r="J102" i="28"/>
  <c r="K102" i="28"/>
  <c r="V102" i="28"/>
  <c r="M102" i="28"/>
  <c r="N102" i="28"/>
  <c r="O102" i="28"/>
  <c r="P102" i="28"/>
  <c r="Q102" i="28"/>
  <c r="R102" i="28"/>
  <c r="S102" i="28"/>
  <c r="T102" i="28"/>
  <c r="U102" i="28"/>
  <c r="B103" i="28"/>
  <c r="L103" i="28"/>
  <c r="C103" i="28"/>
  <c r="D103" i="28"/>
  <c r="E103" i="28"/>
  <c r="F103" i="28"/>
  <c r="G103" i="28"/>
  <c r="H103" i="28"/>
  <c r="I103" i="28"/>
  <c r="J103" i="28"/>
  <c r="K103" i="28"/>
  <c r="V103" i="28"/>
  <c r="M103" i="28"/>
  <c r="N103" i="28"/>
  <c r="O103" i="28"/>
  <c r="P103" i="28"/>
  <c r="Q103" i="28"/>
  <c r="R103" i="28"/>
  <c r="S103" i="28"/>
  <c r="T103" i="28"/>
  <c r="U103" i="28"/>
  <c r="B104" i="28"/>
  <c r="L104" i="28"/>
  <c r="C104" i="28"/>
  <c r="D104" i="28"/>
  <c r="E104" i="28"/>
  <c r="F104" i="28"/>
  <c r="G104" i="28"/>
  <c r="H104" i="28"/>
  <c r="I104" i="28"/>
  <c r="J104" i="28"/>
  <c r="K104" i="28"/>
  <c r="V104" i="28"/>
  <c r="M104" i="28"/>
  <c r="N104" i="28"/>
  <c r="O104" i="28"/>
  <c r="P104" i="28"/>
  <c r="Q104" i="28"/>
  <c r="R104" i="28"/>
  <c r="S104" i="28"/>
  <c r="T104" i="28"/>
  <c r="U104" i="28"/>
  <c r="B105" i="28"/>
  <c r="L105" i="28"/>
  <c r="C105" i="28"/>
  <c r="D105" i="28"/>
  <c r="E105" i="28"/>
  <c r="F105" i="28"/>
  <c r="G105" i="28"/>
  <c r="H105" i="28"/>
  <c r="I105" i="28"/>
  <c r="J105" i="28"/>
  <c r="K105" i="28"/>
  <c r="V105" i="28"/>
  <c r="M105" i="28"/>
  <c r="N105" i="28"/>
  <c r="O105" i="28"/>
  <c r="P105" i="28"/>
  <c r="Q105" i="28"/>
  <c r="R105" i="28"/>
  <c r="S105" i="28"/>
  <c r="T105" i="28"/>
  <c r="U105" i="28"/>
  <c r="B106" i="28"/>
  <c r="L106" i="28"/>
  <c r="C106" i="28"/>
  <c r="D106" i="28"/>
  <c r="E106" i="28"/>
  <c r="F106" i="28"/>
  <c r="G106" i="28"/>
  <c r="H106" i="28"/>
  <c r="I106" i="28"/>
  <c r="J106" i="28"/>
  <c r="K106" i="28"/>
  <c r="V106" i="28"/>
  <c r="M106" i="28"/>
  <c r="N106" i="28"/>
  <c r="O106" i="28"/>
  <c r="P106" i="28"/>
  <c r="Q106" i="28"/>
  <c r="R106" i="28"/>
  <c r="S106" i="28"/>
  <c r="T106" i="28"/>
  <c r="U106" i="28"/>
  <c r="B107" i="28"/>
  <c r="L107" i="28"/>
  <c r="C107" i="28"/>
  <c r="D107" i="28"/>
  <c r="E107" i="28"/>
  <c r="F107" i="28"/>
  <c r="G107" i="28"/>
  <c r="H107" i="28"/>
  <c r="I107" i="28"/>
  <c r="J107" i="28"/>
  <c r="K107" i="28"/>
  <c r="V107" i="28"/>
  <c r="M107" i="28"/>
  <c r="N107" i="28"/>
  <c r="O107" i="28"/>
  <c r="P107" i="28"/>
  <c r="Q107" i="28"/>
  <c r="R107" i="28"/>
  <c r="S107" i="28"/>
  <c r="T107" i="28"/>
  <c r="U107" i="28"/>
  <c r="B108" i="28"/>
  <c r="L108" i="28"/>
  <c r="C108" i="28"/>
  <c r="D108" i="28"/>
  <c r="E108" i="28"/>
  <c r="F108" i="28"/>
  <c r="G108" i="28"/>
  <c r="H108" i="28"/>
  <c r="I108" i="28"/>
  <c r="J108" i="28"/>
  <c r="K108" i="28"/>
  <c r="V108" i="28"/>
  <c r="M108" i="28"/>
  <c r="N108" i="28"/>
  <c r="O108" i="28"/>
  <c r="P108" i="28"/>
  <c r="Q108" i="28"/>
  <c r="R108" i="28"/>
  <c r="S108" i="28"/>
  <c r="T108" i="28"/>
  <c r="U108" i="28"/>
  <c r="B109" i="28"/>
  <c r="L109" i="28"/>
  <c r="C109" i="28"/>
  <c r="D109" i="28"/>
  <c r="E109" i="28"/>
  <c r="F109" i="28"/>
  <c r="G109" i="28"/>
  <c r="H109" i="28"/>
  <c r="I109" i="28"/>
  <c r="J109" i="28"/>
  <c r="K109" i="28"/>
  <c r="V109" i="28"/>
  <c r="M109" i="28"/>
  <c r="N109" i="28"/>
  <c r="O109" i="28"/>
  <c r="P109" i="28"/>
  <c r="Q109" i="28"/>
  <c r="R109" i="28"/>
  <c r="S109" i="28"/>
  <c r="T109" i="28"/>
  <c r="U109" i="28"/>
  <c r="B110" i="28"/>
  <c r="L110" i="28"/>
  <c r="C110" i="28"/>
  <c r="D110" i="28"/>
  <c r="E110" i="28"/>
  <c r="F110" i="28"/>
  <c r="G110" i="28"/>
  <c r="H110" i="28"/>
  <c r="I110" i="28"/>
  <c r="J110" i="28"/>
  <c r="K110" i="28"/>
  <c r="V110" i="28"/>
  <c r="M110" i="28"/>
  <c r="N110" i="28"/>
  <c r="O110" i="28"/>
  <c r="P110" i="28"/>
  <c r="Q110" i="28"/>
  <c r="R110" i="28"/>
  <c r="S110" i="28"/>
  <c r="T110" i="28"/>
  <c r="U110" i="28"/>
  <c r="B111" i="28"/>
  <c r="L111" i="28"/>
  <c r="C111" i="28"/>
  <c r="D111" i="28"/>
  <c r="E111" i="28"/>
  <c r="F111" i="28"/>
  <c r="G111" i="28"/>
  <c r="H111" i="28"/>
  <c r="I111" i="28"/>
  <c r="J111" i="28"/>
  <c r="K111" i="28"/>
  <c r="V111" i="28"/>
  <c r="M111" i="28"/>
  <c r="N111" i="28"/>
  <c r="O111" i="28"/>
  <c r="P111" i="28"/>
  <c r="Q111" i="28"/>
  <c r="R111" i="28"/>
  <c r="S111" i="28"/>
  <c r="T111" i="28"/>
  <c r="U111" i="28"/>
  <c r="B112" i="28"/>
  <c r="L112" i="28"/>
  <c r="C112" i="28"/>
  <c r="D112" i="28"/>
  <c r="E112" i="28"/>
  <c r="F112" i="28"/>
  <c r="G112" i="28"/>
  <c r="H112" i="28"/>
  <c r="I112" i="28"/>
  <c r="J112" i="28"/>
  <c r="K112" i="28"/>
  <c r="V112" i="28"/>
  <c r="M112" i="28"/>
  <c r="N112" i="28"/>
  <c r="O112" i="28"/>
  <c r="P112" i="28"/>
  <c r="Q112" i="28"/>
  <c r="R112" i="28"/>
  <c r="S112" i="28"/>
  <c r="T112" i="28"/>
  <c r="U112" i="28"/>
  <c r="B113" i="28"/>
  <c r="L113" i="28"/>
  <c r="C113" i="28"/>
  <c r="D113" i="28"/>
  <c r="E113" i="28"/>
  <c r="F113" i="28"/>
  <c r="G113" i="28"/>
  <c r="H113" i="28"/>
  <c r="I113" i="28"/>
  <c r="J113" i="28"/>
  <c r="K113" i="28"/>
  <c r="V113" i="28"/>
  <c r="M113" i="28"/>
  <c r="N113" i="28"/>
  <c r="O113" i="28"/>
  <c r="P113" i="28"/>
  <c r="Q113" i="28"/>
  <c r="R113" i="28"/>
  <c r="S113" i="28"/>
  <c r="T113" i="28"/>
  <c r="U113" i="28"/>
  <c r="B114" i="28"/>
  <c r="L114" i="28"/>
  <c r="C114" i="28"/>
  <c r="D114" i="28"/>
  <c r="E114" i="28"/>
  <c r="F114" i="28"/>
  <c r="G114" i="28"/>
  <c r="H114" i="28"/>
  <c r="I114" i="28"/>
  <c r="J114" i="28"/>
  <c r="K114" i="28"/>
  <c r="V114" i="28"/>
  <c r="M114" i="28"/>
  <c r="N114" i="28"/>
  <c r="O114" i="28"/>
  <c r="P114" i="28"/>
  <c r="Q114" i="28"/>
  <c r="R114" i="28"/>
  <c r="S114" i="28"/>
  <c r="T114" i="28"/>
  <c r="U114" i="28"/>
  <c r="B115" i="28"/>
  <c r="L115" i="28"/>
  <c r="C115" i="28"/>
  <c r="D115" i="28"/>
  <c r="E115" i="28"/>
  <c r="F115" i="28"/>
  <c r="G115" i="28"/>
  <c r="H115" i="28"/>
  <c r="I115" i="28"/>
  <c r="J115" i="28"/>
  <c r="K115" i="28"/>
  <c r="V115" i="28"/>
  <c r="M115" i="28"/>
  <c r="N115" i="28"/>
  <c r="O115" i="28"/>
  <c r="P115" i="28"/>
  <c r="Q115" i="28"/>
  <c r="R115" i="28"/>
  <c r="S115" i="28"/>
  <c r="T115" i="28"/>
  <c r="U115" i="28"/>
  <c r="B116" i="28"/>
  <c r="L116" i="28"/>
  <c r="C116" i="28"/>
  <c r="D116" i="28"/>
  <c r="E116" i="28"/>
  <c r="F116" i="28"/>
  <c r="G116" i="28"/>
  <c r="H116" i="28"/>
  <c r="I116" i="28"/>
  <c r="J116" i="28"/>
  <c r="K116" i="28"/>
  <c r="V116" i="28"/>
  <c r="M116" i="28"/>
  <c r="N116" i="28"/>
  <c r="O116" i="28"/>
  <c r="P116" i="28"/>
  <c r="Q116" i="28"/>
  <c r="R116" i="28"/>
  <c r="S116" i="28"/>
  <c r="T116" i="28"/>
  <c r="U116" i="28"/>
  <c r="B117" i="28"/>
  <c r="L117" i="28"/>
  <c r="C117" i="28"/>
  <c r="D117" i="28"/>
  <c r="E117" i="28"/>
  <c r="F117" i="28"/>
  <c r="G117" i="28"/>
  <c r="H117" i="28"/>
  <c r="I117" i="28"/>
  <c r="J117" i="28"/>
  <c r="K117" i="28"/>
  <c r="V117" i="28"/>
  <c r="M117" i="28"/>
  <c r="N117" i="28"/>
  <c r="O117" i="28"/>
  <c r="P117" i="28"/>
  <c r="Q117" i="28"/>
  <c r="R117" i="28"/>
  <c r="S117" i="28"/>
  <c r="T117" i="28"/>
  <c r="U117" i="28"/>
  <c r="B118" i="28"/>
  <c r="L118" i="28"/>
  <c r="C118" i="28"/>
  <c r="D118" i="28"/>
  <c r="E118" i="28"/>
  <c r="F118" i="28"/>
  <c r="G118" i="28"/>
  <c r="H118" i="28"/>
  <c r="I118" i="28"/>
  <c r="J118" i="28"/>
  <c r="K118" i="28"/>
  <c r="V118" i="28"/>
  <c r="M118" i="28"/>
  <c r="N118" i="28"/>
  <c r="O118" i="28"/>
  <c r="P118" i="28"/>
  <c r="Q118" i="28"/>
  <c r="R118" i="28"/>
  <c r="S118" i="28"/>
  <c r="T118" i="28"/>
  <c r="U118" i="28"/>
  <c r="B119" i="28"/>
  <c r="L119" i="28"/>
  <c r="C119" i="28"/>
  <c r="D119" i="28"/>
  <c r="E119" i="28"/>
  <c r="F119" i="28"/>
  <c r="G119" i="28"/>
  <c r="H119" i="28"/>
  <c r="I119" i="28"/>
  <c r="J119" i="28"/>
  <c r="K119" i="28"/>
  <c r="V119" i="28"/>
  <c r="M119" i="28"/>
  <c r="N119" i="28"/>
  <c r="O119" i="28"/>
  <c r="P119" i="28"/>
  <c r="Q119" i="28"/>
  <c r="R119" i="28"/>
  <c r="S119" i="28"/>
  <c r="T119" i="28"/>
  <c r="U119" i="28"/>
  <c r="B120" i="28"/>
  <c r="L120" i="28"/>
  <c r="C120" i="28"/>
  <c r="D120" i="28"/>
  <c r="E120" i="28"/>
  <c r="F120" i="28"/>
  <c r="G120" i="28"/>
  <c r="H120" i="28"/>
  <c r="I120" i="28"/>
  <c r="J120" i="28"/>
  <c r="K120" i="28"/>
  <c r="V120" i="28"/>
  <c r="M120" i="28"/>
  <c r="N120" i="28"/>
  <c r="O120" i="28"/>
  <c r="P120" i="28"/>
  <c r="Q120" i="28"/>
  <c r="R120" i="28"/>
  <c r="S120" i="28"/>
  <c r="T120" i="28"/>
  <c r="U120" i="28"/>
  <c r="B121" i="28"/>
  <c r="L121" i="28"/>
  <c r="C121" i="28"/>
  <c r="D121" i="28"/>
  <c r="E121" i="28"/>
  <c r="F121" i="28"/>
  <c r="G121" i="28"/>
  <c r="H121" i="28"/>
  <c r="I121" i="28"/>
  <c r="J121" i="28"/>
  <c r="K121" i="28"/>
  <c r="V121" i="28"/>
  <c r="M121" i="28"/>
  <c r="N121" i="28"/>
  <c r="O121" i="28"/>
  <c r="P121" i="28"/>
  <c r="Q121" i="28"/>
  <c r="R121" i="28"/>
  <c r="S121" i="28"/>
  <c r="T121" i="28"/>
  <c r="U121" i="28"/>
  <c r="B122" i="28"/>
  <c r="L122" i="28"/>
  <c r="C122" i="28"/>
  <c r="D122" i="28"/>
  <c r="E122" i="28"/>
  <c r="F122" i="28"/>
  <c r="G122" i="28"/>
  <c r="H122" i="28"/>
  <c r="I122" i="28"/>
  <c r="J122" i="28"/>
  <c r="K122" i="28"/>
  <c r="V122" i="28"/>
  <c r="M122" i="28"/>
  <c r="N122" i="28"/>
  <c r="O122" i="28"/>
  <c r="P122" i="28"/>
  <c r="Q122" i="28"/>
  <c r="R122" i="28"/>
  <c r="S122" i="28"/>
  <c r="T122" i="28"/>
  <c r="U122" i="28"/>
  <c r="B123" i="28"/>
  <c r="L123" i="28"/>
  <c r="C123" i="28"/>
  <c r="D123" i="28"/>
  <c r="E123" i="28"/>
  <c r="F123" i="28"/>
  <c r="G123" i="28"/>
  <c r="H123" i="28"/>
  <c r="I123" i="28"/>
  <c r="J123" i="28"/>
  <c r="K123" i="28"/>
  <c r="V123" i="28"/>
  <c r="M123" i="28"/>
  <c r="N123" i="28"/>
  <c r="O123" i="28"/>
  <c r="P123" i="28"/>
  <c r="Q123" i="28"/>
  <c r="R123" i="28"/>
  <c r="S123" i="28"/>
  <c r="T123" i="28"/>
  <c r="U123" i="28"/>
  <c r="B124" i="28"/>
  <c r="L124" i="28"/>
  <c r="C124" i="28"/>
  <c r="D124" i="28"/>
  <c r="E124" i="28"/>
  <c r="F124" i="28"/>
  <c r="G124" i="28"/>
  <c r="H124" i="28"/>
  <c r="I124" i="28"/>
  <c r="J124" i="28"/>
  <c r="K124" i="28"/>
  <c r="V124" i="28"/>
  <c r="M124" i="28"/>
  <c r="N124" i="28"/>
  <c r="O124" i="28"/>
  <c r="P124" i="28"/>
  <c r="Q124" i="28"/>
  <c r="R124" i="28"/>
  <c r="S124" i="28"/>
  <c r="T124" i="28"/>
  <c r="U124" i="28"/>
  <c r="B125" i="28"/>
  <c r="L125" i="28"/>
  <c r="C125" i="28"/>
  <c r="D125" i="28"/>
  <c r="E125" i="28"/>
  <c r="F125" i="28"/>
  <c r="G125" i="28"/>
  <c r="H125" i="28"/>
  <c r="I125" i="28"/>
  <c r="J125" i="28"/>
  <c r="K125" i="28"/>
  <c r="V125" i="28"/>
  <c r="M125" i="28"/>
  <c r="N125" i="28"/>
  <c r="O125" i="28"/>
  <c r="P125" i="28"/>
  <c r="Q125" i="28"/>
  <c r="R125" i="28"/>
  <c r="S125" i="28"/>
  <c r="T125" i="28"/>
  <c r="U125" i="28"/>
  <c r="B126" i="28"/>
  <c r="L126" i="28"/>
  <c r="C126" i="28"/>
  <c r="D126" i="28"/>
  <c r="E126" i="28"/>
  <c r="F126" i="28"/>
  <c r="G126" i="28"/>
  <c r="H126" i="28"/>
  <c r="I126" i="28"/>
  <c r="J126" i="28"/>
  <c r="K126" i="28"/>
  <c r="V126" i="28"/>
  <c r="M126" i="28"/>
  <c r="N126" i="28"/>
  <c r="O126" i="28"/>
  <c r="P126" i="28"/>
  <c r="Q126" i="28"/>
  <c r="R126" i="28"/>
  <c r="S126" i="28"/>
  <c r="T126" i="28"/>
  <c r="U126" i="28"/>
  <c r="B127" i="28"/>
  <c r="L127" i="28"/>
  <c r="C127" i="28"/>
  <c r="D127" i="28"/>
  <c r="E127" i="28"/>
  <c r="F127" i="28"/>
  <c r="G127" i="28"/>
  <c r="H127" i="28"/>
  <c r="I127" i="28"/>
  <c r="J127" i="28"/>
  <c r="K127" i="28"/>
  <c r="V127" i="28"/>
  <c r="M127" i="28"/>
  <c r="N127" i="28"/>
  <c r="O127" i="28"/>
  <c r="P127" i="28"/>
  <c r="Q127" i="28"/>
  <c r="R127" i="28"/>
  <c r="S127" i="28"/>
  <c r="T127" i="28"/>
  <c r="U127" i="28"/>
  <c r="B128" i="28"/>
  <c r="L128" i="28"/>
  <c r="C128" i="28"/>
  <c r="D128" i="28"/>
  <c r="E128" i="28"/>
  <c r="F128" i="28"/>
  <c r="G128" i="28"/>
  <c r="H128" i="28"/>
  <c r="I128" i="28"/>
  <c r="J128" i="28"/>
  <c r="K128" i="28"/>
  <c r="V128" i="28"/>
  <c r="M128" i="28"/>
  <c r="N128" i="28"/>
  <c r="O128" i="28"/>
  <c r="P128" i="28"/>
  <c r="Q128" i="28"/>
  <c r="R128" i="28"/>
  <c r="S128" i="28"/>
  <c r="T128" i="28"/>
  <c r="U128" i="28"/>
  <c r="B129" i="28"/>
  <c r="L129" i="28"/>
  <c r="C129" i="28"/>
  <c r="D129" i="28"/>
  <c r="E129" i="28"/>
  <c r="F129" i="28"/>
  <c r="G129" i="28"/>
  <c r="H129" i="28"/>
  <c r="I129" i="28"/>
  <c r="J129" i="28"/>
  <c r="K129" i="28"/>
  <c r="V129" i="28"/>
  <c r="M129" i="28"/>
  <c r="N129" i="28"/>
  <c r="O129" i="28"/>
  <c r="P129" i="28"/>
  <c r="Q129" i="28"/>
  <c r="R129" i="28"/>
  <c r="S129" i="28"/>
  <c r="T129" i="28"/>
  <c r="U129" i="28"/>
  <c r="B130" i="28"/>
  <c r="L130" i="28"/>
  <c r="C130" i="28"/>
  <c r="D130" i="28"/>
  <c r="E130" i="28"/>
  <c r="F130" i="28"/>
  <c r="G130" i="28"/>
  <c r="H130" i="28"/>
  <c r="I130" i="28"/>
  <c r="J130" i="28"/>
  <c r="K130" i="28"/>
  <c r="V130" i="28"/>
  <c r="M130" i="28"/>
  <c r="N130" i="28"/>
  <c r="O130" i="28"/>
  <c r="P130" i="28"/>
  <c r="Q130" i="28"/>
  <c r="R130" i="28"/>
  <c r="S130" i="28"/>
  <c r="T130" i="28"/>
  <c r="U130" i="28"/>
  <c r="B131" i="28"/>
  <c r="L131" i="28"/>
  <c r="C131" i="28"/>
  <c r="D131" i="28"/>
  <c r="E131" i="28"/>
  <c r="F131" i="28"/>
  <c r="G131" i="28"/>
  <c r="H131" i="28"/>
  <c r="I131" i="28"/>
  <c r="J131" i="28"/>
  <c r="K131" i="28"/>
  <c r="V131" i="28"/>
  <c r="M131" i="28"/>
  <c r="N131" i="28"/>
  <c r="O131" i="28"/>
  <c r="P131" i="28"/>
  <c r="Q131" i="28"/>
  <c r="R131" i="28"/>
  <c r="S131" i="28"/>
  <c r="T131" i="28"/>
  <c r="U131" i="28"/>
  <c r="B132" i="28"/>
  <c r="L132" i="28"/>
  <c r="C132" i="28"/>
  <c r="D132" i="28"/>
  <c r="E132" i="28"/>
  <c r="F132" i="28"/>
  <c r="G132" i="28"/>
  <c r="H132" i="28"/>
  <c r="I132" i="28"/>
  <c r="J132" i="28"/>
  <c r="K132" i="28"/>
  <c r="V132" i="28"/>
  <c r="M132" i="28"/>
  <c r="N132" i="28"/>
  <c r="O132" i="28"/>
  <c r="P132" i="28"/>
  <c r="Q132" i="28"/>
  <c r="R132" i="28"/>
  <c r="S132" i="28"/>
  <c r="T132" i="28"/>
  <c r="U132" i="28"/>
  <c r="B133" i="28"/>
  <c r="L133" i="28"/>
  <c r="C133" i="28"/>
  <c r="D133" i="28"/>
  <c r="E133" i="28"/>
  <c r="F133" i="28"/>
  <c r="G133" i="28"/>
  <c r="H133" i="28"/>
  <c r="I133" i="28"/>
  <c r="J133" i="28"/>
  <c r="K133" i="28"/>
  <c r="V133" i="28"/>
  <c r="M133" i="28"/>
  <c r="N133" i="28"/>
  <c r="O133" i="28"/>
  <c r="P133" i="28"/>
  <c r="Q133" i="28"/>
  <c r="R133" i="28"/>
  <c r="S133" i="28"/>
  <c r="T133" i="28"/>
  <c r="U133" i="28"/>
  <c r="B134" i="28"/>
  <c r="L134" i="28"/>
  <c r="C134" i="28"/>
  <c r="D134" i="28"/>
  <c r="E134" i="28"/>
  <c r="F134" i="28"/>
  <c r="G134" i="28"/>
  <c r="H134" i="28"/>
  <c r="I134" i="28"/>
  <c r="J134" i="28"/>
  <c r="K134" i="28"/>
  <c r="V134" i="28"/>
  <c r="M134" i="28"/>
  <c r="N134" i="28"/>
  <c r="O134" i="28"/>
  <c r="P134" i="28"/>
  <c r="Q134" i="28"/>
  <c r="R134" i="28"/>
  <c r="S134" i="28"/>
  <c r="T134" i="28"/>
  <c r="U134" i="28"/>
  <c r="B135" i="28"/>
  <c r="L135" i="28"/>
  <c r="C135" i="28"/>
  <c r="D135" i="28"/>
  <c r="E135" i="28"/>
  <c r="F135" i="28"/>
  <c r="G135" i="28"/>
  <c r="H135" i="28"/>
  <c r="I135" i="28"/>
  <c r="J135" i="28"/>
  <c r="K135" i="28"/>
  <c r="V135" i="28"/>
  <c r="M135" i="28"/>
  <c r="N135" i="28"/>
  <c r="O135" i="28"/>
  <c r="P135" i="28"/>
  <c r="Q135" i="28"/>
  <c r="R135" i="28"/>
  <c r="S135" i="28"/>
  <c r="T135" i="28"/>
  <c r="U135" i="28"/>
  <c r="B136" i="28"/>
  <c r="L136" i="28"/>
  <c r="C136" i="28"/>
  <c r="D136" i="28"/>
  <c r="E136" i="28"/>
  <c r="F136" i="28"/>
  <c r="G136" i="28"/>
  <c r="H136" i="28"/>
  <c r="I136" i="28"/>
  <c r="J136" i="28"/>
  <c r="K136" i="28"/>
  <c r="V136" i="28"/>
  <c r="M136" i="28"/>
  <c r="N136" i="28"/>
  <c r="O136" i="28"/>
  <c r="P136" i="28"/>
  <c r="Q136" i="28"/>
  <c r="R136" i="28"/>
  <c r="S136" i="28"/>
  <c r="T136" i="28"/>
  <c r="U136" i="28"/>
  <c r="B137" i="28"/>
  <c r="L137" i="28"/>
  <c r="C137" i="28"/>
  <c r="D137" i="28"/>
  <c r="E137" i="28"/>
  <c r="F137" i="28"/>
  <c r="G137" i="28"/>
  <c r="H137" i="28"/>
  <c r="I137" i="28"/>
  <c r="J137" i="28"/>
  <c r="K137" i="28"/>
  <c r="V137" i="28"/>
  <c r="M137" i="28"/>
  <c r="N137" i="28"/>
  <c r="O137" i="28"/>
  <c r="P137" i="28"/>
  <c r="Q137" i="28"/>
  <c r="R137" i="28"/>
  <c r="S137" i="28"/>
  <c r="T137" i="28"/>
  <c r="U137" i="28"/>
  <c r="B138" i="28"/>
  <c r="L138" i="28"/>
  <c r="C138" i="28"/>
  <c r="D138" i="28"/>
  <c r="E138" i="28"/>
  <c r="F138" i="28"/>
  <c r="G138" i="28"/>
  <c r="H138" i="28"/>
  <c r="I138" i="28"/>
  <c r="J138" i="28"/>
  <c r="K138" i="28"/>
  <c r="V138" i="28"/>
  <c r="M138" i="28"/>
  <c r="N138" i="28"/>
  <c r="O138" i="28"/>
  <c r="P138" i="28"/>
  <c r="Q138" i="28"/>
  <c r="R138" i="28"/>
  <c r="S138" i="28"/>
  <c r="T138" i="28"/>
  <c r="U138" i="28"/>
  <c r="B139" i="28"/>
  <c r="L139" i="28"/>
  <c r="C139" i="28"/>
  <c r="D139" i="28"/>
  <c r="E139" i="28"/>
  <c r="F139" i="28"/>
  <c r="G139" i="28"/>
  <c r="H139" i="28"/>
  <c r="I139" i="28"/>
  <c r="J139" i="28"/>
  <c r="K139" i="28"/>
  <c r="V139" i="28"/>
  <c r="M139" i="28"/>
  <c r="N139" i="28"/>
  <c r="O139" i="28"/>
  <c r="P139" i="28"/>
  <c r="Q139" i="28"/>
  <c r="R139" i="28"/>
  <c r="S139" i="28"/>
  <c r="T139" i="28"/>
  <c r="U139" i="28"/>
  <c r="B140" i="28"/>
  <c r="L140" i="28"/>
  <c r="C140" i="28"/>
  <c r="D140" i="28"/>
  <c r="E140" i="28"/>
  <c r="F140" i="28"/>
  <c r="G140" i="28"/>
  <c r="H140" i="28"/>
  <c r="I140" i="28"/>
  <c r="J140" i="28"/>
  <c r="K140" i="28"/>
  <c r="V140" i="28"/>
  <c r="M140" i="28"/>
  <c r="N140" i="28"/>
  <c r="O140" i="28"/>
  <c r="P140" i="28"/>
  <c r="Q140" i="28"/>
  <c r="R140" i="28"/>
  <c r="S140" i="28"/>
  <c r="T140" i="28"/>
  <c r="U140" i="28"/>
  <c r="B141" i="28"/>
  <c r="L141" i="28"/>
  <c r="C141" i="28"/>
  <c r="D141" i="28"/>
  <c r="E141" i="28"/>
  <c r="F141" i="28"/>
  <c r="G141" i="28"/>
  <c r="H141" i="28"/>
  <c r="I141" i="28"/>
  <c r="J141" i="28"/>
  <c r="K141" i="28"/>
  <c r="V141" i="28"/>
  <c r="M141" i="28"/>
  <c r="N141" i="28"/>
  <c r="O141" i="28"/>
  <c r="P141" i="28"/>
  <c r="Q141" i="28"/>
  <c r="R141" i="28"/>
  <c r="S141" i="28"/>
  <c r="T141" i="28"/>
  <c r="U141" i="28"/>
  <c r="B142" i="28"/>
  <c r="L142" i="28"/>
  <c r="C142" i="28"/>
  <c r="D142" i="28"/>
  <c r="E142" i="28"/>
  <c r="F142" i="28"/>
  <c r="G142" i="28"/>
  <c r="H142" i="28"/>
  <c r="I142" i="28"/>
  <c r="J142" i="28"/>
  <c r="K142" i="28"/>
  <c r="V142" i="28"/>
  <c r="M142" i="28"/>
  <c r="N142" i="28"/>
  <c r="O142" i="28"/>
  <c r="P142" i="28"/>
  <c r="Q142" i="28"/>
  <c r="R142" i="28"/>
  <c r="S142" i="28"/>
  <c r="T142" i="28"/>
  <c r="U142" i="28"/>
  <c r="B143" i="28"/>
  <c r="L143" i="28"/>
  <c r="C143" i="28"/>
  <c r="D143" i="28"/>
  <c r="E143" i="28"/>
  <c r="F143" i="28"/>
  <c r="G143" i="28"/>
  <c r="H143" i="28"/>
  <c r="I143" i="28"/>
  <c r="J143" i="28"/>
  <c r="K143" i="28"/>
  <c r="V143" i="28"/>
  <c r="M143" i="28"/>
  <c r="N143" i="28"/>
  <c r="O143" i="28"/>
  <c r="P143" i="28"/>
  <c r="Q143" i="28"/>
  <c r="R143" i="28"/>
  <c r="S143" i="28"/>
  <c r="T143" i="28"/>
  <c r="U143" i="28"/>
  <c r="B144" i="28"/>
  <c r="L144" i="28"/>
  <c r="C144" i="28"/>
  <c r="D144" i="28"/>
  <c r="E144" i="28"/>
  <c r="F144" i="28"/>
  <c r="G144" i="28"/>
  <c r="H144" i="28"/>
  <c r="I144" i="28"/>
  <c r="J144" i="28"/>
  <c r="K144" i="28"/>
  <c r="V144" i="28"/>
  <c r="M144" i="28"/>
  <c r="N144" i="28"/>
  <c r="O144" i="28"/>
  <c r="P144" i="28"/>
  <c r="Q144" i="28"/>
  <c r="R144" i="28"/>
  <c r="S144" i="28"/>
  <c r="T144" i="28"/>
  <c r="U144" i="28"/>
  <c r="B145" i="28"/>
  <c r="L145" i="28"/>
  <c r="C145" i="28"/>
  <c r="D145" i="28"/>
  <c r="E145" i="28"/>
  <c r="F145" i="28"/>
  <c r="G145" i="28"/>
  <c r="H145" i="28"/>
  <c r="I145" i="28"/>
  <c r="J145" i="28"/>
  <c r="K145" i="28"/>
  <c r="V145" i="28"/>
  <c r="M145" i="28"/>
  <c r="N145" i="28"/>
  <c r="O145" i="28"/>
  <c r="P145" i="28"/>
  <c r="Q145" i="28"/>
  <c r="R145" i="28"/>
  <c r="S145" i="28"/>
  <c r="T145" i="28"/>
  <c r="U145" i="28"/>
  <c r="B146" i="28"/>
  <c r="L146" i="28"/>
  <c r="C146" i="28"/>
  <c r="D146" i="28"/>
  <c r="E146" i="28"/>
  <c r="F146" i="28"/>
  <c r="G146" i="28"/>
  <c r="H146" i="28"/>
  <c r="I146" i="28"/>
  <c r="J146" i="28"/>
  <c r="K146" i="28"/>
  <c r="V146" i="28"/>
  <c r="M146" i="28"/>
  <c r="N146" i="28"/>
  <c r="O146" i="28"/>
  <c r="P146" i="28"/>
  <c r="Q146" i="28"/>
  <c r="R146" i="28"/>
  <c r="S146" i="28"/>
  <c r="T146" i="28"/>
  <c r="U146" i="28"/>
  <c r="B147" i="28"/>
  <c r="L147" i="28"/>
  <c r="C147" i="28"/>
  <c r="D147" i="28"/>
  <c r="E147" i="28"/>
  <c r="F147" i="28"/>
  <c r="G147" i="28"/>
  <c r="H147" i="28"/>
  <c r="I147" i="28"/>
  <c r="J147" i="28"/>
  <c r="K147" i="28"/>
  <c r="V147" i="28"/>
  <c r="M147" i="28"/>
  <c r="N147" i="28"/>
  <c r="O147" i="28"/>
  <c r="P147" i="28"/>
  <c r="Q147" i="28"/>
  <c r="R147" i="28"/>
  <c r="S147" i="28"/>
  <c r="T147" i="28"/>
  <c r="U147" i="28"/>
  <c r="B148" i="28"/>
  <c r="L148" i="28"/>
  <c r="C148" i="28"/>
  <c r="D148" i="28"/>
  <c r="E148" i="28"/>
  <c r="F148" i="28"/>
  <c r="G148" i="28"/>
  <c r="H148" i="28"/>
  <c r="I148" i="28"/>
  <c r="J148" i="28"/>
  <c r="K148" i="28"/>
  <c r="V148" i="28"/>
  <c r="M148" i="28"/>
  <c r="N148" i="28"/>
  <c r="O148" i="28"/>
  <c r="P148" i="28"/>
  <c r="Q148" i="28"/>
  <c r="R148" i="28"/>
  <c r="S148" i="28"/>
  <c r="T148" i="28"/>
  <c r="U148" i="28"/>
  <c r="B149" i="28"/>
  <c r="L149" i="28"/>
  <c r="C149" i="28"/>
  <c r="D149" i="28"/>
  <c r="E149" i="28"/>
  <c r="F149" i="28"/>
  <c r="G149" i="28"/>
  <c r="H149" i="28"/>
  <c r="I149" i="28"/>
  <c r="J149" i="28"/>
  <c r="K149" i="28"/>
  <c r="V149" i="28"/>
  <c r="M149" i="28"/>
  <c r="N149" i="28"/>
  <c r="O149" i="28"/>
  <c r="P149" i="28"/>
  <c r="Q149" i="28"/>
  <c r="R149" i="28"/>
  <c r="S149" i="28"/>
  <c r="T149" i="28"/>
  <c r="U149" i="28"/>
  <c r="B150" i="28"/>
  <c r="L150" i="28"/>
  <c r="C150" i="28"/>
  <c r="D150" i="28"/>
  <c r="E150" i="28"/>
  <c r="F150" i="28"/>
  <c r="G150" i="28"/>
  <c r="H150" i="28"/>
  <c r="I150" i="28"/>
  <c r="J150" i="28"/>
  <c r="K150" i="28"/>
  <c r="V150" i="28"/>
  <c r="M150" i="28"/>
  <c r="N150" i="28"/>
  <c r="O150" i="28"/>
  <c r="P150" i="28"/>
  <c r="Q150" i="28"/>
  <c r="R150" i="28"/>
  <c r="S150" i="28"/>
  <c r="T150" i="28"/>
  <c r="U150" i="28"/>
  <c r="B151" i="28"/>
  <c r="L151" i="28"/>
  <c r="C151" i="28"/>
  <c r="D151" i="28"/>
  <c r="E151" i="28"/>
  <c r="F151" i="28"/>
  <c r="G151" i="28"/>
  <c r="H151" i="28"/>
  <c r="I151" i="28"/>
  <c r="J151" i="28"/>
  <c r="K151" i="28"/>
  <c r="V151" i="28"/>
  <c r="M151" i="28"/>
  <c r="N151" i="28"/>
  <c r="O151" i="28"/>
  <c r="P151" i="28"/>
  <c r="Q151" i="28"/>
  <c r="R151" i="28"/>
  <c r="S151" i="28"/>
  <c r="T151" i="28"/>
  <c r="U151" i="28"/>
  <c r="B152" i="28"/>
  <c r="L152" i="28"/>
  <c r="C152" i="28"/>
  <c r="D152" i="28"/>
  <c r="E152" i="28"/>
  <c r="F152" i="28"/>
  <c r="G152" i="28"/>
  <c r="H152" i="28"/>
  <c r="I152" i="28"/>
  <c r="J152" i="28"/>
  <c r="K152" i="28"/>
  <c r="V152" i="28"/>
  <c r="M152" i="28"/>
  <c r="N152" i="28"/>
  <c r="O152" i="28"/>
  <c r="P152" i="28"/>
  <c r="Q152" i="28"/>
  <c r="R152" i="28"/>
  <c r="S152" i="28"/>
  <c r="T152" i="28"/>
  <c r="U152" i="28"/>
  <c r="B153" i="28"/>
  <c r="L153" i="28"/>
  <c r="C153" i="28"/>
  <c r="D153" i="28"/>
  <c r="E153" i="28"/>
  <c r="F153" i="28"/>
  <c r="G153" i="28"/>
  <c r="H153" i="28"/>
  <c r="I153" i="28"/>
  <c r="J153" i="28"/>
  <c r="K153" i="28"/>
  <c r="V153" i="28"/>
  <c r="M153" i="28"/>
  <c r="N153" i="28"/>
  <c r="O153" i="28"/>
  <c r="P153" i="28"/>
  <c r="Q153" i="28"/>
  <c r="R153" i="28"/>
  <c r="S153" i="28"/>
  <c r="T153" i="28"/>
  <c r="U153" i="28"/>
  <c r="B154" i="28"/>
  <c r="L154" i="28"/>
  <c r="C154" i="28"/>
  <c r="D154" i="28"/>
  <c r="E154" i="28"/>
  <c r="F154" i="28"/>
  <c r="G154" i="28"/>
  <c r="H154" i="28"/>
  <c r="I154" i="28"/>
  <c r="J154" i="28"/>
  <c r="K154" i="28"/>
  <c r="V154" i="28"/>
  <c r="M154" i="28"/>
  <c r="N154" i="28"/>
  <c r="O154" i="28"/>
  <c r="P154" i="28"/>
  <c r="Q154" i="28"/>
  <c r="R154" i="28"/>
  <c r="S154" i="28"/>
  <c r="T154" i="28"/>
  <c r="U154" i="28"/>
  <c r="B155" i="28"/>
  <c r="L155" i="28"/>
  <c r="C155" i="28"/>
  <c r="D155" i="28"/>
  <c r="E155" i="28"/>
  <c r="F155" i="28"/>
  <c r="G155" i="28"/>
  <c r="H155" i="28"/>
  <c r="I155" i="28"/>
  <c r="J155" i="28"/>
  <c r="K155" i="28"/>
  <c r="V155" i="28"/>
  <c r="M155" i="28"/>
  <c r="N155" i="28"/>
  <c r="O155" i="28"/>
  <c r="P155" i="28"/>
  <c r="Q155" i="28"/>
  <c r="R155" i="28"/>
  <c r="S155" i="28"/>
  <c r="T155" i="28"/>
  <c r="U155" i="28"/>
  <c r="B156" i="28"/>
  <c r="L156" i="28"/>
  <c r="C156" i="28"/>
  <c r="D156" i="28"/>
  <c r="E156" i="28"/>
  <c r="F156" i="28"/>
  <c r="G156" i="28"/>
  <c r="H156" i="28"/>
  <c r="I156" i="28"/>
  <c r="J156" i="28"/>
  <c r="K156" i="28"/>
  <c r="V156" i="28"/>
  <c r="M156" i="28"/>
  <c r="N156" i="28"/>
  <c r="O156" i="28"/>
  <c r="P156" i="28"/>
  <c r="Q156" i="28"/>
  <c r="R156" i="28"/>
  <c r="S156" i="28"/>
  <c r="T156" i="28"/>
  <c r="U156" i="28"/>
  <c r="B157" i="28"/>
  <c r="L157" i="28"/>
  <c r="C157" i="28"/>
  <c r="D157" i="28"/>
  <c r="E157" i="28"/>
  <c r="F157" i="28"/>
  <c r="G157" i="28"/>
  <c r="H157" i="28"/>
  <c r="I157" i="28"/>
  <c r="J157" i="28"/>
  <c r="K157" i="28"/>
  <c r="V157" i="28"/>
  <c r="M157" i="28"/>
  <c r="N157" i="28"/>
  <c r="O157" i="28"/>
  <c r="P157" i="28"/>
  <c r="Q157" i="28"/>
  <c r="R157" i="28"/>
  <c r="S157" i="28"/>
  <c r="T157" i="28"/>
  <c r="U157" i="28"/>
  <c r="B158" i="28"/>
  <c r="L158" i="28"/>
  <c r="C158" i="28"/>
  <c r="D158" i="28"/>
  <c r="E158" i="28"/>
  <c r="F158" i="28"/>
  <c r="G158" i="28"/>
  <c r="H158" i="28"/>
  <c r="I158" i="28"/>
  <c r="J158" i="28"/>
  <c r="K158" i="28"/>
  <c r="V158" i="28"/>
  <c r="M158" i="28"/>
  <c r="N158" i="28"/>
  <c r="O158" i="28"/>
  <c r="P158" i="28"/>
  <c r="Q158" i="28"/>
  <c r="R158" i="28"/>
  <c r="S158" i="28"/>
  <c r="T158" i="28"/>
  <c r="U158" i="28"/>
  <c r="B159" i="28"/>
  <c r="L159" i="28"/>
  <c r="C159" i="28"/>
  <c r="D159" i="28"/>
  <c r="E159" i="28"/>
  <c r="F159" i="28"/>
  <c r="G159" i="28"/>
  <c r="H159" i="28"/>
  <c r="I159" i="28"/>
  <c r="J159" i="28"/>
  <c r="K159" i="28"/>
  <c r="V159" i="28"/>
  <c r="M159" i="28"/>
  <c r="N159" i="28"/>
  <c r="O159" i="28"/>
  <c r="P159" i="28"/>
  <c r="Q159" i="28"/>
  <c r="R159" i="28"/>
  <c r="S159" i="28"/>
  <c r="T159" i="28"/>
  <c r="U159" i="28"/>
  <c r="B160" i="28"/>
  <c r="L160" i="28"/>
  <c r="C160" i="28"/>
  <c r="D160" i="28"/>
  <c r="E160" i="28"/>
  <c r="F160" i="28"/>
  <c r="G160" i="28"/>
  <c r="H160" i="28"/>
  <c r="I160" i="28"/>
  <c r="J160" i="28"/>
  <c r="K160" i="28"/>
  <c r="V160" i="28"/>
  <c r="M160" i="28"/>
  <c r="N160" i="28"/>
  <c r="O160" i="28"/>
  <c r="P160" i="28"/>
  <c r="Q160" i="28"/>
  <c r="R160" i="28"/>
  <c r="S160" i="28"/>
  <c r="T160" i="28"/>
  <c r="U160" i="28"/>
  <c r="B161" i="28"/>
  <c r="L161" i="28"/>
  <c r="C161" i="28"/>
  <c r="D161" i="28"/>
  <c r="E161" i="28"/>
  <c r="F161" i="28"/>
  <c r="G161" i="28"/>
  <c r="H161" i="28"/>
  <c r="I161" i="28"/>
  <c r="J161" i="28"/>
  <c r="K161" i="28"/>
  <c r="V161" i="28"/>
  <c r="M161" i="28"/>
  <c r="N161" i="28"/>
  <c r="O161" i="28"/>
  <c r="P161" i="28"/>
  <c r="Q161" i="28"/>
  <c r="R161" i="28"/>
  <c r="S161" i="28"/>
  <c r="T161" i="28"/>
  <c r="U161" i="28"/>
  <c r="B162" i="28"/>
  <c r="L162" i="28"/>
  <c r="C162" i="28"/>
  <c r="D162" i="28"/>
  <c r="E162" i="28"/>
  <c r="F162" i="28"/>
  <c r="G162" i="28"/>
  <c r="H162" i="28"/>
  <c r="I162" i="28"/>
  <c r="J162" i="28"/>
  <c r="K162" i="28"/>
  <c r="V162" i="28"/>
  <c r="M162" i="28"/>
  <c r="N162" i="28"/>
  <c r="O162" i="28"/>
  <c r="P162" i="28"/>
  <c r="Q162" i="28"/>
  <c r="R162" i="28"/>
  <c r="S162" i="28"/>
  <c r="T162" i="28"/>
  <c r="U162" i="28"/>
  <c r="B163" i="28"/>
  <c r="L163" i="28"/>
  <c r="C163" i="28"/>
  <c r="D163" i="28"/>
  <c r="E163" i="28"/>
  <c r="F163" i="28"/>
  <c r="G163" i="28"/>
  <c r="H163" i="28"/>
  <c r="I163" i="28"/>
  <c r="J163" i="28"/>
  <c r="K163" i="28"/>
  <c r="V163" i="28"/>
  <c r="M163" i="28"/>
  <c r="N163" i="28"/>
  <c r="O163" i="28"/>
  <c r="P163" i="28"/>
  <c r="Q163" i="28"/>
  <c r="R163" i="28"/>
  <c r="S163" i="28"/>
  <c r="T163" i="28"/>
  <c r="U163" i="28"/>
  <c r="B164" i="28"/>
  <c r="L164" i="28"/>
  <c r="C164" i="28"/>
  <c r="D164" i="28"/>
  <c r="E164" i="28"/>
  <c r="F164" i="28"/>
  <c r="G164" i="28"/>
  <c r="H164" i="28"/>
  <c r="I164" i="28"/>
  <c r="J164" i="28"/>
  <c r="K164" i="28"/>
  <c r="V164" i="28"/>
  <c r="M164" i="28"/>
  <c r="N164" i="28"/>
  <c r="O164" i="28"/>
  <c r="P164" i="28"/>
  <c r="Q164" i="28"/>
  <c r="R164" i="28"/>
  <c r="S164" i="28"/>
  <c r="T164" i="28"/>
  <c r="U164" i="28"/>
  <c r="B165" i="28"/>
  <c r="L165" i="28"/>
  <c r="C165" i="28"/>
  <c r="D165" i="28"/>
  <c r="E165" i="28"/>
  <c r="F165" i="28"/>
  <c r="G165" i="28"/>
  <c r="H165" i="28"/>
  <c r="I165" i="28"/>
  <c r="J165" i="28"/>
  <c r="K165" i="28"/>
  <c r="V165" i="28"/>
  <c r="M165" i="28"/>
  <c r="N165" i="28"/>
  <c r="O165" i="28"/>
  <c r="P165" i="28"/>
  <c r="Q165" i="28"/>
  <c r="R165" i="28"/>
  <c r="S165" i="28"/>
  <c r="T165" i="28"/>
  <c r="U165" i="28"/>
  <c r="B166" i="28"/>
  <c r="L166" i="28"/>
  <c r="C166" i="28"/>
  <c r="D166" i="28"/>
  <c r="E166" i="28"/>
  <c r="F166" i="28"/>
  <c r="G166" i="28"/>
  <c r="H166" i="28"/>
  <c r="I166" i="28"/>
  <c r="J166" i="28"/>
  <c r="K166" i="28"/>
  <c r="V166" i="28"/>
  <c r="M166" i="28"/>
  <c r="N166" i="28"/>
  <c r="O166" i="28"/>
  <c r="P166" i="28"/>
  <c r="Q166" i="28"/>
  <c r="R166" i="28"/>
  <c r="S166" i="28"/>
  <c r="T166" i="28"/>
  <c r="U166" i="28"/>
  <c r="B167" i="28"/>
  <c r="L167" i="28"/>
  <c r="C167" i="28"/>
  <c r="D167" i="28"/>
  <c r="E167" i="28"/>
  <c r="F167" i="28"/>
  <c r="G167" i="28"/>
  <c r="H167" i="28"/>
  <c r="I167" i="28"/>
  <c r="J167" i="28"/>
  <c r="K167" i="28"/>
  <c r="V167" i="28"/>
  <c r="M167" i="28"/>
  <c r="N167" i="28"/>
  <c r="O167" i="28"/>
  <c r="P167" i="28"/>
  <c r="Q167" i="28"/>
  <c r="R167" i="28"/>
  <c r="S167" i="28"/>
  <c r="T167" i="28"/>
  <c r="U167" i="28"/>
  <c r="B168" i="28"/>
  <c r="L168" i="28"/>
  <c r="C168" i="28"/>
  <c r="D168" i="28"/>
  <c r="E168" i="28"/>
  <c r="F168" i="28"/>
  <c r="G168" i="28"/>
  <c r="H168" i="28"/>
  <c r="I168" i="28"/>
  <c r="J168" i="28"/>
  <c r="K168" i="28"/>
  <c r="V168" i="28"/>
  <c r="M168" i="28"/>
  <c r="N168" i="28"/>
  <c r="O168" i="28"/>
  <c r="P168" i="28"/>
  <c r="Q168" i="28"/>
  <c r="R168" i="28"/>
  <c r="S168" i="28"/>
  <c r="T168" i="28"/>
  <c r="U168" i="28"/>
  <c r="B169" i="28"/>
  <c r="L169" i="28"/>
  <c r="C169" i="28"/>
  <c r="D169" i="28"/>
  <c r="E169" i="28"/>
  <c r="F169" i="28"/>
  <c r="G169" i="28"/>
  <c r="H169" i="28"/>
  <c r="I169" i="28"/>
  <c r="J169" i="28"/>
  <c r="K169" i="28"/>
  <c r="V169" i="28"/>
  <c r="M169" i="28"/>
  <c r="N169" i="28"/>
  <c r="O169" i="28"/>
  <c r="P169" i="28"/>
  <c r="Q169" i="28"/>
  <c r="R169" i="28"/>
  <c r="S169" i="28"/>
  <c r="T169" i="28"/>
  <c r="U169" i="28"/>
  <c r="B170" i="28"/>
  <c r="L170" i="28"/>
  <c r="C170" i="28"/>
  <c r="D170" i="28"/>
  <c r="E170" i="28"/>
  <c r="F170" i="28"/>
  <c r="G170" i="28"/>
  <c r="H170" i="28"/>
  <c r="I170" i="28"/>
  <c r="J170" i="28"/>
  <c r="K170" i="28"/>
  <c r="V170" i="28"/>
  <c r="M170" i="28"/>
  <c r="N170" i="28"/>
  <c r="O170" i="28"/>
  <c r="P170" i="28"/>
  <c r="Q170" i="28"/>
  <c r="R170" i="28"/>
  <c r="S170" i="28"/>
  <c r="T170" i="28"/>
  <c r="U170" i="28"/>
  <c r="B171" i="28"/>
  <c r="L171" i="28"/>
  <c r="C171" i="28"/>
  <c r="D171" i="28"/>
  <c r="E171" i="28"/>
  <c r="F171" i="28"/>
  <c r="G171" i="28"/>
  <c r="H171" i="28"/>
  <c r="I171" i="28"/>
  <c r="J171" i="28"/>
  <c r="K171" i="28"/>
  <c r="V171" i="28"/>
  <c r="M171" i="28"/>
  <c r="N171" i="28"/>
  <c r="O171" i="28"/>
  <c r="P171" i="28"/>
  <c r="Q171" i="28"/>
  <c r="R171" i="28"/>
  <c r="S171" i="28"/>
  <c r="T171" i="28"/>
  <c r="U171" i="28"/>
  <c r="B172" i="28"/>
  <c r="L172" i="28"/>
  <c r="C172" i="28"/>
  <c r="D172" i="28"/>
  <c r="E172" i="28"/>
  <c r="F172" i="28"/>
  <c r="G172" i="28"/>
  <c r="H172" i="28"/>
  <c r="I172" i="28"/>
  <c r="J172" i="28"/>
  <c r="K172" i="28"/>
  <c r="V172" i="28"/>
  <c r="M172" i="28"/>
  <c r="N172" i="28"/>
  <c r="O172" i="28"/>
  <c r="P172" i="28"/>
  <c r="Q172" i="28"/>
  <c r="R172" i="28"/>
  <c r="S172" i="28"/>
  <c r="T172" i="28"/>
  <c r="U172" i="28"/>
  <c r="B173" i="28"/>
  <c r="L173" i="28"/>
  <c r="C173" i="28"/>
  <c r="D173" i="28"/>
  <c r="E173" i="28"/>
  <c r="F173" i="28"/>
  <c r="G173" i="28"/>
  <c r="H173" i="28"/>
  <c r="I173" i="28"/>
  <c r="J173" i="28"/>
  <c r="K173" i="28"/>
  <c r="V173" i="28"/>
  <c r="M173" i="28"/>
  <c r="N173" i="28"/>
  <c r="O173" i="28"/>
  <c r="P173" i="28"/>
  <c r="Q173" i="28"/>
  <c r="R173" i="28"/>
  <c r="S173" i="28"/>
  <c r="T173" i="28"/>
  <c r="U173" i="28"/>
  <c r="B174" i="28"/>
  <c r="L174" i="28"/>
  <c r="C174" i="28"/>
  <c r="D174" i="28"/>
  <c r="E174" i="28"/>
  <c r="F174" i="28"/>
  <c r="G174" i="28"/>
  <c r="H174" i="28"/>
  <c r="I174" i="28"/>
  <c r="J174" i="28"/>
  <c r="K174" i="28"/>
  <c r="V174" i="28"/>
  <c r="M174" i="28"/>
  <c r="N174" i="28"/>
  <c r="O174" i="28"/>
  <c r="P174" i="28"/>
  <c r="Q174" i="28"/>
  <c r="R174" i="28"/>
  <c r="S174" i="28"/>
  <c r="T174" i="28"/>
  <c r="U174" i="28"/>
  <c r="B175" i="28"/>
  <c r="L175" i="28"/>
  <c r="C175" i="28"/>
  <c r="D175" i="28"/>
  <c r="E175" i="28"/>
  <c r="F175" i="28"/>
  <c r="G175" i="28"/>
  <c r="H175" i="28"/>
  <c r="I175" i="28"/>
  <c r="J175" i="28"/>
  <c r="K175" i="28"/>
  <c r="V175" i="28"/>
  <c r="M175" i="28"/>
  <c r="N175" i="28"/>
  <c r="O175" i="28"/>
  <c r="P175" i="28"/>
  <c r="Q175" i="28"/>
  <c r="R175" i="28"/>
  <c r="S175" i="28"/>
  <c r="T175" i="28"/>
  <c r="U175" i="28"/>
  <c r="B176" i="28"/>
  <c r="L176" i="28"/>
  <c r="C176" i="28"/>
  <c r="D176" i="28"/>
  <c r="E176" i="28"/>
  <c r="F176" i="28"/>
  <c r="G176" i="28"/>
  <c r="H176" i="28"/>
  <c r="I176" i="28"/>
  <c r="J176" i="28"/>
  <c r="K176" i="28"/>
  <c r="V176" i="28"/>
  <c r="M176" i="28"/>
  <c r="N176" i="28"/>
  <c r="O176" i="28"/>
  <c r="P176" i="28"/>
  <c r="Q176" i="28"/>
  <c r="R176" i="28"/>
  <c r="S176" i="28"/>
  <c r="T176" i="28"/>
  <c r="U176" i="28"/>
  <c r="B177" i="28"/>
  <c r="L177" i="28"/>
  <c r="C177" i="28"/>
  <c r="D177" i="28"/>
  <c r="E177" i="28"/>
  <c r="F177" i="28"/>
  <c r="G177" i="28"/>
  <c r="H177" i="28"/>
  <c r="I177" i="28"/>
  <c r="J177" i="28"/>
  <c r="K177" i="28"/>
  <c r="V177" i="28"/>
  <c r="M177" i="28"/>
  <c r="N177" i="28"/>
  <c r="O177" i="28"/>
  <c r="P177" i="28"/>
  <c r="Q177" i="28"/>
  <c r="R177" i="28"/>
  <c r="S177" i="28"/>
  <c r="T177" i="28"/>
  <c r="U177" i="28"/>
  <c r="L2" i="28"/>
  <c r="V2" i="28"/>
  <c r="U2" i="28"/>
  <c r="T2" i="28"/>
  <c r="S2" i="28"/>
  <c r="R2" i="28"/>
  <c r="Q2" i="28"/>
  <c r="P2" i="28"/>
  <c r="O2" i="28"/>
  <c r="N2" i="28"/>
  <c r="M2" i="28"/>
  <c r="L2" i="27"/>
  <c r="V2" i="27"/>
  <c r="U2" i="27"/>
  <c r="T2" i="27"/>
  <c r="S2" i="27"/>
  <c r="R2" i="27"/>
  <c r="Q2" i="27"/>
  <c r="P2" i="27"/>
  <c r="O2" i="27"/>
  <c r="N2" i="27"/>
  <c r="M2" i="27"/>
  <c r="B2" i="28"/>
  <c r="K2" i="28"/>
  <c r="J2" i="28"/>
  <c r="I2" i="28"/>
  <c r="H2" i="28"/>
  <c r="G2" i="28"/>
  <c r="F2" i="28"/>
  <c r="E2" i="28"/>
  <c r="D2" i="28"/>
  <c r="C2" i="28"/>
  <c r="B2" i="27"/>
  <c r="K2" i="27"/>
  <c r="J2" i="27"/>
  <c r="I2" i="27"/>
  <c r="H2" i="27"/>
  <c r="G2" i="27"/>
  <c r="F2" i="27"/>
  <c r="E2" i="27"/>
  <c r="D2" i="27"/>
  <c r="C2" i="27"/>
  <c r="B3" i="40"/>
  <c r="L3" i="40"/>
  <c r="C3" i="40"/>
  <c r="D3" i="40"/>
  <c r="E3" i="40"/>
  <c r="F3" i="40"/>
  <c r="G3" i="40"/>
  <c r="H3" i="40"/>
  <c r="I3" i="40"/>
  <c r="J3" i="40"/>
  <c r="K3" i="40"/>
  <c r="V3" i="40"/>
  <c r="M3" i="40"/>
  <c r="N3" i="40"/>
  <c r="O3" i="40"/>
  <c r="P3" i="40"/>
  <c r="Q3" i="40"/>
  <c r="R3" i="40"/>
  <c r="S3" i="40"/>
  <c r="T3" i="40"/>
  <c r="U3" i="40"/>
  <c r="B4" i="40"/>
  <c r="L4" i="40"/>
  <c r="C4" i="40"/>
  <c r="D4" i="40"/>
  <c r="E4" i="40"/>
  <c r="F4" i="40"/>
  <c r="G4" i="40"/>
  <c r="H4" i="40"/>
  <c r="I4" i="40"/>
  <c r="J4" i="40"/>
  <c r="K4" i="40"/>
  <c r="V4" i="40"/>
  <c r="M4" i="40"/>
  <c r="N4" i="40"/>
  <c r="O4" i="40"/>
  <c r="P4" i="40"/>
  <c r="Q4" i="40"/>
  <c r="R4" i="40"/>
  <c r="S4" i="40"/>
  <c r="T4" i="40"/>
  <c r="U4" i="40"/>
  <c r="B5" i="40"/>
  <c r="L5" i="40"/>
  <c r="C5" i="40"/>
  <c r="D5" i="40"/>
  <c r="E5" i="40"/>
  <c r="F5" i="40"/>
  <c r="G5" i="40"/>
  <c r="H5" i="40"/>
  <c r="I5" i="40"/>
  <c r="J5" i="40"/>
  <c r="K5" i="40"/>
  <c r="V5" i="40"/>
  <c r="M5" i="40"/>
  <c r="N5" i="40"/>
  <c r="O5" i="40"/>
  <c r="P5" i="40"/>
  <c r="Q5" i="40"/>
  <c r="R5" i="40"/>
  <c r="S5" i="40"/>
  <c r="T5" i="40"/>
  <c r="U5" i="40"/>
  <c r="B6" i="40"/>
  <c r="L6" i="40"/>
  <c r="C6" i="40"/>
  <c r="D6" i="40"/>
  <c r="E6" i="40"/>
  <c r="F6" i="40"/>
  <c r="G6" i="40"/>
  <c r="H6" i="40"/>
  <c r="I6" i="40"/>
  <c r="J6" i="40"/>
  <c r="K6" i="40"/>
  <c r="V6" i="40"/>
  <c r="M6" i="40"/>
  <c r="N6" i="40"/>
  <c r="O6" i="40"/>
  <c r="P6" i="40"/>
  <c r="Q6" i="40"/>
  <c r="R6" i="40"/>
  <c r="S6" i="40"/>
  <c r="T6" i="40"/>
  <c r="U6" i="40"/>
  <c r="B7" i="40"/>
  <c r="L7" i="40"/>
  <c r="C7" i="40"/>
  <c r="D7" i="40"/>
  <c r="E7" i="40"/>
  <c r="F7" i="40"/>
  <c r="G7" i="40"/>
  <c r="H7" i="40"/>
  <c r="I7" i="40"/>
  <c r="J7" i="40"/>
  <c r="K7" i="40"/>
  <c r="V7" i="40"/>
  <c r="M7" i="40"/>
  <c r="N7" i="40"/>
  <c r="O7" i="40"/>
  <c r="P7" i="40"/>
  <c r="Q7" i="40"/>
  <c r="R7" i="40"/>
  <c r="S7" i="40"/>
  <c r="T7" i="40"/>
  <c r="U7" i="40"/>
  <c r="B8" i="40"/>
  <c r="L8" i="40"/>
  <c r="C8" i="40"/>
  <c r="D8" i="40"/>
  <c r="E8" i="40"/>
  <c r="F8" i="40"/>
  <c r="G8" i="40"/>
  <c r="H8" i="40"/>
  <c r="I8" i="40"/>
  <c r="J8" i="40"/>
  <c r="K8" i="40"/>
  <c r="V8" i="40"/>
  <c r="M8" i="40"/>
  <c r="N8" i="40"/>
  <c r="O8" i="40"/>
  <c r="P8" i="40"/>
  <c r="Q8" i="40"/>
  <c r="R8" i="40"/>
  <c r="S8" i="40"/>
  <c r="T8" i="40"/>
  <c r="U8" i="40"/>
  <c r="B9" i="40"/>
  <c r="L9" i="40"/>
  <c r="C9" i="40"/>
  <c r="D9" i="40"/>
  <c r="E9" i="40"/>
  <c r="F9" i="40"/>
  <c r="G9" i="40"/>
  <c r="H9" i="40"/>
  <c r="I9" i="40"/>
  <c r="J9" i="40"/>
  <c r="K9" i="40"/>
  <c r="V9" i="40"/>
  <c r="M9" i="40"/>
  <c r="N9" i="40"/>
  <c r="O9" i="40"/>
  <c r="P9" i="40"/>
  <c r="Q9" i="40"/>
  <c r="R9" i="40"/>
  <c r="S9" i="40"/>
  <c r="T9" i="40"/>
  <c r="U9" i="40"/>
  <c r="B10" i="40"/>
  <c r="L10" i="40"/>
  <c r="C10" i="40"/>
  <c r="D10" i="40"/>
  <c r="E10" i="40"/>
  <c r="F10" i="40"/>
  <c r="G10" i="40"/>
  <c r="H10" i="40"/>
  <c r="I10" i="40"/>
  <c r="J10" i="40"/>
  <c r="K10" i="40"/>
  <c r="V10" i="40"/>
  <c r="M10" i="40"/>
  <c r="N10" i="40"/>
  <c r="O10" i="40"/>
  <c r="P10" i="40"/>
  <c r="Q10" i="40"/>
  <c r="R10" i="40"/>
  <c r="S10" i="40"/>
  <c r="T10" i="40"/>
  <c r="U10" i="40"/>
  <c r="B11" i="40"/>
  <c r="L11" i="40"/>
  <c r="C11" i="40"/>
  <c r="D11" i="40"/>
  <c r="E11" i="40"/>
  <c r="F11" i="40"/>
  <c r="G11" i="40"/>
  <c r="H11" i="40"/>
  <c r="I11" i="40"/>
  <c r="J11" i="40"/>
  <c r="K11" i="40"/>
  <c r="V11" i="40"/>
  <c r="M11" i="40"/>
  <c r="N11" i="40"/>
  <c r="O11" i="40"/>
  <c r="P11" i="40"/>
  <c r="Q11" i="40"/>
  <c r="R11" i="40"/>
  <c r="S11" i="40"/>
  <c r="T11" i="40"/>
  <c r="U11" i="40"/>
  <c r="B12" i="40"/>
  <c r="L12" i="40"/>
  <c r="C12" i="40"/>
  <c r="D12" i="40"/>
  <c r="E12" i="40"/>
  <c r="F12" i="40"/>
  <c r="G12" i="40"/>
  <c r="H12" i="40"/>
  <c r="I12" i="40"/>
  <c r="J12" i="40"/>
  <c r="K12" i="40"/>
  <c r="V12" i="40"/>
  <c r="M12" i="40"/>
  <c r="N12" i="40"/>
  <c r="O12" i="40"/>
  <c r="P12" i="40"/>
  <c r="Q12" i="40"/>
  <c r="R12" i="40"/>
  <c r="S12" i="40"/>
  <c r="T12" i="40"/>
  <c r="U12" i="40"/>
  <c r="B13" i="40"/>
  <c r="L13" i="40"/>
  <c r="C13" i="40"/>
  <c r="D13" i="40"/>
  <c r="E13" i="40"/>
  <c r="F13" i="40"/>
  <c r="G13" i="40"/>
  <c r="H13" i="40"/>
  <c r="I13" i="40"/>
  <c r="J13" i="40"/>
  <c r="K13" i="40"/>
  <c r="V13" i="40"/>
  <c r="M13" i="40"/>
  <c r="N13" i="40"/>
  <c r="O13" i="40"/>
  <c r="P13" i="40"/>
  <c r="Q13" i="40"/>
  <c r="R13" i="40"/>
  <c r="S13" i="40"/>
  <c r="T13" i="40"/>
  <c r="U13" i="40"/>
  <c r="B14" i="40"/>
  <c r="L14" i="40"/>
  <c r="C14" i="40"/>
  <c r="D14" i="40"/>
  <c r="E14" i="40"/>
  <c r="F14" i="40"/>
  <c r="G14" i="40"/>
  <c r="H14" i="40"/>
  <c r="I14" i="40"/>
  <c r="J14" i="40"/>
  <c r="K14" i="40"/>
  <c r="V14" i="40"/>
  <c r="M14" i="40"/>
  <c r="N14" i="40"/>
  <c r="O14" i="40"/>
  <c r="P14" i="40"/>
  <c r="Q14" i="40"/>
  <c r="R14" i="40"/>
  <c r="S14" i="40"/>
  <c r="T14" i="40"/>
  <c r="U14" i="40"/>
  <c r="B15" i="40"/>
  <c r="L15" i="40"/>
  <c r="C15" i="40"/>
  <c r="D15" i="40"/>
  <c r="E15" i="40"/>
  <c r="F15" i="40"/>
  <c r="G15" i="40"/>
  <c r="H15" i="40"/>
  <c r="I15" i="40"/>
  <c r="J15" i="40"/>
  <c r="K15" i="40"/>
  <c r="V15" i="40"/>
  <c r="M15" i="40"/>
  <c r="N15" i="40"/>
  <c r="O15" i="40"/>
  <c r="P15" i="40"/>
  <c r="Q15" i="40"/>
  <c r="R15" i="40"/>
  <c r="S15" i="40"/>
  <c r="T15" i="40"/>
  <c r="U15" i="40"/>
  <c r="B16" i="40"/>
  <c r="L16" i="40"/>
  <c r="C16" i="40"/>
  <c r="D16" i="40"/>
  <c r="E16" i="40"/>
  <c r="F16" i="40"/>
  <c r="G16" i="40"/>
  <c r="H16" i="40"/>
  <c r="I16" i="40"/>
  <c r="J16" i="40"/>
  <c r="K16" i="40"/>
  <c r="V16" i="40"/>
  <c r="M16" i="40"/>
  <c r="N16" i="40"/>
  <c r="O16" i="40"/>
  <c r="P16" i="40"/>
  <c r="Q16" i="40"/>
  <c r="R16" i="40"/>
  <c r="S16" i="40"/>
  <c r="T16" i="40"/>
  <c r="U16" i="40"/>
  <c r="B17" i="40"/>
  <c r="L17" i="40"/>
  <c r="C17" i="40"/>
  <c r="D17" i="40"/>
  <c r="E17" i="40"/>
  <c r="F17" i="40"/>
  <c r="G17" i="40"/>
  <c r="H17" i="40"/>
  <c r="I17" i="40"/>
  <c r="J17" i="40"/>
  <c r="K17" i="40"/>
  <c r="V17" i="40"/>
  <c r="M17" i="40"/>
  <c r="N17" i="40"/>
  <c r="O17" i="40"/>
  <c r="P17" i="40"/>
  <c r="Q17" i="40"/>
  <c r="R17" i="40"/>
  <c r="S17" i="40"/>
  <c r="T17" i="40"/>
  <c r="U17" i="40"/>
  <c r="B18" i="40"/>
  <c r="L18" i="40"/>
  <c r="C18" i="40"/>
  <c r="D18" i="40"/>
  <c r="E18" i="40"/>
  <c r="F18" i="40"/>
  <c r="G18" i="40"/>
  <c r="H18" i="40"/>
  <c r="I18" i="40"/>
  <c r="J18" i="40"/>
  <c r="K18" i="40"/>
  <c r="V18" i="40"/>
  <c r="M18" i="40"/>
  <c r="N18" i="40"/>
  <c r="O18" i="40"/>
  <c r="P18" i="40"/>
  <c r="Q18" i="40"/>
  <c r="R18" i="40"/>
  <c r="S18" i="40"/>
  <c r="T18" i="40"/>
  <c r="U18" i="40"/>
  <c r="B19" i="40"/>
  <c r="L19" i="40"/>
  <c r="C19" i="40"/>
  <c r="D19" i="40"/>
  <c r="E19" i="40"/>
  <c r="F19" i="40"/>
  <c r="G19" i="40"/>
  <c r="H19" i="40"/>
  <c r="I19" i="40"/>
  <c r="J19" i="40"/>
  <c r="K19" i="40"/>
  <c r="V19" i="40"/>
  <c r="M19" i="40"/>
  <c r="N19" i="40"/>
  <c r="O19" i="40"/>
  <c r="P19" i="40"/>
  <c r="Q19" i="40"/>
  <c r="R19" i="40"/>
  <c r="S19" i="40"/>
  <c r="T19" i="40"/>
  <c r="U19" i="40"/>
  <c r="B20" i="40"/>
  <c r="L20" i="40"/>
  <c r="C20" i="40"/>
  <c r="D20" i="40"/>
  <c r="E20" i="40"/>
  <c r="F20" i="40"/>
  <c r="G20" i="40"/>
  <c r="H20" i="40"/>
  <c r="I20" i="40"/>
  <c r="J20" i="40"/>
  <c r="K20" i="40"/>
  <c r="V20" i="40"/>
  <c r="M20" i="40"/>
  <c r="N20" i="40"/>
  <c r="O20" i="40"/>
  <c r="P20" i="40"/>
  <c r="Q20" i="40"/>
  <c r="R20" i="40"/>
  <c r="S20" i="40"/>
  <c r="T20" i="40"/>
  <c r="U20" i="40"/>
  <c r="B21" i="40"/>
  <c r="L21" i="40"/>
  <c r="C21" i="40"/>
  <c r="D21" i="40"/>
  <c r="E21" i="40"/>
  <c r="F21" i="40"/>
  <c r="G21" i="40"/>
  <c r="H21" i="40"/>
  <c r="I21" i="40"/>
  <c r="J21" i="40"/>
  <c r="K21" i="40"/>
  <c r="V21" i="40"/>
  <c r="M21" i="40"/>
  <c r="N21" i="40"/>
  <c r="O21" i="40"/>
  <c r="P21" i="40"/>
  <c r="Q21" i="40"/>
  <c r="R21" i="40"/>
  <c r="S21" i="40"/>
  <c r="T21" i="40"/>
  <c r="U21" i="40"/>
  <c r="B22" i="40"/>
  <c r="L22" i="40"/>
  <c r="C22" i="40"/>
  <c r="D22" i="40"/>
  <c r="E22" i="40"/>
  <c r="F22" i="40"/>
  <c r="G22" i="40"/>
  <c r="H22" i="40"/>
  <c r="I22" i="40"/>
  <c r="J22" i="40"/>
  <c r="K22" i="40"/>
  <c r="V22" i="40"/>
  <c r="M22" i="40"/>
  <c r="N22" i="40"/>
  <c r="O22" i="40"/>
  <c r="P22" i="40"/>
  <c r="Q22" i="40"/>
  <c r="R22" i="40"/>
  <c r="S22" i="40"/>
  <c r="T22" i="40"/>
  <c r="U22" i="40"/>
  <c r="B23" i="40"/>
  <c r="L23" i="40"/>
  <c r="C23" i="40"/>
  <c r="D23" i="40"/>
  <c r="E23" i="40"/>
  <c r="F23" i="40"/>
  <c r="G23" i="40"/>
  <c r="H23" i="40"/>
  <c r="I23" i="40"/>
  <c r="J23" i="40"/>
  <c r="K23" i="40"/>
  <c r="V23" i="40"/>
  <c r="M23" i="40"/>
  <c r="N23" i="40"/>
  <c r="O23" i="40"/>
  <c r="P23" i="40"/>
  <c r="Q23" i="40"/>
  <c r="R23" i="40"/>
  <c r="S23" i="40"/>
  <c r="T23" i="40"/>
  <c r="U23" i="40"/>
  <c r="B24" i="40"/>
  <c r="L24" i="40"/>
  <c r="C24" i="40"/>
  <c r="D24" i="40"/>
  <c r="E24" i="40"/>
  <c r="F24" i="40"/>
  <c r="G24" i="40"/>
  <c r="H24" i="40"/>
  <c r="I24" i="40"/>
  <c r="J24" i="40"/>
  <c r="K24" i="40"/>
  <c r="V24" i="40"/>
  <c r="M24" i="40"/>
  <c r="N24" i="40"/>
  <c r="O24" i="40"/>
  <c r="P24" i="40"/>
  <c r="Q24" i="40"/>
  <c r="R24" i="40"/>
  <c r="S24" i="40"/>
  <c r="T24" i="40"/>
  <c r="U24" i="40"/>
  <c r="B25" i="40"/>
  <c r="L25" i="40"/>
  <c r="C25" i="40"/>
  <c r="D25" i="40"/>
  <c r="E25" i="40"/>
  <c r="F25" i="40"/>
  <c r="G25" i="40"/>
  <c r="H25" i="40"/>
  <c r="I25" i="40"/>
  <c r="J25" i="40"/>
  <c r="K25" i="40"/>
  <c r="V25" i="40"/>
  <c r="M25" i="40"/>
  <c r="N25" i="40"/>
  <c r="O25" i="40"/>
  <c r="P25" i="40"/>
  <c r="Q25" i="40"/>
  <c r="R25" i="40"/>
  <c r="S25" i="40"/>
  <c r="T25" i="40"/>
  <c r="U25" i="40"/>
  <c r="B26" i="40"/>
  <c r="L26" i="40"/>
  <c r="C26" i="40"/>
  <c r="D26" i="40"/>
  <c r="E26" i="40"/>
  <c r="F26" i="40"/>
  <c r="G26" i="40"/>
  <c r="H26" i="40"/>
  <c r="I26" i="40"/>
  <c r="J26" i="40"/>
  <c r="K26" i="40"/>
  <c r="V26" i="40"/>
  <c r="M26" i="40"/>
  <c r="N26" i="40"/>
  <c r="O26" i="40"/>
  <c r="P26" i="40"/>
  <c r="Q26" i="40"/>
  <c r="R26" i="40"/>
  <c r="S26" i="40"/>
  <c r="T26" i="40"/>
  <c r="U26" i="40"/>
  <c r="B27" i="40"/>
  <c r="L27" i="40"/>
  <c r="C27" i="40"/>
  <c r="D27" i="40"/>
  <c r="E27" i="40"/>
  <c r="F27" i="40"/>
  <c r="G27" i="40"/>
  <c r="H27" i="40"/>
  <c r="I27" i="40"/>
  <c r="J27" i="40"/>
  <c r="K27" i="40"/>
  <c r="V27" i="40"/>
  <c r="M27" i="40"/>
  <c r="N27" i="40"/>
  <c r="O27" i="40"/>
  <c r="P27" i="40"/>
  <c r="Q27" i="40"/>
  <c r="R27" i="40"/>
  <c r="S27" i="40"/>
  <c r="T27" i="40"/>
  <c r="U27" i="40"/>
  <c r="B28" i="40"/>
  <c r="L28" i="40"/>
  <c r="C28" i="40"/>
  <c r="D28" i="40"/>
  <c r="E28" i="40"/>
  <c r="F28" i="40"/>
  <c r="G28" i="40"/>
  <c r="H28" i="40"/>
  <c r="I28" i="40"/>
  <c r="J28" i="40"/>
  <c r="K28" i="40"/>
  <c r="V28" i="40"/>
  <c r="M28" i="40"/>
  <c r="N28" i="40"/>
  <c r="O28" i="40"/>
  <c r="P28" i="40"/>
  <c r="Q28" i="40"/>
  <c r="R28" i="40"/>
  <c r="S28" i="40"/>
  <c r="T28" i="40"/>
  <c r="U28" i="40"/>
  <c r="B29" i="40"/>
  <c r="L29" i="40"/>
  <c r="C29" i="40"/>
  <c r="D29" i="40"/>
  <c r="E29" i="40"/>
  <c r="F29" i="40"/>
  <c r="G29" i="40"/>
  <c r="H29" i="40"/>
  <c r="I29" i="40"/>
  <c r="J29" i="40"/>
  <c r="K29" i="40"/>
  <c r="V29" i="40"/>
  <c r="M29" i="40"/>
  <c r="N29" i="40"/>
  <c r="O29" i="40"/>
  <c r="P29" i="40"/>
  <c r="Q29" i="40"/>
  <c r="R29" i="40"/>
  <c r="S29" i="40"/>
  <c r="T29" i="40"/>
  <c r="U29" i="40"/>
  <c r="B30" i="40"/>
  <c r="L30" i="40"/>
  <c r="C30" i="40"/>
  <c r="D30" i="40"/>
  <c r="E30" i="40"/>
  <c r="F30" i="40"/>
  <c r="G30" i="40"/>
  <c r="H30" i="40"/>
  <c r="I30" i="40"/>
  <c r="J30" i="40"/>
  <c r="K30" i="40"/>
  <c r="V30" i="40"/>
  <c r="M30" i="40"/>
  <c r="N30" i="40"/>
  <c r="O30" i="40"/>
  <c r="P30" i="40"/>
  <c r="Q30" i="40"/>
  <c r="R30" i="40"/>
  <c r="S30" i="40"/>
  <c r="T30" i="40"/>
  <c r="U30" i="40"/>
  <c r="B31" i="40"/>
  <c r="L31" i="40"/>
  <c r="C31" i="40"/>
  <c r="D31" i="40"/>
  <c r="E31" i="40"/>
  <c r="F31" i="40"/>
  <c r="G31" i="40"/>
  <c r="H31" i="40"/>
  <c r="I31" i="40"/>
  <c r="J31" i="40"/>
  <c r="K31" i="40"/>
  <c r="V31" i="40"/>
  <c r="M31" i="40"/>
  <c r="N31" i="40"/>
  <c r="O31" i="40"/>
  <c r="P31" i="40"/>
  <c r="Q31" i="40"/>
  <c r="R31" i="40"/>
  <c r="S31" i="40"/>
  <c r="T31" i="40"/>
  <c r="U31" i="40"/>
  <c r="B32" i="40"/>
  <c r="L32" i="40"/>
  <c r="C32" i="40"/>
  <c r="D32" i="40"/>
  <c r="E32" i="40"/>
  <c r="F32" i="40"/>
  <c r="G32" i="40"/>
  <c r="H32" i="40"/>
  <c r="I32" i="40"/>
  <c r="J32" i="40"/>
  <c r="K32" i="40"/>
  <c r="V32" i="40"/>
  <c r="M32" i="40"/>
  <c r="N32" i="40"/>
  <c r="O32" i="40"/>
  <c r="P32" i="40"/>
  <c r="Q32" i="40"/>
  <c r="R32" i="40"/>
  <c r="S32" i="40"/>
  <c r="T32" i="40"/>
  <c r="U32" i="40"/>
  <c r="B33" i="40"/>
  <c r="L33" i="40"/>
  <c r="C33" i="40"/>
  <c r="D33" i="40"/>
  <c r="E33" i="40"/>
  <c r="F33" i="40"/>
  <c r="G33" i="40"/>
  <c r="H33" i="40"/>
  <c r="I33" i="40"/>
  <c r="J33" i="40"/>
  <c r="K33" i="40"/>
  <c r="V33" i="40"/>
  <c r="M33" i="40"/>
  <c r="N33" i="40"/>
  <c r="O33" i="40"/>
  <c r="P33" i="40"/>
  <c r="Q33" i="40"/>
  <c r="R33" i="40"/>
  <c r="S33" i="40"/>
  <c r="T33" i="40"/>
  <c r="U33" i="40"/>
  <c r="B34" i="40"/>
  <c r="L34" i="40"/>
  <c r="C34" i="40"/>
  <c r="D34" i="40"/>
  <c r="E34" i="40"/>
  <c r="F34" i="40"/>
  <c r="G34" i="40"/>
  <c r="H34" i="40"/>
  <c r="I34" i="40"/>
  <c r="J34" i="40"/>
  <c r="K34" i="40"/>
  <c r="V34" i="40"/>
  <c r="M34" i="40"/>
  <c r="N34" i="40"/>
  <c r="O34" i="40"/>
  <c r="P34" i="40"/>
  <c r="Q34" i="40"/>
  <c r="R34" i="40"/>
  <c r="S34" i="40"/>
  <c r="T34" i="40"/>
  <c r="U34" i="40"/>
  <c r="B35" i="40"/>
  <c r="L35" i="40"/>
  <c r="C35" i="40"/>
  <c r="D35" i="40"/>
  <c r="E35" i="40"/>
  <c r="F35" i="40"/>
  <c r="G35" i="40"/>
  <c r="H35" i="40"/>
  <c r="I35" i="40"/>
  <c r="J35" i="40"/>
  <c r="K35" i="40"/>
  <c r="V35" i="40"/>
  <c r="M35" i="40"/>
  <c r="N35" i="40"/>
  <c r="O35" i="40"/>
  <c r="P35" i="40"/>
  <c r="Q35" i="40"/>
  <c r="R35" i="40"/>
  <c r="S35" i="40"/>
  <c r="T35" i="40"/>
  <c r="U35" i="40"/>
  <c r="B36" i="40"/>
  <c r="L36" i="40"/>
  <c r="C36" i="40"/>
  <c r="D36" i="40"/>
  <c r="E36" i="40"/>
  <c r="F36" i="40"/>
  <c r="G36" i="40"/>
  <c r="H36" i="40"/>
  <c r="I36" i="40"/>
  <c r="J36" i="40"/>
  <c r="K36" i="40"/>
  <c r="V36" i="40"/>
  <c r="M36" i="40"/>
  <c r="N36" i="40"/>
  <c r="O36" i="40"/>
  <c r="P36" i="40"/>
  <c r="Q36" i="40"/>
  <c r="R36" i="40"/>
  <c r="S36" i="40"/>
  <c r="T36" i="40"/>
  <c r="U36" i="40"/>
  <c r="B37" i="40"/>
  <c r="L37" i="40"/>
  <c r="C37" i="40"/>
  <c r="D37" i="40"/>
  <c r="E37" i="40"/>
  <c r="F37" i="40"/>
  <c r="G37" i="40"/>
  <c r="H37" i="40"/>
  <c r="I37" i="40"/>
  <c r="J37" i="40"/>
  <c r="K37" i="40"/>
  <c r="V37" i="40"/>
  <c r="M37" i="40"/>
  <c r="N37" i="40"/>
  <c r="O37" i="40"/>
  <c r="P37" i="40"/>
  <c r="Q37" i="40"/>
  <c r="R37" i="40"/>
  <c r="S37" i="40"/>
  <c r="T37" i="40"/>
  <c r="U37" i="40"/>
  <c r="B38" i="40"/>
  <c r="L38" i="40"/>
  <c r="C38" i="40"/>
  <c r="D38" i="40"/>
  <c r="E38" i="40"/>
  <c r="F38" i="40"/>
  <c r="G38" i="40"/>
  <c r="H38" i="40"/>
  <c r="I38" i="40"/>
  <c r="J38" i="40"/>
  <c r="K38" i="40"/>
  <c r="V38" i="40"/>
  <c r="M38" i="40"/>
  <c r="N38" i="40"/>
  <c r="O38" i="40"/>
  <c r="P38" i="40"/>
  <c r="Q38" i="40"/>
  <c r="R38" i="40"/>
  <c r="S38" i="40"/>
  <c r="T38" i="40"/>
  <c r="U38" i="40"/>
  <c r="B39" i="40"/>
  <c r="L39" i="40"/>
  <c r="C39" i="40"/>
  <c r="D39" i="40"/>
  <c r="E39" i="40"/>
  <c r="F39" i="40"/>
  <c r="G39" i="40"/>
  <c r="H39" i="40"/>
  <c r="I39" i="40"/>
  <c r="J39" i="40"/>
  <c r="K39" i="40"/>
  <c r="V39" i="40"/>
  <c r="M39" i="40"/>
  <c r="N39" i="40"/>
  <c r="O39" i="40"/>
  <c r="P39" i="40"/>
  <c r="Q39" i="40"/>
  <c r="R39" i="40"/>
  <c r="S39" i="40"/>
  <c r="T39" i="40"/>
  <c r="U39" i="40"/>
  <c r="B40" i="40"/>
  <c r="L40" i="40"/>
  <c r="C40" i="40"/>
  <c r="D40" i="40"/>
  <c r="E40" i="40"/>
  <c r="F40" i="40"/>
  <c r="G40" i="40"/>
  <c r="H40" i="40"/>
  <c r="I40" i="40"/>
  <c r="J40" i="40"/>
  <c r="K40" i="40"/>
  <c r="V40" i="40"/>
  <c r="M40" i="40"/>
  <c r="N40" i="40"/>
  <c r="O40" i="40"/>
  <c r="P40" i="40"/>
  <c r="Q40" i="40"/>
  <c r="R40" i="40"/>
  <c r="S40" i="40"/>
  <c r="T40" i="40"/>
  <c r="U40" i="40"/>
  <c r="B41" i="40"/>
  <c r="L41" i="40"/>
  <c r="C41" i="40"/>
  <c r="D41" i="40"/>
  <c r="E41" i="40"/>
  <c r="F41" i="40"/>
  <c r="G41" i="40"/>
  <c r="H41" i="40"/>
  <c r="I41" i="40"/>
  <c r="J41" i="40"/>
  <c r="K41" i="40"/>
  <c r="V41" i="40"/>
  <c r="M41" i="40"/>
  <c r="N41" i="40"/>
  <c r="O41" i="40"/>
  <c r="P41" i="40"/>
  <c r="Q41" i="40"/>
  <c r="R41" i="40"/>
  <c r="S41" i="40"/>
  <c r="T41" i="40"/>
  <c r="U41" i="40"/>
  <c r="B42" i="40"/>
  <c r="L42" i="40"/>
  <c r="C42" i="40"/>
  <c r="D42" i="40"/>
  <c r="E42" i="40"/>
  <c r="F42" i="40"/>
  <c r="G42" i="40"/>
  <c r="H42" i="40"/>
  <c r="I42" i="40"/>
  <c r="J42" i="40"/>
  <c r="K42" i="40"/>
  <c r="V42" i="40"/>
  <c r="M42" i="40"/>
  <c r="N42" i="40"/>
  <c r="O42" i="40"/>
  <c r="P42" i="40"/>
  <c r="Q42" i="40"/>
  <c r="R42" i="40"/>
  <c r="S42" i="40"/>
  <c r="T42" i="40"/>
  <c r="U42" i="40"/>
  <c r="B43" i="40"/>
  <c r="L43" i="40"/>
  <c r="C43" i="40"/>
  <c r="D43" i="40"/>
  <c r="E43" i="40"/>
  <c r="F43" i="40"/>
  <c r="G43" i="40"/>
  <c r="H43" i="40"/>
  <c r="I43" i="40"/>
  <c r="J43" i="40"/>
  <c r="K43" i="40"/>
  <c r="V43" i="40"/>
  <c r="M43" i="40"/>
  <c r="N43" i="40"/>
  <c r="O43" i="40"/>
  <c r="P43" i="40"/>
  <c r="Q43" i="40"/>
  <c r="R43" i="40"/>
  <c r="S43" i="40"/>
  <c r="T43" i="40"/>
  <c r="U43" i="40"/>
  <c r="B44" i="40"/>
  <c r="L44" i="40"/>
  <c r="C44" i="40"/>
  <c r="D44" i="40"/>
  <c r="E44" i="40"/>
  <c r="F44" i="40"/>
  <c r="G44" i="40"/>
  <c r="H44" i="40"/>
  <c r="I44" i="40"/>
  <c r="J44" i="40"/>
  <c r="K44" i="40"/>
  <c r="V44" i="40"/>
  <c r="M44" i="40"/>
  <c r="N44" i="40"/>
  <c r="O44" i="40"/>
  <c r="P44" i="40"/>
  <c r="Q44" i="40"/>
  <c r="R44" i="40"/>
  <c r="S44" i="40"/>
  <c r="T44" i="40"/>
  <c r="U44" i="40"/>
  <c r="B45" i="40"/>
  <c r="L45" i="40"/>
  <c r="C45" i="40"/>
  <c r="D45" i="40"/>
  <c r="E45" i="40"/>
  <c r="F45" i="40"/>
  <c r="G45" i="40"/>
  <c r="H45" i="40"/>
  <c r="I45" i="40"/>
  <c r="J45" i="40"/>
  <c r="K45" i="40"/>
  <c r="V45" i="40"/>
  <c r="M45" i="40"/>
  <c r="N45" i="40"/>
  <c r="O45" i="40"/>
  <c r="P45" i="40"/>
  <c r="Q45" i="40"/>
  <c r="R45" i="40"/>
  <c r="S45" i="40"/>
  <c r="T45" i="40"/>
  <c r="U45" i="40"/>
  <c r="B46" i="40"/>
  <c r="L46" i="40"/>
  <c r="C46" i="40"/>
  <c r="D46" i="40"/>
  <c r="E46" i="40"/>
  <c r="F46" i="40"/>
  <c r="G46" i="40"/>
  <c r="H46" i="40"/>
  <c r="I46" i="40"/>
  <c r="J46" i="40"/>
  <c r="K46" i="40"/>
  <c r="V46" i="40"/>
  <c r="M46" i="40"/>
  <c r="N46" i="40"/>
  <c r="O46" i="40"/>
  <c r="P46" i="40"/>
  <c r="Q46" i="40"/>
  <c r="R46" i="40"/>
  <c r="S46" i="40"/>
  <c r="T46" i="40"/>
  <c r="U46" i="40"/>
  <c r="B47" i="40"/>
  <c r="L47" i="40"/>
  <c r="C47" i="40"/>
  <c r="D47" i="40"/>
  <c r="E47" i="40"/>
  <c r="F47" i="40"/>
  <c r="G47" i="40"/>
  <c r="H47" i="40"/>
  <c r="I47" i="40"/>
  <c r="J47" i="40"/>
  <c r="K47" i="40"/>
  <c r="V47" i="40"/>
  <c r="M47" i="40"/>
  <c r="N47" i="40"/>
  <c r="O47" i="40"/>
  <c r="P47" i="40"/>
  <c r="Q47" i="40"/>
  <c r="R47" i="40"/>
  <c r="S47" i="40"/>
  <c r="T47" i="40"/>
  <c r="U47" i="40"/>
  <c r="B48" i="40"/>
  <c r="L48" i="40"/>
  <c r="C48" i="40"/>
  <c r="D48" i="40"/>
  <c r="E48" i="40"/>
  <c r="F48" i="40"/>
  <c r="G48" i="40"/>
  <c r="H48" i="40"/>
  <c r="I48" i="40"/>
  <c r="J48" i="40"/>
  <c r="K48" i="40"/>
  <c r="V48" i="40"/>
  <c r="M48" i="40"/>
  <c r="N48" i="40"/>
  <c r="O48" i="40"/>
  <c r="P48" i="40"/>
  <c r="Q48" i="40"/>
  <c r="R48" i="40"/>
  <c r="S48" i="40"/>
  <c r="T48" i="40"/>
  <c r="U48" i="40"/>
  <c r="B49" i="40"/>
  <c r="L49" i="40"/>
  <c r="C49" i="40"/>
  <c r="D49" i="40"/>
  <c r="E49" i="40"/>
  <c r="F49" i="40"/>
  <c r="G49" i="40"/>
  <c r="H49" i="40"/>
  <c r="I49" i="40"/>
  <c r="J49" i="40"/>
  <c r="K49" i="40"/>
  <c r="V49" i="40"/>
  <c r="M49" i="40"/>
  <c r="N49" i="40"/>
  <c r="O49" i="40"/>
  <c r="P49" i="40"/>
  <c r="Q49" i="40"/>
  <c r="R49" i="40"/>
  <c r="S49" i="40"/>
  <c r="T49" i="40"/>
  <c r="U49" i="40"/>
  <c r="B50" i="40"/>
  <c r="L50" i="40"/>
  <c r="C50" i="40"/>
  <c r="D50" i="40"/>
  <c r="E50" i="40"/>
  <c r="F50" i="40"/>
  <c r="G50" i="40"/>
  <c r="H50" i="40"/>
  <c r="I50" i="40"/>
  <c r="J50" i="40"/>
  <c r="K50" i="40"/>
  <c r="V50" i="40"/>
  <c r="M50" i="40"/>
  <c r="N50" i="40"/>
  <c r="O50" i="40"/>
  <c r="P50" i="40"/>
  <c r="Q50" i="40"/>
  <c r="R50" i="40"/>
  <c r="S50" i="40"/>
  <c r="T50" i="40"/>
  <c r="U50" i="40"/>
  <c r="B51" i="40"/>
  <c r="L51" i="40"/>
  <c r="C51" i="40"/>
  <c r="D51" i="40"/>
  <c r="E51" i="40"/>
  <c r="F51" i="40"/>
  <c r="G51" i="40"/>
  <c r="H51" i="40"/>
  <c r="I51" i="40"/>
  <c r="J51" i="40"/>
  <c r="K51" i="40"/>
  <c r="V51" i="40"/>
  <c r="M51" i="40"/>
  <c r="N51" i="40"/>
  <c r="O51" i="40"/>
  <c r="P51" i="40"/>
  <c r="Q51" i="40"/>
  <c r="R51" i="40"/>
  <c r="S51" i="40"/>
  <c r="T51" i="40"/>
  <c r="U51" i="40"/>
  <c r="B52" i="40"/>
  <c r="L52" i="40"/>
  <c r="C52" i="40"/>
  <c r="D52" i="40"/>
  <c r="E52" i="40"/>
  <c r="F52" i="40"/>
  <c r="G52" i="40"/>
  <c r="H52" i="40"/>
  <c r="I52" i="40"/>
  <c r="J52" i="40"/>
  <c r="K52" i="40"/>
  <c r="V52" i="40"/>
  <c r="M52" i="40"/>
  <c r="N52" i="40"/>
  <c r="O52" i="40"/>
  <c r="P52" i="40"/>
  <c r="Q52" i="40"/>
  <c r="R52" i="40"/>
  <c r="S52" i="40"/>
  <c r="T52" i="40"/>
  <c r="U52" i="40"/>
  <c r="B53" i="40"/>
  <c r="L53" i="40"/>
  <c r="C53" i="40"/>
  <c r="D53" i="40"/>
  <c r="E53" i="40"/>
  <c r="F53" i="40"/>
  <c r="G53" i="40"/>
  <c r="H53" i="40"/>
  <c r="I53" i="40"/>
  <c r="J53" i="40"/>
  <c r="K53" i="40"/>
  <c r="V53" i="40"/>
  <c r="M53" i="40"/>
  <c r="N53" i="40"/>
  <c r="O53" i="40"/>
  <c r="P53" i="40"/>
  <c r="Q53" i="40"/>
  <c r="R53" i="40"/>
  <c r="S53" i="40"/>
  <c r="T53" i="40"/>
  <c r="U53" i="40"/>
  <c r="B54" i="40"/>
  <c r="L54" i="40"/>
  <c r="C54" i="40"/>
  <c r="D54" i="40"/>
  <c r="E54" i="40"/>
  <c r="F54" i="40"/>
  <c r="G54" i="40"/>
  <c r="H54" i="40"/>
  <c r="I54" i="40"/>
  <c r="J54" i="40"/>
  <c r="K54" i="40"/>
  <c r="V54" i="40"/>
  <c r="M54" i="40"/>
  <c r="N54" i="40"/>
  <c r="O54" i="40"/>
  <c r="P54" i="40"/>
  <c r="Q54" i="40"/>
  <c r="R54" i="40"/>
  <c r="S54" i="40"/>
  <c r="T54" i="40"/>
  <c r="U54" i="40"/>
  <c r="B55" i="40"/>
  <c r="L55" i="40"/>
  <c r="C55" i="40"/>
  <c r="D55" i="40"/>
  <c r="E55" i="40"/>
  <c r="F55" i="40"/>
  <c r="G55" i="40"/>
  <c r="H55" i="40"/>
  <c r="I55" i="40"/>
  <c r="J55" i="40"/>
  <c r="K55" i="40"/>
  <c r="V55" i="40"/>
  <c r="M55" i="40"/>
  <c r="N55" i="40"/>
  <c r="O55" i="40"/>
  <c r="P55" i="40"/>
  <c r="Q55" i="40"/>
  <c r="R55" i="40"/>
  <c r="S55" i="40"/>
  <c r="T55" i="40"/>
  <c r="U55" i="40"/>
  <c r="B56" i="40"/>
  <c r="L56" i="40"/>
  <c r="C56" i="40"/>
  <c r="D56" i="40"/>
  <c r="E56" i="40"/>
  <c r="F56" i="40"/>
  <c r="G56" i="40"/>
  <c r="H56" i="40"/>
  <c r="I56" i="40"/>
  <c r="J56" i="40"/>
  <c r="K56" i="40"/>
  <c r="V56" i="40"/>
  <c r="M56" i="40"/>
  <c r="N56" i="40"/>
  <c r="O56" i="40"/>
  <c r="P56" i="40"/>
  <c r="Q56" i="40"/>
  <c r="R56" i="40"/>
  <c r="S56" i="40"/>
  <c r="T56" i="40"/>
  <c r="U56" i="40"/>
  <c r="B57" i="40"/>
  <c r="L57" i="40"/>
  <c r="C57" i="40"/>
  <c r="D57" i="40"/>
  <c r="E57" i="40"/>
  <c r="F57" i="40"/>
  <c r="G57" i="40"/>
  <c r="H57" i="40"/>
  <c r="I57" i="40"/>
  <c r="J57" i="40"/>
  <c r="K57" i="40"/>
  <c r="V57" i="40"/>
  <c r="M57" i="40"/>
  <c r="N57" i="40"/>
  <c r="O57" i="40"/>
  <c r="P57" i="40"/>
  <c r="Q57" i="40"/>
  <c r="R57" i="40"/>
  <c r="S57" i="40"/>
  <c r="T57" i="40"/>
  <c r="U57" i="40"/>
  <c r="B58" i="40"/>
  <c r="L58" i="40"/>
  <c r="C58" i="40"/>
  <c r="D58" i="40"/>
  <c r="E58" i="40"/>
  <c r="F58" i="40"/>
  <c r="G58" i="40"/>
  <c r="H58" i="40"/>
  <c r="I58" i="40"/>
  <c r="J58" i="40"/>
  <c r="K58" i="40"/>
  <c r="V58" i="40"/>
  <c r="M58" i="40"/>
  <c r="N58" i="40"/>
  <c r="O58" i="40"/>
  <c r="P58" i="40"/>
  <c r="Q58" i="40"/>
  <c r="R58" i="40"/>
  <c r="S58" i="40"/>
  <c r="T58" i="40"/>
  <c r="U58" i="40"/>
  <c r="B59" i="40"/>
  <c r="L59" i="40"/>
  <c r="C59" i="40"/>
  <c r="D59" i="40"/>
  <c r="E59" i="40"/>
  <c r="F59" i="40"/>
  <c r="G59" i="40"/>
  <c r="H59" i="40"/>
  <c r="I59" i="40"/>
  <c r="J59" i="40"/>
  <c r="K59" i="40"/>
  <c r="V59" i="40"/>
  <c r="M59" i="40"/>
  <c r="N59" i="40"/>
  <c r="O59" i="40"/>
  <c r="P59" i="40"/>
  <c r="Q59" i="40"/>
  <c r="R59" i="40"/>
  <c r="S59" i="40"/>
  <c r="T59" i="40"/>
  <c r="U59" i="40"/>
  <c r="B60" i="40"/>
  <c r="L60" i="40"/>
  <c r="C60" i="40"/>
  <c r="D60" i="40"/>
  <c r="E60" i="40"/>
  <c r="F60" i="40"/>
  <c r="G60" i="40"/>
  <c r="H60" i="40"/>
  <c r="I60" i="40"/>
  <c r="J60" i="40"/>
  <c r="K60" i="40"/>
  <c r="V60" i="40"/>
  <c r="M60" i="40"/>
  <c r="N60" i="40"/>
  <c r="O60" i="40"/>
  <c r="P60" i="40"/>
  <c r="Q60" i="40"/>
  <c r="R60" i="40"/>
  <c r="S60" i="40"/>
  <c r="T60" i="40"/>
  <c r="U60" i="40"/>
  <c r="B61" i="40"/>
  <c r="L61" i="40"/>
  <c r="C61" i="40"/>
  <c r="D61" i="40"/>
  <c r="E61" i="40"/>
  <c r="F61" i="40"/>
  <c r="G61" i="40"/>
  <c r="H61" i="40"/>
  <c r="I61" i="40"/>
  <c r="J61" i="40"/>
  <c r="K61" i="40"/>
  <c r="V61" i="40"/>
  <c r="M61" i="40"/>
  <c r="N61" i="40"/>
  <c r="O61" i="40"/>
  <c r="P61" i="40"/>
  <c r="Q61" i="40"/>
  <c r="R61" i="40"/>
  <c r="S61" i="40"/>
  <c r="T61" i="40"/>
  <c r="U61" i="40"/>
  <c r="B62" i="40"/>
  <c r="L62" i="40"/>
  <c r="C62" i="40"/>
  <c r="D62" i="40"/>
  <c r="E62" i="40"/>
  <c r="F62" i="40"/>
  <c r="G62" i="40"/>
  <c r="H62" i="40"/>
  <c r="I62" i="40"/>
  <c r="J62" i="40"/>
  <c r="K62" i="40"/>
  <c r="V62" i="40"/>
  <c r="M62" i="40"/>
  <c r="N62" i="40"/>
  <c r="O62" i="40"/>
  <c r="P62" i="40"/>
  <c r="Q62" i="40"/>
  <c r="R62" i="40"/>
  <c r="S62" i="40"/>
  <c r="T62" i="40"/>
  <c r="U62" i="40"/>
  <c r="B63" i="40"/>
  <c r="L63" i="40"/>
  <c r="C63" i="40"/>
  <c r="D63" i="40"/>
  <c r="E63" i="40"/>
  <c r="F63" i="40"/>
  <c r="G63" i="40"/>
  <c r="H63" i="40"/>
  <c r="I63" i="40"/>
  <c r="J63" i="40"/>
  <c r="K63" i="40"/>
  <c r="V63" i="40"/>
  <c r="M63" i="40"/>
  <c r="N63" i="40"/>
  <c r="O63" i="40"/>
  <c r="P63" i="40"/>
  <c r="Q63" i="40"/>
  <c r="R63" i="40"/>
  <c r="S63" i="40"/>
  <c r="T63" i="40"/>
  <c r="U63" i="40"/>
  <c r="B64" i="40"/>
  <c r="L64" i="40"/>
  <c r="C64" i="40"/>
  <c r="D64" i="40"/>
  <c r="E64" i="40"/>
  <c r="F64" i="40"/>
  <c r="G64" i="40"/>
  <c r="H64" i="40"/>
  <c r="I64" i="40"/>
  <c r="J64" i="40"/>
  <c r="K64" i="40"/>
  <c r="V64" i="40"/>
  <c r="M64" i="40"/>
  <c r="N64" i="40"/>
  <c r="O64" i="40"/>
  <c r="P64" i="40"/>
  <c r="Q64" i="40"/>
  <c r="R64" i="40"/>
  <c r="S64" i="40"/>
  <c r="T64" i="40"/>
  <c r="U64" i="40"/>
  <c r="B65" i="40"/>
  <c r="L65" i="40"/>
  <c r="C65" i="40"/>
  <c r="D65" i="40"/>
  <c r="E65" i="40"/>
  <c r="F65" i="40"/>
  <c r="G65" i="40"/>
  <c r="H65" i="40"/>
  <c r="I65" i="40"/>
  <c r="J65" i="40"/>
  <c r="K65" i="40"/>
  <c r="V65" i="40"/>
  <c r="M65" i="40"/>
  <c r="N65" i="40"/>
  <c r="O65" i="40"/>
  <c r="P65" i="40"/>
  <c r="Q65" i="40"/>
  <c r="R65" i="40"/>
  <c r="S65" i="40"/>
  <c r="T65" i="40"/>
  <c r="U65" i="40"/>
  <c r="B66" i="40"/>
  <c r="L66" i="40"/>
  <c r="C66" i="40"/>
  <c r="D66" i="40"/>
  <c r="E66" i="40"/>
  <c r="F66" i="40"/>
  <c r="G66" i="40"/>
  <c r="H66" i="40"/>
  <c r="I66" i="40"/>
  <c r="J66" i="40"/>
  <c r="K66" i="40"/>
  <c r="V66" i="40"/>
  <c r="M66" i="40"/>
  <c r="N66" i="40"/>
  <c r="O66" i="40"/>
  <c r="P66" i="40"/>
  <c r="Q66" i="40"/>
  <c r="R66" i="40"/>
  <c r="S66" i="40"/>
  <c r="T66" i="40"/>
  <c r="U66" i="40"/>
  <c r="B67" i="40"/>
  <c r="L67" i="40"/>
  <c r="C67" i="40"/>
  <c r="D67" i="40"/>
  <c r="E67" i="40"/>
  <c r="F67" i="40"/>
  <c r="G67" i="40"/>
  <c r="H67" i="40"/>
  <c r="I67" i="40"/>
  <c r="J67" i="40"/>
  <c r="K67" i="40"/>
  <c r="V67" i="40"/>
  <c r="M67" i="40"/>
  <c r="N67" i="40"/>
  <c r="O67" i="40"/>
  <c r="P67" i="40"/>
  <c r="Q67" i="40"/>
  <c r="R67" i="40"/>
  <c r="S67" i="40"/>
  <c r="T67" i="40"/>
  <c r="U67" i="40"/>
  <c r="B68" i="40"/>
  <c r="L68" i="40"/>
  <c r="C68" i="40"/>
  <c r="D68" i="40"/>
  <c r="E68" i="40"/>
  <c r="F68" i="40"/>
  <c r="G68" i="40"/>
  <c r="H68" i="40"/>
  <c r="I68" i="40"/>
  <c r="J68" i="40"/>
  <c r="K68" i="40"/>
  <c r="V68" i="40"/>
  <c r="M68" i="40"/>
  <c r="N68" i="40"/>
  <c r="O68" i="40"/>
  <c r="P68" i="40"/>
  <c r="Q68" i="40"/>
  <c r="R68" i="40"/>
  <c r="S68" i="40"/>
  <c r="T68" i="40"/>
  <c r="U68" i="40"/>
  <c r="B69" i="40"/>
  <c r="L69" i="40"/>
  <c r="C69" i="40"/>
  <c r="D69" i="40"/>
  <c r="E69" i="40"/>
  <c r="F69" i="40"/>
  <c r="G69" i="40"/>
  <c r="H69" i="40"/>
  <c r="I69" i="40"/>
  <c r="J69" i="40"/>
  <c r="K69" i="40"/>
  <c r="V69" i="40"/>
  <c r="M69" i="40"/>
  <c r="N69" i="40"/>
  <c r="O69" i="40"/>
  <c r="P69" i="40"/>
  <c r="Q69" i="40"/>
  <c r="R69" i="40"/>
  <c r="S69" i="40"/>
  <c r="T69" i="40"/>
  <c r="U69" i="40"/>
  <c r="B70" i="40"/>
  <c r="L70" i="40"/>
  <c r="C70" i="40"/>
  <c r="D70" i="40"/>
  <c r="E70" i="40"/>
  <c r="F70" i="40"/>
  <c r="G70" i="40"/>
  <c r="H70" i="40"/>
  <c r="I70" i="40"/>
  <c r="J70" i="40"/>
  <c r="K70" i="40"/>
  <c r="V70" i="40"/>
  <c r="M70" i="40"/>
  <c r="N70" i="40"/>
  <c r="O70" i="40"/>
  <c r="P70" i="40"/>
  <c r="Q70" i="40"/>
  <c r="R70" i="40"/>
  <c r="S70" i="40"/>
  <c r="T70" i="40"/>
  <c r="U70" i="40"/>
  <c r="B71" i="40"/>
  <c r="L71" i="40"/>
  <c r="C71" i="40"/>
  <c r="D71" i="40"/>
  <c r="E71" i="40"/>
  <c r="F71" i="40"/>
  <c r="G71" i="40"/>
  <c r="H71" i="40"/>
  <c r="I71" i="40"/>
  <c r="J71" i="40"/>
  <c r="K71" i="40"/>
  <c r="V71" i="40"/>
  <c r="M71" i="40"/>
  <c r="N71" i="40"/>
  <c r="O71" i="40"/>
  <c r="P71" i="40"/>
  <c r="Q71" i="40"/>
  <c r="R71" i="40"/>
  <c r="S71" i="40"/>
  <c r="T71" i="40"/>
  <c r="U71" i="40"/>
  <c r="B72" i="40"/>
  <c r="L72" i="40"/>
  <c r="C72" i="40"/>
  <c r="D72" i="40"/>
  <c r="E72" i="40"/>
  <c r="F72" i="40"/>
  <c r="G72" i="40"/>
  <c r="H72" i="40"/>
  <c r="I72" i="40"/>
  <c r="J72" i="40"/>
  <c r="K72" i="40"/>
  <c r="V72" i="40"/>
  <c r="M72" i="40"/>
  <c r="N72" i="40"/>
  <c r="O72" i="40"/>
  <c r="P72" i="40"/>
  <c r="Q72" i="40"/>
  <c r="R72" i="40"/>
  <c r="S72" i="40"/>
  <c r="T72" i="40"/>
  <c r="U72" i="40"/>
  <c r="B73" i="40"/>
  <c r="L73" i="40"/>
  <c r="C73" i="40"/>
  <c r="D73" i="40"/>
  <c r="E73" i="40"/>
  <c r="F73" i="40"/>
  <c r="G73" i="40"/>
  <c r="H73" i="40"/>
  <c r="I73" i="40"/>
  <c r="J73" i="40"/>
  <c r="K73" i="40"/>
  <c r="V73" i="40"/>
  <c r="M73" i="40"/>
  <c r="N73" i="40"/>
  <c r="O73" i="40"/>
  <c r="P73" i="40"/>
  <c r="Q73" i="40"/>
  <c r="R73" i="40"/>
  <c r="S73" i="40"/>
  <c r="T73" i="40"/>
  <c r="U73" i="40"/>
  <c r="B74" i="40"/>
  <c r="L74" i="40"/>
  <c r="C74" i="40"/>
  <c r="D74" i="40"/>
  <c r="E74" i="40"/>
  <c r="F74" i="40"/>
  <c r="G74" i="40"/>
  <c r="H74" i="40"/>
  <c r="I74" i="40"/>
  <c r="J74" i="40"/>
  <c r="K74" i="40"/>
  <c r="V74" i="40"/>
  <c r="M74" i="40"/>
  <c r="N74" i="40"/>
  <c r="O74" i="40"/>
  <c r="P74" i="40"/>
  <c r="Q74" i="40"/>
  <c r="R74" i="40"/>
  <c r="S74" i="40"/>
  <c r="T74" i="40"/>
  <c r="U74" i="40"/>
  <c r="B75" i="40"/>
  <c r="L75" i="40"/>
  <c r="C75" i="40"/>
  <c r="D75" i="40"/>
  <c r="E75" i="40"/>
  <c r="F75" i="40"/>
  <c r="G75" i="40"/>
  <c r="H75" i="40"/>
  <c r="I75" i="40"/>
  <c r="J75" i="40"/>
  <c r="K75" i="40"/>
  <c r="V75" i="40"/>
  <c r="M75" i="40"/>
  <c r="N75" i="40"/>
  <c r="O75" i="40"/>
  <c r="P75" i="40"/>
  <c r="Q75" i="40"/>
  <c r="R75" i="40"/>
  <c r="S75" i="40"/>
  <c r="T75" i="40"/>
  <c r="U75" i="40"/>
  <c r="B76" i="40"/>
  <c r="L76" i="40"/>
  <c r="C76" i="40"/>
  <c r="D76" i="40"/>
  <c r="E76" i="40"/>
  <c r="F76" i="40"/>
  <c r="G76" i="40"/>
  <c r="H76" i="40"/>
  <c r="I76" i="40"/>
  <c r="J76" i="40"/>
  <c r="K76" i="40"/>
  <c r="V76" i="40"/>
  <c r="M76" i="40"/>
  <c r="N76" i="40"/>
  <c r="O76" i="40"/>
  <c r="P76" i="40"/>
  <c r="Q76" i="40"/>
  <c r="R76" i="40"/>
  <c r="S76" i="40"/>
  <c r="T76" i="40"/>
  <c r="U76" i="40"/>
  <c r="B77" i="40"/>
  <c r="L77" i="40"/>
  <c r="C77" i="40"/>
  <c r="D77" i="40"/>
  <c r="E77" i="40"/>
  <c r="F77" i="40"/>
  <c r="G77" i="40"/>
  <c r="H77" i="40"/>
  <c r="I77" i="40"/>
  <c r="J77" i="40"/>
  <c r="K77" i="40"/>
  <c r="V77" i="40"/>
  <c r="M77" i="40"/>
  <c r="N77" i="40"/>
  <c r="O77" i="40"/>
  <c r="P77" i="40"/>
  <c r="Q77" i="40"/>
  <c r="R77" i="40"/>
  <c r="S77" i="40"/>
  <c r="T77" i="40"/>
  <c r="U77" i="40"/>
  <c r="B78" i="40"/>
  <c r="L78" i="40"/>
  <c r="C78" i="40"/>
  <c r="D78" i="40"/>
  <c r="E78" i="40"/>
  <c r="F78" i="40"/>
  <c r="G78" i="40"/>
  <c r="H78" i="40"/>
  <c r="I78" i="40"/>
  <c r="J78" i="40"/>
  <c r="K78" i="40"/>
  <c r="V78" i="40"/>
  <c r="M78" i="40"/>
  <c r="N78" i="40"/>
  <c r="O78" i="40"/>
  <c r="P78" i="40"/>
  <c r="Q78" i="40"/>
  <c r="R78" i="40"/>
  <c r="S78" i="40"/>
  <c r="T78" i="40"/>
  <c r="U78" i="40"/>
  <c r="B79" i="40"/>
  <c r="L79" i="40"/>
  <c r="C79" i="40"/>
  <c r="D79" i="40"/>
  <c r="E79" i="40"/>
  <c r="F79" i="40"/>
  <c r="G79" i="40"/>
  <c r="H79" i="40"/>
  <c r="I79" i="40"/>
  <c r="J79" i="40"/>
  <c r="K79" i="40"/>
  <c r="V79" i="40"/>
  <c r="M79" i="40"/>
  <c r="N79" i="40"/>
  <c r="O79" i="40"/>
  <c r="P79" i="40"/>
  <c r="Q79" i="40"/>
  <c r="R79" i="40"/>
  <c r="S79" i="40"/>
  <c r="T79" i="40"/>
  <c r="U79" i="40"/>
  <c r="B80" i="40"/>
  <c r="L80" i="40"/>
  <c r="C80" i="40"/>
  <c r="D80" i="40"/>
  <c r="E80" i="40"/>
  <c r="F80" i="40"/>
  <c r="G80" i="40"/>
  <c r="H80" i="40"/>
  <c r="I80" i="40"/>
  <c r="J80" i="40"/>
  <c r="K80" i="40"/>
  <c r="V80" i="40"/>
  <c r="M80" i="40"/>
  <c r="N80" i="40"/>
  <c r="O80" i="40"/>
  <c r="P80" i="40"/>
  <c r="Q80" i="40"/>
  <c r="R80" i="40"/>
  <c r="S80" i="40"/>
  <c r="T80" i="40"/>
  <c r="U80" i="40"/>
  <c r="B81" i="40"/>
  <c r="L81" i="40"/>
  <c r="C81" i="40"/>
  <c r="D81" i="40"/>
  <c r="E81" i="40"/>
  <c r="F81" i="40"/>
  <c r="G81" i="40"/>
  <c r="H81" i="40"/>
  <c r="I81" i="40"/>
  <c r="J81" i="40"/>
  <c r="K81" i="40"/>
  <c r="V81" i="40"/>
  <c r="M81" i="40"/>
  <c r="N81" i="40"/>
  <c r="O81" i="40"/>
  <c r="P81" i="40"/>
  <c r="Q81" i="40"/>
  <c r="R81" i="40"/>
  <c r="S81" i="40"/>
  <c r="T81" i="40"/>
  <c r="U81" i="40"/>
  <c r="B82" i="40"/>
  <c r="L82" i="40"/>
  <c r="C82" i="40"/>
  <c r="D82" i="40"/>
  <c r="E82" i="40"/>
  <c r="F82" i="40"/>
  <c r="G82" i="40"/>
  <c r="H82" i="40"/>
  <c r="I82" i="40"/>
  <c r="J82" i="40"/>
  <c r="K82" i="40"/>
  <c r="V82" i="40"/>
  <c r="M82" i="40"/>
  <c r="N82" i="40"/>
  <c r="O82" i="40"/>
  <c r="P82" i="40"/>
  <c r="Q82" i="40"/>
  <c r="R82" i="40"/>
  <c r="S82" i="40"/>
  <c r="T82" i="40"/>
  <c r="U82" i="40"/>
  <c r="B83" i="40"/>
  <c r="L83" i="40"/>
  <c r="C83" i="40"/>
  <c r="D83" i="40"/>
  <c r="E83" i="40"/>
  <c r="F83" i="40"/>
  <c r="G83" i="40"/>
  <c r="H83" i="40"/>
  <c r="I83" i="40"/>
  <c r="J83" i="40"/>
  <c r="K83" i="40"/>
  <c r="V83" i="40"/>
  <c r="M83" i="40"/>
  <c r="N83" i="40"/>
  <c r="O83" i="40"/>
  <c r="P83" i="40"/>
  <c r="Q83" i="40"/>
  <c r="R83" i="40"/>
  <c r="S83" i="40"/>
  <c r="T83" i="40"/>
  <c r="U83" i="40"/>
  <c r="B84" i="40"/>
  <c r="L84" i="40"/>
  <c r="C84" i="40"/>
  <c r="D84" i="40"/>
  <c r="E84" i="40"/>
  <c r="F84" i="40"/>
  <c r="G84" i="40"/>
  <c r="H84" i="40"/>
  <c r="I84" i="40"/>
  <c r="J84" i="40"/>
  <c r="K84" i="40"/>
  <c r="V84" i="40"/>
  <c r="M84" i="40"/>
  <c r="N84" i="40"/>
  <c r="O84" i="40"/>
  <c r="P84" i="40"/>
  <c r="Q84" i="40"/>
  <c r="R84" i="40"/>
  <c r="S84" i="40"/>
  <c r="T84" i="40"/>
  <c r="U84" i="40"/>
  <c r="B85" i="40"/>
  <c r="L85" i="40"/>
  <c r="C85" i="40"/>
  <c r="D85" i="40"/>
  <c r="E85" i="40"/>
  <c r="F85" i="40"/>
  <c r="G85" i="40"/>
  <c r="H85" i="40"/>
  <c r="I85" i="40"/>
  <c r="J85" i="40"/>
  <c r="K85" i="40"/>
  <c r="V85" i="40"/>
  <c r="M85" i="40"/>
  <c r="N85" i="40"/>
  <c r="O85" i="40"/>
  <c r="P85" i="40"/>
  <c r="Q85" i="40"/>
  <c r="R85" i="40"/>
  <c r="S85" i="40"/>
  <c r="T85" i="40"/>
  <c r="U85" i="40"/>
  <c r="B86" i="40"/>
  <c r="L86" i="40"/>
  <c r="C86" i="40"/>
  <c r="D86" i="40"/>
  <c r="E86" i="40"/>
  <c r="F86" i="40"/>
  <c r="G86" i="40"/>
  <c r="H86" i="40"/>
  <c r="I86" i="40"/>
  <c r="J86" i="40"/>
  <c r="K86" i="40"/>
  <c r="V86" i="40"/>
  <c r="M86" i="40"/>
  <c r="N86" i="40"/>
  <c r="O86" i="40"/>
  <c r="P86" i="40"/>
  <c r="Q86" i="40"/>
  <c r="R86" i="40"/>
  <c r="S86" i="40"/>
  <c r="T86" i="40"/>
  <c r="U86" i="40"/>
  <c r="B87" i="40"/>
  <c r="L87" i="40"/>
  <c r="C87" i="40"/>
  <c r="D87" i="40"/>
  <c r="E87" i="40"/>
  <c r="F87" i="40"/>
  <c r="G87" i="40"/>
  <c r="H87" i="40"/>
  <c r="I87" i="40"/>
  <c r="J87" i="40"/>
  <c r="K87" i="40"/>
  <c r="V87" i="40"/>
  <c r="M87" i="40"/>
  <c r="N87" i="40"/>
  <c r="O87" i="40"/>
  <c r="P87" i="40"/>
  <c r="Q87" i="40"/>
  <c r="R87" i="40"/>
  <c r="S87" i="40"/>
  <c r="T87" i="40"/>
  <c r="U87" i="40"/>
  <c r="B88" i="40"/>
  <c r="L88" i="40"/>
  <c r="C88" i="40"/>
  <c r="D88" i="40"/>
  <c r="E88" i="40"/>
  <c r="F88" i="40"/>
  <c r="G88" i="40"/>
  <c r="H88" i="40"/>
  <c r="I88" i="40"/>
  <c r="J88" i="40"/>
  <c r="K88" i="40"/>
  <c r="V88" i="40"/>
  <c r="M88" i="40"/>
  <c r="N88" i="40"/>
  <c r="O88" i="40"/>
  <c r="P88" i="40"/>
  <c r="Q88" i="40"/>
  <c r="R88" i="40"/>
  <c r="S88" i="40"/>
  <c r="T88" i="40"/>
  <c r="U88" i="40"/>
  <c r="B89" i="40"/>
  <c r="L89" i="40"/>
  <c r="C89" i="40"/>
  <c r="D89" i="40"/>
  <c r="E89" i="40"/>
  <c r="F89" i="40"/>
  <c r="G89" i="40"/>
  <c r="H89" i="40"/>
  <c r="I89" i="40"/>
  <c r="J89" i="40"/>
  <c r="K89" i="40"/>
  <c r="V89" i="40"/>
  <c r="M89" i="40"/>
  <c r="N89" i="40"/>
  <c r="O89" i="40"/>
  <c r="P89" i="40"/>
  <c r="Q89" i="40"/>
  <c r="R89" i="40"/>
  <c r="S89" i="40"/>
  <c r="T89" i="40"/>
  <c r="U89" i="40"/>
  <c r="B90" i="40"/>
  <c r="L90" i="40"/>
  <c r="C90" i="40"/>
  <c r="D90" i="40"/>
  <c r="E90" i="40"/>
  <c r="F90" i="40"/>
  <c r="G90" i="40"/>
  <c r="H90" i="40"/>
  <c r="I90" i="40"/>
  <c r="J90" i="40"/>
  <c r="K90" i="40"/>
  <c r="V90" i="40"/>
  <c r="M90" i="40"/>
  <c r="N90" i="40"/>
  <c r="O90" i="40"/>
  <c r="P90" i="40"/>
  <c r="Q90" i="40"/>
  <c r="R90" i="40"/>
  <c r="S90" i="40"/>
  <c r="T90" i="40"/>
  <c r="U90" i="40"/>
  <c r="B91" i="40"/>
  <c r="L91" i="40"/>
  <c r="C91" i="40"/>
  <c r="D91" i="40"/>
  <c r="E91" i="40"/>
  <c r="F91" i="40"/>
  <c r="G91" i="40"/>
  <c r="H91" i="40"/>
  <c r="I91" i="40"/>
  <c r="J91" i="40"/>
  <c r="K91" i="40"/>
  <c r="V91" i="40"/>
  <c r="M91" i="40"/>
  <c r="N91" i="40"/>
  <c r="O91" i="40"/>
  <c r="P91" i="40"/>
  <c r="Q91" i="40"/>
  <c r="R91" i="40"/>
  <c r="S91" i="40"/>
  <c r="T91" i="40"/>
  <c r="U91" i="40"/>
  <c r="B92" i="40"/>
  <c r="L92" i="40"/>
  <c r="C92" i="40"/>
  <c r="D92" i="40"/>
  <c r="E92" i="40"/>
  <c r="F92" i="40"/>
  <c r="G92" i="40"/>
  <c r="H92" i="40"/>
  <c r="I92" i="40"/>
  <c r="J92" i="40"/>
  <c r="K92" i="40"/>
  <c r="V92" i="40"/>
  <c r="M92" i="40"/>
  <c r="N92" i="40"/>
  <c r="O92" i="40"/>
  <c r="P92" i="40"/>
  <c r="Q92" i="40"/>
  <c r="R92" i="40"/>
  <c r="S92" i="40"/>
  <c r="T92" i="40"/>
  <c r="U92" i="40"/>
  <c r="B93" i="40"/>
  <c r="L93" i="40"/>
  <c r="C93" i="40"/>
  <c r="D93" i="40"/>
  <c r="E93" i="40"/>
  <c r="F93" i="40"/>
  <c r="G93" i="40"/>
  <c r="H93" i="40"/>
  <c r="I93" i="40"/>
  <c r="J93" i="40"/>
  <c r="K93" i="40"/>
  <c r="V93" i="40"/>
  <c r="M93" i="40"/>
  <c r="N93" i="40"/>
  <c r="O93" i="40"/>
  <c r="P93" i="40"/>
  <c r="Q93" i="40"/>
  <c r="R93" i="40"/>
  <c r="S93" i="40"/>
  <c r="T93" i="40"/>
  <c r="U93" i="40"/>
  <c r="B94" i="40"/>
  <c r="L94" i="40"/>
  <c r="C94" i="40"/>
  <c r="D94" i="40"/>
  <c r="E94" i="40"/>
  <c r="F94" i="40"/>
  <c r="G94" i="40"/>
  <c r="H94" i="40"/>
  <c r="I94" i="40"/>
  <c r="J94" i="40"/>
  <c r="K94" i="40"/>
  <c r="V94" i="40"/>
  <c r="M94" i="40"/>
  <c r="N94" i="40"/>
  <c r="O94" i="40"/>
  <c r="P94" i="40"/>
  <c r="Q94" i="40"/>
  <c r="R94" i="40"/>
  <c r="S94" i="40"/>
  <c r="T94" i="40"/>
  <c r="U94" i="40"/>
  <c r="B95" i="40"/>
  <c r="L95" i="40"/>
  <c r="C95" i="40"/>
  <c r="D95" i="40"/>
  <c r="E95" i="40"/>
  <c r="F95" i="40"/>
  <c r="G95" i="40"/>
  <c r="H95" i="40"/>
  <c r="I95" i="40"/>
  <c r="J95" i="40"/>
  <c r="K95" i="40"/>
  <c r="V95" i="40"/>
  <c r="M95" i="40"/>
  <c r="N95" i="40"/>
  <c r="O95" i="40"/>
  <c r="P95" i="40"/>
  <c r="Q95" i="40"/>
  <c r="R95" i="40"/>
  <c r="S95" i="40"/>
  <c r="T95" i="40"/>
  <c r="U95" i="40"/>
  <c r="B96" i="40"/>
  <c r="L96" i="40"/>
  <c r="C96" i="40"/>
  <c r="D96" i="40"/>
  <c r="E96" i="40"/>
  <c r="F96" i="40"/>
  <c r="G96" i="40"/>
  <c r="H96" i="40"/>
  <c r="I96" i="40"/>
  <c r="J96" i="40"/>
  <c r="K96" i="40"/>
  <c r="V96" i="40"/>
  <c r="M96" i="40"/>
  <c r="N96" i="40"/>
  <c r="O96" i="40"/>
  <c r="P96" i="40"/>
  <c r="Q96" i="40"/>
  <c r="R96" i="40"/>
  <c r="S96" i="40"/>
  <c r="T96" i="40"/>
  <c r="U96" i="40"/>
  <c r="B97" i="40"/>
  <c r="L97" i="40"/>
  <c r="C97" i="40"/>
  <c r="D97" i="40"/>
  <c r="E97" i="40"/>
  <c r="F97" i="40"/>
  <c r="G97" i="40"/>
  <c r="H97" i="40"/>
  <c r="I97" i="40"/>
  <c r="J97" i="40"/>
  <c r="K97" i="40"/>
  <c r="V97" i="40"/>
  <c r="M97" i="40"/>
  <c r="N97" i="40"/>
  <c r="O97" i="40"/>
  <c r="P97" i="40"/>
  <c r="Q97" i="40"/>
  <c r="R97" i="40"/>
  <c r="S97" i="40"/>
  <c r="T97" i="40"/>
  <c r="U97" i="40"/>
  <c r="B98" i="40"/>
  <c r="L98" i="40"/>
  <c r="C98" i="40"/>
  <c r="D98" i="40"/>
  <c r="E98" i="40"/>
  <c r="F98" i="40"/>
  <c r="G98" i="40"/>
  <c r="H98" i="40"/>
  <c r="I98" i="40"/>
  <c r="J98" i="40"/>
  <c r="K98" i="40"/>
  <c r="V98" i="40"/>
  <c r="M98" i="40"/>
  <c r="N98" i="40"/>
  <c r="O98" i="40"/>
  <c r="P98" i="40"/>
  <c r="Q98" i="40"/>
  <c r="R98" i="40"/>
  <c r="S98" i="40"/>
  <c r="T98" i="40"/>
  <c r="U98" i="40"/>
  <c r="B99" i="40"/>
  <c r="L99" i="40"/>
  <c r="C99" i="40"/>
  <c r="D99" i="40"/>
  <c r="E99" i="40"/>
  <c r="F99" i="40"/>
  <c r="G99" i="40"/>
  <c r="H99" i="40"/>
  <c r="I99" i="40"/>
  <c r="J99" i="40"/>
  <c r="K99" i="40"/>
  <c r="V99" i="40"/>
  <c r="M99" i="40"/>
  <c r="N99" i="40"/>
  <c r="O99" i="40"/>
  <c r="P99" i="40"/>
  <c r="Q99" i="40"/>
  <c r="R99" i="40"/>
  <c r="S99" i="40"/>
  <c r="T99" i="40"/>
  <c r="U99" i="40"/>
  <c r="B100" i="40"/>
  <c r="L100" i="40"/>
  <c r="C100" i="40"/>
  <c r="D100" i="40"/>
  <c r="E100" i="40"/>
  <c r="F100" i="40"/>
  <c r="G100" i="40"/>
  <c r="H100" i="40"/>
  <c r="I100" i="40"/>
  <c r="J100" i="40"/>
  <c r="K100" i="40"/>
  <c r="V100" i="40"/>
  <c r="M100" i="40"/>
  <c r="N100" i="40"/>
  <c r="O100" i="40"/>
  <c r="P100" i="40"/>
  <c r="Q100" i="40"/>
  <c r="R100" i="40"/>
  <c r="S100" i="40"/>
  <c r="T100" i="40"/>
  <c r="U100" i="40"/>
  <c r="B101" i="40"/>
  <c r="L101" i="40"/>
  <c r="C101" i="40"/>
  <c r="D101" i="40"/>
  <c r="E101" i="40"/>
  <c r="F101" i="40"/>
  <c r="G101" i="40"/>
  <c r="H101" i="40"/>
  <c r="I101" i="40"/>
  <c r="J101" i="40"/>
  <c r="K101" i="40"/>
  <c r="V101" i="40"/>
  <c r="M101" i="40"/>
  <c r="N101" i="40"/>
  <c r="O101" i="40"/>
  <c r="P101" i="40"/>
  <c r="Q101" i="40"/>
  <c r="R101" i="40"/>
  <c r="S101" i="40"/>
  <c r="T101" i="40"/>
  <c r="U101" i="40"/>
  <c r="B102" i="40"/>
  <c r="L102" i="40"/>
  <c r="C102" i="40"/>
  <c r="D102" i="40"/>
  <c r="E102" i="40"/>
  <c r="F102" i="40"/>
  <c r="G102" i="40"/>
  <c r="H102" i="40"/>
  <c r="I102" i="40"/>
  <c r="J102" i="40"/>
  <c r="K102" i="40"/>
  <c r="V102" i="40"/>
  <c r="M102" i="40"/>
  <c r="N102" i="40"/>
  <c r="O102" i="40"/>
  <c r="P102" i="40"/>
  <c r="Q102" i="40"/>
  <c r="R102" i="40"/>
  <c r="S102" i="40"/>
  <c r="T102" i="40"/>
  <c r="U102" i="40"/>
  <c r="B103" i="40"/>
  <c r="L103" i="40"/>
  <c r="C103" i="40"/>
  <c r="D103" i="40"/>
  <c r="E103" i="40"/>
  <c r="F103" i="40"/>
  <c r="G103" i="40"/>
  <c r="H103" i="40"/>
  <c r="I103" i="40"/>
  <c r="J103" i="40"/>
  <c r="K103" i="40"/>
  <c r="V103" i="40"/>
  <c r="M103" i="40"/>
  <c r="N103" i="40"/>
  <c r="O103" i="40"/>
  <c r="P103" i="40"/>
  <c r="Q103" i="40"/>
  <c r="R103" i="40"/>
  <c r="S103" i="40"/>
  <c r="T103" i="40"/>
  <c r="U103" i="40"/>
  <c r="B104" i="40"/>
  <c r="L104" i="40"/>
  <c r="C104" i="40"/>
  <c r="D104" i="40"/>
  <c r="E104" i="40"/>
  <c r="F104" i="40"/>
  <c r="G104" i="40"/>
  <c r="H104" i="40"/>
  <c r="I104" i="40"/>
  <c r="J104" i="40"/>
  <c r="K104" i="40"/>
  <c r="V104" i="40"/>
  <c r="M104" i="40"/>
  <c r="N104" i="40"/>
  <c r="O104" i="40"/>
  <c r="P104" i="40"/>
  <c r="Q104" i="40"/>
  <c r="R104" i="40"/>
  <c r="S104" i="40"/>
  <c r="T104" i="40"/>
  <c r="U104" i="40"/>
  <c r="B105" i="40"/>
  <c r="L105" i="40"/>
  <c r="C105" i="40"/>
  <c r="D105" i="40"/>
  <c r="E105" i="40"/>
  <c r="F105" i="40"/>
  <c r="G105" i="40"/>
  <c r="H105" i="40"/>
  <c r="I105" i="40"/>
  <c r="J105" i="40"/>
  <c r="K105" i="40"/>
  <c r="V105" i="40"/>
  <c r="M105" i="40"/>
  <c r="N105" i="40"/>
  <c r="O105" i="40"/>
  <c r="P105" i="40"/>
  <c r="Q105" i="40"/>
  <c r="R105" i="40"/>
  <c r="S105" i="40"/>
  <c r="T105" i="40"/>
  <c r="U105" i="40"/>
  <c r="B106" i="40"/>
  <c r="L106" i="40"/>
  <c r="C106" i="40"/>
  <c r="D106" i="40"/>
  <c r="E106" i="40"/>
  <c r="F106" i="40"/>
  <c r="G106" i="40"/>
  <c r="H106" i="40"/>
  <c r="I106" i="40"/>
  <c r="J106" i="40"/>
  <c r="K106" i="40"/>
  <c r="V106" i="40"/>
  <c r="M106" i="40"/>
  <c r="N106" i="40"/>
  <c r="O106" i="40"/>
  <c r="P106" i="40"/>
  <c r="Q106" i="40"/>
  <c r="R106" i="40"/>
  <c r="S106" i="40"/>
  <c r="T106" i="40"/>
  <c r="U106" i="40"/>
  <c r="B107" i="40"/>
  <c r="L107" i="40"/>
  <c r="C107" i="40"/>
  <c r="D107" i="40"/>
  <c r="E107" i="40"/>
  <c r="F107" i="40"/>
  <c r="G107" i="40"/>
  <c r="H107" i="40"/>
  <c r="I107" i="40"/>
  <c r="J107" i="40"/>
  <c r="K107" i="40"/>
  <c r="V107" i="40"/>
  <c r="M107" i="40"/>
  <c r="N107" i="40"/>
  <c r="O107" i="40"/>
  <c r="P107" i="40"/>
  <c r="Q107" i="40"/>
  <c r="R107" i="40"/>
  <c r="S107" i="40"/>
  <c r="T107" i="40"/>
  <c r="U107" i="40"/>
  <c r="B108" i="40"/>
  <c r="L108" i="40"/>
  <c r="C108" i="40"/>
  <c r="D108" i="40"/>
  <c r="E108" i="40"/>
  <c r="F108" i="40"/>
  <c r="G108" i="40"/>
  <c r="H108" i="40"/>
  <c r="I108" i="40"/>
  <c r="J108" i="40"/>
  <c r="K108" i="40"/>
  <c r="V108" i="40"/>
  <c r="M108" i="40"/>
  <c r="N108" i="40"/>
  <c r="O108" i="40"/>
  <c r="P108" i="40"/>
  <c r="Q108" i="40"/>
  <c r="R108" i="40"/>
  <c r="S108" i="40"/>
  <c r="T108" i="40"/>
  <c r="U108" i="40"/>
  <c r="B109" i="40"/>
  <c r="L109" i="40"/>
  <c r="C109" i="40"/>
  <c r="D109" i="40"/>
  <c r="E109" i="40"/>
  <c r="F109" i="40"/>
  <c r="G109" i="40"/>
  <c r="H109" i="40"/>
  <c r="I109" i="40"/>
  <c r="J109" i="40"/>
  <c r="K109" i="40"/>
  <c r="V109" i="40"/>
  <c r="M109" i="40"/>
  <c r="N109" i="40"/>
  <c r="O109" i="40"/>
  <c r="P109" i="40"/>
  <c r="Q109" i="40"/>
  <c r="R109" i="40"/>
  <c r="S109" i="40"/>
  <c r="T109" i="40"/>
  <c r="U109" i="40"/>
  <c r="B110" i="40"/>
  <c r="L110" i="40"/>
  <c r="C110" i="40"/>
  <c r="D110" i="40"/>
  <c r="E110" i="40"/>
  <c r="F110" i="40"/>
  <c r="G110" i="40"/>
  <c r="H110" i="40"/>
  <c r="I110" i="40"/>
  <c r="J110" i="40"/>
  <c r="K110" i="40"/>
  <c r="V110" i="40"/>
  <c r="M110" i="40"/>
  <c r="N110" i="40"/>
  <c r="O110" i="40"/>
  <c r="P110" i="40"/>
  <c r="Q110" i="40"/>
  <c r="R110" i="40"/>
  <c r="S110" i="40"/>
  <c r="T110" i="40"/>
  <c r="U110" i="40"/>
  <c r="B111" i="40"/>
  <c r="L111" i="40"/>
  <c r="C111" i="40"/>
  <c r="D111" i="40"/>
  <c r="E111" i="40"/>
  <c r="F111" i="40"/>
  <c r="G111" i="40"/>
  <c r="H111" i="40"/>
  <c r="I111" i="40"/>
  <c r="J111" i="40"/>
  <c r="K111" i="40"/>
  <c r="V111" i="40"/>
  <c r="M111" i="40"/>
  <c r="N111" i="40"/>
  <c r="O111" i="40"/>
  <c r="P111" i="40"/>
  <c r="Q111" i="40"/>
  <c r="R111" i="40"/>
  <c r="S111" i="40"/>
  <c r="T111" i="40"/>
  <c r="U111" i="40"/>
  <c r="B112" i="40"/>
  <c r="L112" i="40"/>
  <c r="C112" i="40"/>
  <c r="D112" i="40"/>
  <c r="E112" i="40"/>
  <c r="F112" i="40"/>
  <c r="G112" i="40"/>
  <c r="H112" i="40"/>
  <c r="I112" i="40"/>
  <c r="J112" i="40"/>
  <c r="K112" i="40"/>
  <c r="V112" i="40"/>
  <c r="M112" i="40"/>
  <c r="N112" i="40"/>
  <c r="O112" i="40"/>
  <c r="P112" i="40"/>
  <c r="Q112" i="40"/>
  <c r="R112" i="40"/>
  <c r="S112" i="40"/>
  <c r="T112" i="40"/>
  <c r="U112" i="40"/>
  <c r="B113" i="40"/>
  <c r="L113" i="40"/>
  <c r="C113" i="40"/>
  <c r="D113" i="40"/>
  <c r="E113" i="40"/>
  <c r="F113" i="40"/>
  <c r="G113" i="40"/>
  <c r="H113" i="40"/>
  <c r="I113" i="40"/>
  <c r="J113" i="40"/>
  <c r="K113" i="40"/>
  <c r="V113" i="40"/>
  <c r="M113" i="40"/>
  <c r="N113" i="40"/>
  <c r="O113" i="40"/>
  <c r="P113" i="40"/>
  <c r="Q113" i="40"/>
  <c r="R113" i="40"/>
  <c r="S113" i="40"/>
  <c r="T113" i="40"/>
  <c r="U113" i="40"/>
  <c r="B114" i="40"/>
  <c r="L114" i="40"/>
  <c r="C114" i="40"/>
  <c r="D114" i="40"/>
  <c r="E114" i="40"/>
  <c r="F114" i="40"/>
  <c r="G114" i="40"/>
  <c r="H114" i="40"/>
  <c r="I114" i="40"/>
  <c r="J114" i="40"/>
  <c r="K114" i="40"/>
  <c r="V114" i="40"/>
  <c r="M114" i="40"/>
  <c r="N114" i="40"/>
  <c r="O114" i="40"/>
  <c r="P114" i="40"/>
  <c r="Q114" i="40"/>
  <c r="R114" i="40"/>
  <c r="S114" i="40"/>
  <c r="T114" i="40"/>
  <c r="U114" i="40"/>
  <c r="B115" i="40"/>
  <c r="L115" i="40"/>
  <c r="C115" i="40"/>
  <c r="D115" i="40"/>
  <c r="E115" i="40"/>
  <c r="F115" i="40"/>
  <c r="G115" i="40"/>
  <c r="H115" i="40"/>
  <c r="I115" i="40"/>
  <c r="J115" i="40"/>
  <c r="K115" i="40"/>
  <c r="V115" i="40"/>
  <c r="M115" i="40"/>
  <c r="N115" i="40"/>
  <c r="O115" i="40"/>
  <c r="P115" i="40"/>
  <c r="Q115" i="40"/>
  <c r="R115" i="40"/>
  <c r="S115" i="40"/>
  <c r="T115" i="40"/>
  <c r="U115" i="40"/>
  <c r="B116" i="40"/>
  <c r="L116" i="40"/>
  <c r="C116" i="40"/>
  <c r="D116" i="40"/>
  <c r="E116" i="40"/>
  <c r="F116" i="40"/>
  <c r="G116" i="40"/>
  <c r="H116" i="40"/>
  <c r="I116" i="40"/>
  <c r="J116" i="40"/>
  <c r="K116" i="40"/>
  <c r="V116" i="40"/>
  <c r="M116" i="40"/>
  <c r="N116" i="40"/>
  <c r="O116" i="40"/>
  <c r="P116" i="40"/>
  <c r="Q116" i="40"/>
  <c r="R116" i="40"/>
  <c r="S116" i="40"/>
  <c r="T116" i="40"/>
  <c r="U116" i="40"/>
  <c r="B117" i="40"/>
  <c r="L117" i="40"/>
  <c r="C117" i="40"/>
  <c r="D117" i="40"/>
  <c r="E117" i="40"/>
  <c r="F117" i="40"/>
  <c r="G117" i="40"/>
  <c r="H117" i="40"/>
  <c r="I117" i="40"/>
  <c r="J117" i="40"/>
  <c r="K117" i="40"/>
  <c r="V117" i="40"/>
  <c r="M117" i="40"/>
  <c r="N117" i="40"/>
  <c r="O117" i="40"/>
  <c r="P117" i="40"/>
  <c r="Q117" i="40"/>
  <c r="R117" i="40"/>
  <c r="S117" i="40"/>
  <c r="T117" i="40"/>
  <c r="U117" i="40"/>
  <c r="B118" i="40"/>
  <c r="L118" i="40"/>
  <c r="C118" i="40"/>
  <c r="D118" i="40"/>
  <c r="E118" i="40"/>
  <c r="F118" i="40"/>
  <c r="G118" i="40"/>
  <c r="H118" i="40"/>
  <c r="I118" i="40"/>
  <c r="J118" i="40"/>
  <c r="K118" i="40"/>
  <c r="V118" i="40"/>
  <c r="M118" i="40"/>
  <c r="N118" i="40"/>
  <c r="O118" i="40"/>
  <c r="P118" i="40"/>
  <c r="Q118" i="40"/>
  <c r="R118" i="40"/>
  <c r="S118" i="40"/>
  <c r="T118" i="40"/>
  <c r="U118" i="40"/>
  <c r="B119" i="40"/>
  <c r="L119" i="40"/>
  <c r="C119" i="40"/>
  <c r="D119" i="40"/>
  <c r="E119" i="40"/>
  <c r="F119" i="40"/>
  <c r="G119" i="40"/>
  <c r="H119" i="40"/>
  <c r="I119" i="40"/>
  <c r="J119" i="40"/>
  <c r="K119" i="40"/>
  <c r="V119" i="40"/>
  <c r="M119" i="40"/>
  <c r="N119" i="40"/>
  <c r="O119" i="40"/>
  <c r="P119" i="40"/>
  <c r="Q119" i="40"/>
  <c r="R119" i="40"/>
  <c r="S119" i="40"/>
  <c r="T119" i="40"/>
  <c r="U119" i="40"/>
  <c r="B120" i="40"/>
  <c r="L120" i="40"/>
  <c r="C120" i="40"/>
  <c r="D120" i="40"/>
  <c r="E120" i="40"/>
  <c r="F120" i="40"/>
  <c r="G120" i="40"/>
  <c r="H120" i="40"/>
  <c r="I120" i="40"/>
  <c r="J120" i="40"/>
  <c r="K120" i="40"/>
  <c r="V120" i="40"/>
  <c r="M120" i="40"/>
  <c r="N120" i="40"/>
  <c r="O120" i="40"/>
  <c r="P120" i="40"/>
  <c r="Q120" i="40"/>
  <c r="R120" i="40"/>
  <c r="S120" i="40"/>
  <c r="T120" i="40"/>
  <c r="U120" i="40"/>
  <c r="B121" i="40"/>
  <c r="L121" i="40"/>
  <c r="C121" i="40"/>
  <c r="D121" i="40"/>
  <c r="E121" i="40"/>
  <c r="F121" i="40"/>
  <c r="G121" i="40"/>
  <c r="H121" i="40"/>
  <c r="I121" i="40"/>
  <c r="J121" i="40"/>
  <c r="K121" i="40"/>
  <c r="V121" i="40"/>
  <c r="M121" i="40"/>
  <c r="N121" i="40"/>
  <c r="O121" i="40"/>
  <c r="P121" i="40"/>
  <c r="Q121" i="40"/>
  <c r="R121" i="40"/>
  <c r="S121" i="40"/>
  <c r="T121" i="40"/>
  <c r="U121" i="40"/>
  <c r="B122" i="40"/>
  <c r="L122" i="40"/>
  <c r="C122" i="40"/>
  <c r="D122" i="40"/>
  <c r="E122" i="40"/>
  <c r="F122" i="40"/>
  <c r="G122" i="40"/>
  <c r="H122" i="40"/>
  <c r="I122" i="40"/>
  <c r="J122" i="40"/>
  <c r="K122" i="40"/>
  <c r="V122" i="40"/>
  <c r="M122" i="40"/>
  <c r="N122" i="40"/>
  <c r="O122" i="40"/>
  <c r="P122" i="40"/>
  <c r="Q122" i="40"/>
  <c r="R122" i="40"/>
  <c r="S122" i="40"/>
  <c r="T122" i="40"/>
  <c r="U122" i="40"/>
  <c r="B123" i="40"/>
  <c r="L123" i="40"/>
  <c r="C123" i="40"/>
  <c r="D123" i="40"/>
  <c r="E123" i="40"/>
  <c r="F123" i="40"/>
  <c r="G123" i="40"/>
  <c r="H123" i="40"/>
  <c r="I123" i="40"/>
  <c r="J123" i="40"/>
  <c r="K123" i="40"/>
  <c r="V123" i="40"/>
  <c r="M123" i="40"/>
  <c r="N123" i="40"/>
  <c r="O123" i="40"/>
  <c r="P123" i="40"/>
  <c r="Q123" i="40"/>
  <c r="R123" i="40"/>
  <c r="S123" i="40"/>
  <c r="T123" i="40"/>
  <c r="U123" i="40"/>
  <c r="B124" i="40"/>
  <c r="L124" i="40"/>
  <c r="C124" i="40"/>
  <c r="D124" i="40"/>
  <c r="E124" i="40"/>
  <c r="F124" i="40"/>
  <c r="G124" i="40"/>
  <c r="H124" i="40"/>
  <c r="I124" i="40"/>
  <c r="J124" i="40"/>
  <c r="K124" i="40"/>
  <c r="V124" i="40"/>
  <c r="M124" i="40"/>
  <c r="N124" i="40"/>
  <c r="O124" i="40"/>
  <c r="P124" i="40"/>
  <c r="Q124" i="40"/>
  <c r="R124" i="40"/>
  <c r="S124" i="40"/>
  <c r="T124" i="40"/>
  <c r="U124" i="40"/>
  <c r="B125" i="40"/>
  <c r="L125" i="40"/>
  <c r="C125" i="40"/>
  <c r="D125" i="40"/>
  <c r="E125" i="40"/>
  <c r="F125" i="40"/>
  <c r="G125" i="40"/>
  <c r="H125" i="40"/>
  <c r="I125" i="40"/>
  <c r="J125" i="40"/>
  <c r="K125" i="40"/>
  <c r="V125" i="40"/>
  <c r="M125" i="40"/>
  <c r="N125" i="40"/>
  <c r="O125" i="40"/>
  <c r="P125" i="40"/>
  <c r="Q125" i="40"/>
  <c r="R125" i="40"/>
  <c r="S125" i="40"/>
  <c r="T125" i="40"/>
  <c r="U125" i="40"/>
  <c r="B126" i="40"/>
  <c r="L126" i="40"/>
  <c r="C126" i="40"/>
  <c r="D126" i="40"/>
  <c r="E126" i="40"/>
  <c r="F126" i="40"/>
  <c r="G126" i="40"/>
  <c r="H126" i="40"/>
  <c r="I126" i="40"/>
  <c r="J126" i="40"/>
  <c r="K126" i="40"/>
  <c r="V126" i="40"/>
  <c r="M126" i="40"/>
  <c r="N126" i="40"/>
  <c r="O126" i="40"/>
  <c r="P126" i="40"/>
  <c r="Q126" i="40"/>
  <c r="R126" i="40"/>
  <c r="S126" i="40"/>
  <c r="T126" i="40"/>
  <c r="U126" i="40"/>
  <c r="B127" i="40"/>
  <c r="L127" i="40"/>
  <c r="C127" i="40"/>
  <c r="D127" i="40"/>
  <c r="E127" i="40"/>
  <c r="F127" i="40"/>
  <c r="G127" i="40"/>
  <c r="H127" i="40"/>
  <c r="I127" i="40"/>
  <c r="J127" i="40"/>
  <c r="K127" i="40"/>
  <c r="V127" i="40"/>
  <c r="M127" i="40"/>
  <c r="N127" i="40"/>
  <c r="O127" i="40"/>
  <c r="P127" i="40"/>
  <c r="Q127" i="40"/>
  <c r="R127" i="40"/>
  <c r="S127" i="40"/>
  <c r="T127" i="40"/>
  <c r="U127" i="40"/>
  <c r="B128" i="40"/>
  <c r="L128" i="40"/>
  <c r="C128" i="40"/>
  <c r="D128" i="40"/>
  <c r="E128" i="40"/>
  <c r="F128" i="40"/>
  <c r="G128" i="40"/>
  <c r="H128" i="40"/>
  <c r="I128" i="40"/>
  <c r="J128" i="40"/>
  <c r="K128" i="40"/>
  <c r="V128" i="40"/>
  <c r="M128" i="40"/>
  <c r="N128" i="40"/>
  <c r="O128" i="40"/>
  <c r="P128" i="40"/>
  <c r="Q128" i="40"/>
  <c r="R128" i="40"/>
  <c r="S128" i="40"/>
  <c r="T128" i="40"/>
  <c r="U128" i="40"/>
  <c r="B129" i="40"/>
  <c r="L129" i="40"/>
  <c r="C129" i="40"/>
  <c r="D129" i="40"/>
  <c r="E129" i="40"/>
  <c r="F129" i="40"/>
  <c r="G129" i="40"/>
  <c r="H129" i="40"/>
  <c r="I129" i="40"/>
  <c r="J129" i="40"/>
  <c r="K129" i="40"/>
  <c r="V129" i="40"/>
  <c r="M129" i="40"/>
  <c r="N129" i="40"/>
  <c r="O129" i="40"/>
  <c r="P129" i="40"/>
  <c r="Q129" i="40"/>
  <c r="R129" i="40"/>
  <c r="S129" i="40"/>
  <c r="T129" i="40"/>
  <c r="U129" i="40"/>
  <c r="B130" i="40"/>
  <c r="L130" i="40"/>
  <c r="C130" i="40"/>
  <c r="D130" i="40"/>
  <c r="E130" i="40"/>
  <c r="F130" i="40"/>
  <c r="G130" i="40"/>
  <c r="H130" i="40"/>
  <c r="I130" i="40"/>
  <c r="J130" i="40"/>
  <c r="K130" i="40"/>
  <c r="V130" i="40"/>
  <c r="M130" i="40"/>
  <c r="N130" i="40"/>
  <c r="O130" i="40"/>
  <c r="P130" i="40"/>
  <c r="Q130" i="40"/>
  <c r="R130" i="40"/>
  <c r="S130" i="40"/>
  <c r="T130" i="40"/>
  <c r="U130" i="40"/>
  <c r="B131" i="40"/>
  <c r="L131" i="40"/>
  <c r="C131" i="40"/>
  <c r="D131" i="40"/>
  <c r="E131" i="40"/>
  <c r="F131" i="40"/>
  <c r="G131" i="40"/>
  <c r="H131" i="40"/>
  <c r="I131" i="40"/>
  <c r="J131" i="40"/>
  <c r="K131" i="40"/>
  <c r="V131" i="40"/>
  <c r="M131" i="40"/>
  <c r="N131" i="40"/>
  <c r="O131" i="40"/>
  <c r="P131" i="40"/>
  <c r="Q131" i="40"/>
  <c r="R131" i="40"/>
  <c r="S131" i="40"/>
  <c r="T131" i="40"/>
  <c r="U131" i="40"/>
  <c r="B132" i="40"/>
  <c r="L132" i="40"/>
  <c r="C132" i="40"/>
  <c r="D132" i="40"/>
  <c r="E132" i="40"/>
  <c r="F132" i="40"/>
  <c r="G132" i="40"/>
  <c r="H132" i="40"/>
  <c r="I132" i="40"/>
  <c r="J132" i="40"/>
  <c r="K132" i="40"/>
  <c r="V132" i="40"/>
  <c r="M132" i="40"/>
  <c r="N132" i="40"/>
  <c r="O132" i="40"/>
  <c r="P132" i="40"/>
  <c r="Q132" i="40"/>
  <c r="R132" i="40"/>
  <c r="S132" i="40"/>
  <c r="T132" i="40"/>
  <c r="U132" i="40"/>
  <c r="B133" i="40"/>
  <c r="L133" i="40"/>
  <c r="C133" i="40"/>
  <c r="D133" i="40"/>
  <c r="E133" i="40"/>
  <c r="F133" i="40"/>
  <c r="G133" i="40"/>
  <c r="H133" i="40"/>
  <c r="I133" i="40"/>
  <c r="J133" i="40"/>
  <c r="K133" i="40"/>
  <c r="V133" i="40"/>
  <c r="M133" i="40"/>
  <c r="N133" i="40"/>
  <c r="O133" i="40"/>
  <c r="P133" i="40"/>
  <c r="Q133" i="40"/>
  <c r="R133" i="40"/>
  <c r="S133" i="40"/>
  <c r="T133" i="40"/>
  <c r="U133" i="40"/>
  <c r="B134" i="40"/>
  <c r="L134" i="40"/>
  <c r="C134" i="40"/>
  <c r="D134" i="40"/>
  <c r="E134" i="40"/>
  <c r="F134" i="40"/>
  <c r="G134" i="40"/>
  <c r="H134" i="40"/>
  <c r="I134" i="40"/>
  <c r="J134" i="40"/>
  <c r="K134" i="40"/>
  <c r="V134" i="40"/>
  <c r="M134" i="40"/>
  <c r="N134" i="40"/>
  <c r="O134" i="40"/>
  <c r="P134" i="40"/>
  <c r="Q134" i="40"/>
  <c r="R134" i="40"/>
  <c r="S134" i="40"/>
  <c r="T134" i="40"/>
  <c r="U134" i="40"/>
  <c r="B135" i="40"/>
  <c r="L135" i="40"/>
  <c r="C135" i="40"/>
  <c r="D135" i="40"/>
  <c r="E135" i="40"/>
  <c r="F135" i="40"/>
  <c r="G135" i="40"/>
  <c r="H135" i="40"/>
  <c r="I135" i="40"/>
  <c r="J135" i="40"/>
  <c r="K135" i="40"/>
  <c r="V135" i="40"/>
  <c r="M135" i="40"/>
  <c r="N135" i="40"/>
  <c r="O135" i="40"/>
  <c r="P135" i="40"/>
  <c r="Q135" i="40"/>
  <c r="R135" i="40"/>
  <c r="S135" i="40"/>
  <c r="T135" i="40"/>
  <c r="U135" i="40"/>
  <c r="B136" i="40"/>
  <c r="L136" i="40"/>
  <c r="C136" i="40"/>
  <c r="D136" i="40"/>
  <c r="E136" i="40"/>
  <c r="F136" i="40"/>
  <c r="G136" i="40"/>
  <c r="H136" i="40"/>
  <c r="I136" i="40"/>
  <c r="J136" i="40"/>
  <c r="K136" i="40"/>
  <c r="V136" i="40"/>
  <c r="M136" i="40"/>
  <c r="N136" i="40"/>
  <c r="O136" i="40"/>
  <c r="P136" i="40"/>
  <c r="Q136" i="40"/>
  <c r="R136" i="40"/>
  <c r="S136" i="40"/>
  <c r="T136" i="40"/>
  <c r="U136" i="40"/>
  <c r="B137" i="40"/>
  <c r="L137" i="40"/>
  <c r="C137" i="40"/>
  <c r="D137" i="40"/>
  <c r="E137" i="40"/>
  <c r="F137" i="40"/>
  <c r="G137" i="40"/>
  <c r="H137" i="40"/>
  <c r="I137" i="40"/>
  <c r="J137" i="40"/>
  <c r="K137" i="40"/>
  <c r="V137" i="40"/>
  <c r="M137" i="40"/>
  <c r="N137" i="40"/>
  <c r="O137" i="40"/>
  <c r="P137" i="40"/>
  <c r="Q137" i="40"/>
  <c r="R137" i="40"/>
  <c r="S137" i="40"/>
  <c r="T137" i="40"/>
  <c r="U137" i="40"/>
  <c r="B138" i="40"/>
  <c r="L138" i="40"/>
  <c r="C138" i="40"/>
  <c r="D138" i="40"/>
  <c r="E138" i="40"/>
  <c r="F138" i="40"/>
  <c r="G138" i="40"/>
  <c r="H138" i="40"/>
  <c r="I138" i="40"/>
  <c r="J138" i="40"/>
  <c r="K138" i="40"/>
  <c r="V138" i="40"/>
  <c r="M138" i="40"/>
  <c r="N138" i="40"/>
  <c r="O138" i="40"/>
  <c r="P138" i="40"/>
  <c r="Q138" i="40"/>
  <c r="R138" i="40"/>
  <c r="S138" i="40"/>
  <c r="T138" i="40"/>
  <c r="U138" i="40"/>
  <c r="B139" i="40"/>
  <c r="L139" i="40"/>
  <c r="C139" i="40"/>
  <c r="D139" i="40"/>
  <c r="E139" i="40"/>
  <c r="F139" i="40"/>
  <c r="G139" i="40"/>
  <c r="H139" i="40"/>
  <c r="I139" i="40"/>
  <c r="J139" i="40"/>
  <c r="K139" i="40"/>
  <c r="V139" i="40"/>
  <c r="M139" i="40"/>
  <c r="N139" i="40"/>
  <c r="O139" i="40"/>
  <c r="P139" i="40"/>
  <c r="Q139" i="40"/>
  <c r="R139" i="40"/>
  <c r="S139" i="40"/>
  <c r="T139" i="40"/>
  <c r="U139" i="40"/>
  <c r="B140" i="40"/>
  <c r="L140" i="40"/>
  <c r="C140" i="40"/>
  <c r="D140" i="40"/>
  <c r="E140" i="40"/>
  <c r="F140" i="40"/>
  <c r="G140" i="40"/>
  <c r="H140" i="40"/>
  <c r="I140" i="40"/>
  <c r="J140" i="40"/>
  <c r="K140" i="40"/>
  <c r="V140" i="40"/>
  <c r="M140" i="40"/>
  <c r="N140" i="40"/>
  <c r="O140" i="40"/>
  <c r="P140" i="40"/>
  <c r="Q140" i="40"/>
  <c r="R140" i="40"/>
  <c r="S140" i="40"/>
  <c r="T140" i="40"/>
  <c r="U140" i="40"/>
  <c r="B141" i="40"/>
  <c r="L141" i="40"/>
  <c r="C141" i="40"/>
  <c r="D141" i="40"/>
  <c r="E141" i="40"/>
  <c r="F141" i="40"/>
  <c r="G141" i="40"/>
  <c r="H141" i="40"/>
  <c r="I141" i="40"/>
  <c r="J141" i="40"/>
  <c r="K141" i="40"/>
  <c r="V141" i="40"/>
  <c r="M141" i="40"/>
  <c r="N141" i="40"/>
  <c r="O141" i="40"/>
  <c r="P141" i="40"/>
  <c r="Q141" i="40"/>
  <c r="R141" i="40"/>
  <c r="S141" i="40"/>
  <c r="T141" i="40"/>
  <c r="U141" i="40"/>
  <c r="B142" i="40"/>
  <c r="L142" i="40"/>
  <c r="C142" i="40"/>
  <c r="D142" i="40"/>
  <c r="E142" i="40"/>
  <c r="F142" i="40"/>
  <c r="G142" i="40"/>
  <c r="H142" i="40"/>
  <c r="I142" i="40"/>
  <c r="J142" i="40"/>
  <c r="K142" i="40"/>
  <c r="V142" i="40"/>
  <c r="M142" i="40"/>
  <c r="N142" i="40"/>
  <c r="O142" i="40"/>
  <c r="P142" i="40"/>
  <c r="Q142" i="40"/>
  <c r="R142" i="40"/>
  <c r="S142" i="40"/>
  <c r="T142" i="40"/>
  <c r="U142" i="40"/>
  <c r="B143" i="40"/>
  <c r="L143" i="40"/>
  <c r="C143" i="40"/>
  <c r="D143" i="40"/>
  <c r="E143" i="40"/>
  <c r="F143" i="40"/>
  <c r="G143" i="40"/>
  <c r="H143" i="40"/>
  <c r="I143" i="40"/>
  <c r="J143" i="40"/>
  <c r="K143" i="40"/>
  <c r="V143" i="40"/>
  <c r="M143" i="40"/>
  <c r="N143" i="40"/>
  <c r="O143" i="40"/>
  <c r="P143" i="40"/>
  <c r="Q143" i="40"/>
  <c r="R143" i="40"/>
  <c r="S143" i="40"/>
  <c r="T143" i="40"/>
  <c r="U143" i="40"/>
  <c r="B144" i="40"/>
  <c r="L144" i="40"/>
  <c r="C144" i="40"/>
  <c r="D144" i="40"/>
  <c r="E144" i="40"/>
  <c r="F144" i="40"/>
  <c r="G144" i="40"/>
  <c r="H144" i="40"/>
  <c r="I144" i="40"/>
  <c r="J144" i="40"/>
  <c r="K144" i="40"/>
  <c r="V144" i="40"/>
  <c r="M144" i="40"/>
  <c r="N144" i="40"/>
  <c r="O144" i="40"/>
  <c r="P144" i="40"/>
  <c r="Q144" i="40"/>
  <c r="R144" i="40"/>
  <c r="S144" i="40"/>
  <c r="T144" i="40"/>
  <c r="U144" i="40"/>
  <c r="B145" i="40"/>
  <c r="L145" i="40"/>
  <c r="C145" i="40"/>
  <c r="D145" i="40"/>
  <c r="E145" i="40"/>
  <c r="F145" i="40"/>
  <c r="G145" i="40"/>
  <c r="H145" i="40"/>
  <c r="I145" i="40"/>
  <c r="J145" i="40"/>
  <c r="K145" i="40"/>
  <c r="V145" i="40"/>
  <c r="M145" i="40"/>
  <c r="N145" i="40"/>
  <c r="O145" i="40"/>
  <c r="P145" i="40"/>
  <c r="Q145" i="40"/>
  <c r="R145" i="40"/>
  <c r="S145" i="40"/>
  <c r="T145" i="40"/>
  <c r="U145" i="40"/>
  <c r="B146" i="40"/>
  <c r="L146" i="40"/>
  <c r="C146" i="40"/>
  <c r="D146" i="40"/>
  <c r="E146" i="40"/>
  <c r="F146" i="40"/>
  <c r="G146" i="40"/>
  <c r="H146" i="40"/>
  <c r="I146" i="40"/>
  <c r="J146" i="40"/>
  <c r="K146" i="40"/>
  <c r="V146" i="40"/>
  <c r="M146" i="40"/>
  <c r="N146" i="40"/>
  <c r="O146" i="40"/>
  <c r="P146" i="40"/>
  <c r="Q146" i="40"/>
  <c r="R146" i="40"/>
  <c r="S146" i="40"/>
  <c r="T146" i="40"/>
  <c r="U146" i="40"/>
  <c r="B147" i="40"/>
  <c r="L147" i="40"/>
  <c r="C147" i="40"/>
  <c r="D147" i="40"/>
  <c r="E147" i="40"/>
  <c r="F147" i="40"/>
  <c r="G147" i="40"/>
  <c r="H147" i="40"/>
  <c r="I147" i="40"/>
  <c r="J147" i="40"/>
  <c r="K147" i="40"/>
  <c r="V147" i="40"/>
  <c r="M147" i="40"/>
  <c r="N147" i="40"/>
  <c r="O147" i="40"/>
  <c r="P147" i="40"/>
  <c r="Q147" i="40"/>
  <c r="R147" i="40"/>
  <c r="S147" i="40"/>
  <c r="T147" i="40"/>
  <c r="U147" i="40"/>
  <c r="B148" i="40"/>
  <c r="L148" i="40"/>
  <c r="C148" i="40"/>
  <c r="D148" i="40"/>
  <c r="E148" i="40"/>
  <c r="F148" i="40"/>
  <c r="G148" i="40"/>
  <c r="H148" i="40"/>
  <c r="I148" i="40"/>
  <c r="J148" i="40"/>
  <c r="K148" i="40"/>
  <c r="V148" i="40"/>
  <c r="M148" i="40"/>
  <c r="N148" i="40"/>
  <c r="O148" i="40"/>
  <c r="P148" i="40"/>
  <c r="Q148" i="40"/>
  <c r="R148" i="40"/>
  <c r="S148" i="40"/>
  <c r="T148" i="40"/>
  <c r="U148" i="40"/>
  <c r="B149" i="40"/>
  <c r="L149" i="40"/>
  <c r="C149" i="40"/>
  <c r="D149" i="40"/>
  <c r="E149" i="40"/>
  <c r="F149" i="40"/>
  <c r="G149" i="40"/>
  <c r="H149" i="40"/>
  <c r="I149" i="40"/>
  <c r="J149" i="40"/>
  <c r="K149" i="40"/>
  <c r="V149" i="40"/>
  <c r="M149" i="40"/>
  <c r="N149" i="40"/>
  <c r="O149" i="40"/>
  <c r="P149" i="40"/>
  <c r="Q149" i="40"/>
  <c r="R149" i="40"/>
  <c r="S149" i="40"/>
  <c r="T149" i="40"/>
  <c r="U149" i="40"/>
  <c r="B150" i="40"/>
  <c r="L150" i="40"/>
  <c r="C150" i="40"/>
  <c r="D150" i="40"/>
  <c r="E150" i="40"/>
  <c r="F150" i="40"/>
  <c r="G150" i="40"/>
  <c r="H150" i="40"/>
  <c r="I150" i="40"/>
  <c r="J150" i="40"/>
  <c r="K150" i="40"/>
  <c r="V150" i="40"/>
  <c r="M150" i="40"/>
  <c r="N150" i="40"/>
  <c r="O150" i="40"/>
  <c r="P150" i="40"/>
  <c r="Q150" i="40"/>
  <c r="R150" i="40"/>
  <c r="S150" i="40"/>
  <c r="T150" i="40"/>
  <c r="U150" i="40"/>
  <c r="B151" i="40"/>
  <c r="L151" i="40"/>
  <c r="C151" i="40"/>
  <c r="D151" i="40"/>
  <c r="E151" i="40"/>
  <c r="F151" i="40"/>
  <c r="G151" i="40"/>
  <c r="H151" i="40"/>
  <c r="I151" i="40"/>
  <c r="J151" i="40"/>
  <c r="K151" i="40"/>
  <c r="V151" i="40"/>
  <c r="M151" i="40"/>
  <c r="N151" i="40"/>
  <c r="O151" i="40"/>
  <c r="P151" i="40"/>
  <c r="Q151" i="40"/>
  <c r="R151" i="40"/>
  <c r="S151" i="40"/>
  <c r="T151" i="40"/>
  <c r="U151" i="40"/>
  <c r="B152" i="40"/>
  <c r="L152" i="40"/>
  <c r="C152" i="40"/>
  <c r="D152" i="40"/>
  <c r="E152" i="40"/>
  <c r="F152" i="40"/>
  <c r="G152" i="40"/>
  <c r="H152" i="40"/>
  <c r="I152" i="40"/>
  <c r="J152" i="40"/>
  <c r="K152" i="40"/>
  <c r="V152" i="40"/>
  <c r="M152" i="40"/>
  <c r="N152" i="40"/>
  <c r="O152" i="40"/>
  <c r="P152" i="40"/>
  <c r="Q152" i="40"/>
  <c r="R152" i="40"/>
  <c r="S152" i="40"/>
  <c r="T152" i="40"/>
  <c r="U152" i="40"/>
  <c r="B153" i="40"/>
  <c r="L153" i="40"/>
  <c r="C153" i="40"/>
  <c r="D153" i="40"/>
  <c r="E153" i="40"/>
  <c r="F153" i="40"/>
  <c r="G153" i="40"/>
  <c r="H153" i="40"/>
  <c r="I153" i="40"/>
  <c r="J153" i="40"/>
  <c r="K153" i="40"/>
  <c r="V153" i="40"/>
  <c r="M153" i="40"/>
  <c r="N153" i="40"/>
  <c r="O153" i="40"/>
  <c r="P153" i="40"/>
  <c r="Q153" i="40"/>
  <c r="R153" i="40"/>
  <c r="S153" i="40"/>
  <c r="T153" i="40"/>
  <c r="U153" i="40"/>
  <c r="B154" i="40"/>
  <c r="L154" i="40"/>
  <c r="C154" i="40"/>
  <c r="D154" i="40"/>
  <c r="E154" i="40"/>
  <c r="F154" i="40"/>
  <c r="G154" i="40"/>
  <c r="H154" i="40"/>
  <c r="I154" i="40"/>
  <c r="J154" i="40"/>
  <c r="K154" i="40"/>
  <c r="V154" i="40"/>
  <c r="M154" i="40"/>
  <c r="N154" i="40"/>
  <c r="O154" i="40"/>
  <c r="P154" i="40"/>
  <c r="Q154" i="40"/>
  <c r="R154" i="40"/>
  <c r="S154" i="40"/>
  <c r="T154" i="40"/>
  <c r="U154" i="40"/>
  <c r="B155" i="40"/>
  <c r="L155" i="40"/>
  <c r="C155" i="40"/>
  <c r="D155" i="40"/>
  <c r="E155" i="40"/>
  <c r="F155" i="40"/>
  <c r="G155" i="40"/>
  <c r="H155" i="40"/>
  <c r="I155" i="40"/>
  <c r="J155" i="40"/>
  <c r="K155" i="40"/>
  <c r="V155" i="40"/>
  <c r="M155" i="40"/>
  <c r="N155" i="40"/>
  <c r="O155" i="40"/>
  <c r="P155" i="40"/>
  <c r="Q155" i="40"/>
  <c r="R155" i="40"/>
  <c r="S155" i="40"/>
  <c r="T155" i="40"/>
  <c r="U155" i="40"/>
  <c r="B156" i="40"/>
  <c r="L156" i="40"/>
  <c r="C156" i="40"/>
  <c r="D156" i="40"/>
  <c r="E156" i="40"/>
  <c r="F156" i="40"/>
  <c r="G156" i="40"/>
  <c r="H156" i="40"/>
  <c r="I156" i="40"/>
  <c r="J156" i="40"/>
  <c r="K156" i="40"/>
  <c r="V156" i="40"/>
  <c r="M156" i="40"/>
  <c r="N156" i="40"/>
  <c r="O156" i="40"/>
  <c r="P156" i="40"/>
  <c r="Q156" i="40"/>
  <c r="R156" i="40"/>
  <c r="S156" i="40"/>
  <c r="T156" i="40"/>
  <c r="U156" i="40"/>
  <c r="B157" i="40"/>
  <c r="L157" i="40"/>
  <c r="C157" i="40"/>
  <c r="D157" i="40"/>
  <c r="E157" i="40"/>
  <c r="F157" i="40"/>
  <c r="G157" i="40"/>
  <c r="H157" i="40"/>
  <c r="I157" i="40"/>
  <c r="J157" i="40"/>
  <c r="K157" i="40"/>
  <c r="V157" i="40"/>
  <c r="M157" i="40"/>
  <c r="N157" i="40"/>
  <c r="O157" i="40"/>
  <c r="P157" i="40"/>
  <c r="Q157" i="40"/>
  <c r="R157" i="40"/>
  <c r="S157" i="40"/>
  <c r="T157" i="40"/>
  <c r="U157" i="40"/>
  <c r="B158" i="40"/>
  <c r="L158" i="40"/>
  <c r="C158" i="40"/>
  <c r="D158" i="40"/>
  <c r="E158" i="40"/>
  <c r="F158" i="40"/>
  <c r="G158" i="40"/>
  <c r="H158" i="40"/>
  <c r="I158" i="40"/>
  <c r="J158" i="40"/>
  <c r="K158" i="40"/>
  <c r="V158" i="40"/>
  <c r="M158" i="40"/>
  <c r="N158" i="40"/>
  <c r="O158" i="40"/>
  <c r="P158" i="40"/>
  <c r="Q158" i="40"/>
  <c r="R158" i="40"/>
  <c r="S158" i="40"/>
  <c r="T158" i="40"/>
  <c r="U158" i="40"/>
  <c r="B159" i="40"/>
  <c r="L159" i="40"/>
  <c r="C159" i="40"/>
  <c r="D159" i="40"/>
  <c r="E159" i="40"/>
  <c r="F159" i="40"/>
  <c r="G159" i="40"/>
  <c r="H159" i="40"/>
  <c r="I159" i="40"/>
  <c r="J159" i="40"/>
  <c r="K159" i="40"/>
  <c r="V159" i="40"/>
  <c r="M159" i="40"/>
  <c r="N159" i="40"/>
  <c r="O159" i="40"/>
  <c r="P159" i="40"/>
  <c r="Q159" i="40"/>
  <c r="R159" i="40"/>
  <c r="S159" i="40"/>
  <c r="T159" i="40"/>
  <c r="U159" i="40"/>
  <c r="B160" i="40"/>
  <c r="L160" i="40"/>
  <c r="C160" i="40"/>
  <c r="D160" i="40"/>
  <c r="E160" i="40"/>
  <c r="F160" i="40"/>
  <c r="G160" i="40"/>
  <c r="H160" i="40"/>
  <c r="I160" i="40"/>
  <c r="J160" i="40"/>
  <c r="K160" i="40"/>
  <c r="V160" i="40"/>
  <c r="M160" i="40"/>
  <c r="N160" i="40"/>
  <c r="O160" i="40"/>
  <c r="P160" i="40"/>
  <c r="Q160" i="40"/>
  <c r="R160" i="40"/>
  <c r="S160" i="40"/>
  <c r="T160" i="40"/>
  <c r="U160" i="40"/>
  <c r="B161" i="40"/>
  <c r="L161" i="40"/>
  <c r="C161" i="40"/>
  <c r="D161" i="40"/>
  <c r="E161" i="40"/>
  <c r="F161" i="40"/>
  <c r="G161" i="40"/>
  <c r="H161" i="40"/>
  <c r="I161" i="40"/>
  <c r="J161" i="40"/>
  <c r="K161" i="40"/>
  <c r="V161" i="40"/>
  <c r="M161" i="40"/>
  <c r="N161" i="40"/>
  <c r="O161" i="40"/>
  <c r="P161" i="40"/>
  <c r="Q161" i="40"/>
  <c r="R161" i="40"/>
  <c r="S161" i="40"/>
  <c r="T161" i="40"/>
  <c r="U161" i="40"/>
  <c r="B162" i="40"/>
  <c r="L162" i="40"/>
  <c r="C162" i="40"/>
  <c r="D162" i="40"/>
  <c r="E162" i="40"/>
  <c r="F162" i="40"/>
  <c r="G162" i="40"/>
  <c r="H162" i="40"/>
  <c r="I162" i="40"/>
  <c r="J162" i="40"/>
  <c r="K162" i="40"/>
  <c r="V162" i="40"/>
  <c r="M162" i="40"/>
  <c r="N162" i="40"/>
  <c r="O162" i="40"/>
  <c r="P162" i="40"/>
  <c r="Q162" i="40"/>
  <c r="R162" i="40"/>
  <c r="S162" i="40"/>
  <c r="T162" i="40"/>
  <c r="U162" i="40"/>
  <c r="B163" i="40"/>
  <c r="L163" i="40"/>
  <c r="C163" i="40"/>
  <c r="D163" i="40"/>
  <c r="E163" i="40"/>
  <c r="F163" i="40"/>
  <c r="G163" i="40"/>
  <c r="H163" i="40"/>
  <c r="I163" i="40"/>
  <c r="J163" i="40"/>
  <c r="K163" i="40"/>
  <c r="V163" i="40"/>
  <c r="M163" i="40"/>
  <c r="N163" i="40"/>
  <c r="O163" i="40"/>
  <c r="P163" i="40"/>
  <c r="Q163" i="40"/>
  <c r="R163" i="40"/>
  <c r="S163" i="40"/>
  <c r="T163" i="40"/>
  <c r="U163" i="40"/>
  <c r="B164" i="40"/>
  <c r="L164" i="40"/>
  <c r="C164" i="40"/>
  <c r="D164" i="40"/>
  <c r="E164" i="40"/>
  <c r="F164" i="40"/>
  <c r="G164" i="40"/>
  <c r="H164" i="40"/>
  <c r="I164" i="40"/>
  <c r="J164" i="40"/>
  <c r="K164" i="40"/>
  <c r="V164" i="40"/>
  <c r="M164" i="40"/>
  <c r="N164" i="40"/>
  <c r="O164" i="40"/>
  <c r="P164" i="40"/>
  <c r="Q164" i="40"/>
  <c r="R164" i="40"/>
  <c r="S164" i="40"/>
  <c r="T164" i="40"/>
  <c r="U164" i="40"/>
  <c r="B165" i="40"/>
  <c r="L165" i="40"/>
  <c r="C165" i="40"/>
  <c r="D165" i="40"/>
  <c r="E165" i="40"/>
  <c r="F165" i="40"/>
  <c r="G165" i="40"/>
  <c r="H165" i="40"/>
  <c r="I165" i="40"/>
  <c r="J165" i="40"/>
  <c r="K165" i="40"/>
  <c r="V165" i="40"/>
  <c r="M165" i="40"/>
  <c r="N165" i="40"/>
  <c r="O165" i="40"/>
  <c r="P165" i="40"/>
  <c r="Q165" i="40"/>
  <c r="R165" i="40"/>
  <c r="S165" i="40"/>
  <c r="T165" i="40"/>
  <c r="U165" i="40"/>
  <c r="B166" i="40"/>
  <c r="L166" i="40"/>
  <c r="C166" i="40"/>
  <c r="D166" i="40"/>
  <c r="E166" i="40"/>
  <c r="F166" i="40"/>
  <c r="G166" i="40"/>
  <c r="H166" i="40"/>
  <c r="I166" i="40"/>
  <c r="J166" i="40"/>
  <c r="K166" i="40"/>
  <c r="V166" i="40"/>
  <c r="M166" i="40"/>
  <c r="N166" i="40"/>
  <c r="O166" i="40"/>
  <c r="P166" i="40"/>
  <c r="Q166" i="40"/>
  <c r="R166" i="40"/>
  <c r="S166" i="40"/>
  <c r="T166" i="40"/>
  <c r="U166" i="40"/>
  <c r="B167" i="40"/>
  <c r="L167" i="40"/>
  <c r="C167" i="40"/>
  <c r="D167" i="40"/>
  <c r="E167" i="40"/>
  <c r="F167" i="40"/>
  <c r="G167" i="40"/>
  <c r="H167" i="40"/>
  <c r="I167" i="40"/>
  <c r="J167" i="40"/>
  <c r="K167" i="40"/>
  <c r="V167" i="40"/>
  <c r="M167" i="40"/>
  <c r="N167" i="40"/>
  <c r="O167" i="40"/>
  <c r="P167" i="40"/>
  <c r="Q167" i="40"/>
  <c r="R167" i="40"/>
  <c r="S167" i="40"/>
  <c r="T167" i="40"/>
  <c r="U167" i="40"/>
  <c r="B168" i="40"/>
  <c r="L168" i="40"/>
  <c r="C168" i="40"/>
  <c r="D168" i="40"/>
  <c r="E168" i="40"/>
  <c r="F168" i="40"/>
  <c r="G168" i="40"/>
  <c r="H168" i="40"/>
  <c r="I168" i="40"/>
  <c r="J168" i="40"/>
  <c r="K168" i="40"/>
  <c r="V168" i="40"/>
  <c r="M168" i="40"/>
  <c r="N168" i="40"/>
  <c r="O168" i="40"/>
  <c r="P168" i="40"/>
  <c r="Q168" i="40"/>
  <c r="R168" i="40"/>
  <c r="S168" i="40"/>
  <c r="T168" i="40"/>
  <c r="U168" i="40"/>
  <c r="B169" i="40"/>
  <c r="L169" i="40"/>
  <c r="C169" i="40"/>
  <c r="D169" i="40"/>
  <c r="E169" i="40"/>
  <c r="F169" i="40"/>
  <c r="G169" i="40"/>
  <c r="H169" i="40"/>
  <c r="I169" i="40"/>
  <c r="J169" i="40"/>
  <c r="K169" i="40"/>
  <c r="V169" i="40"/>
  <c r="M169" i="40"/>
  <c r="N169" i="40"/>
  <c r="O169" i="40"/>
  <c r="P169" i="40"/>
  <c r="Q169" i="40"/>
  <c r="R169" i="40"/>
  <c r="S169" i="40"/>
  <c r="T169" i="40"/>
  <c r="U169" i="40"/>
  <c r="B170" i="40"/>
  <c r="L170" i="40"/>
  <c r="C170" i="40"/>
  <c r="D170" i="40"/>
  <c r="E170" i="40"/>
  <c r="F170" i="40"/>
  <c r="G170" i="40"/>
  <c r="H170" i="40"/>
  <c r="I170" i="40"/>
  <c r="J170" i="40"/>
  <c r="K170" i="40"/>
  <c r="V170" i="40"/>
  <c r="M170" i="40"/>
  <c r="N170" i="40"/>
  <c r="O170" i="40"/>
  <c r="P170" i="40"/>
  <c r="Q170" i="40"/>
  <c r="R170" i="40"/>
  <c r="S170" i="40"/>
  <c r="T170" i="40"/>
  <c r="U170" i="40"/>
  <c r="B171" i="40"/>
  <c r="L171" i="40"/>
  <c r="C171" i="40"/>
  <c r="D171" i="40"/>
  <c r="E171" i="40"/>
  <c r="F171" i="40"/>
  <c r="G171" i="40"/>
  <c r="H171" i="40"/>
  <c r="I171" i="40"/>
  <c r="J171" i="40"/>
  <c r="K171" i="40"/>
  <c r="V171" i="40"/>
  <c r="M171" i="40"/>
  <c r="N171" i="40"/>
  <c r="O171" i="40"/>
  <c r="P171" i="40"/>
  <c r="Q171" i="40"/>
  <c r="R171" i="40"/>
  <c r="S171" i="40"/>
  <c r="T171" i="40"/>
  <c r="U171" i="40"/>
  <c r="B172" i="40"/>
  <c r="L172" i="40"/>
  <c r="C172" i="40"/>
  <c r="D172" i="40"/>
  <c r="E172" i="40"/>
  <c r="F172" i="40"/>
  <c r="G172" i="40"/>
  <c r="H172" i="40"/>
  <c r="I172" i="40"/>
  <c r="J172" i="40"/>
  <c r="K172" i="40"/>
  <c r="V172" i="40"/>
  <c r="M172" i="40"/>
  <c r="N172" i="40"/>
  <c r="O172" i="40"/>
  <c r="P172" i="40"/>
  <c r="Q172" i="40"/>
  <c r="R172" i="40"/>
  <c r="S172" i="40"/>
  <c r="T172" i="40"/>
  <c r="U172" i="40"/>
  <c r="B173" i="40"/>
  <c r="L173" i="40"/>
  <c r="C173" i="40"/>
  <c r="D173" i="40"/>
  <c r="E173" i="40"/>
  <c r="F173" i="40"/>
  <c r="G173" i="40"/>
  <c r="H173" i="40"/>
  <c r="I173" i="40"/>
  <c r="J173" i="40"/>
  <c r="K173" i="40"/>
  <c r="V173" i="40"/>
  <c r="M173" i="40"/>
  <c r="N173" i="40"/>
  <c r="O173" i="40"/>
  <c r="P173" i="40"/>
  <c r="Q173" i="40"/>
  <c r="R173" i="40"/>
  <c r="S173" i="40"/>
  <c r="T173" i="40"/>
  <c r="U173" i="40"/>
  <c r="B174" i="40"/>
  <c r="L174" i="40"/>
  <c r="C174" i="40"/>
  <c r="D174" i="40"/>
  <c r="E174" i="40"/>
  <c r="F174" i="40"/>
  <c r="G174" i="40"/>
  <c r="H174" i="40"/>
  <c r="I174" i="40"/>
  <c r="J174" i="40"/>
  <c r="K174" i="40"/>
  <c r="V174" i="40"/>
  <c r="M174" i="40"/>
  <c r="N174" i="40"/>
  <c r="O174" i="40"/>
  <c r="P174" i="40"/>
  <c r="Q174" i="40"/>
  <c r="R174" i="40"/>
  <c r="S174" i="40"/>
  <c r="T174" i="40"/>
  <c r="U174" i="40"/>
  <c r="B175" i="40"/>
  <c r="L175" i="40"/>
  <c r="C175" i="40"/>
  <c r="D175" i="40"/>
  <c r="E175" i="40"/>
  <c r="F175" i="40"/>
  <c r="G175" i="40"/>
  <c r="H175" i="40"/>
  <c r="I175" i="40"/>
  <c r="J175" i="40"/>
  <c r="K175" i="40"/>
  <c r="V175" i="40"/>
  <c r="M175" i="40"/>
  <c r="N175" i="40"/>
  <c r="O175" i="40"/>
  <c r="P175" i="40"/>
  <c r="Q175" i="40"/>
  <c r="R175" i="40"/>
  <c r="S175" i="40"/>
  <c r="T175" i="40"/>
  <c r="U175" i="40"/>
  <c r="B176" i="40"/>
  <c r="L176" i="40"/>
  <c r="C176" i="40"/>
  <c r="D176" i="40"/>
  <c r="E176" i="40"/>
  <c r="F176" i="40"/>
  <c r="G176" i="40"/>
  <c r="H176" i="40"/>
  <c r="I176" i="40"/>
  <c r="J176" i="40"/>
  <c r="K176" i="40"/>
  <c r="V176" i="40"/>
  <c r="M176" i="40"/>
  <c r="N176" i="40"/>
  <c r="O176" i="40"/>
  <c r="P176" i="40"/>
  <c r="Q176" i="40"/>
  <c r="R176" i="40"/>
  <c r="S176" i="40"/>
  <c r="T176" i="40"/>
  <c r="U176" i="40"/>
  <c r="B177" i="40"/>
  <c r="L177" i="40"/>
  <c r="C177" i="40"/>
  <c r="D177" i="40"/>
  <c r="E177" i="40"/>
  <c r="F177" i="40"/>
  <c r="G177" i="40"/>
  <c r="H177" i="40"/>
  <c r="I177" i="40"/>
  <c r="J177" i="40"/>
  <c r="K177" i="40"/>
  <c r="V177" i="40"/>
  <c r="M177" i="40"/>
  <c r="N177" i="40"/>
  <c r="O177" i="40"/>
  <c r="P177" i="40"/>
  <c r="Q177" i="40"/>
  <c r="R177" i="40"/>
  <c r="S177" i="40"/>
  <c r="T177" i="40"/>
  <c r="U177" i="40"/>
  <c r="L2" i="40"/>
  <c r="V2" i="40"/>
  <c r="U2" i="40"/>
  <c r="T2" i="40"/>
  <c r="S2" i="40"/>
  <c r="R2" i="40"/>
  <c r="Q2" i="40"/>
  <c r="P2" i="40"/>
  <c r="O2" i="40"/>
  <c r="N2" i="40"/>
  <c r="M2" i="40"/>
  <c r="B2" i="40"/>
  <c r="K2" i="40"/>
  <c r="J2" i="40"/>
  <c r="I2" i="40"/>
  <c r="H2" i="40"/>
  <c r="G2" i="40"/>
  <c r="F2" i="40"/>
  <c r="E2" i="40"/>
  <c r="D2" i="40"/>
  <c r="C2" i="40"/>
  <c r="B3" i="41"/>
  <c r="L3" i="41"/>
  <c r="C3" i="41"/>
  <c r="D3" i="41"/>
  <c r="E3" i="41"/>
  <c r="F3" i="41"/>
  <c r="G3" i="41"/>
  <c r="H3" i="41"/>
  <c r="I3" i="41"/>
  <c r="J3" i="41"/>
  <c r="K3" i="41"/>
  <c r="V3" i="41"/>
  <c r="M3" i="41"/>
  <c r="N3" i="41"/>
  <c r="O3" i="41"/>
  <c r="P3" i="41"/>
  <c r="Q3" i="41"/>
  <c r="R3" i="41"/>
  <c r="S3" i="41"/>
  <c r="T3" i="41"/>
  <c r="U3" i="41"/>
  <c r="B4" i="41"/>
  <c r="L4" i="41"/>
  <c r="C4" i="41"/>
  <c r="D4" i="41"/>
  <c r="E4" i="41"/>
  <c r="F4" i="41"/>
  <c r="G4" i="41"/>
  <c r="H4" i="41"/>
  <c r="I4" i="41"/>
  <c r="J4" i="41"/>
  <c r="K4" i="41"/>
  <c r="V4" i="41"/>
  <c r="M4" i="41"/>
  <c r="N4" i="41"/>
  <c r="O4" i="41"/>
  <c r="P4" i="41"/>
  <c r="Q4" i="41"/>
  <c r="R4" i="41"/>
  <c r="S4" i="41"/>
  <c r="T4" i="41"/>
  <c r="U4" i="41"/>
  <c r="B5" i="41"/>
  <c r="L5" i="41"/>
  <c r="C5" i="41"/>
  <c r="D5" i="41"/>
  <c r="E5" i="41"/>
  <c r="F5" i="41"/>
  <c r="G5" i="41"/>
  <c r="H5" i="41"/>
  <c r="I5" i="41"/>
  <c r="J5" i="41"/>
  <c r="K5" i="41"/>
  <c r="V5" i="41"/>
  <c r="M5" i="41"/>
  <c r="N5" i="41"/>
  <c r="O5" i="41"/>
  <c r="P5" i="41"/>
  <c r="Q5" i="41"/>
  <c r="R5" i="41"/>
  <c r="S5" i="41"/>
  <c r="T5" i="41"/>
  <c r="U5" i="41"/>
  <c r="B6" i="41"/>
  <c r="L6" i="41"/>
  <c r="C6" i="41"/>
  <c r="D6" i="41"/>
  <c r="E6" i="41"/>
  <c r="F6" i="41"/>
  <c r="G6" i="41"/>
  <c r="H6" i="41"/>
  <c r="I6" i="41"/>
  <c r="J6" i="41"/>
  <c r="K6" i="41"/>
  <c r="V6" i="41"/>
  <c r="M6" i="41"/>
  <c r="N6" i="41"/>
  <c r="O6" i="41"/>
  <c r="P6" i="41"/>
  <c r="Q6" i="41"/>
  <c r="R6" i="41"/>
  <c r="S6" i="41"/>
  <c r="T6" i="41"/>
  <c r="U6" i="41"/>
  <c r="B7" i="41"/>
  <c r="L7" i="41"/>
  <c r="C7" i="41"/>
  <c r="D7" i="41"/>
  <c r="E7" i="41"/>
  <c r="F7" i="41"/>
  <c r="G7" i="41"/>
  <c r="H7" i="41"/>
  <c r="I7" i="41"/>
  <c r="J7" i="41"/>
  <c r="K7" i="41"/>
  <c r="V7" i="41"/>
  <c r="M7" i="41"/>
  <c r="N7" i="41"/>
  <c r="O7" i="41"/>
  <c r="P7" i="41"/>
  <c r="Q7" i="41"/>
  <c r="R7" i="41"/>
  <c r="S7" i="41"/>
  <c r="T7" i="41"/>
  <c r="U7" i="41"/>
  <c r="B8" i="41"/>
  <c r="L8" i="41"/>
  <c r="C8" i="41"/>
  <c r="D8" i="41"/>
  <c r="E8" i="41"/>
  <c r="F8" i="41"/>
  <c r="G8" i="41"/>
  <c r="H8" i="41"/>
  <c r="I8" i="41"/>
  <c r="J8" i="41"/>
  <c r="K8" i="41"/>
  <c r="V8" i="41"/>
  <c r="M8" i="41"/>
  <c r="N8" i="41"/>
  <c r="O8" i="41"/>
  <c r="P8" i="41"/>
  <c r="Q8" i="41"/>
  <c r="R8" i="41"/>
  <c r="S8" i="41"/>
  <c r="T8" i="41"/>
  <c r="U8" i="41"/>
  <c r="B9" i="41"/>
  <c r="L9" i="41"/>
  <c r="C9" i="41"/>
  <c r="D9" i="41"/>
  <c r="E9" i="41"/>
  <c r="F9" i="41"/>
  <c r="G9" i="41"/>
  <c r="H9" i="41"/>
  <c r="I9" i="41"/>
  <c r="J9" i="41"/>
  <c r="K9" i="41"/>
  <c r="V9" i="41"/>
  <c r="M9" i="41"/>
  <c r="N9" i="41"/>
  <c r="O9" i="41"/>
  <c r="P9" i="41"/>
  <c r="Q9" i="41"/>
  <c r="R9" i="41"/>
  <c r="S9" i="41"/>
  <c r="T9" i="41"/>
  <c r="U9" i="41"/>
  <c r="B10" i="41"/>
  <c r="L10" i="41"/>
  <c r="C10" i="41"/>
  <c r="D10" i="41"/>
  <c r="E10" i="41"/>
  <c r="F10" i="41"/>
  <c r="G10" i="41"/>
  <c r="H10" i="41"/>
  <c r="I10" i="41"/>
  <c r="J10" i="41"/>
  <c r="K10" i="41"/>
  <c r="V10" i="41"/>
  <c r="M10" i="41"/>
  <c r="N10" i="41"/>
  <c r="O10" i="41"/>
  <c r="P10" i="41"/>
  <c r="Q10" i="41"/>
  <c r="R10" i="41"/>
  <c r="S10" i="41"/>
  <c r="T10" i="41"/>
  <c r="U10" i="41"/>
  <c r="B11" i="41"/>
  <c r="L11" i="41"/>
  <c r="C11" i="41"/>
  <c r="D11" i="41"/>
  <c r="E11" i="41"/>
  <c r="F11" i="41"/>
  <c r="G11" i="41"/>
  <c r="H11" i="41"/>
  <c r="I11" i="41"/>
  <c r="J11" i="41"/>
  <c r="K11" i="41"/>
  <c r="V11" i="41"/>
  <c r="M11" i="41"/>
  <c r="N11" i="41"/>
  <c r="O11" i="41"/>
  <c r="P11" i="41"/>
  <c r="Q11" i="41"/>
  <c r="R11" i="41"/>
  <c r="S11" i="41"/>
  <c r="T11" i="41"/>
  <c r="U11" i="41"/>
  <c r="B12" i="41"/>
  <c r="L12" i="41"/>
  <c r="C12" i="41"/>
  <c r="D12" i="41"/>
  <c r="E12" i="41"/>
  <c r="F12" i="41"/>
  <c r="G12" i="41"/>
  <c r="H12" i="41"/>
  <c r="I12" i="41"/>
  <c r="J12" i="41"/>
  <c r="K12" i="41"/>
  <c r="V12" i="41"/>
  <c r="M12" i="41"/>
  <c r="N12" i="41"/>
  <c r="O12" i="41"/>
  <c r="P12" i="41"/>
  <c r="Q12" i="41"/>
  <c r="R12" i="41"/>
  <c r="S12" i="41"/>
  <c r="T12" i="41"/>
  <c r="U12" i="41"/>
  <c r="B13" i="41"/>
  <c r="L13" i="41"/>
  <c r="C13" i="41"/>
  <c r="D13" i="41"/>
  <c r="E13" i="41"/>
  <c r="F13" i="41"/>
  <c r="G13" i="41"/>
  <c r="H13" i="41"/>
  <c r="I13" i="41"/>
  <c r="J13" i="41"/>
  <c r="K13" i="41"/>
  <c r="V13" i="41"/>
  <c r="M13" i="41"/>
  <c r="N13" i="41"/>
  <c r="O13" i="41"/>
  <c r="P13" i="41"/>
  <c r="Q13" i="41"/>
  <c r="R13" i="41"/>
  <c r="S13" i="41"/>
  <c r="T13" i="41"/>
  <c r="U13" i="41"/>
  <c r="B14" i="41"/>
  <c r="L14" i="41"/>
  <c r="C14" i="41"/>
  <c r="D14" i="41"/>
  <c r="E14" i="41"/>
  <c r="F14" i="41"/>
  <c r="G14" i="41"/>
  <c r="H14" i="41"/>
  <c r="I14" i="41"/>
  <c r="J14" i="41"/>
  <c r="K14" i="41"/>
  <c r="V14" i="41"/>
  <c r="M14" i="41"/>
  <c r="N14" i="41"/>
  <c r="O14" i="41"/>
  <c r="P14" i="41"/>
  <c r="Q14" i="41"/>
  <c r="R14" i="41"/>
  <c r="S14" i="41"/>
  <c r="T14" i="41"/>
  <c r="U14" i="41"/>
  <c r="B15" i="41"/>
  <c r="L15" i="41"/>
  <c r="C15" i="41"/>
  <c r="D15" i="41"/>
  <c r="E15" i="41"/>
  <c r="F15" i="41"/>
  <c r="G15" i="41"/>
  <c r="H15" i="41"/>
  <c r="I15" i="41"/>
  <c r="J15" i="41"/>
  <c r="K15" i="41"/>
  <c r="V15" i="41"/>
  <c r="M15" i="41"/>
  <c r="N15" i="41"/>
  <c r="O15" i="41"/>
  <c r="P15" i="41"/>
  <c r="Q15" i="41"/>
  <c r="R15" i="41"/>
  <c r="S15" i="41"/>
  <c r="T15" i="41"/>
  <c r="U15" i="41"/>
  <c r="B16" i="41"/>
  <c r="L16" i="41"/>
  <c r="C16" i="41"/>
  <c r="D16" i="41"/>
  <c r="E16" i="41"/>
  <c r="F16" i="41"/>
  <c r="G16" i="41"/>
  <c r="H16" i="41"/>
  <c r="I16" i="41"/>
  <c r="J16" i="41"/>
  <c r="K16" i="41"/>
  <c r="V16" i="41"/>
  <c r="M16" i="41"/>
  <c r="N16" i="41"/>
  <c r="O16" i="41"/>
  <c r="P16" i="41"/>
  <c r="Q16" i="41"/>
  <c r="R16" i="41"/>
  <c r="S16" i="41"/>
  <c r="T16" i="41"/>
  <c r="U16" i="41"/>
  <c r="B17" i="41"/>
  <c r="L17" i="41"/>
  <c r="C17" i="41"/>
  <c r="D17" i="41"/>
  <c r="E17" i="41"/>
  <c r="F17" i="41"/>
  <c r="G17" i="41"/>
  <c r="H17" i="41"/>
  <c r="I17" i="41"/>
  <c r="J17" i="41"/>
  <c r="K17" i="41"/>
  <c r="V17" i="41"/>
  <c r="M17" i="41"/>
  <c r="N17" i="41"/>
  <c r="O17" i="41"/>
  <c r="P17" i="41"/>
  <c r="Q17" i="41"/>
  <c r="R17" i="41"/>
  <c r="S17" i="41"/>
  <c r="T17" i="41"/>
  <c r="U17" i="41"/>
  <c r="B18" i="41"/>
  <c r="L18" i="41"/>
  <c r="C18" i="41"/>
  <c r="D18" i="41"/>
  <c r="E18" i="41"/>
  <c r="F18" i="41"/>
  <c r="G18" i="41"/>
  <c r="H18" i="41"/>
  <c r="I18" i="41"/>
  <c r="J18" i="41"/>
  <c r="K18" i="41"/>
  <c r="V18" i="41"/>
  <c r="M18" i="41"/>
  <c r="N18" i="41"/>
  <c r="O18" i="41"/>
  <c r="P18" i="41"/>
  <c r="Q18" i="41"/>
  <c r="R18" i="41"/>
  <c r="S18" i="41"/>
  <c r="T18" i="41"/>
  <c r="U18" i="41"/>
  <c r="B19" i="41"/>
  <c r="L19" i="41"/>
  <c r="C19" i="41"/>
  <c r="D19" i="41"/>
  <c r="E19" i="41"/>
  <c r="F19" i="41"/>
  <c r="G19" i="41"/>
  <c r="H19" i="41"/>
  <c r="I19" i="41"/>
  <c r="J19" i="41"/>
  <c r="K19" i="41"/>
  <c r="V19" i="41"/>
  <c r="M19" i="41"/>
  <c r="N19" i="41"/>
  <c r="O19" i="41"/>
  <c r="P19" i="41"/>
  <c r="Q19" i="41"/>
  <c r="R19" i="41"/>
  <c r="S19" i="41"/>
  <c r="T19" i="41"/>
  <c r="U19" i="41"/>
  <c r="B20" i="41"/>
  <c r="L20" i="41"/>
  <c r="C20" i="41"/>
  <c r="D20" i="41"/>
  <c r="E20" i="41"/>
  <c r="F20" i="41"/>
  <c r="G20" i="41"/>
  <c r="H20" i="41"/>
  <c r="I20" i="41"/>
  <c r="J20" i="41"/>
  <c r="K20" i="41"/>
  <c r="V20" i="41"/>
  <c r="M20" i="41"/>
  <c r="N20" i="41"/>
  <c r="O20" i="41"/>
  <c r="P20" i="41"/>
  <c r="Q20" i="41"/>
  <c r="R20" i="41"/>
  <c r="S20" i="41"/>
  <c r="T20" i="41"/>
  <c r="U20" i="41"/>
  <c r="B21" i="41"/>
  <c r="L21" i="41"/>
  <c r="C21" i="41"/>
  <c r="D21" i="41"/>
  <c r="E21" i="41"/>
  <c r="F21" i="41"/>
  <c r="G21" i="41"/>
  <c r="H21" i="41"/>
  <c r="I21" i="41"/>
  <c r="J21" i="41"/>
  <c r="K21" i="41"/>
  <c r="V21" i="41"/>
  <c r="M21" i="41"/>
  <c r="N21" i="41"/>
  <c r="O21" i="41"/>
  <c r="P21" i="41"/>
  <c r="Q21" i="41"/>
  <c r="R21" i="41"/>
  <c r="S21" i="41"/>
  <c r="T21" i="41"/>
  <c r="U21" i="41"/>
  <c r="B22" i="41"/>
  <c r="L22" i="41"/>
  <c r="C22" i="41"/>
  <c r="D22" i="41"/>
  <c r="E22" i="41"/>
  <c r="F22" i="41"/>
  <c r="G22" i="41"/>
  <c r="H22" i="41"/>
  <c r="I22" i="41"/>
  <c r="J22" i="41"/>
  <c r="K22" i="41"/>
  <c r="V22" i="41"/>
  <c r="M22" i="41"/>
  <c r="N22" i="41"/>
  <c r="O22" i="41"/>
  <c r="P22" i="41"/>
  <c r="Q22" i="41"/>
  <c r="R22" i="41"/>
  <c r="S22" i="41"/>
  <c r="T22" i="41"/>
  <c r="U22" i="41"/>
  <c r="B23" i="41"/>
  <c r="L23" i="41"/>
  <c r="C23" i="41"/>
  <c r="D23" i="41"/>
  <c r="E23" i="41"/>
  <c r="F23" i="41"/>
  <c r="G23" i="41"/>
  <c r="H23" i="41"/>
  <c r="I23" i="41"/>
  <c r="J23" i="41"/>
  <c r="K23" i="41"/>
  <c r="V23" i="41"/>
  <c r="M23" i="41"/>
  <c r="N23" i="41"/>
  <c r="O23" i="41"/>
  <c r="P23" i="41"/>
  <c r="Q23" i="41"/>
  <c r="R23" i="41"/>
  <c r="S23" i="41"/>
  <c r="T23" i="41"/>
  <c r="U23" i="41"/>
  <c r="B24" i="41"/>
  <c r="L24" i="41"/>
  <c r="C24" i="41"/>
  <c r="D24" i="41"/>
  <c r="E24" i="41"/>
  <c r="F24" i="41"/>
  <c r="G24" i="41"/>
  <c r="H24" i="41"/>
  <c r="I24" i="41"/>
  <c r="J24" i="41"/>
  <c r="K24" i="41"/>
  <c r="V24" i="41"/>
  <c r="M24" i="41"/>
  <c r="N24" i="41"/>
  <c r="O24" i="41"/>
  <c r="P24" i="41"/>
  <c r="Q24" i="41"/>
  <c r="R24" i="41"/>
  <c r="S24" i="41"/>
  <c r="T24" i="41"/>
  <c r="U24" i="41"/>
  <c r="B25" i="41"/>
  <c r="L25" i="41"/>
  <c r="C25" i="41"/>
  <c r="D25" i="41"/>
  <c r="E25" i="41"/>
  <c r="F25" i="41"/>
  <c r="G25" i="41"/>
  <c r="H25" i="41"/>
  <c r="I25" i="41"/>
  <c r="J25" i="41"/>
  <c r="K25" i="41"/>
  <c r="V25" i="41"/>
  <c r="M25" i="41"/>
  <c r="N25" i="41"/>
  <c r="O25" i="41"/>
  <c r="P25" i="41"/>
  <c r="Q25" i="41"/>
  <c r="R25" i="41"/>
  <c r="S25" i="41"/>
  <c r="T25" i="41"/>
  <c r="U25" i="41"/>
  <c r="B26" i="41"/>
  <c r="L26" i="41"/>
  <c r="C26" i="41"/>
  <c r="D26" i="41"/>
  <c r="E26" i="41"/>
  <c r="F26" i="41"/>
  <c r="G26" i="41"/>
  <c r="H26" i="41"/>
  <c r="I26" i="41"/>
  <c r="J26" i="41"/>
  <c r="K26" i="41"/>
  <c r="V26" i="41"/>
  <c r="M26" i="41"/>
  <c r="N26" i="41"/>
  <c r="O26" i="41"/>
  <c r="P26" i="41"/>
  <c r="Q26" i="41"/>
  <c r="R26" i="41"/>
  <c r="S26" i="41"/>
  <c r="T26" i="41"/>
  <c r="U26" i="41"/>
  <c r="B27" i="41"/>
  <c r="L27" i="41"/>
  <c r="C27" i="41"/>
  <c r="D27" i="41"/>
  <c r="E27" i="41"/>
  <c r="F27" i="41"/>
  <c r="G27" i="41"/>
  <c r="H27" i="41"/>
  <c r="I27" i="41"/>
  <c r="J27" i="41"/>
  <c r="K27" i="41"/>
  <c r="V27" i="41"/>
  <c r="M27" i="41"/>
  <c r="N27" i="41"/>
  <c r="O27" i="41"/>
  <c r="P27" i="41"/>
  <c r="Q27" i="41"/>
  <c r="R27" i="41"/>
  <c r="S27" i="41"/>
  <c r="T27" i="41"/>
  <c r="U27" i="41"/>
  <c r="B28" i="41"/>
  <c r="L28" i="41"/>
  <c r="C28" i="41"/>
  <c r="D28" i="41"/>
  <c r="E28" i="41"/>
  <c r="F28" i="41"/>
  <c r="G28" i="41"/>
  <c r="H28" i="41"/>
  <c r="I28" i="41"/>
  <c r="J28" i="41"/>
  <c r="K28" i="41"/>
  <c r="V28" i="41"/>
  <c r="M28" i="41"/>
  <c r="N28" i="41"/>
  <c r="O28" i="41"/>
  <c r="P28" i="41"/>
  <c r="Q28" i="41"/>
  <c r="R28" i="41"/>
  <c r="S28" i="41"/>
  <c r="T28" i="41"/>
  <c r="U28" i="41"/>
  <c r="B29" i="41"/>
  <c r="L29" i="41"/>
  <c r="C29" i="41"/>
  <c r="D29" i="41"/>
  <c r="E29" i="41"/>
  <c r="F29" i="41"/>
  <c r="G29" i="41"/>
  <c r="H29" i="41"/>
  <c r="I29" i="41"/>
  <c r="J29" i="41"/>
  <c r="K29" i="41"/>
  <c r="V29" i="41"/>
  <c r="M29" i="41"/>
  <c r="N29" i="41"/>
  <c r="O29" i="41"/>
  <c r="P29" i="41"/>
  <c r="Q29" i="41"/>
  <c r="R29" i="41"/>
  <c r="S29" i="41"/>
  <c r="T29" i="41"/>
  <c r="U29" i="41"/>
  <c r="B30" i="41"/>
  <c r="L30" i="41"/>
  <c r="C30" i="41"/>
  <c r="D30" i="41"/>
  <c r="E30" i="41"/>
  <c r="F30" i="41"/>
  <c r="G30" i="41"/>
  <c r="H30" i="41"/>
  <c r="I30" i="41"/>
  <c r="J30" i="41"/>
  <c r="K30" i="41"/>
  <c r="V30" i="41"/>
  <c r="M30" i="41"/>
  <c r="N30" i="41"/>
  <c r="O30" i="41"/>
  <c r="P30" i="41"/>
  <c r="Q30" i="41"/>
  <c r="R30" i="41"/>
  <c r="S30" i="41"/>
  <c r="T30" i="41"/>
  <c r="U30" i="41"/>
  <c r="B31" i="41"/>
  <c r="L31" i="41"/>
  <c r="C31" i="41"/>
  <c r="D31" i="41"/>
  <c r="E31" i="41"/>
  <c r="F31" i="41"/>
  <c r="G31" i="41"/>
  <c r="H31" i="41"/>
  <c r="I31" i="41"/>
  <c r="J31" i="41"/>
  <c r="K31" i="41"/>
  <c r="V31" i="41"/>
  <c r="M31" i="41"/>
  <c r="N31" i="41"/>
  <c r="O31" i="41"/>
  <c r="P31" i="41"/>
  <c r="Q31" i="41"/>
  <c r="R31" i="41"/>
  <c r="S31" i="41"/>
  <c r="T31" i="41"/>
  <c r="U31" i="41"/>
  <c r="B32" i="41"/>
  <c r="L32" i="41"/>
  <c r="C32" i="41"/>
  <c r="D32" i="41"/>
  <c r="E32" i="41"/>
  <c r="F32" i="41"/>
  <c r="G32" i="41"/>
  <c r="H32" i="41"/>
  <c r="I32" i="41"/>
  <c r="J32" i="41"/>
  <c r="K32" i="41"/>
  <c r="V32" i="41"/>
  <c r="M32" i="41"/>
  <c r="N32" i="41"/>
  <c r="O32" i="41"/>
  <c r="P32" i="41"/>
  <c r="Q32" i="41"/>
  <c r="R32" i="41"/>
  <c r="S32" i="41"/>
  <c r="T32" i="41"/>
  <c r="U32" i="41"/>
  <c r="B33" i="41"/>
  <c r="L33" i="41"/>
  <c r="C33" i="41"/>
  <c r="D33" i="41"/>
  <c r="E33" i="41"/>
  <c r="F33" i="41"/>
  <c r="G33" i="41"/>
  <c r="H33" i="41"/>
  <c r="I33" i="41"/>
  <c r="J33" i="41"/>
  <c r="K33" i="41"/>
  <c r="V33" i="41"/>
  <c r="M33" i="41"/>
  <c r="N33" i="41"/>
  <c r="O33" i="41"/>
  <c r="P33" i="41"/>
  <c r="Q33" i="41"/>
  <c r="R33" i="41"/>
  <c r="S33" i="41"/>
  <c r="T33" i="41"/>
  <c r="U33" i="41"/>
  <c r="B34" i="41"/>
  <c r="L34" i="41"/>
  <c r="C34" i="41"/>
  <c r="D34" i="41"/>
  <c r="E34" i="41"/>
  <c r="F34" i="41"/>
  <c r="G34" i="41"/>
  <c r="H34" i="41"/>
  <c r="I34" i="41"/>
  <c r="J34" i="41"/>
  <c r="K34" i="41"/>
  <c r="V34" i="41"/>
  <c r="M34" i="41"/>
  <c r="N34" i="41"/>
  <c r="O34" i="41"/>
  <c r="P34" i="41"/>
  <c r="Q34" i="41"/>
  <c r="R34" i="41"/>
  <c r="S34" i="41"/>
  <c r="T34" i="41"/>
  <c r="U34" i="41"/>
  <c r="B35" i="41"/>
  <c r="L35" i="41"/>
  <c r="C35" i="41"/>
  <c r="D35" i="41"/>
  <c r="E35" i="41"/>
  <c r="F35" i="41"/>
  <c r="G35" i="41"/>
  <c r="H35" i="41"/>
  <c r="I35" i="41"/>
  <c r="J35" i="41"/>
  <c r="K35" i="41"/>
  <c r="V35" i="41"/>
  <c r="M35" i="41"/>
  <c r="N35" i="41"/>
  <c r="O35" i="41"/>
  <c r="P35" i="41"/>
  <c r="Q35" i="41"/>
  <c r="R35" i="41"/>
  <c r="S35" i="41"/>
  <c r="T35" i="41"/>
  <c r="U35" i="41"/>
  <c r="B36" i="41"/>
  <c r="L36" i="41"/>
  <c r="C36" i="41"/>
  <c r="D36" i="41"/>
  <c r="E36" i="41"/>
  <c r="F36" i="41"/>
  <c r="G36" i="41"/>
  <c r="H36" i="41"/>
  <c r="I36" i="41"/>
  <c r="J36" i="41"/>
  <c r="K36" i="41"/>
  <c r="V36" i="41"/>
  <c r="M36" i="41"/>
  <c r="N36" i="41"/>
  <c r="O36" i="41"/>
  <c r="P36" i="41"/>
  <c r="Q36" i="41"/>
  <c r="R36" i="41"/>
  <c r="S36" i="41"/>
  <c r="T36" i="41"/>
  <c r="U36" i="41"/>
  <c r="B37" i="41"/>
  <c r="L37" i="41"/>
  <c r="C37" i="41"/>
  <c r="D37" i="41"/>
  <c r="E37" i="41"/>
  <c r="F37" i="41"/>
  <c r="G37" i="41"/>
  <c r="H37" i="41"/>
  <c r="I37" i="41"/>
  <c r="J37" i="41"/>
  <c r="K37" i="41"/>
  <c r="V37" i="41"/>
  <c r="M37" i="41"/>
  <c r="N37" i="41"/>
  <c r="O37" i="41"/>
  <c r="P37" i="41"/>
  <c r="Q37" i="41"/>
  <c r="R37" i="41"/>
  <c r="S37" i="41"/>
  <c r="T37" i="41"/>
  <c r="U37" i="41"/>
  <c r="B38" i="41"/>
  <c r="L38" i="41"/>
  <c r="C38" i="41"/>
  <c r="D38" i="41"/>
  <c r="E38" i="41"/>
  <c r="F38" i="41"/>
  <c r="G38" i="41"/>
  <c r="H38" i="41"/>
  <c r="I38" i="41"/>
  <c r="J38" i="41"/>
  <c r="K38" i="41"/>
  <c r="V38" i="41"/>
  <c r="M38" i="41"/>
  <c r="N38" i="41"/>
  <c r="O38" i="41"/>
  <c r="P38" i="41"/>
  <c r="Q38" i="41"/>
  <c r="R38" i="41"/>
  <c r="S38" i="41"/>
  <c r="T38" i="41"/>
  <c r="U38" i="41"/>
  <c r="B39" i="41"/>
  <c r="L39" i="41"/>
  <c r="C39" i="41"/>
  <c r="D39" i="41"/>
  <c r="E39" i="41"/>
  <c r="F39" i="41"/>
  <c r="G39" i="41"/>
  <c r="H39" i="41"/>
  <c r="I39" i="41"/>
  <c r="J39" i="41"/>
  <c r="K39" i="41"/>
  <c r="V39" i="41"/>
  <c r="M39" i="41"/>
  <c r="N39" i="41"/>
  <c r="O39" i="41"/>
  <c r="P39" i="41"/>
  <c r="Q39" i="41"/>
  <c r="R39" i="41"/>
  <c r="S39" i="41"/>
  <c r="T39" i="41"/>
  <c r="U39" i="41"/>
  <c r="B40" i="41"/>
  <c r="L40" i="41"/>
  <c r="C40" i="41"/>
  <c r="D40" i="41"/>
  <c r="E40" i="41"/>
  <c r="F40" i="41"/>
  <c r="G40" i="41"/>
  <c r="H40" i="41"/>
  <c r="I40" i="41"/>
  <c r="J40" i="41"/>
  <c r="K40" i="41"/>
  <c r="V40" i="41"/>
  <c r="M40" i="41"/>
  <c r="N40" i="41"/>
  <c r="O40" i="41"/>
  <c r="P40" i="41"/>
  <c r="Q40" i="41"/>
  <c r="R40" i="41"/>
  <c r="S40" i="41"/>
  <c r="T40" i="41"/>
  <c r="U40" i="41"/>
  <c r="B41" i="41"/>
  <c r="L41" i="41"/>
  <c r="C41" i="41"/>
  <c r="D41" i="41"/>
  <c r="E41" i="41"/>
  <c r="F41" i="41"/>
  <c r="G41" i="41"/>
  <c r="H41" i="41"/>
  <c r="I41" i="41"/>
  <c r="J41" i="41"/>
  <c r="K41" i="41"/>
  <c r="V41" i="41"/>
  <c r="M41" i="41"/>
  <c r="N41" i="41"/>
  <c r="O41" i="41"/>
  <c r="P41" i="41"/>
  <c r="Q41" i="41"/>
  <c r="R41" i="41"/>
  <c r="S41" i="41"/>
  <c r="T41" i="41"/>
  <c r="U41" i="41"/>
  <c r="B42" i="41"/>
  <c r="L42" i="41"/>
  <c r="C42" i="41"/>
  <c r="D42" i="41"/>
  <c r="E42" i="41"/>
  <c r="F42" i="41"/>
  <c r="G42" i="41"/>
  <c r="H42" i="41"/>
  <c r="I42" i="41"/>
  <c r="J42" i="41"/>
  <c r="K42" i="41"/>
  <c r="V42" i="41"/>
  <c r="M42" i="41"/>
  <c r="N42" i="41"/>
  <c r="O42" i="41"/>
  <c r="P42" i="41"/>
  <c r="Q42" i="41"/>
  <c r="R42" i="41"/>
  <c r="S42" i="41"/>
  <c r="T42" i="41"/>
  <c r="U42" i="41"/>
  <c r="B43" i="41"/>
  <c r="L43" i="41"/>
  <c r="C43" i="41"/>
  <c r="D43" i="41"/>
  <c r="E43" i="41"/>
  <c r="F43" i="41"/>
  <c r="G43" i="41"/>
  <c r="H43" i="41"/>
  <c r="I43" i="41"/>
  <c r="J43" i="41"/>
  <c r="K43" i="41"/>
  <c r="V43" i="41"/>
  <c r="M43" i="41"/>
  <c r="N43" i="41"/>
  <c r="O43" i="41"/>
  <c r="P43" i="41"/>
  <c r="Q43" i="41"/>
  <c r="R43" i="41"/>
  <c r="S43" i="41"/>
  <c r="T43" i="41"/>
  <c r="U43" i="41"/>
  <c r="B44" i="41"/>
  <c r="L44" i="41"/>
  <c r="C44" i="41"/>
  <c r="D44" i="41"/>
  <c r="E44" i="41"/>
  <c r="F44" i="41"/>
  <c r="G44" i="41"/>
  <c r="H44" i="41"/>
  <c r="I44" i="41"/>
  <c r="J44" i="41"/>
  <c r="K44" i="41"/>
  <c r="V44" i="41"/>
  <c r="M44" i="41"/>
  <c r="N44" i="41"/>
  <c r="O44" i="41"/>
  <c r="P44" i="41"/>
  <c r="Q44" i="41"/>
  <c r="R44" i="41"/>
  <c r="S44" i="41"/>
  <c r="T44" i="41"/>
  <c r="U44" i="41"/>
  <c r="B45" i="41"/>
  <c r="L45" i="41"/>
  <c r="C45" i="41"/>
  <c r="D45" i="41"/>
  <c r="E45" i="41"/>
  <c r="F45" i="41"/>
  <c r="G45" i="41"/>
  <c r="H45" i="41"/>
  <c r="I45" i="41"/>
  <c r="J45" i="41"/>
  <c r="K45" i="41"/>
  <c r="V45" i="41"/>
  <c r="M45" i="41"/>
  <c r="N45" i="41"/>
  <c r="O45" i="41"/>
  <c r="P45" i="41"/>
  <c r="Q45" i="41"/>
  <c r="R45" i="41"/>
  <c r="S45" i="41"/>
  <c r="T45" i="41"/>
  <c r="U45" i="41"/>
  <c r="B46" i="41"/>
  <c r="L46" i="41"/>
  <c r="C46" i="41"/>
  <c r="D46" i="41"/>
  <c r="E46" i="41"/>
  <c r="F46" i="41"/>
  <c r="G46" i="41"/>
  <c r="H46" i="41"/>
  <c r="I46" i="41"/>
  <c r="J46" i="41"/>
  <c r="K46" i="41"/>
  <c r="V46" i="41"/>
  <c r="M46" i="41"/>
  <c r="N46" i="41"/>
  <c r="O46" i="41"/>
  <c r="P46" i="41"/>
  <c r="Q46" i="41"/>
  <c r="R46" i="41"/>
  <c r="S46" i="41"/>
  <c r="T46" i="41"/>
  <c r="U46" i="41"/>
  <c r="B47" i="41"/>
  <c r="L47" i="41"/>
  <c r="C47" i="41"/>
  <c r="D47" i="41"/>
  <c r="E47" i="41"/>
  <c r="F47" i="41"/>
  <c r="G47" i="41"/>
  <c r="H47" i="41"/>
  <c r="I47" i="41"/>
  <c r="J47" i="41"/>
  <c r="K47" i="41"/>
  <c r="V47" i="41"/>
  <c r="M47" i="41"/>
  <c r="N47" i="41"/>
  <c r="O47" i="41"/>
  <c r="P47" i="41"/>
  <c r="Q47" i="41"/>
  <c r="R47" i="41"/>
  <c r="S47" i="41"/>
  <c r="T47" i="41"/>
  <c r="U47" i="41"/>
  <c r="B48" i="41"/>
  <c r="L48" i="41"/>
  <c r="C48" i="41"/>
  <c r="D48" i="41"/>
  <c r="E48" i="41"/>
  <c r="F48" i="41"/>
  <c r="G48" i="41"/>
  <c r="H48" i="41"/>
  <c r="I48" i="41"/>
  <c r="J48" i="41"/>
  <c r="K48" i="41"/>
  <c r="V48" i="41"/>
  <c r="M48" i="41"/>
  <c r="N48" i="41"/>
  <c r="O48" i="41"/>
  <c r="P48" i="41"/>
  <c r="Q48" i="41"/>
  <c r="R48" i="41"/>
  <c r="S48" i="41"/>
  <c r="T48" i="41"/>
  <c r="U48" i="41"/>
  <c r="B49" i="41"/>
  <c r="L49" i="41"/>
  <c r="C49" i="41"/>
  <c r="D49" i="41"/>
  <c r="E49" i="41"/>
  <c r="F49" i="41"/>
  <c r="G49" i="41"/>
  <c r="H49" i="41"/>
  <c r="I49" i="41"/>
  <c r="J49" i="41"/>
  <c r="K49" i="41"/>
  <c r="V49" i="41"/>
  <c r="M49" i="41"/>
  <c r="N49" i="41"/>
  <c r="O49" i="41"/>
  <c r="P49" i="41"/>
  <c r="Q49" i="41"/>
  <c r="R49" i="41"/>
  <c r="S49" i="41"/>
  <c r="T49" i="41"/>
  <c r="U49" i="41"/>
  <c r="B50" i="41"/>
  <c r="L50" i="41"/>
  <c r="C50" i="41"/>
  <c r="D50" i="41"/>
  <c r="E50" i="41"/>
  <c r="F50" i="41"/>
  <c r="G50" i="41"/>
  <c r="H50" i="41"/>
  <c r="I50" i="41"/>
  <c r="J50" i="41"/>
  <c r="K50" i="41"/>
  <c r="V50" i="41"/>
  <c r="M50" i="41"/>
  <c r="N50" i="41"/>
  <c r="O50" i="41"/>
  <c r="P50" i="41"/>
  <c r="Q50" i="41"/>
  <c r="R50" i="41"/>
  <c r="S50" i="41"/>
  <c r="T50" i="41"/>
  <c r="U50" i="41"/>
  <c r="B51" i="41"/>
  <c r="L51" i="41"/>
  <c r="C51" i="41"/>
  <c r="D51" i="41"/>
  <c r="E51" i="41"/>
  <c r="F51" i="41"/>
  <c r="G51" i="41"/>
  <c r="H51" i="41"/>
  <c r="I51" i="41"/>
  <c r="J51" i="41"/>
  <c r="K51" i="41"/>
  <c r="V51" i="41"/>
  <c r="M51" i="41"/>
  <c r="N51" i="41"/>
  <c r="O51" i="41"/>
  <c r="P51" i="41"/>
  <c r="Q51" i="41"/>
  <c r="R51" i="41"/>
  <c r="S51" i="41"/>
  <c r="T51" i="41"/>
  <c r="U51" i="41"/>
  <c r="B52" i="41"/>
  <c r="L52" i="41"/>
  <c r="C52" i="41"/>
  <c r="D52" i="41"/>
  <c r="E52" i="41"/>
  <c r="F52" i="41"/>
  <c r="G52" i="41"/>
  <c r="H52" i="41"/>
  <c r="I52" i="41"/>
  <c r="J52" i="41"/>
  <c r="K52" i="41"/>
  <c r="V52" i="41"/>
  <c r="M52" i="41"/>
  <c r="N52" i="41"/>
  <c r="O52" i="41"/>
  <c r="P52" i="41"/>
  <c r="Q52" i="41"/>
  <c r="R52" i="41"/>
  <c r="S52" i="41"/>
  <c r="T52" i="41"/>
  <c r="U52" i="41"/>
  <c r="B53" i="41"/>
  <c r="L53" i="41"/>
  <c r="C53" i="41"/>
  <c r="D53" i="41"/>
  <c r="E53" i="41"/>
  <c r="F53" i="41"/>
  <c r="G53" i="41"/>
  <c r="H53" i="41"/>
  <c r="I53" i="41"/>
  <c r="J53" i="41"/>
  <c r="K53" i="41"/>
  <c r="V53" i="41"/>
  <c r="M53" i="41"/>
  <c r="N53" i="41"/>
  <c r="O53" i="41"/>
  <c r="P53" i="41"/>
  <c r="Q53" i="41"/>
  <c r="R53" i="41"/>
  <c r="S53" i="41"/>
  <c r="T53" i="41"/>
  <c r="U53" i="41"/>
  <c r="B54" i="41"/>
  <c r="L54" i="41"/>
  <c r="C54" i="41"/>
  <c r="D54" i="41"/>
  <c r="E54" i="41"/>
  <c r="F54" i="41"/>
  <c r="G54" i="41"/>
  <c r="H54" i="41"/>
  <c r="I54" i="41"/>
  <c r="J54" i="41"/>
  <c r="K54" i="41"/>
  <c r="V54" i="41"/>
  <c r="M54" i="41"/>
  <c r="N54" i="41"/>
  <c r="O54" i="41"/>
  <c r="P54" i="41"/>
  <c r="Q54" i="41"/>
  <c r="R54" i="41"/>
  <c r="S54" i="41"/>
  <c r="T54" i="41"/>
  <c r="U54" i="41"/>
  <c r="B55" i="41"/>
  <c r="L55" i="41"/>
  <c r="C55" i="41"/>
  <c r="D55" i="41"/>
  <c r="E55" i="41"/>
  <c r="F55" i="41"/>
  <c r="G55" i="41"/>
  <c r="H55" i="41"/>
  <c r="I55" i="41"/>
  <c r="J55" i="41"/>
  <c r="K55" i="41"/>
  <c r="V55" i="41"/>
  <c r="M55" i="41"/>
  <c r="N55" i="41"/>
  <c r="O55" i="41"/>
  <c r="P55" i="41"/>
  <c r="Q55" i="41"/>
  <c r="R55" i="41"/>
  <c r="S55" i="41"/>
  <c r="T55" i="41"/>
  <c r="U55" i="41"/>
  <c r="B56" i="41"/>
  <c r="L56" i="41"/>
  <c r="C56" i="41"/>
  <c r="D56" i="41"/>
  <c r="E56" i="41"/>
  <c r="F56" i="41"/>
  <c r="G56" i="41"/>
  <c r="H56" i="41"/>
  <c r="I56" i="41"/>
  <c r="J56" i="41"/>
  <c r="K56" i="41"/>
  <c r="V56" i="41"/>
  <c r="M56" i="41"/>
  <c r="N56" i="41"/>
  <c r="O56" i="41"/>
  <c r="P56" i="41"/>
  <c r="Q56" i="41"/>
  <c r="R56" i="41"/>
  <c r="S56" i="41"/>
  <c r="T56" i="41"/>
  <c r="U56" i="41"/>
  <c r="B57" i="41"/>
  <c r="L57" i="41"/>
  <c r="C57" i="41"/>
  <c r="D57" i="41"/>
  <c r="E57" i="41"/>
  <c r="F57" i="41"/>
  <c r="G57" i="41"/>
  <c r="H57" i="41"/>
  <c r="I57" i="41"/>
  <c r="J57" i="41"/>
  <c r="K57" i="41"/>
  <c r="V57" i="41"/>
  <c r="M57" i="41"/>
  <c r="N57" i="41"/>
  <c r="O57" i="41"/>
  <c r="P57" i="41"/>
  <c r="Q57" i="41"/>
  <c r="R57" i="41"/>
  <c r="S57" i="41"/>
  <c r="T57" i="41"/>
  <c r="U57" i="41"/>
  <c r="B58" i="41"/>
  <c r="L58" i="41"/>
  <c r="C58" i="41"/>
  <c r="D58" i="41"/>
  <c r="E58" i="41"/>
  <c r="F58" i="41"/>
  <c r="G58" i="41"/>
  <c r="H58" i="41"/>
  <c r="I58" i="41"/>
  <c r="J58" i="41"/>
  <c r="K58" i="41"/>
  <c r="V58" i="41"/>
  <c r="M58" i="41"/>
  <c r="N58" i="41"/>
  <c r="O58" i="41"/>
  <c r="P58" i="41"/>
  <c r="Q58" i="41"/>
  <c r="R58" i="41"/>
  <c r="S58" i="41"/>
  <c r="T58" i="41"/>
  <c r="U58" i="41"/>
  <c r="B59" i="41"/>
  <c r="L59" i="41"/>
  <c r="C59" i="41"/>
  <c r="D59" i="41"/>
  <c r="E59" i="41"/>
  <c r="F59" i="41"/>
  <c r="G59" i="41"/>
  <c r="H59" i="41"/>
  <c r="I59" i="41"/>
  <c r="J59" i="41"/>
  <c r="K59" i="41"/>
  <c r="V59" i="41"/>
  <c r="M59" i="41"/>
  <c r="N59" i="41"/>
  <c r="O59" i="41"/>
  <c r="P59" i="41"/>
  <c r="Q59" i="41"/>
  <c r="R59" i="41"/>
  <c r="S59" i="41"/>
  <c r="T59" i="41"/>
  <c r="U59" i="41"/>
  <c r="B60" i="41"/>
  <c r="L60" i="41"/>
  <c r="C60" i="41"/>
  <c r="D60" i="41"/>
  <c r="E60" i="41"/>
  <c r="F60" i="41"/>
  <c r="G60" i="41"/>
  <c r="H60" i="41"/>
  <c r="I60" i="41"/>
  <c r="J60" i="41"/>
  <c r="K60" i="41"/>
  <c r="V60" i="41"/>
  <c r="M60" i="41"/>
  <c r="N60" i="41"/>
  <c r="O60" i="41"/>
  <c r="P60" i="41"/>
  <c r="Q60" i="41"/>
  <c r="R60" i="41"/>
  <c r="S60" i="41"/>
  <c r="T60" i="41"/>
  <c r="U60" i="41"/>
  <c r="B61" i="41"/>
  <c r="L61" i="41"/>
  <c r="C61" i="41"/>
  <c r="D61" i="41"/>
  <c r="E61" i="41"/>
  <c r="F61" i="41"/>
  <c r="G61" i="41"/>
  <c r="H61" i="41"/>
  <c r="I61" i="41"/>
  <c r="J61" i="41"/>
  <c r="K61" i="41"/>
  <c r="V61" i="41"/>
  <c r="M61" i="41"/>
  <c r="N61" i="41"/>
  <c r="O61" i="41"/>
  <c r="P61" i="41"/>
  <c r="Q61" i="41"/>
  <c r="R61" i="41"/>
  <c r="S61" i="41"/>
  <c r="T61" i="41"/>
  <c r="U61" i="41"/>
  <c r="B62" i="41"/>
  <c r="L62" i="41"/>
  <c r="C62" i="41"/>
  <c r="D62" i="41"/>
  <c r="E62" i="41"/>
  <c r="F62" i="41"/>
  <c r="G62" i="41"/>
  <c r="H62" i="41"/>
  <c r="I62" i="41"/>
  <c r="J62" i="41"/>
  <c r="K62" i="41"/>
  <c r="V62" i="41"/>
  <c r="M62" i="41"/>
  <c r="N62" i="41"/>
  <c r="O62" i="41"/>
  <c r="P62" i="41"/>
  <c r="Q62" i="41"/>
  <c r="R62" i="41"/>
  <c r="S62" i="41"/>
  <c r="T62" i="41"/>
  <c r="U62" i="41"/>
  <c r="B63" i="41"/>
  <c r="L63" i="41"/>
  <c r="C63" i="41"/>
  <c r="D63" i="41"/>
  <c r="E63" i="41"/>
  <c r="F63" i="41"/>
  <c r="G63" i="41"/>
  <c r="H63" i="41"/>
  <c r="I63" i="41"/>
  <c r="J63" i="41"/>
  <c r="K63" i="41"/>
  <c r="V63" i="41"/>
  <c r="M63" i="41"/>
  <c r="N63" i="41"/>
  <c r="O63" i="41"/>
  <c r="P63" i="41"/>
  <c r="Q63" i="41"/>
  <c r="R63" i="41"/>
  <c r="S63" i="41"/>
  <c r="T63" i="41"/>
  <c r="U63" i="41"/>
  <c r="B64" i="41"/>
  <c r="L64" i="41"/>
  <c r="C64" i="41"/>
  <c r="D64" i="41"/>
  <c r="E64" i="41"/>
  <c r="F64" i="41"/>
  <c r="G64" i="41"/>
  <c r="H64" i="41"/>
  <c r="I64" i="41"/>
  <c r="J64" i="41"/>
  <c r="K64" i="41"/>
  <c r="V64" i="41"/>
  <c r="M64" i="41"/>
  <c r="N64" i="41"/>
  <c r="O64" i="41"/>
  <c r="P64" i="41"/>
  <c r="Q64" i="41"/>
  <c r="R64" i="41"/>
  <c r="S64" i="41"/>
  <c r="T64" i="41"/>
  <c r="U64" i="41"/>
  <c r="B65" i="41"/>
  <c r="L65" i="41"/>
  <c r="C65" i="41"/>
  <c r="D65" i="41"/>
  <c r="E65" i="41"/>
  <c r="F65" i="41"/>
  <c r="G65" i="41"/>
  <c r="H65" i="41"/>
  <c r="I65" i="41"/>
  <c r="J65" i="41"/>
  <c r="K65" i="41"/>
  <c r="V65" i="41"/>
  <c r="M65" i="41"/>
  <c r="N65" i="41"/>
  <c r="O65" i="41"/>
  <c r="P65" i="41"/>
  <c r="Q65" i="41"/>
  <c r="R65" i="41"/>
  <c r="S65" i="41"/>
  <c r="T65" i="41"/>
  <c r="U65" i="41"/>
  <c r="B66" i="41"/>
  <c r="L66" i="41"/>
  <c r="C66" i="41"/>
  <c r="D66" i="41"/>
  <c r="E66" i="41"/>
  <c r="F66" i="41"/>
  <c r="G66" i="41"/>
  <c r="H66" i="41"/>
  <c r="I66" i="41"/>
  <c r="J66" i="41"/>
  <c r="K66" i="41"/>
  <c r="V66" i="41"/>
  <c r="M66" i="41"/>
  <c r="N66" i="41"/>
  <c r="O66" i="41"/>
  <c r="P66" i="41"/>
  <c r="Q66" i="41"/>
  <c r="R66" i="41"/>
  <c r="S66" i="41"/>
  <c r="T66" i="41"/>
  <c r="U66" i="41"/>
  <c r="B67" i="41"/>
  <c r="L67" i="41"/>
  <c r="C67" i="41"/>
  <c r="D67" i="41"/>
  <c r="E67" i="41"/>
  <c r="F67" i="41"/>
  <c r="G67" i="41"/>
  <c r="H67" i="41"/>
  <c r="I67" i="41"/>
  <c r="J67" i="41"/>
  <c r="K67" i="41"/>
  <c r="V67" i="41"/>
  <c r="M67" i="41"/>
  <c r="N67" i="41"/>
  <c r="O67" i="41"/>
  <c r="P67" i="41"/>
  <c r="Q67" i="41"/>
  <c r="R67" i="41"/>
  <c r="S67" i="41"/>
  <c r="T67" i="41"/>
  <c r="U67" i="41"/>
  <c r="B68" i="41"/>
  <c r="L68" i="41"/>
  <c r="C68" i="41"/>
  <c r="D68" i="41"/>
  <c r="E68" i="41"/>
  <c r="F68" i="41"/>
  <c r="G68" i="41"/>
  <c r="H68" i="41"/>
  <c r="I68" i="41"/>
  <c r="J68" i="41"/>
  <c r="K68" i="41"/>
  <c r="V68" i="41"/>
  <c r="M68" i="41"/>
  <c r="N68" i="41"/>
  <c r="O68" i="41"/>
  <c r="P68" i="41"/>
  <c r="Q68" i="41"/>
  <c r="R68" i="41"/>
  <c r="S68" i="41"/>
  <c r="T68" i="41"/>
  <c r="U68" i="41"/>
  <c r="B69" i="41"/>
  <c r="L69" i="41"/>
  <c r="C69" i="41"/>
  <c r="D69" i="41"/>
  <c r="E69" i="41"/>
  <c r="F69" i="41"/>
  <c r="G69" i="41"/>
  <c r="H69" i="41"/>
  <c r="I69" i="41"/>
  <c r="J69" i="41"/>
  <c r="K69" i="41"/>
  <c r="V69" i="41"/>
  <c r="M69" i="41"/>
  <c r="N69" i="41"/>
  <c r="O69" i="41"/>
  <c r="P69" i="41"/>
  <c r="Q69" i="41"/>
  <c r="R69" i="41"/>
  <c r="S69" i="41"/>
  <c r="T69" i="41"/>
  <c r="U69" i="41"/>
  <c r="B70" i="41"/>
  <c r="L70" i="41"/>
  <c r="C70" i="41"/>
  <c r="D70" i="41"/>
  <c r="E70" i="41"/>
  <c r="F70" i="41"/>
  <c r="G70" i="41"/>
  <c r="H70" i="41"/>
  <c r="I70" i="41"/>
  <c r="J70" i="41"/>
  <c r="K70" i="41"/>
  <c r="V70" i="41"/>
  <c r="M70" i="41"/>
  <c r="N70" i="41"/>
  <c r="O70" i="41"/>
  <c r="P70" i="41"/>
  <c r="Q70" i="41"/>
  <c r="R70" i="41"/>
  <c r="S70" i="41"/>
  <c r="T70" i="41"/>
  <c r="U70" i="41"/>
  <c r="B71" i="41"/>
  <c r="L71" i="41"/>
  <c r="C71" i="41"/>
  <c r="D71" i="41"/>
  <c r="E71" i="41"/>
  <c r="F71" i="41"/>
  <c r="G71" i="41"/>
  <c r="H71" i="41"/>
  <c r="I71" i="41"/>
  <c r="J71" i="41"/>
  <c r="K71" i="41"/>
  <c r="V71" i="41"/>
  <c r="M71" i="41"/>
  <c r="N71" i="41"/>
  <c r="O71" i="41"/>
  <c r="P71" i="41"/>
  <c r="Q71" i="41"/>
  <c r="R71" i="41"/>
  <c r="S71" i="41"/>
  <c r="T71" i="41"/>
  <c r="U71" i="41"/>
  <c r="B72" i="41"/>
  <c r="L72" i="41"/>
  <c r="C72" i="41"/>
  <c r="D72" i="41"/>
  <c r="E72" i="41"/>
  <c r="F72" i="41"/>
  <c r="G72" i="41"/>
  <c r="H72" i="41"/>
  <c r="I72" i="41"/>
  <c r="J72" i="41"/>
  <c r="K72" i="41"/>
  <c r="V72" i="41"/>
  <c r="M72" i="41"/>
  <c r="N72" i="41"/>
  <c r="O72" i="41"/>
  <c r="P72" i="41"/>
  <c r="Q72" i="41"/>
  <c r="R72" i="41"/>
  <c r="S72" i="41"/>
  <c r="T72" i="41"/>
  <c r="U72" i="41"/>
  <c r="B73" i="41"/>
  <c r="L73" i="41"/>
  <c r="C73" i="41"/>
  <c r="D73" i="41"/>
  <c r="E73" i="41"/>
  <c r="F73" i="41"/>
  <c r="G73" i="41"/>
  <c r="H73" i="41"/>
  <c r="I73" i="41"/>
  <c r="J73" i="41"/>
  <c r="K73" i="41"/>
  <c r="V73" i="41"/>
  <c r="M73" i="41"/>
  <c r="N73" i="41"/>
  <c r="O73" i="41"/>
  <c r="P73" i="41"/>
  <c r="Q73" i="41"/>
  <c r="R73" i="41"/>
  <c r="S73" i="41"/>
  <c r="T73" i="41"/>
  <c r="U73" i="41"/>
  <c r="B74" i="41"/>
  <c r="L74" i="41"/>
  <c r="C74" i="41"/>
  <c r="D74" i="41"/>
  <c r="E74" i="41"/>
  <c r="F74" i="41"/>
  <c r="G74" i="41"/>
  <c r="H74" i="41"/>
  <c r="I74" i="41"/>
  <c r="J74" i="41"/>
  <c r="K74" i="41"/>
  <c r="V74" i="41"/>
  <c r="M74" i="41"/>
  <c r="N74" i="41"/>
  <c r="O74" i="41"/>
  <c r="P74" i="41"/>
  <c r="Q74" i="41"/>
  <c r="R74" i="41"/>
  <c r="S74" i="41"/>
  <c r="T74" i="41"/>
  <c r="U74" i="41"/>
  <c r="B75" i="41"/>
  <c r="L75" i="41"/>
  <c r="C75" i="41"/>
  <c r="D75" i="41"/>
  <c r="E75" i="41"/>
  <c r="F75" i="41"/>
  <c r="G75" i="41"/>
  <c r="H75" i="41"/>
  <c r="I75" i="41"/>
  <c r="J75" i="41"/>
  <c r="K75" i="41"/>
  <c r="V75" i="41"/>
  <c r="M75" i="41"/>
  <c r="N75" i="41"/>
  <c r="O75" i="41"/>
  <c r="P75" i="41"/>
  <c r="Q75" i="41"/>
  <c r="R75" i="41"/>
  <c r="S75" i="41"/>
  <c r="T75" i="41"/>
  <c r="U75" i="41"/>
  <c r="B76" i="41"/>
  <c r="L76" i="41"/>
  <c r="C76" i="41"/>
  <c r="D76" i="41"/>
  <c r="E76" i="41"/>
  <c r="F76" i="41"/>
  <c r="G76" i="41"/>
  <c r="H76" i="41"/>
  <c r="I76" i="41"/>
  <c r="J76" i="41"/>
  <c r="K76" i="41"/>
  <c r="V76" i="41"/>
  <c r="M76" i="41"/>
  <c r="N76" i="41"/>
  <c r="O76" i="41"/>
  <c r="P76" i="41"/>
  <c r="Q76" i="41"/>
  <c r="R76" i="41"/>
  <c r="S76" i="41"/>
  <c r="T76" i="41"/>
  <c r="U76" i="41"/>
  <c r="B77" i="41"/>
  <c r="L77" i="41"/>
  <c r="C77" i="41"/>
  <c r="D77" i="41"/>
  <c r="E77" i="41"/>
  <c r="F77" i="41"/>
  <c r="G77" i="41"/>
  <c r="H77" i="41"/>
  <c r="I77" i="41"/>
  <c r="J77" i="41"/>
  <c r="K77" i="41"/>
  <c r="V77" i="41"/>
  <c r="M77" i="41"/>
  <c r="N77" i="41"/>
  <c r="O77" i="41"/>
  <c r="P77" i="41"/>
  <c r="Q77" i="41"/>
  <c r="R77" i="41"/>
  <c r="S77" i="41"/>
  <c r="T77" i="41"/>
  <c r="U77" i="41"/>
  <c r="B78" i="41"/>
  <c r="L78" i="41"/>
  <c r="C78" i="41"/>
  <c r="D78" i="41"/>
  <c r="E78" i="41"/>
  <c r="F78" i="41"/>
  <c r="G78" i="41"/>
  <c r="H78" i="41"/>
  <c r="I78" i="41"/>
  <c r="J78" i="41"/>
  <c r="K78" i="41"/>
  <c r="V78" i="41"/>
  <c r="M78" i="41"/>
  <c r="N78" i="41"/>
  <c r="O78" i="41"/>
  <c r="P78" i="41"/>
  <c r="Q78" i="41"/>
  <c r="R78" i="41"/>
  <c r="S78" i="41"/>
  <c r="T78" i="41"/>
  <c r="U78" i="41"/>
  <c r="B79" i="41"/>
  <c r="L79" i="41"/>
  <c r="C79" i="41"/>
  <c r="D79" i="41"/>
  <c r="E79" i="41"/>
  <c r="F79" i="41"/>
  <c r="G79" i="41"/>
  <c r="H79" i="41"/>
  <c r="I79" i="41"/>
  <c r="J79" i="41"/>
  <c r="K79" i="41"/>
  <c r="V79" i="41"/>
  <c r="M79" i="41"/>
  <c r="N79" i="41"/>
  <c r="O79" i="41"/>
  <c r="P79" i="41"/>
  <c r="Q79" i="41"/>
  <c r="R79" i="41"/>
  <c r="S79" i="41"/>
  <c r="T79" i="41"/>
  <c r="U79" i="41"/>
  <c r="B80" i="41"/>
  <c r="L80" i="41"/>
  <c r="C80" i="41"/>
  <c r="D80" i="41"/>
  <c r="E80" i="41"/>
  <c r="F80" i="41"/>
  <c r="G80" i="41"/>
  <c r="H80" i="41"/>
  <c r="I80" i="41"/>
  <c r="J80" i="41"/>
  <c r="K80" i="41"/>
  <c r="V80" i="41"/>
  <c r="M80" i="41"/>
  <c r="N80" i="41"/>
  <c r="O80" i="41"/>
  <c r="P80" i="41"/>
  <c r="Q80" i="41"/>
  <c r="R80" i="41"/>
  <c r="S80" i="41"/>
  <c r="T80" i="41"/>
  <c r="U80" i="41"/>
  <c r="B81" i="41"/>
  <c r="L81" i="41"/>
  <c r="C81" i="41"/>
  <c r="D81" i="41"/>
  <c r="E81" i="41"/>
  <c r="F81" i="41"/>
  <c r="G81" i="41"/>
  <c r="H81" i="41"/>
  <c r="I81" i="41"/>
  <c r="J81" i="41"/>
  <c r="K81" i="41"/>
  <c r="V81" i="41"/>
  <c r="M81" i="41"/>
  <c r="N81" i="41"/>
  <c r="O81" i="41"/>
  <c r="P81" i="41"/>
  <c r="Q81" i="41"/>
  <c r="R81" i="41"/>
  <c r="S81" i="41"/>
  <c r="T81" i="41"/>
  <c r="U81" i="41"/>
  <c r="B82" i="41"/>
  <c r="L82" i="41"/>
  <c r="C82" i="41"/>
  <c r="D82" i="41"/>
  <c r="E82" i="41"/>
  <c r="F82" i="41"/>
  <c r="G82" i="41"/>
  <c r="H82" i="41"/>
  <c r="I82" i="41"/>
  <c r="J82" i="41"/>
  <c r="K82" i="41"/>
  <c r="V82" i="41"/>
  <c r="M82" i="41"/>
  <c r="N82" i="41"/>
  <c r="O82" i="41"/>
  <c r="P82" i="41"/>
  <c r="Q82" i="41"/>
  <c r="R82" i="41"/>
  <c r="S82" i="41"/>
  <c r="T82" i="41"/>
  <c r="U82" i="41"/>
  <c r="B83" i="41"/>
  <c r="L83" i="41"/>
  <c r="C83" i="41"/>
  <c r="D83" i="41"/>
  <c r="E83" i="41"/>
  <c r="F83" i="41"/>
  <c r="G83" i="41"/>
  <c r="H83" i="41"/>
  <c r="I83" i="41"/>
  <c r="J83" i="41"/>
  <c r="K83" i="41"/>
  <c r="V83" i="41"/>
  <c r="M83" i="41"/>
  <c r="N83" i="41"/>
  <c r="O83" i="41"/>
  <c r="P83" i="41"/>
  <c r="Q83" i="41"/>
  <c r="R83" i="41"/>
  <c r="S83" i="41"/>
  <c r="T83" i="41"/>
  <c r="U83" i="41"/>
  <c r="B84" i="41"/>
  <c r="L84" i="41"/>
  <c r="C84" i="41"/>
  <c r="D84" i="41"/>
  <c r="E84" i="41"/>
  <c r="F84" i="41"/>
  <c r="G84" i="41"/>
  <c r="H84" i="41"/>
  <c r="I84" i="41"/>
  <c r="J84" i="41"/>
  <c r="K84" i="41"/>
  <c r="V84" i="41"/>
  <c r="M84" i="41"/>
  <c r="N84" i="41"/>
  <c r="O84" i="41"/>
  <c r="P84" i="41"/>
  <c r="Q84" i="41"/>
  <c r="R84" i="41"/>
  <c r="S84" i="41"/>
  <c r="T84" i="41"/>
  <c r="U84" i="41"/>
  <c r="B85" i="41"/>
  <c r="L85" i="41"/>
  <c r="C85" i="41"/>
  <c r="D85" i="41"/>
  <c r="E85" i="41"/>
  <c r="F85" i="41"/>
  <c r="G85" i="41"/>
  <c r="H85" i="41"/>
  <c r="I85" i="41"/>
  <c r="J85" i="41"/>
  <c r="K85" i="41"/>
  <c r="V85" i="41"/>
  <c r="M85" i="41"/>
  <c r="N85" i="41"/>
  <c r="O85" i="41"/>
  <c r="P85" i="41"/>
  <c r="Q85" i="41"/>
  <c r="R85" i="41"/>
  <c r="S85" i="41"/>
  <c r="T85" i="41"/>
  <c r="U85" i="41"/>
  <c r="B86" i="41"/>
  <c r="L86" i="41"/>
  <c r="C86" i="41"/>
  <c r="D86" i="41"/>
  <c r="E86" i="41"/>
  <c r="F86" i="41"/>
  <c r="G86" i="41"/>
  <c r="H86" i="41"/>
  <c r="I86" i="41"/>
  <c r="J86" i="41"/>
  <c r="K86" i="41"/>
  <c r="V86" i="41"/>
  <c r="M86" i="41"/>
  <c r="N86" i="41"/>
  <c r="O86" i="41"/>
  <c r="P86" i="41"/>
  <c r="Q86" i="41"/>
  <c r="R86" i="41"/>
  <c r="S86" i="41"/>
  <c r="T86" i="41"/>
  <c r="U86" i="41"/>
  <c r="B87" i="41"/>
  <c r="L87" i="41"/>
  <c r="C87" i="41"/>
  <c r="D87" i="41"/>
  <c r="E87" i="41"/>
  <c r="F87" i="41"/>
  <c r="G87" i="41"/>
  <c r="H87" i="41"/>
  <c r="I87" i="41"/>
  <c r="J87" i="41"/>
  <c r="K87" i="41"/>
  <c r="V87" i="41"/>
  <c r="M87" i="41"/>
  <c r="N87" i="41"/>
  <c r="O87" i="41"/>
  <c r="P87" i="41"/>
  <c r="Q87" i="41"/>
  <c r="R87" i="41"/>
  <c r="S87" i="41"/>
  <c r="T87" i="41"/>
  <c r="U87" i="41"/>
  <c r="B88" i="41"/>
  <c r="L88" i="41"/>
  <c r="C88" i="41"/>
  <c r="D88" i="41"/>
  <c r="E88" i="41"/>
  <c r="F88" i="41"/>
  <c r="G88" i="41"/>
  <c r="H88" i="41"/>
  <c r="I88" i="41"/>
  <c r="J88" i="41"/>
  <c r="K88" i="41"/>
  <c r="V88" i="41"/>
  <c r="M88" i="41"/>
  <c r="N88" i="41"/>
  <c r="O88" i="41"/>
  <c r="P88" i="41"/>
  <c r="Q88" i="41"/>
  <c r="R88" i="41"/>
  <c r="S88" i="41"/>
  <c r="T88" i="41"/>
  <c r="U88" i="41"/>
  <c r="B89" i="41"/>
  <c r="L89" i="41"/>
  <c r="C89" i="41"/>
  <c r="D89" i="41"/>
  <c r="E89" i="41"/>
  <c r="F89" i="41"/>
  <c r="G89" i="41"/>
  <c r="H89" i="41"/>
  <c r="I89" i="41"/>
  <c r="J89" i="41"/>
  <c r="K89" i="41"/>
  <c r="V89" i="41"/>
  <c r="M89" i="41"/>
  <c r="N89" i="41"/>
  <c r="O89" i="41"/>
  <c r="P89" i="41"/>
  <c r="Q89" i="41"/>
  <c r="R89" i="41"/>
  <c r="S89" i="41"/>
  <c r="T89" i="41"/>
  <c r="U89" i="41"/>
  <c r="B90" i="41"/>
  <c r="L90" i="41"/>
  <c r="C90" i="41"/>
  <c r="D90" i="41"/>
  <c r="E90" i="41"/>
  <c r="F90" i="41"/>
  <c r="G90" i="41"/>
  <c r="H90" i="41"/>
  <c r="I90" i="41"/>
  <c r="J90" i="41"/>
  <c r="K90" i="41"/>
  <c r="V90" i="41"/>
  <c r="M90" i="41"/>
  <c r="N90" i="41"/>
  <c r="O90" i="41"/>
  <c r="P90" i="41"/>
  <c r="Q90" i="41"/>
  <c r="R90" i="41"/>
  <c r="S90" i="41"/>
  <c r="T90" i="41"/>
  <c r="U90" i="41"/>
  <c r="B91" i="41"/>
  <c r="L91" i="41"/>
  <c r="C91" i="41"/>
  <c r="D91" i="41"/>
  <c r="E91" i="41"/>
  <c r="F91" i="41"/>
  <c r="G91" i="41"/>
  <c r="H91" i="41"/>
  <c r="I91" i="41"/>
  <c r="J91" i="41"/>
  <c r="K91" i="41"/>
  <c r="V91" i="41"/>
  <c r="M91" i="41"/>
  <c r="N91" i="41"/>
  <c r="O91" i="41"/>
  <c r="P91" i="41"/>
  <c r="Q91" i="41"/>
  <c r="R91" i="41"/>
  <c r="S91" i="41"/>
  <c r="T91" i="41"/>
  <c r="U91" i="41"/>
  <c r="B92" i="41"/>
  <c r="L92" i="41"/>
  <c r="C92" i="41"/>
  <c r="D92" i="41"/>
  <c r="E92" i="41"/>
  <c r="F92" i="41"/>
  <c r="G92" i="41"/>
  <c r="H92" i="41"/>
  <c r="I92" i="41"/>
  <c r="J92" i="41"/>
  <c r="K92" i="41"/>
  <c r="V92" i="41"/>
  <c r="M92" i="41"/>
  <c r="N92" i="41"/>
  <c r="O92" i="41"/>
  <c r="P92" i="41"/>
  <c r="Q92" i="41"/>
  <c r="R92" i="41"/>
  <c r="S92" i="41"/>
  <c r="T92" i="41"/>
  <c r="U92" i="41"/>
  <c r="B93" i="41"/>
  <c r="L93" i="41"/>
  <c r="C93" i="41"/>
  <c r="D93" i="41"/>
  <c r="E93" i="41"/>
  <c r="F93" i="41"/>
  <c r="G93" i="41"/>
  <c r="H93" i="41"/>
  <c r="I93" i="41"/>
  <c r="J93" i="41"/>
  <c r="K93" i="41"/>
  <c r="V93" i="41"/>
  <c r="M93" i="41"/>
  <c r="N93" i="41"/>
  <c r="O93" i="41"/>
  <c r="P93" i="41"/>
  <c r="Q93" i="41"/>
  <c r="R93" i="41"/>
  <c r="S93" i="41"/>
  <c r="T93" i="41"/>
  <c r="U93" i="41"/>
  <c r="B94" i="41"/>
  <c r="L94" i="41"/>
  <c r="C94" i="41"/>
  <c r="D94" i="41"/>
  <c r="E94" i="41"/>
  <c r="F94" i="41"/>
  <c r="G94" i="41"/>
  <c r="H94" i="41"/>
  <c r="I94" i="41"/>
  <c r="J94" i="41"/>
  <c r="K94" i="41"/>
  <c r="V94" i="41"/>
  <c r="M94" i="41"/>
  <c r="N94" i="41"/>
  <c r="O94" i="41"/>
  <c r="P94" i="41"/>
  <c r="Q94" i="41"/>
  <c r="R94" i="41"/>
  <c r="S94" i="41"/>
  <c r="T94" i="41"/>
  <c r="U94" i="41"/>
  <c r="B95" i="41"/>
  <c r="L95" i="41"/>
  <c r="C95" i="41"/>
  <c r="D95" i="41"/>
  <c r="E95" i="41"/>
  <c r="F95" i="41"/>
  <c r="G95" i="41"/>
  <c r="H95" i="41"/>
  <c r="I95" i="41"/>
  <c r="J95" i="41"/>
  <c r="K95" i="41"/>
  <c r="V95" i="41"/>
  <c r="M95" i="41"/>
  <c r="N95" i="41"/>
  <c r="O95" i="41"/>
  <c r="P95" i="41"/>
  <c r="Q95" i="41"/>
  <c r="R95" i="41"/>
  <c r="S95" i="41"/>
  <c r="T95" i="41"/>
  <c r="U95" i="41"/>
  <c r="B96" i="41"/>
  <c r="L96" i="41"/>
  <c r="C96" i="41"/>
  <c r="D96" i="41"/>
  <c r="E96" i="41"/>
  <c r="F96" i="41"/>
  <c r="G96" i="41"/>
  <c r="H96" i="41"/>
  <c r="I96" i="41"/>
  <c r="J96" i="41"/>
  <c r="K96" i="41"/>
  <c r="V96" i="41"/>
  <c r="M96" i="41"/>
  <c r="N96" i="41"/>
  <c r="O96" i="41"/>
  <c r="P96" i="41"/>
  <c r="Q96" i="41"/>
  <c r="R96" i="41"/>
  <c r="S96" i="41"/>
  <c r="T96" i="41"/>
  <c r="U96" i="41"/>
  <c r="B97" i="41"/>
  <c r="L97" i="41"/>
  <c r="C97" i="41"/>
  <c r="D97" i="41"/>
  <c r="E97" i="41"/>
  <c r="F97" i="41"/>
  <c r="G97" i="41"/>
  <c r="H97" i="41"/>
  <c r="I97" i="41"/>
  <c r="J97" i="41"/>
  <c r="K97" i="41"/>
  <c r="V97" i="41"/>
  <c r="M97" i="41"/>
  <c r="N97" i="41"/>
  <c r="O97" i="41"/>
  <c r="P97" i="41"/>
  <c r="Q97" i="41"/>
  <c r="R97" i="41"/>
  <c r="S97" i="41"/>
  <c r="T97" i="41"/>
  <c r="U97" i="41"/>
  <c r="B98" i="41"/>
  <c r="L98" i="41"/>
  <c r="C98" i="41"/>
  <c r="D98" i="41"/>
  <c r="E98" i="41"/>
  <c r="F98" i="41"/>
  <c r="G98" i="41"/>
  <c r="H98" i="41"/>
  <c r="I98" i="41"/>
  <c r="J98" i="41"/>
  <c r="K98" i="41"/>
  <c r="V98" i="41"/>
  <c r="M98" i="41"/>
  <c r="N98" i="41"/>
  <c r="O98" i="41"/>
  <c r="P98" i="41"/>
  <c r="Q98" i="41"/>
  <c r="R98" i="41"/>
  <c r="S98" i="41"/>
  <c r="T98" i="41"/>
  <c r="U98" i="41"/>
  <c r="B99" i="41"/>
  <c r="L99" i="41"/>
  <c r="C99" i="41"/>
  <c r="D99" i="41"/>
  <c r="E99" i="41"/>
  <c r="F99" i="41"/>
  <c r="G99" i="41"/>
  <c r="H99" i="41"/>
  <c r="I99" i="41"/>
  <c r="J99" i="41"/>
  <c r="K99" i="41"/>
  <c r="V99" i="41"/>
  <c r="M99" i="41"/>
  <c r="N99" i="41"/>
  <c r="O99" i="41"/>
  <c r="P99" i="41"/>
  <c r="Q99" i="41"/>
  <c r="R99" i="41"/>
  <c r="S99" i="41"/>
  <c r="T99" i="41"/>
  <c r="U99" i="41"/>
  <c r="B100" i="41"/>
  <c r="L100" i="41"/>
  <c r="C100" i="41"/>
  <c r="D100" i="41"/>
  <c r="E100" i="41"/>
  <c r="F100" i="41"/>
  <c r="G100" i="41"/>
  <c r="H100" i="41"/>
  <c r="I100" i="41"/>
  <c r="J100" i="41"/>
  <c r="K100" i="41"/>
  <c r="V100" i="41"/>
  <c r="M100" i="41"/>
  <c r="N100" i="41"/>
  <c r="O100" i="41"/>
  <c r="P100" i="41"/>
  <c r="Q100" i="41"/>
  <c r="R100" i="41"/>
  <c r="S100" i="41"/>
  <c r="T100" i="41"/>
  <c r="U100" i="41"/>
  <c r="B101" i="41"/>
  <c r="L101" i="41"/>
  <c r="C101" i="41"/>
  <c r="D101" i="41"/>
  <c r="E101" i="41"/>
  <c r="F101" i="41"/>
  <c r="G101" i="41"/>
  <c r="H101" i="41"/>
  <c r="I101" i="41"/>
  <c r="J101" i="41"/>
  <c r="K101" i="41"/>
  <c r="V101" i="41"/>
  <c r="M101" i="41"/>
  <c r="N101" i="41"/>
  <c r="O101" i="41"/>
  <c r="P101" i="41"/>
  <c r="Q101" i="41"/>
  <c r="R101" i="41"/>
  <c r="S101" i="41"/>
  <c r="T101" i="41"/>
  <c r="U101" i="41"/>
  <c r="B102" i="41"/>
  <c r="L102" i="41"/>
  <c r="C102" i="41"/>
  <c r="D102" i="41"/>
  <c r="E102" i="41"/>
  <c r="F102" i="41"/>
  <c r="G102" i="41"/>
  <c r="H102" i="41"/>
  <c r="I102" i="41"/>
  <c r="J102" i="41"/>
  <c r="K102" i="41"/>
  <c r="V102" i="41"/>
  <c r="M102" i="41"/>
  <c r="N102" i="41"/>
  <c r="O102" i="41"/>
  <c r="P102" i="41"/>
  <c r="Q102" i="41"/>
  <c r="R102" i="41"/>
  <c r="S102" i="41"/>
  <c r="T102" i="41"/>
  <c r="U102" i="41"/>
  <c r="B103" i="41"/>
  <c r="L103" i="41"/>
  <c r="C103" i="41"/>
  <c r="D103" i="41"/>
  <c r="E103" i="41"/>
  <c r="F103" i="41"/>
  <c r="G103" i="41"/>
  <c r="H103" i="41"/>
  <c r="I103" i="41"/>
  <c r="J103" i="41"/>
  <c r="K103" i="41"/>
  <c r="V103" i="41"/>
  <c r="M103" i="41"/>
  <c r="N103" i="41"/>
  <c r="O103" i="41"/>
  <c r="P103" i="41"/>
  <c r="Q103" i="41"/>
  <c r="R103" i="41"/>
  <c r="S103" i="41"/>
  <c r="T103" i="41"/>
  <c r="U103" i="41"/>
  <c r="B104" i="41"/>
  <c r="L104" i="41"/>
  <c r="C104" i="41"/>
  <c r="D104" i="41"/>
  <c r="E104" i="41"/>
  <c r="F104" i="41"/>
  <c r="G104" i="41"/>
  <c r="H104" i="41"/>
  <c r="I104" i="41"/>
  <c r="J104" i="41"/>
  <c r="K104" i="41"/>
  <c r="V104" i="41"/>
  <c r="M104" i="41"/>
  <c r="N104" i="41"/>
  <c r="O104" i="41"/>
  <c r="P104" i="41"/>
  <c r="Q104" i="41"/>
  <c r="R104" i="41"/>
  <c r="S104" i="41"/>
  <c r="T104" i="41"/>
  <c r="U104" i="41"/>
  <c r="B105" i="41"/>
  <c r="L105" i="41"/>
  <c r="C105" i="41"/>
  <c r="D105" i="41"/>
  <c r="E105" i="41"/>
  <c r="F105" i="41"/>
  <c r="G105" i="41"/>
  <c r="H105" i="41"/>
  <c r="I105" i="41"/>
  <c r="J105" i="41"/>
  <c r="K105" i="41"/>
  <c r="V105" i="41"/>
  <c r="M105" i="41"/>
  <c r="N105" i="41"/>
  <c r="O105" i="41"/>
  <c r="P105" i="41"/>
  <c r="Q105" i="41"/>
  <c r="R105" i="41"/>
  <c r="S105" i="41"/>
  <c r="T105" i="41"/>
  <c r="U105" i="41"/>
  <c r="B106" i="41"/>
  <c r="L106" i="41"/>
  <c r="C106" i="41"/>
  <c r="D106" i="41"/>
  <c r="E106" i="41"/>
  <c r="F106" i="41"/>
  <c r="G106" i="41"/>
  <c r="H106" i="41"/>
  <c r="I106" i="41"/>
  <c r="J106" i="41"/>
  <c r="K106" i="41"/>
  <c r="V106" i="41"/>
  <c r="M106" i="41"/>
  <c r="N106" i="41"/>
  <c r="O106" i="41"/>
  <c r="P106" i="41"/>
  <c r="Q106" i="41"/>
  <c r="R106" i="41"/>
  <c r="S106" i="41"/>
  <c r="T106" i="41"/>
  <c r="U106" i="41"/>
  <c r="B107" i="41"/>
  <c r="L107" i="41"/>
  <c r="C107" i="41"/>
  <c r="D107" i="41"/>
  <c r="E107" i="41"/>
  <c r="F107" i="41"/>
  <c r="G107" i="41"/>
  <c r="H107" i="41"/>
  <c r="I107" i="41"/>
  <c r="J107" i="41"/>
  <c r="K107" i="41"/>
  <c r="V107" i="41"/>
  <c r="M107" i="41"/>
  <c r="N107" i="41"/>
  <c r="O107" i="41"/>
  <c r="P107" i="41"/>
  <c r="Q107" i="41"/>
  <c r="R107" i="41"/>
  <c r="S107" i="41"/>
  <c r="T107" i="41"/>
  <c r="U107" i="41"/>
  <c r="B108" i="41"/>
  <c r="L108" i="41"/>
  <c r="C108" i="41"/>
  <c r="D108" i="41"/>
  <c r="E108" i="41"/>
  <c r="F108" i="41"/>
  <c r="G108" i="41"/>
  <c r="H108" i="41"/>
  <c r="I108" i="41"/>
  <c r="J108" i="41"/>
  <c r="K108" i="41"/>
  <c r="V108" i="41"/>
  <c r="M108" i="41"/>
  <c r="N108" i="41"/>
  <c r="O108" i="41"/>
  <c r="P108" i="41"/>
  <c r="Q108" i="41"/>
  <c r="R108" i="41"/>
  <c r="S108" i="41"/>
  <c r="T108" i="41"/>
  <c r="U108" i="41"/>
  <c r="B109" i="41"/>
  <c r="L109" i="41"/>
  <c r="C109" i="41"/>
  <c r="D109" i="41"/>
  <c r="E109" i="41"/>
  <c r="F109" i="41"/>
  <c r="G109" i="41"/>
  <c r="H109" i="41"/>
  <c r="I109" i="41"/>
  <c r="J109" i="41"/>
  <c r="K109" i="41"/>
  <c r="V109" i="41"/>
  <c r="M109" i="41"/>
  <c r="N109" i="41"/>
  <c r="O109" i="41"/>
  <c r="P109" i="41"/>
  <c r="Q109" i="41"/>
  <c r="R109" i="41"/>
  <c r="S109" i="41"/>
  <c r="T109" i="41"/>
  <c r="U109" i="41"/>
  <c r="B110" i="41"/>
  <c r="L110" i="41"/>
  <c r="C110" i="41"/>
  <c r="D110" i="41"/>
  <c r="E110" i="41"/>
  <c r="F110" i="41"/>
  <c r="G110" i="41"/>
  <c r="H110" i="41"/>
  <c r="I110" i="41"/>
  <c r="J110" i="41"/>
  <c r="K110" i="41"/>
  <c r="V110" i="41"/>
  <c r="M110" i="41"/>
  <c r="N110" i="41"/>
  <c r="O110" i="41"/>
  <c r="P110" i="41"/>
  <c r="Q110" i="41"/>
  <c r="R110" i="41"/>
  <c r="S110" i="41"/>
  <c r="T110" i="41"/>
  <c r="U110" i="41"/>
  <c r="B111" i="41"/>
  <c r="L111" i="41"/>
  <c r="C111" i="41"/>
  <c r="D111" i="41"/>
  <c r="E111" i="41"/>
  <c r="F111" i="41"/>
  <c r="G111" i="41"/>
  <c r="H111" i="41"/>
  <c r="I111" i="41"/>
  <c r="J111" i="41"/>
  <c r="K111" i="41"/>
  <c r="V111" i="41"/>
  <c r="M111" i="41"/>
  <c r="N111" i="41"/>
  <c r="O111" i="41"/>
  <c r="P111" i="41"/>
  <c r="Q111" i="41"/>
  <c r="R111" i="41"/>
  <c r="S111" i="41"/>
  <c r="T111" i="41"/>
  <c r="U111" i="41"/>
  <c r="B112" i="41"/>
  <c r="L112" i="41"/>
  <c r="C112" i="41"/>
  <c r="D112" i="41"/>
  <c r="E112" i="41"/>
  <c r="F112" i="41"/>
  <c r="G112" i="41"/>
  <c r="H112" i="41"/>
  <c r="I112" i="41"/>
  <c r="J112" i="41"/>
  <c r="K112" i="41"/>
  <c r="V112" i="41"/>
  <c r="M112" i="41"/>
  <c r="N112" i="41"/>
  <c r="O112" i="41"/>
  <c r="P112" i="41"/>
  <c r="Q112" i="41"/>
  <c r="R112" i="41"/>
  <c r="S112" i="41"/>
  <c r="T112" i="41"/>
  <c r="U112" i="41"/>
  <c r="B113" i="41"/>
  <c r="L113" i="41"/>
  <c r="C113" i="41"/>
  <c r="D113" i="41"/>
  <c r="E113" i="41"/>
  <c r="F113" i="41"/>
  <c r="G113" i="41"/>
  <c r="H113" i="41"/>
  <c r="I113" i="41"/>
  <c r="J113" i="41"/>
  <c r="K113" i="41"/>
  <c r="V113" i="41"/>
  <c r="M113" i="41"/>
  <c r="N113" i="41"/>
  <c r="O113" i="41"/>
  <c r="P113" i="41"/>
  <c r="Q113" i="41"/>
  <c r="R113" i="41"/>
  <c r="S113" i="41"/>
  <c r="T113" i="41"/>
  <c r="U113" i="41"/>
  <c r="B114" i="41"/>
  <c r="L114" i="41"/>
  <c r="C114" i="41"/>
  <c r="D114" i="41"/>
  <c r="E114" i="41"/>
  <c r="F114" i="41"/>
  <c r="G114" i="41"/>
  <c r="H114" i="41"/>
  <c r="I114" i="41"/>
  <c r="J114" i="41"/>
  <c r="K114" i="41"/>
  <c r="V114" i="41"/>
  <c r="M114" i="41"/>
  <c r="N114" i="41"/>
  <c r="O114" i="41"/>
  <c r="P114" i="41"/>
  <c r="Q114" i="41"/>
  <c r="R114" i="41"/>
  <c r="S114" i="41"/>
  <c r="T114" i="41"/>
  <c r="U114" i="41"/>
  <c r="B115" i="41"/>
  <c r="L115" i="41"/>
  <c r="C115" i="41"/>
  <c r="D115" i="41"/>
  <c r="E115" i="41"/>
  <c r="F115" i="41"/>
  <c r="G115" i="41"/>
  <c r="H115" i="41"/>
  <c r="I115" i="41"/>
  <c r="J115" i="41"/>
  <c r="K115" i="41"/>
  <c r="V115" i="41"/>
  <c r="M115" i="41"/>
  <c r="N115" i="41"/>
  <c r="O115" i="41"/>
  <c r="P115" i="41"/>
  <c r="Q115" i="41"/>
  <c r="R115" i="41"/>
  <c r="S115" i="41"/>
  <c r="T115" i="41"/>
  <c r="U115" i="41"/>
  <c r="B116" i="41"/>
  <c r="L116" i="41"/>
  <c r="C116" i="41"/>
  <c r="D116" i="41"/>
  <c r="E116" i="41"/>
  <c r="F116" i="41"/>
  <c r="G116" i="41"/>
  <c r="H116" i="41"/>
  <c r="I116" i="41"/>
  <c r="J116" i="41"/>
  <c r="K116" i="41"/>
  <c r="V116" i="41"/>
  <c r="M116" i="41"/>
  <c r="N116" i="41"/>
  <c r="O116" i="41"/>
  <c r="P116" i="41"/>
  <c r="Q116" i="41"/>
  <c r="R116" i="41"/>
  <c r="S116" i="41"/>
  <c r="T116" i="41"/>
  <c r="U116" i="41"/>
  <c r="B117" i="41"/>
  <c r="L117" i="41"/>
  <c r="C117" i="41"/>
  <c r="D117" i="41"/>
  <c r="E117" i="41"/>
  <c r="F117" i="41"/>
  <c r="G117" i="41"/>
  <c r="H117" i="41"/>
  <c r="I117" i="41"/>
  <c r="J117" i="41"/>
  <c r="K117" i="41"/>
  <c r="V117" i="41"/>
  <c r="M117" i="41"/>
  <c r="N117" i="41"/>
  <c r="O117" i="41"/>
  <c r="P117" i="41"/>
  <c r="Q117" i="41"/>
  <c r="R117" i="41"/>
  <c r="S117" i="41"/>
  <c r="T117" i="41"/>
  <c r="U117" i="41"/>
  <c r="B118" i="41"/>
  <c r="L118" i="41"/>
  <c r="C118" i="41"/>
  <c r="D118" i="41"/>
  <c r="E118" i="41"/>
  <c r="F118" i="41"/>
  <c r="G118" i="41"/>
  <c r="H118" i="41"/>
  <c r="I118" i="41"/>
  <c r="J118" i="41"/>
  <c r="K118" i="41"/>
  <c r="V118" i="41"/>
  <c r="M118" i="41"/>
  <c r="N118" i="41"/>
  <c r="O118" i="41"/>
  <c r="P118" i="41"/>
  <c r="Q118" i="41"/>
  <c r="R118" i="41"/>
  <c r="S118" i="41"/>
  <c r="T118" i="41"/>
  <c r="U118" i="41"/>
  <c r="B119" i="41"/>
  <c r="L119" i="41"/>
  <c r="C119" i="41"/>
  <c r="D119" i="41"/>
  <c r="E119" i="41"/>
  <c r="F119" i="41"/>
  <c r="G119" i="41"/>
  <c r="H119" i="41"/>
  <c r="I119" i="41"/>
  <c r="J119" i="41"/>
  <c r="K119" i="41"/>
  <c r="V119" i="41"/>
  <c r="M119" i="41"/>
  <c r="N119" i="41"/>
  <c r="O119" i="41"/>
  <c r="P119" i="41"/>
  <c r="Q119" i="41"/>
  <c r="R119" i="41"/>
  <c r="S119" i="41"/>
  <c r="T119" i="41"/>
  <c r="U119" i="41"/>
  <c r="B120" i="41"/>
  <c r="L120" i="41"/>
  <c r="C120" i="41"/>
  <c r="D120" i="41"/>
  <c r="E120" i="41"/>
  <c r="F120" i="41"/>
  <c r="G120" i="41"/>
  <c r="H120" i="41"/>
  <c r="I120" i="41"/>
  <c r="J120" i="41"/>
  <c r="K120" i="41"/>
  <c r="V120" i="41"/>
  <c r="M120" i="41"/>
  <c r="N120" i="41"/>
  <c r="O120" i="41"/>
  <c r="P120" i="41"/>
  <c r="Q120" i="41"/>
  <c r="R120" i="41"/>
  <c r="S120" i="41"/>
  <c r="T120" i="41"/>
  <c r="U120" i="41"/>
  <c r="B121" i="41"/>
  <c r="L121" i="41"/>
  <c r="C121" i="41"/>
  <c r="D121" i="41"/>
  <c r="E121" i="41"/>
  <c r="F121" i="41"/>
  <c r="G121" i="41"/>
  <c r="H121" i="41"/>
  <c r="I121" i="41"/>
  <c r="J121" i="41"/>
  <c r="K121" i="41"/>
  <c r="V121" i="41"/>
  <c r="M121" i="41"/>
  <c r="N121" i="41"/>
  <c r="O121" i="41"/>
  <c r="P121" i="41"/>
  <c r="Q121" i="41"/>
  <c r="R121" i="41"/>
  <c r="S121" i="41"/>
  <c r="T121" i="41"/>
  <c r="U121" i="41"/>
  <c r="B122" i="41"/>
  <c r="L122" i="41"/>
  <c r="C122" i="41"/>
  <c r="D122" i="41"/>
  <c r="E122" i="41"/>
  <c r="F122" i="41"/>
  <c r="G122" i="41"/>
  <c r="H122" i="41"/>
  <c r="I122" i="41"/>
  <c r="J122" i="41"/>
  <c r="K122" i="41"/>
  <c r="V122" i="41"/>
  <c r="M122" i="41"/>
  <c r="N122" i="41"/>
  <c r="O122" i="41"/>
  <c r="P122" i="41"/>
  <c r="Q122" i="41"/>
  <c r="R122" i="41"/>
  <c r="S122" i="41"/>
  <c r="T122" i="41"/>
  <c r="U122" i="41"/>
  <c r="B123" i="41"/>
  <c r="L123" i="41"/>
  <c r="C123" i="41"/>
  <c r="D123" i="41"/>
  <c r="E123" i="41"/>
  <c r="F123" i="41"/>
  <c r="G123" i="41"/>
  <c r="H123" i="41"/>
  <c r="I123" i="41"/>
  <c r="J123" i="41"/>
  <c r="K123" i="41"/>
  <c r="V123" i="41"/>
  <c r="M123" i="41"/>
  <c r="N123" i="41"/>
  <c r="O123" i="41"/>
  <c r="P123" i="41"/>
  <c r="Q123" i="41"/>
  <c r="R123" i="41"/>
  <c r="S123" i="41"/>
  <c r="T123" i="41"/>
  <c r="U123" i="41"/>
  <c r="B124" i="41"/>
  <c r="L124" i="41"/>
  <c r="C124" i="41"/>
  <c r="D124" i="41"/>
  <c r="E124" i="41"/>
  <c r="F124" i="41"/>
  <c r="G124" i="41"/>
  <c r="H124" i="41"/>
  <c r="I124" i="41"/>
  <c r="J124" i="41"/>
  <c r="K124" i="41"/>
  <c r="V124" i="41"/>
  <c r="M124" i="41"/>
  <c r="N124" i="41"/>
  <c r="O124" i="41"/>
  <c r="P124" i="41"/>
  <c r="Q124" i="41"/>
  <c r="R124" i="41"/>
  <c r="S124" i="41"/>
  <c r="T124" i="41"/>
  <c r="U124" i="41"/>
  <c r="B125" i="41"/>
  <c r="L125" i="41"/>
  <c r="C125" i="41"/>
  <c r="D125" i="41"/>
  <c r="E125" i="41"/>
  <c r="F125" i="41"/>
  <c r="G125" i="41"/>
  <c r="H125" i="41"/>
  <c r="I125" i="41"/>
  <c r="J125" i="41"/>
  <c r="K125" i="41"/>
  <c r="V125" i="41"/>
  <c r="M125" i="41"/>
  <c r="N125" i="41"/>
  <c r="O125" i="41"/>
  <c r="P125" i="41"/>
  <c r="Q125" i="41"/>
  <c r="R125" i="41"/>
  <c r="S125" i="41"/>
  <c r="T125" i="41"/>
  <c r="U125" i="41"/>
  <c r="B126" i="41"/>
  <c r="L126" i="41"/>
  <c r="C126" i="41"/>
  <c r="D126" i="41"/>
  <c r="E126" i="41"/>
  <c r="F126" i="41"/>
  <c r="G126" i="41"/>
  <c r="H126" i="41"/>
  <c r="I126" i="41"/>
  <c r="J126" i="41"/>
  <c r="K126" i="41"/>
  <c r="V126" i="41"/>
  <c r="M126" i="41"/>
  <c r="N126" i="41"/>
  <c r="O126" i="41"/>
  <c r="P126" i="41"/>
  <c r="Q126" i="41"/>
  <c r="R126" i="41"/>
  <c r="S126" i="41"/>
  <c r="T126" i="41"/>
  <c r="U126" i="41"/>
  <c r="B127" i="41"/>
  <c r="L127" i="41"/>
  <c r="C127" i="41"/>
  <c r="D127" i="41"/>
  <c r="E127" i="41"/>
  <c r="F127" i="41"/>
  <c r="G127" i="41"/>
  <c r="H127" i="41"/>
  <c r="I127" i="41"/>
  <c r="J127" i="41"/>
  <c r="K127" i="41"/>
  <c r="V127" i="41"/>
  <c r="M127" i="41"/>
  <c r="N127" i="41"/>
  <c r="O127" i="41"/>
  <c r="P127" i="41"/>
  <c r="Q127" i="41"/>
  <c r="R127" i="41"/>
  <c r="S127" i="41"/>
  <c r="T127" i="41"/>
  <c r="U127" i="41"/>
  <c r="B128" i="41"/>
  <c r="L128" i="41"/>
  <c r="C128" i="41"/>
  <c r="D128" i="41"/>
  <c r="E128" i="41"/>
  <c r="F128" i="41"/>
  <c r="G128" i="41"/>
  <c r="H128" i="41"/>
  <c r="I128" i="41"/>
  <c r="J128" i="41"/>
  <c r="K128" i="41"/>
  <c r="V128" i="41"/>
  <c r="M128" i="41"/>
  <c r="N128" i="41"/>
  <c r="O128" i="41"/>
  <c r="P128" i="41"/>
  <c r="Q128" i="41"/>
  <c r="R128" i="41"/>
  <c r="S128" i="41"/>
  <c r="T128" i="41"/>
  <c r="U128" i="41"/>
  <c r="B129" i="41"/>
  <c r="L129" i="41"/>
  <c r="C129" i="41"/>
  <c r="D129" i="41"/>
  <c r="E129" i="41"/>
  <c r="F129" i="41"/>
  <c r="G129" i="41"/>
  <c r="H129" i="41"/>
  <c r="I129" i="41"/>
  <c r="J129" i="41"/>
  <c r="K129" i="41"/>
  <c r="V129" i="41"/>
  <c r="M129" i="41"/>
  <c r="N129" i="41"/>
  <c r="O129" i="41"/>
  <c r="P129" i="41"/>
  <c r="Q129" i="41"/>
  <c r="R129" i="41"/>
  <c r="S129" i="41"/>
  <c r="T129" i="41"/>
  <c r="U129" i="41"/>
  <c r="B130" i="41"/>
  <c r="L130" i="41"/>
  <c r="C130" i="41"/>
  <c r="D130" i="41"/>
  <c r="E130" i="41"/>
  <c r="F130" i="41"/>
  <c r="G130" i="41"/>
  <c r="H130" i="41"/>
  <c r="I130" i="41"/>
  <c r="J130" i="41"/>
  <c r="K130" i="41"/>
  <c r="V130" i="41"/>
  <c r="M130" i="41"/>
  <c r="N130" i="41"/>
  <c r="O130" i="41"/>
  <c r="P130" i="41"/>
  <c r="Q130" i="41"/>
  <c r="R130" i="41"/>
  <c r="S130" i="41"/>
  <c r="T130" i="41"/>
  <c r="U130" i="41"/>
  <c r="B131" i="41"/>
  <c r="L131" i="41"/>
  <c r="C131" i="41"/>
  <c r="D131" i="41"/>
  <c r="E131" i="41"/>
  <c r="F131" i="41"/>
  <c r="G131" i="41"/>
  <c r="H131" i="41"/>
  <c r="I131" i="41"/>
  <c r="J131" i="41"/>
  <c r="K131" i="41"/>
  <c r="V131" i="41"/>
  <c r="M131" i="41"/>
  <c r="N131" i="41"/>
  <c r="O131" i="41"/>
  <c r="P131" i="41"/>
  <c r="Q131" i="41"/>
  <c r="R131" i="41"/>
  <c r="S131" i="41"/>
  <c r="T131" i="41"/>
  <c r="U131" i="41"/>
  <c r="B132" i="41"/>
  <c r="L132" i="41"/>
  <c r="C132" i="41"/>
  <c r="D132" i="41"/>
  <c r="E132" i="41"/>
  <c r="F132" i="41"/>
  <c r="G132" i="41"/>
  <c r="H132" i="41"/>
  <c r="I132" i="41"/>
  <c r="J132" i="41"/>
  <c r="K132" i="41"/>
  <c r="V132" i="41"/>
  <c r="M132" i="41"/>
  <c r="N132" i="41"/>
  <c r="O132" i="41"/>
  <c r="P132" i="41"/>
  <c r="Q132" i="41"/>
  <c r="R132" i="41"/>
  <c r="S132" i="41"/>
  <c r="T132" i="41"/>
  <c r="U132" i="41"/>
  <c r="B133" i="41"/>
  <c r="L133" i="41"/>
  <c r="C133" i="41"/>
  <c r="D133" i="41"/>
  <c r="E133" i="41"/>
  <c r="F133" i="41"/>
  <c r="G133" i="41"/>
  <c r="H133" i="41"/>
  <c r="I133" i="41"/>
  <c r="J133" i="41"/>
  <c r="K133" i="41"/>
  <c r="V133" i="41"/>
  <c r="M133" i="41"/>
  <c r="N133" i="41"/>
  <c r="O133" i="41"/>
  <c r="P133" i="41"/>
  <c r="Q133" i="41"/>
  <c r="R133" i="41"/>
  <c r="S133" i="41"/>
  <c r="T133" i="41"/>
  <c r="U133" i="41"/>
  <c r="B134" i="41"/>
  <c r="L134" i="41"/>
  <c r="C134" i="41"/>
  <c r="D134" i="41"/>
  <c r="E134" i="41"/>
  <c r="F134" i="41"/>
  <c r="G134" i="41"/>
  <c r="H134" i="41"/>
  <c r="I134" i="41"/>
  <c r="J134" i="41"/>
  <c r="K134" i="41"/>
  <c r="V134" i="41"/>
  <c r="M134" i="41"/>
  <c r="N134" i="41"/>
  <c r="O134" i="41"/>
  <c r="P134" i="41"/>
  <c r="Q134" i="41"/>
  <c r="R134" i="41"/>
  <c r="S134" i="41"/>
  <c r="T134" i="41"/>
  <c r="U134" i="41"/>
  <c r="B135" i="41"/>
  <c r="L135" i="41"/>
  <c r="C135" i="41"/>
  <c r="D135" i="41"/>
  <c r="E135" i="41"/>
  <c r="F135" i="41"/>
  <c r="G135" i="41"/>
  <c r="H135" i="41"/>
  <c r="I135" i="41"/>
  <c r="J135" i="41"/>
  <c r="K135" i="41"/>
  <c r="V135" i="41"/>
  <c r="M135" i="41"/>
  <c r="N135" i="41"/>
  <c r="O135" i="41"/>
  <c r="P135" i="41"/>
  <c r="Q135" i="41"/>
  <c r="R135" i="41"/>
  <c r="S135" i="41"/>
  <c r="T135" i="41"/>
  <c r="U135" i="41"/>
  <c r="B136" i="41"/>
  <c r="L136" i="41"/>
  <c r="C136" i="41"/>
  <c r="D136" i="41"/>
  <c r="E136" i="41"/>
  <c r="F136" i="41"/>
  <c r="G136" i="41"/>
  <c r="H136" i="41"/>
  <c r="I136" i="41"/>
  <c r="J136" i="41"/>
  <c r="K136" i="41"/>
  <c r="V136" i="41"/>
  <c r="M136" i="41"/>
  <c r="N136" i="41"/>
  <c r="O136" i="41"/>
  <c r="P136" i="41"/>
  <c r="Q136" i="41"/>
  <c r="R136" i="41"/>
  <c r="S136" i="41"/>
  <c r="T136" i="41"/>
  <c r="U136" i="41"/>
  <c r="B137" i="41"/>
  <c r="L137" i="41"/>
  <c r="C137" i="41"/>
  <c r="D137" i="41"/>
  <c r="E137" i="41"/>
  <c r="F137" i="41"/>
  <c r="G137" i="41"/>
  <c r="H137" i="41"/>
  <c r="I137" i="41"/>
  <c r="J137" i="41"/>
  <c r="K137" i="41"/>
  <c r="V137" i="41"/>
  <c r="M137" i="41"/>
  <c r="N137" i="41"/>
  <c r="O137" i="41"/>
  <c r="P137" i="41"/>
  <c r="Q137" i="41"/>
  <c r="R137" i="41"/>
  <c r="S137" i="41"/>
  <c r="T137" i="41"/>
  <c r="U137" i="41"/>
  <c r="B138" i="41"/>
  <c r="L138" i="41"/>
  <c r="C138" i="41"/>
  <c r="D138" i="41"/>
  <c r="E138" i="41"/>
  <c r="F138" i="41"/>
  <c r="G138" i="41"/>
  <c r="H138" i="41"/>
  <c r="I138" i="41"/>
  <c r="J138" i="41"/>
  <c r="K138" i="41"/>
  <c r="V138" i="41"/>
  <c r="M138" i="41"/>
  <c r="N138" i="41"/>
  <c r="O138" i="41"/>
  <c r="P138" i="41"/>
  <c r="Q138" i="41"/>
  <c r="R138" i="41"/>
  <c r="S138" i="41"/>
  <c r="T138" i="41"/>
  <c r="U138" i="41"/>
  <c r="B139" i="41"/>
  <c r="L139" i="41"/>
  <c r="C139" i="41"/>
  <c r="D139" i="41"/>
  <c r="E139" i="41"/>
  <c r="F139" i="41"/>
  <c r="G139" i="41"/>
  <c r="H139" i="41"/>
  <c r="I139" i="41"/>
  <c r="J139" i="41"/>
  <c r="K139" i="41"/>
  <c r="V139" i="41"/>
  <c r="M139" i="41"/>
  <c r="N139" i="41"/>
  <c r="O139" i="41"/>
  <c r="P139" i="41"/>
  <c r="Q139" i="41"/>
  <c r="R139" i="41"/>
  <c r="S139" i="41"/>
  <c r="T139" i="41"/>
  <c r="U139" i="41"/>
  <c r="B140" i="41"/>
  <c r="L140" i="41"/>
  <c r="C140" i="41"/>
  <c r="D140" i="41"/>
  <c r="E140" i="41"/>
  <c r="F140" i="41"/>
  <c r="G140" i="41"/>
  <c r="H140" i="41"/>
  <c r="I140" i="41"/>
  <c r="J140" i="41"/>
  <c r="K140" i="41"/>
  <c r="V140" i="41"/>
  <c r="M140" i="41"/>
  <c r="N140" i="41"/>
  <c r="O140" i="41"/>
  <c r="P140" i="41"/>
  <c r="Q140" i="41"/>
  <c r="R140" i="41"/>
  <c r="S140" i="41"/>
  <c r="T140" i="41"/>
  <c r="U140" i="41"/>
  <c r="B141" i="41"/>
  <c r="L141" i="41"/>
  <c r="C141" i="41"/>
  <c r="D141" i="41"/>
  <c r="E141" i="41"/>
  <c r="F141" i="41"/>
  <c r="G141" i="41"/>
  <c r="H141" i="41"/>
  <c r="I141" i="41"/>
  <c r="J141" i="41"/>
  <c r="K141" i="41"/>
  <c r="V141" i="41"/>
  <c r="M141" i="41"/>
  <c r="N141" i="41"/>
  <c r="O141" i="41"/>
  <c r="P141" i="41"/>
  <c r="Q141" i="41"/>
  <c r="R141" i="41"/>
  <c r="S141" i="41"/>
  <c r="T141" i="41"/>
  <c r="U141" i="41"/>
  <c r="B142" i="41"/>
  <c r="L142" i="41"/>
  <c r="C142" i="41"/>
  <c r="D142" i="41"/>
  <c r="E142" i="41"/>
  <c r="F142" i="41"/>
  <c r="G142" i="41"/>
  <c r="H142" i="41"/>
  <c r="I142" i="41"/>
  <c r="J142" i="41"/>
  <c r="K142" i="41"/>
  <c r="V142" i="41"/>
  <c r="M142" i="41"/>
  <c r="N142" i="41"/>
  <c r="O142" i="41"/>
  <c r="P142" i="41"/>
  <c r="Q142" i="41"/>
  <c r="R142" i="41"/>
  <c r="S142" i="41"/>
  <c r="T142" i="41"/>
  <c r="U142" i="41"/>
  <c r="B143" i="41"/>
  <c r="L143" i="41"/>
  <c r="C143" i="41"/>
  <c r="D143" i="41"/>
  <c r="E143" i="41"/>
  <c r="F143" i="41"/>
  <c r="G143" i="41"/>
  <c r="H143" i="41"/>
  <c r="I143" i="41"/>
  <c r="J143" i="41"/>
  <c r="K143" i="41"/>
  <c r="V143" i="41"/>
  <c r="M143" i="41"/>
  <c r="N143" i="41"/>
  <c r="O143" i="41"/>
  <c r="P143" i="41"/>
  <c r="Q143" i="41"/>
  <c r="R143" i="41"/>
  <c r="S143" i="41"/>
  <c r="T143" i="41"/>
  <c r="U143" i="41"/>
  <c r="B144" i="41"/>
  <c r="L144" i="41"/>
  <c r="C144" i="41"/>
  <c r="D144" i="41"/>
  <c r="E144" i="41"/>
  <c r="F144" i="41"/>
  <c r="G144" i="41"/>
  <c r="H144" i="41"/>
  <c r="I144" i="41"/>
  <c r="J144" i="41"/>
  <c r="K144" i="41"/>
  <c r="V144" i="41"/>
  <c r="M144" i="41"/>
  <c r="N144" i="41"/>
  <c r="O144" i="41"/>
  <c r="P144" i="41"/>
  <c r="Q144" i="41"/>
  <c r="R144" i="41"/>
  <c r="S144" i="41"/>
  <c r="T144" i="41"/>
  <c r="U144" i="41"/>
  <c r="B145" i="41"/>
  <c r="L145" i="41"/>
  <c r="C145" i="41"/>
  <c r="D145" i="41"/>
  <c r="E145" i="41"/>
  <c r="F145" i="41"/>
  <c r="G145" i="41"/>
  <c r="H145" i="41"/>
  <c r="I145" i="41"/>
  <c r="J145" i="41"/>
  <c r="K145" i="41"/>
  <c r="V145" i="41"/>
  <c r="M145" i="41"/>
  <c r="N145" i="41"/>
  <c r="O145" i="41"/>
  <c r="P145" i="41"/>
  <c r="Q145" i="41"/>
  <c r="R145" i="41"/>
  <c r="S145" i="41"/>
  <c r="T145" i="41"/>
  <c r="U145" i="41"/>
  <c r="B146" i="41"/>
  <c r="L146" i="41"/>
  <c r="C146" i="41"/>
  <c r="D146" i="41"/>
  <c r="E146" i="41"/>
  <c r="F146" i="41"/>
  <c r="G146" i="41"/>
  <c r="H146" i="41"/>
  <c r="I146" i="41"/>
  <c r="J146" i="41"/>
  <c r="K146" i="41"/>
  <c r="V146" i="41"/>
  <c r="M146" i="41"/>
  <c r="N146" i="41"/>
  <c r="O146" i="41"/>
  <c r="P146" i="41"/>
  <c r="Q146" i="41"/>
  <c r="R146" i="41"/>
  <c r="S146" i="41"/>
  <c r="T146" i="41"/>
  <c r="U146" i="41"/>
  <c r="B147" i="41"/>
  <c r="L147" i="41"/>
  <c r="C147" i="41"/>
  <c r="D147" i="41"/>
  <c r="E147" i="41"/>
  <c r="F147" i="41"/>
  <c r="G147" i="41"/>
  <c r="H147" i="41"/>
  <c r="I147" i="41"/>
  <c r="J147" i="41"/>
  <c r="K147" i="41"/>
  <c r="V147" i="41"/>
  <c r="M147" i="41"/>
  <c r="N147" i="41"/>
  <c r="O147" i="41"/>
  <c r="P147" i="41"/>
  <c r="Q147" i="41"/>
  <c r="R147" i="41"/>
  <c r="S147" i="41"/>
  <c r="T147" i="41"/>
  <c r="U147" i="41"/>
  <c r="B148" i="41"/>
  <c r="L148" i="41"/>
  <c r="C148" i="41"/>
  <c r="D148" i="41"/>
  <c r="E148" i="41"/>
  <c r="F148" i="41"/>
  <c r="G148" i="41"/>
  <c r="H148" i="41"/>
  <c r="I148" i="41"/>
  <c r="J148" i="41"/>
  <c r="K148" i="41"/>
  <c r="V148" i="41"/>
  <c r="M148" i="41"/>
  <c r="N148" i="41"/>
  <c r="O148" i="41"/>
  <c r="P148" i="41"/>
  <c r="Q148" i="41"/>
  <c r="R148" i="41"/>
  <c r="S148" i="41"/>
  <c r="T148" i="41"/>
  <c r="U148" i="41"/>
  <c r="B149" i="41"/>
  <c r="L149" i="41"/>
  <c r="C149" i="41"/>
  <c r="D149" i="41"/>
  <c r="E149" i="41"/>
  <c r="F149" i="41"/>
  <c r="G149" i="41"/>
  <c r="H149" i="41"/>
  <c r="I149" i="41"/>
  <c r="J149" i="41"/>
  <c r="K149" i="41"/>
  <c r="V149" i="41"/>
  <c r="M149" i="41"/>
  <c r="N149" i="41"/>
  <c r="O149" i="41"/>
  <c r="P149" i="41"/>
  <c r="Q149" i="41"/>
  <c r="R149" i="41"/>
  <c r="S149" i="41"/>
  <c r="T149" i="41"/>
  <c r="U149" i="41"/>
  <c r="B150" i="41"/>
  <c r="L150" i="41"/>
  <c r="C150" i="41"/>
  <c r="D150" i="41"/>
  <c r="E150" i="41"/>
  <c r="F150" i="41"/>
  <c r="G150" i="41"/>
  <c r="H150" i="41"/>
  <c r="I150" i="41"/>
  <c r="J150" i="41"/>
  <c r="K150" i="41"/>
  <c r="V150" i="41"/>
  <c r="M150" i="41"/>
  <c r="N150" i="41"/>
  <c r="O150" i="41"/>
  <c r="P150" i="41"/>
  <c r="Q150" i="41"/>
  <c r="R150" i="41"/>
  <c r="S150" i="41"/>
  <c r="T150" i="41"/>
  <c r="U150" i="41"/>
  <c r="B151" i="41"/>
  <c r="L151" i="41"/>
  <c r="C151" i="41"/>
  <c r="D151" i="41"/>
  <c r="E151" i="41"/>
  <c r="F151" i="41"/>
  <c r="G151" i="41"/>
  <c r="H151" i="41"/>
  <c r="I151" i="41"/>
  <c r="J151" i="41"/>
  <c r="K151" i="41"/>
  <c r="V151" i="41"/>
  <c r="M151" i="41"/>
  <c r="N151" i="41"/>
  <c r="O151" i="41"/>
  <c r="P151" i="41"/>
  <c r="Q151" i="41"/>
  <c r="R151" i="41"/>
  <c r="S151" i="41"/>
  <c r="T151" i="41"/>
  <c r="U151" i="41"/>
  <c r="B152" i="41"/>
  <c r="L152" i="41"/>
  <c r="C152" i="41"/>
  <c r="D152" i="41"/>
  <c r="E152" i="41"/>
  <c r="F152" i="41"/>
  <c r="G152" i="41"/>
  <c r="H152" i="41"/>
  <c r="I152" i="41"/>
  <c r="J152" i="41"/>
  <c r="K152" i="41"/>
  <c r="V152" i="41"/>
  <c r="M152" i="41"/>
  <c r="N152" i="41"/>
  <c r="O152" i="41"/>
  <c r="P152" i="41"/>
  <c r="Q152" i="41"/>
  <c r="R152" i="41"/>
  <c r="S152" i="41"/>
  <c r="T152" i="41"/>
  <c r="U152" i="41"/>
  <c r="B153" i="41"/>
  <c r="L153" i="41"/>
  <c r="C153" i="41"/>
  <c r="D153" i="41"/>
  <c r="E153" i="41"/>
  <c r="F153" i="41"/>
  <c r="G153" i="41"/>
  <c r="H153" i="41"/>
  <c r="I153" i="41"/>
  <c r="J153" i="41"/>
  <c r="K153" i="41"/>
  <c r="V153" i="41"/>
  <c r="M153" i="41"/>
  <c r="N153" i="41"/>
  <c r="O153" i="41"/>
  <c r="P153" i="41"/>
  <c r="Q153" i="41"/>
  <c r="R153" i="41"/>
  <c r="S153" i="41"/>
  <c r="T153" i="41"/>
  <c r="U153" i="41"/>
  <c r="B154" i="41"/>
  <c r="L154" i="41"/>
  <c r="C154" i="41"/>
  <c r="D154" i="41"/>
  <c r="E154" i="41"/>
  <c r="F154" i="41"/>
  <c r="G154" i="41"/>
  <c r="H154" i="41"/>
  <c r="I154" i="41"/>
  <c r="J154" i="41"/>
  <c r="K154" i="41"/>
  <c r="V154" i="41"/>
  <c r="M154" i="41"/>
  <c r="N154" i="41"/>
  <c r="O154" i="41"/>
  <c r="P154" i="41"/>
  <c r="Q154" i="41"/>
  <c r="R154" i="41"/>
  <c r="S154" i="41"/>
  <c r="T154" i="41"/>
  <c r="U154" i="41"/>
  <c r="B155" i="41"/>
  <c r="L155" i="41"/>
  <c r="C155" i="41"/>
  <c r="D155" i="41"/>
  <c r="E155" i="41"/>
  <c r="F155" i="41"/>
  <c r="G155" i="41"/>
  <c r="H155" i="41"/>
  <c r="I155" i="41"/>
  <c r="J155" i="41"/>
  <c r="K155" i="41"/>
  <c r="V155" i="41"/>
  <c r="M155" i="41"/>
  <c r="N155" i="41"/>
  <c r="O155" i="41"/>
  <c r="P155" i="41"/>
  <c r="Q155" i="41"/>
  <c r="R155" i="41"/>
  <c r="S155" i="41"/>
  <c r="T155" i="41"/>
  <c r="U155" i="41"/>
  <c r="B156" i="41"/>
  <c r="L156" i="41"/>
  <c r="C156" i="41"/>
  <c r="D156" i="41"/>
  <c r="E156" i="41"/>
  <c r="F156" i="41"/>
  <c r="G156" i="41"/>
  <c r="H156" i="41"/>
  <c r="I156" i="41"/>
  <c r="J156" i="41"/>
  <c r="K156" i="41"/>
  <c r="V156" i="41"/>
  <c r="M156" i="41"/>
  <c r="N156" i="41"/>
  <c r="O156" i="41"/>
  <c r="P156" i="41"/>
  <c r="Q156" i="41"/>
  <c r="R156" i="41"/>
  <c r="S156" i="41"/>
  <c r="T156" i="41"/>
  <c r="U156" i="41"/>
  <c r="B157" i="41"/>
  <c r="L157" i="41"/>
  <c r="C157" i="41"/>
  <c r="D157" i="41"/>
  <c r="E157" i="41"/>
  <c r="F157" i="41"/>
  <c r="G157" i="41"/>
  <c r="H157" i="41"/>
  <c r="I157" i="41"/>
  <c r="J157" i="41"/>
  <c r="K157" i="41"/>
  <c r="V157" i="41"/>
  <c r="M157" i="41"/>
  <c r="N157" i="41"/>
  <c r="O157" i="41"/>
  <c r="P157" i="41"/>
  <c r="Q157" i="41"/>
  <c r="R157" i="41"/>
  <c r="S157" i="41"/>
  <c r="T157" i="41"/>
  <c r="U157" i="41"/>
  <c r="B158" i="41"/>
  <c r="L158" i="41"/>
  <c r="C158" i="41"/>
  <c r="D158" i="41"/>
  <c r="E158" i="41"/>
  <c r="F158" i="41"/>
  <c r="G158" i="41"/>
  <c r="H158" i="41"/>
  <c r="I158" i="41"/>
  <c r="J158" i="41"/>
  <c r="K158" i="41"/>
  <c r="V158" i="41"/>
  <c r="M158" i="41"/>
  <c r="N158" i="41"/>
  <c r="O158" i="41"/>
  <c r="P158" i="41"/>
  <c r="Q158" i="41"/>
  <c r="R158" i="41"/>
  <c r="S158" i="41"/>
  <c r="T158" i="41"/>
  <c r="U158" i="41"/>
  <c r="B159" i="41"/>
  <c r="L159" i="41"/>
  <c r="C159" i="41"/>
  <c r="D159" i="41"/>
  <c r="E159" i="41"/>
  <c r="F159" i="41"/>
  <c r="G159" i="41"/>
  <c r="H159" i="41"/>
  <c r="I159" i="41"/>
  <c r="J159" i="41"/>
  <c r="K159" i="41"/>
  <c r="V159" i="41"/>
  <c r="M159" i="41"/>
  <c r="N159" i="41"/>
  <c r="O159" i="41"/>
  <c r="P159" i="41"/>
  <c r="Q159" i="41"/>
  <c r="R159" i="41"/>
  <c r="S159" i="41"/>
  <c r="T159" i="41"/>
  <c r="U159" i="41"/>
  <c r="B160" i="41"/>
  <c r="L160" i="41"/>
  <c r="C160" i="41"/>
  <c r="D160" i="41"/>
  <c r="E160" i="41"/>
  <c r="F160" i="41"/>
  <c r="G160" i="41"/>
  <c r="H160" i="41"/>
  <c r="I160" i="41"/>
  <c r="J160" i="41"/>
  <c r="K160" i="41"/>
  <c r="V160" i="41"/>
  <c r="M160" i="41"/>
  <c r="N160" i="41"/>
  <c r="O160" i="41"/>
  <c r="P160" i="41"/>
  <c r="Q160" i="41"/>
  <c r="R160" i="41"/>
  <c r="S160" i="41"/>
  <c r="T160" i="41"/>
  <c r="U160" i="41"/>
  <c r="B161" i="41"/>
  <c r="L161" i="41"/>
  <c r="C161" i="41"/>
  <c r="D161" i="41"/>
  <c r="E161" i="41"/>
  <c r="F161" i="41"/>
  <c r="G161" i="41"/>
  <c r="H161" i="41"/>
  <c r="I161" i="41"/>
  <c r="J161" i="41"/>
  <c r="K161" i="41"/>
  <c r="V161" i="41"/>
  <c r="M161" i="41"/>
  <c r="N161" i="41"/>
  <c r="O161" i="41"/>
  <c r="P161" i="41"/>
  <c r="Q161" i="41"/>
  <c r="R161" i="41"/>
  <c r="S161" i="41"/>
  <c r="T161" i="41"/>
  <c r="U161" i="41"/>
  <c r="B162" i="41"/>
  <c r="L162" i="41"/>
  <c r="C162" i="41"/>
  <c r="D162" i="41"/>
  <c r="E162" i="41"/>
  <c r="F162" i="41"/>
  <c r="G162" i="41"/>
  <c r="H162" i="41"/>
  <c r="I162" i="41"/>
  <c r="J162" i="41"/>
  <c r="K162" i="41"/>
  <c r="V162" i="41"/>
  <c r="M162" i="41"/>
  <c r="N162" i="41"/>
  <c r="O162" i="41"/>
  <c r="P162" i="41"/>
  <c r="Q162" i="41"/>
  <c r="R162" i="41"/>
  <c r="S162" i="41"/>
  <c r="T162" i="41"/>
  <c r="U162" i="41"/>
  <c r="B163" i="41"/>
  <c r="L163" i="41"/>
  <c r="C163" i="41"/>
  <c r="D163" i="41"/>
  <c r="E163" i="41"/>
  <c r="F163" i="41"/>
  <c r="G163" i="41"/>
  <c r="H163" i="41"/>
  <c r="I163" i="41"/>
  <c r="J163" i="41"/>
  <c r="K163" i="41"/>
  <c r="V163" i="41"/>
  <c r="M163" i="41"/>
  <c r="N163" i="41"/>
  <c r="O163" i="41"/>
  <c r="P163" i="41"/>
  <c r="Q163" i="41"/>
  <c r="R163" i="41"/>
  <c r="S163" i="41"/>
  <c r="T163" i="41"/>
  <c r="U163" i="41"/>
  <c r="B164" i="41"/>
  <c r="L164" i="41"/>
  <c r="C164" i="41"/>
  <c r="D164" i="41"/>
  <c r="E164" i="41"/>
  <c r="F164" i="41"/>
  <c r="G164" i="41"/>
  <c r="H164" i="41"/>
  <c r="I164" i="41"/>
  <c r="J164" i="41"/>
  <c r="K164" i="41"/>
  <c r="V164" i="41"/>
  <c r="M164" i="41"/>
  <c r="N164" i="41"/>
  <c r="O164" i="41"/>
  <c r="P164" i="41"/>
  <c r="Q164" i="41"/>
  <c r="R164" i="41"/>
  <c r="S164" i="41"/>
  <c r="T164" i="41"/>
  <c r="U164" i="41"/>
  <c r="B165" i="41"/>
  <c r="L165" i="41"/>
  <c r="C165" i="41"/>
  <c r="D165" i="41"/>
  <c r="E165" i="41"/>
  <c r="F165" i="41"/>
  <c r="G165" i="41"/>
  <c r="H165" i="41"/>
  <c r="I165" i="41"/>
  <c r="J165" i="41"/>
  <c r="K165" i="41"/>
  <c r="V165" i="41"/>
  <c r="M165" i="41"/>
  <c r="N165" i="41"/>
  <c r="O165" i="41"/>
  <c r="P165" i="41"/>
  <c r="Q165" i="41"/>
  <c r="R165" i="41"/>
  <c r="S165" i="41"/>
  <c r="T165" i="41"/>
  <c r="U165" i="41"/>
  <c r="B166" i="41"/>
  <c r="L166" i="41"/>
  <c r="C166" i="41"/>
  <c r="D166" i="41"/>
  <c r="E166" i="41"/>
  <c r="F166" i="41"/>
  <c r="G166" i="41"/>
  <c r="H166" i="41"/>
  <c r="I166" i="41"/>
  <c r="J166" i="41"/>
  <c r="K166" i="41"/>
  <c r="V166" i="41"/>
  <c r="M166" i="41"/>
  <c r="N166" i="41"/>
  <c r="O166" i="41"/>
  <c r="P166" i="41"/>
  <c r="Q166" i="41"/>
  <c r="R166" i="41"/>
  <c r="S166" i="41"/>
  <c r="T166" i="41"/>
  <c r="U166" i="41"/>
  <c r="B167" i="41"/>
  <c r="L167" i="41"/>
  <c r="C167" i="41"/>
  <c r="D167" i="41"/>
  <c r="E167" i="41"/>
  <c r="F167" i="41"/>
  <c r="G167" i="41"/>
  <c r="H167" i="41"/>
  <c r="I167" i="41"/>
  <c r="J167" i="41"/>
  <c r="K167" i="41"/>
  <c r="V167" i="41"/>
  <c r="M167" i="41"/>
  <c r="N167" i="41"/>
  <c r="O167" i="41"/>
  <c r="P167" i="41"/>
  <c r="Q167" i="41"/>
  <c r="R167" i="41"/>
  <c r="S167" i="41"/>
  <c r="T167" i="41"/>
  <c r="U167" i="41"/>
  <c r="B168" i="41"/>
  <c r="L168" i="41"/>
  <c r="C168" i="41"/>
  <c r="D168" i="41"/>
  <c r="E168" i="41"/>
  <c r="F168" i="41"/>
  <c r="G168" i="41"/>
  <c r="H168" i="41"/>
  <c r="I168" i="41"/>
  <c r="J168" i="41"/>
  <c r="K168" i="41"/>
  <c r="V168" i="41"/>
  <c r="M168" i="41"/>
  <c r="N168" i="41"/>
  <c r="O168" i="41"/>
  <c r="P168" i="41"/>
  <c r="Q168" i="41"/>
  <c r="R168" i="41"/>
  <c r="S168" i="41"/>
  <c r="T168" i="41"/>
  <c r="U168" i="41"/>
  <c r="B169" i="41"/>
  <c r="L169" i="41"/>
  <c r="C169" i="41"/>
  <c r="D169" i="41"/>
  <c r="E169" i="41"/>
  <c r="F169" i="41"/>
  <c r="G169" i="41"/>
  <c r="H169" i="41"/>
  <c r="I169" i="41"/>
  <c r="J169" i="41"/>
  <c r="K169" i="41"/>
  <c r="V169" i="41"/>
  <c r="M169" i="41"/>
  <c r="N169" i="41"/>
  <c r="O169" i="41"/>
  <c r="P169" i="41"/>
  <c r="Q169" i="41"/>
  <c r="R169" i="41"/>
  <c r="S169" i="41"/>
  <c r="T169" i="41"/>
  <c r="U169" i="41"/>
  <c r="B170" i="41"/>
  <c r="L170" i="41"/>
  <c r="C170" i="41"/>
  <c r="D170" i="41"/>
  <c r="E170" i="41"/>
  <c r="F170" i="41"/>
  <c r="G170" i="41"/>
  <c r="H170" i="41"/>
  <c r="I170" i="41"/>
  <c r="J170" i="41"/>
  <c r="K170" i="41"/>
  <c r="V170" i="41"/>
  <c r="M170" i="41"/>
  <c r="N170" i="41"/>
  <c r="O170" i="41"/>
  <c r="P170" i="41"/>
  <c r="Q170" i="41"/>
  <c r="R170" i="41"/>
  <c r="S170" i="41"/>
  <c r="T170" i="41"/>
  <c r="U170" i="41"/>
  <c r="B171" i="41"/>
  <c r="L171" i="41"/>
  <c r="C171" i="41"/>
  <c r="D171" i="41"/>
  <c r="E171" i="41"/>
  <c r="F171" i="41"/>
  <c r="G171" i="41"/>
  <c r="H171" i="41"/>
  <c r="I171" i="41"/>
  <c r="J171" i="41"/>
  <c r="K171" i="41"/>
  <c r="V171" i="41"/>
  <c r="M171" i="41"/>
  <c r="N171" i="41"/>
  <c r="O171" i="41"/>
  <c r="P171" i="41"/>
  <c r="Q171" i="41"/>
  <c r="R171" i="41"/>
  <c r="S171" i="41"/>
  <c r="T171" i="41"/>
  <c r="U171" i="41"/>
  <c r="B172" i="41"/>
  <c r="L172" i="41"/>
  <c r="C172" i="41"/>
  <c r="D172" i="41"/>
  <c r="E172" i="41"/>
  <c r="F172" i="41"/>
  <c r="G172" i="41"/>
  <c r="H172" i="41"/>
  <c r="I172" i="41"/>
  <c r="J172" i="41"/>
  <c r="K172" i="41"/>
  <c r="V172" i="41"/>
  <c r="M172" i="41"/>
  <c r="N172" i="41"/>
  <c r="O172" i="41"/>
  <c r="P172" i="41"/>
  <c r="Q172" i="41"/>
  <c r="R172" i="41"/>
  <c r="S172" i="41"/>
  <c r="T172" i="41"/>
  <c r="U172" i="41"/>
  <c r="B173" i="41"/>
  <c r="L173" i="41"/>
  <c r="C173" i="41"/>
  <c r="D173" i="41"/>
  <c r="E173" i="41"/>
  <c r="F173" i="41"/>
  <c r="G173" i="41"/>
  <c r="H173" i="41"/>
  <c r="I173" i="41"/>
  <c r="J173" i="41"/>
  <c r="K173" i="41"/>
  <c r="V173" i="41"/>
  <c r="M173" i="41"/>
  <c r="N173" i="41"/>
  <c r="O173" i="41"/>
  <c r="P173" i="41"/>
  <c r="Q173" i="41"/>
  <c r="R173" i="41"/>
  <c r="S173" i="41"/>
  <c r="T173" i="41"/>
  <c r="U173" i="41"/>
  <c r="B174" i="41"/>
  <c r="L174" i="41"/>
  <c r="C174" i="41"/>
  <c r="D174" i="41"/>
  <c r="E174" i="41"/>
  <c r="F174" i="41"/>
  <c r="G174" i="41"/>
  <c r="H174" i="41"/>
  <c r="I174" i="41"/>
  <c r="J174" i="41"/>
  <c r="K174" i="41"/>
  <c r="V174" i="41"/>
  <c r="M174" i="41"/>
  <c r="N174" i="41"/>
  <c r="O174" i="41"/>
  <c r="P174" i="41"/>
  <c r="Q174" i="41"/>
  <c r="R174" i="41"/>
  <c r="S174" i="41"/>
  <c r="T174" i="41"/>
  <c r="U174" i="41"/>
  <c r="B175" i="41"/>
  <c r="L175" i="41"/>
  <c r="C175" i="41"/>
  <c r="D175" i="41"/>
  <c r="E175" i="41"/>
  <c r="F175" i="41"/>
  <c r="G175" i="41"/>
  <c r="H175" i="41"/>
  <c r="I175" i="41"/>
  <c r="J175" i="41"/>
  <c r="K175" i="41"/>
  <c r="V175" i="41"/>
  <c r="M175" i="41"/>
  <c r="N175" i="41"/>
  <c r="O175" i="41"/>
  <c r="P175" i="41"/>
  <c r="Q175" i="41"/>
  <c r="R175" i="41"/>
  <c r="S175" i="41"/>
  <c r="T175" i="41"/>
  <c r="U175" i="41"/>
  <c r="B176" i="41"/>
  <c r="L176" i="41"/>
  <c r="C176" i="41"/>
  <c r="D176" i="41"/>
  <c r="E176" i="41"/>
  <c r="F176" i="41"/>
  <c r="G176" i="41"/>
  <c r="H176" i="41"/>
  <c r="I176" i="41"/>
  <c r="J176" i="41"/>
  <c r="K176" i="41"/>
  <c r="V176" i="41"/>
  <c r="M176" i="41"/>
  <c r="N176" i="41"/>
  <c r="O176" i="41"/>
  <c r="P176" i="41"/>
  <c r="Q176" i="41"/>
  <c r="R176" i="41"/>
  <c r="S176" i="41"/>
  <c r="T176" i="41"/>
  <c r="U176" i="41"/>
  <c r="B177" i="41"/>
  <c r="L177" i="41"/>
  <c r="C177" i="41"/>
  <c r="D177" i="41"/>
  <c r="E177" i="41"/>
  <c r="F177" i="41"/>
  <c r="G177" i="41"/>
  <c r="H177" i="41"/>
  <c r="I177" i="41"/>
  <c r="J177" i="41"/>
  <c r="K177" i="41"/>
  <c r="V177" i="41"/>
  <c r="M177" i="41"/>
  <c r="N177" i="41"/>
  <c r="O177" i="41"/>
  <c r="P177" i="41"/>
  <c r="Q177" i="41"/>
  <c r="R177" i="41"/>
  <c r="S177" i="41"/>
  <c r="T177" i="41"/>
  <c r="U177" i="41"/>
  <c r="L2" i="41"/>
  <c r="V2" i="41"/>
  <c r="U2" i="41"/>
  <c r="T2" i="41"/>
  <c r="S2" i="41"/>
  <c r="R2" i="41"/>
  <c r="Q2" i="41"/>
  <c r="P2" i="41"/>
  <c r="O2" i="41"/>
  <c r="N2" i="41"/>
  <c r="M2" i="41"/>
  <c r="B2" i="41"/>
  <c r="K2" i="41"/>
  <c r="J2" i="41"/>
  <c r="I2" i="41"/>
  <c r="H2" i="41"/>
  <c r="G2" i="41"/>
  <c r="F2" i="41"/>
  <c r="E2" i="41"/>
  <c r="D2" i="41"/>
  <c r="C2" i="41"/>
  <c r="B3" i="42"/>
  <c r="L3" i="42"/>
  <c r="C3" i="42"/>
  <c r="D3" i="42"/>
  <c r="E3" i="42"/>
  <c r="F3" i="42"/>
  <c r="G3" i="42"/>
  <c r="H3" i="42"/>
  <c r="I3" i="42"/>
  <c r="J3" i="42"/>
  <c r="K3" i="42"/>
  <c r="V3" i="42"/>
  <c r="M3" i="42"/>
  <c r="N3" i="42"/>
  <c r="O3" i="42"/>
  <c r="P3" i="42"/>
  <c r="Q3" i="42"/>
  <c r="R3" i="42"/>
  <c r="S3" i="42"/>
  <c r="T3" i="42"/>
  <c r="U3" i="42"/>
  <c r="B4" i="42"/>
  <c r="L4" i="42"/>
  <c r="C4" i="42"/>
  <c r="D4" i="42"/>
  <c r="E4" i="42"/>
  <c r="F4" i="42"/>
  <c r="G4" i="42"/>
  <c r="H4" i="42"/>
  <c r="I4" i="42"/>
  <c r="J4" i="42"/>
  <c r="K4" i="42"/>
  <c r="V4" i="42"/>
  <c r="M4" i="42"/>
  <c r="N4" i="42"/>
  <c r="O4" i="42"/>
  <c r="P4" i="42"/>
  <c r="Q4" i="42"/>
  <c r="R4" i="42"/>
  <c r="S4" i="42"/>
  <c r="T4" i="42"/>
  <c r="U4" i="42"/>
  <c r="B5" i="42"/>
  <c r="L5" i="42"/>
  <c r="C5" i="42"/>
  <c r="D5" i="42"/>
  <c r="E5" i="42"/>
  <c r="F5" i="42"/>
  <c r="G5" i="42"/>
  <c r="H5" i="42"/>
  <c r="I5" i="42"/>
  <c r="J5" i="42"/>
  <c r="K5" i="42"/>
  <c r="V5" i="42"/>
  <c r="M5" i="42"/>
  <c r="N5" i="42"/>
  <c r="O5" i="42"/>
  <c r="P5" i="42"/>
  <c r="Q5" i="42"/>
  <c r="R5" i="42"/>
  <c r="S5" i="42"/>
  <c r="T5" i="42"/>
  <c r="U5" i="42"/>
  <c r="B6" i="42"/>
  <c r="L6" i="42"/>
  <c r="C6" i="42"/>
  <c r="D6" i="42"/>
  <c r="E6" i="42"/>
  <c r="F6" i="42"/>
  <c r="G6" i="42"/>
  <c r="H6" i="42"/>
  <c r="I6" i="42"/>
  <c r="J6" i="42"/>
  <c r="K6" i="42"/>
  <c r="V6" i="42"/>
  <c r="M6" i="42"/>
  <c r="N6" i="42"/>
  <c r="O6" i="42"/>
  <c r="P6" i="42"/>
  <c r="Q6" i="42"/>
  <c r="R6" i="42"/>
  <c r="S6" i="42"/>
  <c r="T6" i="42"/>
  <c r="U6" i="42"/>
  <c r="B7" i="42"/>
  <c r="L7" i="42"/>
  <c r="C7" i="42"/>
  <c r="D7" i="42"/>
  <c r="E7" i="42"/>
  <c r="F7" i="42"/>
  <c r="G7" i="42"/>
  <c r="H7" i="42"/>
  <c r="I7" i="42"/>
  <c r="J7" i="42"/>
  <c r="K7" i="42"/>
  <c r="V7" i="42"/>
  <c r="M7" i="42"/>
  <c r="N7" i="42"/>
  <c r="O7" i="42"/>
  <c r="P7" i="42"/>
  <c r="Q7" i="42"/>
  <c r="R7" i="42"/>
  <c r="S7" i="42"/>
  <c r="T7" i="42"/>
  <c r="U7" i="42"/>
  <c r="B8" i="42"/>
  <c r="L8" i="42"/>
  <c r="C8" i="42"/>
  <c r="D8" i="42"/>
  <c r="E8" i="42"/>
  <c r="F8" i="42"/>
  <c r="G8" i="42"/>
  <c r="H8" i="42"/>
  <c r="I8" i="42"/>
  <c r="J8" i="42"/>
  <c r="K8" i="42"/>
  <c r="V8" i="42"/>
  <c r="M8" i="42"/>
  <c r="N8" i="42"/>
  <c r="O8" i="42"/>
  <c r="P8" i="42"/>
  <c r="Q8" i="42"/>
  <c r="R8" i="42"/>
  <c r="S8" i="42"/>
  <c r="T8" i="42"/>
  <c r="U8" i="42"/>
  <c r="B9" i="42"/>
  <c r="L9" i="42"/>
  <c r="C9" i="42"/>
  <c r="D9" i="42"/>
  <c r="E9" i="42"/>
  <c r="F9" i="42"/>
  <c r="G9" i="42"/>
  <c r="H9" i="42"/>
  <c r="I9" i="42"/>
  <c r="J9" i="42"/>
  <c r="K9" i="42"/>
  <c r="V9" i="42"/>
  <c r="M9" i="42"/>
  <c r="N9" i="42"/>
  <c r="O9" i="42"/>
  <c r="P9" i="42"/>
  <c r="Q9" i="42"/>
  <c r="R9" i="42"/>
  <c r="S9" i="42"/>
  <c r="T9" i="42"/>
  <c r="U9" i="42"/>
  <c r="B10" i="42"/>
  <c r="L10" i="42"/>
  <c r="C10" i="42"/>
  <c r="D10" i="42"/>
  <c r="E10" i="42"/>
  <c r="F10" i="42"/>
  <c r="G10" i="42"/>
  <c r="H10" i="42"/>
  <c r="I10" i="42"/>
  <c r="J10" i="42"/>
  <c r="K10" i="42"/>
  <c r="V10" i="42"/>
  <c r="M10" i="42"/>
  <c r="N10" i="42"/>
  <c r="O10" i="42"/>
  <c r="P10" i="42"/>
  <c r="Q10" i="42"/>
  <c r="R10" i="42"/>
  <c r="S10" i="42"/>
  <c r="T10" i="42"/>
  <c r="U10" i="42"/>
  <c r="B11" i="42"/>
  <c r="L11" i="42"/>
  <c r="C11" i="42"/>
  <c r="D11" i="42"/>
  <c r="E11" i="42"/>
  <c r="F11" i="42"/>
  <c r="G11" i="42"/>
  <c r="H11" i="42"/>
  <c r="I11" i="42"/>
  <c r="J11" i="42"/>
  <c r="K11" i="42"/>
  <c r="V11" i="42"/>
  <c r="M11" i="42"/>
  <c r="N11" i="42"/>
  <c r="O11" i="42"/>
  <c r="P11" i="42"/>
  <c r="Q11" i="42"/>
  <c r="R11" i="42"/>
  <c r="S11" i="42"/>
  <c r="T11" i="42"/>
  <c r="U11" i="42"/>
  <c r="B12" i="42"/>
  <c r="L12" i="42"/>
  <c r="C12" i="42"/>
  <c r="D12" i="42"/>
  <c r="E12" i="42"/>
  <c r="F12" i="42"/>
  <c r="G12" i="42"/>
  <c r="H12" i="42"/>
  <c r="I12" i="42"/>
  <c r="J12" i="42"/>
  <c r="K12" i="42"/>
  <c r="V12" i="42"/>
  <c r="M12" i="42"/>
  <c r="N12" i="42"/>
  <c r="O12" i="42"/>
  <c r="P12" i="42"/>
  <c r="Q12" i="42"/>
  <c r="R12" i="42"/>
  <c r="S12" i="42"/>
  <c r="T12" i="42"/>
  <c r="U12" i="42"/>
  <c r="B13" i="42"/>
  <c r="L13" i="42"/>
  <c r="C13" i="42"/>
  <c r="D13" i="42"/>
  <c r="E13" i="42"/>
  <c r="F13" i="42"/>
  <c r="G13" i="42"/>
  <c r="H13" i="42"/>
  <c r="I13" i="42"/>
  <c r="J13" i="42"/>
  <c r="K13" i="42"/>
  <c r="V13" i="42"/>
  <c r="M13" i="42"/>
  <c r="N13" i="42"/>
  <c r="O13" i="42"/>
  <c r="P13" i="42"/>
  <c r="Q13" i="42"/>
  <c r="R13" i="42"/>
  <c r="S13" i="42"/>
  <c r="T13" i="42"/>
  <c r="U13" i="42"/>
  <c r="B14" i="42"/>
  <c r="L14" i="42"/>
  <c r="C14" i="42"/>
  <c r="D14" i="42"/>
  <c r="E14" i="42"/>
  <c r="F14" i="42"/>
  <c r="G14" i="42"/>
  <c r="H14" i="42"/>
  <c r="I14" i="42"/>
  <c r="J14" i="42"/>
  <c r="K14" i="42"/>
  <c r="V14" i="42"/>
  <c r="M14" i="42"/>
  <c r="N14" i="42"/>
  <c r="O14" i="42"/>
  <c r="P14" i="42"/>
  <c r="Q14" i="42"/>
  <c r="R14" i="42"/>
  <c r="S14" i="42"/>
  <c r="T14" i="42"/>
  <c r="U14" i="42"/>
  <c r="B15" i="42"/>
  <c r="L15" i="42"/>
  <c r="C15" i="42"/>
  <c r="D15" i="42"/>
  <c r="E15" i="42"/>
  <c r="F15" i="42"/>
  <c r="G15" i="42"/>
  <c r="H15" i="42"/>
  <c r="I15" i="42"/>
  <c r="J15" i="42"/>
  <c r="K15" i="42"/>
  <c r="V15" i="42"/>
  <c r="M15" i="42"/>
  <c r="N15" i="42"/>
  <c r="O15" i="42"/>
  <c r="P15" i="42"/>
  <c r="Q15" i="42"/>
  <c r="R15" i="42"/>
  <c r="S15" i="42"/>
  <c r="T15" i="42"/>
  <c r="U15" i="42"/>
  <c r="B16" i="42"/>
  <c r="L16" i="42"/>
  <c r="C16" i="42"/>
  <c r="D16" i="42"/>
  <c r="E16" i="42"/>
  <c r="F16" i="42"/>
  <c r="G16" i="42"/>
  <c r="H16" i="42"/>
  <c r="I16" i="42"/>
  <c r="J16" i="42"/>
  <c r="K16" i="42"/>
  <c r="V16" i="42"/>
  <c r="M16" i="42"/>
  <c r="N16" i="42"/>
  <c r="O16" i="42"/>
  <c r="P16" i="42"/>
  <c r="Q16" i="42"/>
  <c r="R16" i="42"/>
  <c r="S16" i="42"/>
  <c r="T16" i="42"/>
  <c r="U16" i="42"/>
  <c r="B17" i="42"/>
  <c r="L17" i="42"/>
  <c r="C17" i="42"/>
  <c r="D17" i="42"/>
  <c r="E17" i="42"/>
  <c r="F17" i="42"/>
  <c r="G17" i="42"/>
  <c r="H17" i="42"/>
  <c r="I17" i="42"/>
  <c r="J17" i="42"/>
  <c r="K17" i="42"/>
  <c r="V17" i="42"/>
  <c r="M17" i="42"/>
  <c r="N17" i="42"/>
  <c r="O17" i="42"/>
  <c r="P17" i="42"/>
  <c r="Q17" i="42"/>
  <c r="R17" i="42"/>
  <c r="S17" i="42"/>
  <c r="T17" i="42"/>
  <c r="U17" i="42"/>
  <c r="B18" i="42"/>
  <c r="L18" i="42"/>
  <c r="C18" i="42"/>
  <c r="D18" i="42"/>
  <c r="E18" i="42"/>
  <c r="F18" i="42"/>
  <c r="G18" i="42"/>
  <c r="H18" i="42"/>
  <c r="I18" i="42"/>
  <c r="J18" i="42"/>
  <c r="K18" i="42"/>
  <c r="V18" i="42"/>
  <c r="M18" i="42"/>
  <c r="N18" i="42"/>
  <c r="O18" i="42"/>
  <c r="P18" i="42"/>
  <c r="Q18" i="42"/>
  <c r="R18" i="42"/>
  <c r="S18" i="42"/>
  <c r="T18" i="42"/>
  <c r="U18" i="42"/>
  <c r="B19" i="42"/>
  <c r="L19" i="42"/>
  <c r="C19" i="42"/>
  <c r="D19" i="42"/>
  <c r="E19" i="42"/>
  <c r="F19" i="42"/>
  <c r="G19" i="42"/>
  <c r="H19" i="42"/>
  <c r="I19" i="42"/>
  <c r="J19" i="42"/>
  <c r="K19" i="42"/>
  <c r="V19" i="42"/>
  <c r="M19" i="42"/>
  <c r="N19" i="42"/>
  <c r="O19" i="42"/>
  <c r="P19" i="42"/>
  <c r="Q19" i="42"/>
  <c r="R19" i="42"/>
  <c r="S19" i="42"/>
  <c r="T19" i="42"/>
  <c r="U19" i="42"/>
  <c r="B20" i="42"/>
  <c r="L20" i="42"/>
  <c r="C20" i="42"/>
  <c r="D20" i="42"/>
  <c r="E20" i="42"/>
  <c r="F20" i="42"/>
  <c r="G20" i="42"/>
  <c r="H20" i="42"/>
  <c r="I20" i="42"/>
  <c r="J20" i="42"/>
  <c r="K20" i="42"/>
  <c r="V20" i="42"/>
  <c r="M20" i="42"/>
  <c r="N20" i="42"/>
  <c r="O20" i="42"/>
  <c r="P20" i="42"/>
  <c r="Q20" i="42"/>
  <c r="R20" i="42"/>
  <c r="S20" i="42"/>
  <c r="T20" i="42"/>
  <c r="U20" i="42"/>
  <c r="B21" i="42"/>
  <c r="L21" i="42"/>
  <c r="C21" i="42"/>
  <c r="D21" i="42"/>
  <c r="E21" i="42"/>
  <c r="F21" i="42"/>
  <c r="G21" i="42"/>
  <c r="H21" i="42"/>
  <c r="I21" i="42"/>
  <c r="J21" i="42"/>
  <c r="K21" i="42"/>
  <c r="V21" i="42"/>
  <c r="M21" i="42"/>
  <c r="N21" i="42"/>
  <c r="O21" i="42"/>
  <c r="P21" i="42"/>
  <c r="Q21" i="42"/>
  <c r="R21" i="42"/>
  <c r="S21" i="42"/>
  <c r="T21" i="42"/>
  <c r="U21" i="42"/>
  <c r="B22" i="42"/>
  <c r="L22" i="42"/>
  <c r="C22" i="42"/>
  <c r="D22" i="42"/>
  <c r="E22" i="42"/>
  <c r="F22" i="42"/>
  <c r="G22" i="42"/>
  <c r="H22" i="42"/>
  <c r="I22" i="42"/>
  <c r="J22" i="42"/>
  <c r="K22" i="42"/>
  <c r="V22" i="42"/>
  <c r="M22" i="42"/>
  <c r="N22" i="42"/>
  <c r="O22" i="42"/>
  <c r="P22" i="42"/>
  <c r="Q22" i="42"/>
  <c r="R22" i="42"/>
  <c r="S22" i="42"/>
  <c r="T22" i="42"/>
  <c r="U22" i="42"/>
  <c r="B23" i="42"/>
  <c r="L23" i="42"/>
  <c r="C23" i="42"/>
  <c r="D23" i="42"/>
  <c r="E23" i="42"/>
  <c r="F23" i="42"/>
  <c r="G23" i="42"/>
  <c r="H23" i="42"/>
  <c r="I23" i="42"/>
  <c r="J23" i="42"/>
  <c r="K23" i="42"/>
  <c r="V23" i="42"/>
  <c r="M23" i="42"/>
  <c r="N23" i="42"/>
  <c r="O23" i="42"/>
  <c r="P23" i="42"/>
  <c r="Q23" i="42"/>
  <c r="R23" i="42"/>
  <c r="S23" i="42"/>
  <c r="T23" i="42"/>
  <c r="U23" i="42"/>
  <c r="B24" i="42"/>
  <c r="L24" i="42"/>
  <c r="C24" i="42"/>
  <c r="D24" i="42"/>
  <c r="E24" i="42"/>
  <c r="F24" i="42"/>
  <c r="G24" i="42"/>
  <c r="H24" i="42"/>
  <c r="I24" i="42"/>
  <c r="J24" i="42"/>
  <c r="K24" i="42"/>
  <c r="V24" i="42"/>
  <c r="M24" i="42"/>
  <c r="N24" i="42"/>
  <c r="O24" i="42"/>
  <c r="P24" i="42"/>
  <c r="Q24" i="42"/>
  <c r="R24" i="42"/>
  <c r="S24" i="42"/>
  <c r="T24" i="42"/>
  <c r="U24" i="42"/>
  <c r="B25" i="42"/>
  <c r="L25" i="42"/>
  <c r="C25" i="42"/>
  <c r="D25" i="42"/>
  <c r="E25" i="42"/>
  <c r="F25" i="42"/>
  <c r="G25" i="42"/>
  <c r="H25" i="42"/>
  <c r="I25" i="42"/>
  <c r="J25" i="42"/>
  <c r="K25" i="42"/>
  <c r="V25" i="42"/>
  <c r="M25" i="42"/>
  <c r="N25" i="42"/>
  <c r="O25" i="42"/>
  <c r="P25" i="42"/>
  <c r="Q25" i="42"/>
  <c r="R25" i="42"/>
  <c r="S25" i="42"/>
  <c r="T25" i="42"/>
  <c r="U25" i="42"/>
  <c r="B26" i="42"/>
  <c r="L26" i="42"/>
  <c r="C26" i="42"/>
  <c r="D26" i="42"/>
  <c r="E26" i="42"/>
  <c r="F26" i="42"/>
  <c r="G26" i="42"/>
  <c r="H26" i="42"/>
  <c r="I26" i="42"/>
  <c r="J26" i="42"/>
  <c r="K26" i="42"/>
  <c r="V26" i="42"/>
  <c r="M26" i="42"/>
  <c r="N26" i="42"/>
  <c r="O26" i="42"/>
  <c r="P26" i="42"/>
  <c r="Q26" i="42"/>
  <c r="R26" i="42"/>
  <c r="S26" i="42"/>
  <c r="T26" i="42"/>
  <c r="U26" i="42"/>
  <c r="B27" i="42"/>
  <c r="L27" i="42"/>
  <c r="C27" i="42"/>
  <c r="D27" i="42"/>
  <c r="E27" i="42"/>
  <c r="F27" i="42"/>
  <c r="G27" i="42"/>
  <c r="H27" i="42"/>
  <c r="I27" i="42"/>
  <c r="J27" i="42"/>
  <c r="K27" i="42"/>
  <c r="V27" i="42"/>
  <c r="M27" i="42"/>
  <c r="N27" i="42"/>
  <c r="O27" i="42"/>
  <c r="P27" i="42"/>
  <c r="Q27" i="42"/>
  <c r="R27" i="42"/>
  <c r="S27" i="42"/>
  <c r="T27" i="42"/>
  <c r="U27" i="42"/>
  <c r="B28" i="42"/>
  <c r="L28" i="42"/>
  <c r="C28" i="42"/>
  <c r="D28" i="42"/>
  <c r="E28" i="42"/>
  <c r="F28" i="42"/>
  <c r="G28" i="42"/>
  <c r="H28" i="42"/>
  <c r="I28" i="42"/>
  <c r="J28" i="42"/>
  <c r="K28" i="42"/>
  <c r="V28" i="42"/>
  <c r="M28" i="42"/>
  <c r="N28" i="42"/>
  <c r="O28" i="42"/>
  <c r="P28" i="42"/>
  <c r="Q28" i="42"/>
  <c r="R28" i="42"/>
  <c r="S28" i="42"/>
  <c r="T28" i="42"/>
  <c r="U28" i="42"/>
  <c r="B29" i="42"/>
  <c r="L29" i="42"/>
  <c r="C29" i="42"/>
  <c r="D29" i="42"/>
  <c r="E29" i="42"/>
  <c r="F29" i="42"/>
  <c r="G29" i="42"/>
  <c r="H29" i="42"/>
  <c r="I29" i="42"/>
  <c r="J29" i="42"/>
  <c r="K29" i="42"/>
  <c r="V29" i="42"/>
  <c r="M29" i="42"/>
  <c r="N29" i="42"/>
  <c r="O29" i="42"/>
  <c r="P29" i="42"/>
  <c r="Q29" i="42"/>
  <c r="R29" i="42"/>
  <c r="S29" i="42"/>
  <c r="T29" i="42"/>
  <c r="U29" i="42"/>
  <c r="B30" i="42"/>
  <c r="L30" i="42"/>
  <c r="C30" i="42"/>
  <c r="D30" i="42"/>
  <c r="E30" i="42"/>
  <c r="F30" i="42"/>
  <c r="G30" i="42"/>
  <c r="H30" i="42"/>
  <c r="I30" i="42"/>
  <c r="J30" i="42"/>
  <c r="K30" i="42"/>
  <c r="V30" i="42"/>
  <c r="M30" i="42"/>
  <c r="N30" i="42"/>
  <c r="O30" i="42"/>
  <c r="P30" i="42"/>
  <c r="Q30" i="42"/>
  <c r="R30" i="42"/>
  <c r="S30" i="42"/>
  <c r="T30" i="42"/>
  <c r="U30" i="42"/>
  <c r="B31" i="42"/>
  <c r="L31" i="42"/>
  <c r="C31" i="42"/>
  <c r="D31" i="42"/>
  <c r="E31" i="42"/>
  <c r="F31" i="42"/>
  <c r="G31" i="42"/>
  <c r="H31" i="42"/>
  <c r="I31" i="42"/>
  <c r="J31" i="42"/>
  <c r="K31" i="42"/>
  <c r="V31" i="42"/>
  <c r="M31" i="42"/>
  <c r="N31" i="42"/>
  <c r="O31" i="42"/>
  <c r="P31" i="42"/>
  <c r="Q31" i="42"/>
  <c r="R31" i="42"/>
  <c r="S31" i="42"/>
  <c r="T31" i="42"/>
  <c r="U31" i="42"/>
  <c r="B32" i="42"/>
  <c r="L32" i="42"/>
  <c r="C32" i="42"/>
  <c r="D32" i="42"/>
  <c r="E32" i="42"/>
  <c r="F32" i="42"/>
  <c r="G32" i="42"/>
  <c r="H32" i="42"/>
  <c r="I32" i="42"/>
  <c r="J32" i="42"/>
  <c r="K32" i="42"/>
  <c r="V32" i="42"/>
  <c r="M32" i="42"/>
  <c r="N32" i="42"/>
  <c r="O32" i="42"/>
  <c r="P32" i="42"/>
  <c r="Q32" i="42"/>
  <c r="R32" i="42"/>
  <c r="S32" i="42"/>
  <c r="T32" i="42"/>
  <c r="U32" i="42"/>
  <c r="B33" i="42"/>
  <c r="L33" i="42"/>
  <c r="C33" i="42"/>
  <c r="D33" i="42"/>
  <c r="E33" i="42"/>
  <c r="F33" i="42"/>
  <c r="G33" i="42"/>
  <c r="H33" i="42"/>
  <c r="I33" i="42"/>
  <c r="J33" i="42"/>
  <c r="K33" i="42"/>
  <c r="V33" i="42"/>
  <c r="M33" i="42"/>
  <c r="N33" i="42"/>
  <c r="O33" i="42"/>
  <c r="P33" i="42"/>
  <c r="Q33" i="42"/>
  <c r="R33" i="42"/>
  <c r="S33" i="42"/>
  <c r="T33" i="42"/>
  <c r="U33" i="42"/>
  <c r="B34" i="42"/>
  <c r="L34" i="42"/>
  <c r="C34" i="42"/>
  <c r="D34" i="42"/>
  <c r="E34" i="42"/>
  <c r="F34" i="42"/>
  <c r="G34" i="42"/>
  <c r="H34" i="42"/>
  <c r="I34" i="42"/>
  <c r="J34" i="42"/>
  <c r="K34" i="42"/>
  <c r="V34" i="42"/>
  <c r="M34" i="42"/>
  <c r="N34" i="42"/>
  <c r="O34" i="42"/>
  <c r="P34" i="42"/>
  <c r="Q34" i="42"/>
  <c r="R34" i="42"/>
  <c r="S34" i="42"/>
  <c r="T34" i="42"/>
  <c r="U34" i="42"/>
  <c r="B35" i="42"/>
  <c r="L35" i="42"/>
  <c r="C35" i="42"/>
  <c r="D35" i="42"/>
  <c r="E35" i="42"/>
  <c r="F35" i="42"/>
  <c r="G35" i="42"/>
  <c r="H35" i="42"/>
  <c r="I35" i="42"/>
  <c r="J35" i="42"/>
  <c r="K35" i="42"/>
  <c r="V35" i="42"/>
  <c r="M35" i="42"/>
  <c r="N35" i="42"/>
  <c r="O35" i="42"/>
  <c r="P35" i="42"/>
  <c r="Q35" i="42"/>
  <c r="R35" i="42"/>
  <c r="S35" i="42"/>
  <c r="T35" i="42"/>
  <c r="U35" i="42"/>
  <c r="B36" i="42"/>
  <c r="L36" i="42"/>
  <c r="C36" i="42"/>
  <c r="D36" i="42"/>
  <c r="E36" i="42"/>
  <c r="F36" i="42"/>
  <c r="G36" i="42"/>
  <c r="H36" i="42"/>
  <c r="I36" i="42"/>
  <c r="J36" i="42"/>
  <c r="K36" i="42"/>
  <c r="V36" i="42"/>
  <c r="M36" i="42"/>
  <c r="N36" i="42"/>
  <c r="O36" i="42"/>
  <c r="P36" i="42"/>
  <c r="Q36" i="42"/>
  <c r="R36" i="42"/>
  <c r="S36" i="42"/>
  <c r="T36" i="42"/>
  <c r="U36" i="42"/>
  <c r="B37" i="42"/>
  <c r="L37" i="42"/>
  <c r="C37" i="42"/>
  <c r="D37" i="42"/>
  <c r="E37" i="42"/>
  <c r="F37" i="42"/>
  <c r="G37" i="42"/>
  <c r="H37" i="42"/>
  <c r="I37" i="42"/>
  <c r="J37" i="42"/>
  <c r="K37" i="42"/>
  <c r="V37" i="42"/>
  <c r="M37" i="42"/>
  <c r="N37" i="42"/>
  <c r="O37" i="42"/>
  <c r="P37" i="42"/>
  <c r="Q37" i="42"/>
  <c r="R37" i="42"/>
  <c r="S37" i="42"/>
  <c r="T37" i="42"/>
  <c r="U37" i="42"/>
  <c r="B38" i="42"/>
  <c r="L38" i="42"/>
  <c r="C38" i="42"/>
  <c r="D38" i="42"/>
  <c r="E38" i="42"/>
  <c r="F38" i="42"/>
  <c r="G38" i="42"/>
  <c r="H38" i="42"/>
  <c r="I38" i="42"/>
  <c r="J38" i="42"/>
  <c r="K38" i="42"/>
  <c r="V38" i="42"/>
  <c r="M38" i="42"/>
  <c r="N38" i="42"/>
  <c r="O38" i="42"/>
  <c r="P38" i="42"/>
  <c r="Q38" i="42"/>
  <c r="R38" i="42"/>
  <c r="S38" i="42"/>
  <c r="T38" i="42"/>
  <c r="U38" i="42"/>
  <c r="B39" i="42"/>
  <c r="L39" i="42"/>
  <c r="C39" i="42"/>
  <c r="D39" i="42"/>
  <c r="E39" i="42"/>
  <c r="F39" i="42"/>
  <c r="G39" i="42"/>
  <c r="H39" i="42"/>
  <c r="I39" i="42"/>
  <c r="J39" i="42"/>
  <c r="K39" i="42"/>
  <c r="V39" i="42"/>
  <c r="M39" i="42"/>
  <c r="N39" i="42"/>
  <c r="O39" i="42"/>
  <c r="P39" i="42"/>
  <c r="Q39" i="42"/>
  <c r="R39" i="42"/>
  <c r="S39" i="42"/>
  <c r="T39" i="42"/>
  <c r="U39" i="42"/>
  <c r="B40" i="42"/>
  <c r="L40" i="42"/>
  <c r="C40" i="42"/>
  <c r="D40" i="42"/>
  <c r="E40" i="42"/>
  <c r="F40" i="42"/>
  <c r="G40" i="42"/>
  <c r="H40" i="42"/>
  <c r="I40" i="42"/>
  <c r="J40" i="42"/>
  <c r="K40" i="42"/>
  <c r="V40" i="42"/>
  <c r="M40" i="42"/>
  <c r="N40" i="42"/>
  <c r="O40" i="42"/>
  <c r="P40" i="42"/>
  <c r="Q40" i="42"/>
  <c r="R40" i="42"/>
  <c r="S40" i="42"/>
  <c r="T40" i="42"/>
  <c r="U40" i="42"/>
  <c r="B41" i="42"/>
  <c r="L41" i="42"/>
  <c r="C41" i="42"/>
  <c r="D41" i="42"/>
  <c r="E41" i="42"/>
  <c r="F41" i="42"/>
  <c r="G41" i="42"/>
  <c r="H41" i="42"/>
  <c r="I41" i="42"/>
  <c r="J41" i="42"/>
  <c r="K41" i="42"/>
  <c r="V41" i="42"/>
  <c r="M41" i="42"/>
  <c r="N41" i="42"/>
  <c r="O41" i="42"/>
  <c r="P41" i="42"/>
  <c r="Q41" i="42"/>
  <c r="R41" i="42"/>
  <c r="S41" i="42"/>
  <c r="T41" i="42"/>
  <c r="U41" i="42"/>
  <c r="B42" i="42"/>
  <c r="L42" i="42"/>
  <c r="C42" i="42"/>
  <c r="D42" i="42"/>
  <c r="E42" i="42"/>
  <c r="F42" i="42"/>
  <c r="G42" i="42"/>
  <c r="H42" i="42"/>
  <c r="I42" i="42"/>
  <c r="J42" i="42"/>
  <c r="K42" i="42"/>
  <c r="V42" i="42"/>
  <c r="M42" i="42"/>
  <c r="N42" i="42"/>
  <c r="O42" i="42"/>
  <c r="P42" i="42"/>
  <c r="Q42" i="42"/>
  <c r="R42" i="42"/>
  <c r="S42" i="42"/>
  <c r="T42" i="42"/>
  <c r="U42" i="42"/>
  <c r="B43" i="42"/>
  <c r="L43" i="42"/>
  <c r="C43" i="42"/>
  <c r="D43" i="42"/>
  <c r="E43" i="42"/>
  <c r="F43" i="42"/>
  <c r="G43" i="42"/>
  <c r="H43" i="42"/>
  <c r="I43" i="42"/>
  <c r="J43" i="42"/>
  <c r="K43" i="42"/>
  <c r="V43" i="42"/>
  <c r="M43" i="42"/>
  <c r="N43" i="42"/>
  <c r="O43" i="42"/>
  <c r="P43" i="42"/>
  <c r="Q43" i="42"/>
  <c r="R43" i="42"/>
  <c r="S43" i="42"/>
  <c r="T43" i="42"/>
  <c r="U43" i="42"/>
  <c r="B44" i="42"/>
  <c r="L44" i="42"/>
  <c r="C44" i="42"/>
  <c r="D44" i="42"/>
  <c r="E44" i="42"/>
  <c r="F44" i="42"/>
  <c r="G44" i="42"/>
  <c r="H44" i="42"/>
  <c r="I44" i="42"/>
  <c r="J44" i="42"/>
  <c r="K44" i="42"/>
  <c r="V44" i="42"/>
  <c r="M44" i="42"/>
  <c r="N44" i="42"/>
  <c r="O44" i="42"/>
  <c r="P44" i="42"/>
  <c r="Q44" i="42"/>
  <c r="R44" i="42"/>
  <c r="S44" i="42"/>
  <c r="T44" i="42"/>
  <c r="U44" i="42"/>
  <c r="B45" i="42"/>
  <c r="L45" i="42"/>
  <c r="C45" i="42"/>
  <c r="D45" i="42"/>
  <c r="E45" i="42"/>
  <c r="F45" i="42"/>
  <c r="G45" i="42"/>
  <c r="H45" i="42"/>
  <c r="I45" i="42"/>
  <c r="J45" i="42"/>
  <c r="K45" i="42"/>
  <c r="V45" i="42"/>
  <c r="M45" i="42"/>
  <c r="N45" i="42"/>
  <c r="O45" i="42"/>
  <c r="P45" i="42"/>
  <c r="Q45" i="42"/>
  <c r="R45" i="42"/>
  <c r="S45" i="42"/>
  <c r="T45" i="42"/>
  <c r="U45" i="42"/>
  <c r="B46" i="42"/>
  <c r="L46" i="42"/>
  <c r="C46" i="42"/>
  <c r="D46" i="42"/>
  <c r="E46" i="42"/>
  <c r="F46" i="42"/>
  <c r="G46" i="42"/>
  <c r="H46" i="42"/>
  <c r="I46" i="42"/>
  <c r="J46" i="42"/>
  <c r="K46" i="42"/>
  <c r="V46" i="42"/>
  <c r="M46" i="42"/>
  <c r="N46" i="42"/>
  <c r="O46" i="42"/>
  <c r="P46" i="42"/>
  <c r="Q46" i="42"/>
  <c r="R46" i="42"/>
  <c r="S46" i="42"/>
  <c r="T46" i="42"/>
  <c r="U46" i="42"/>
  <c r="B47" i="42"/>
  <c r="L47" i="42"/>
  <c r="C47" i="42"/>
  <c r="D47" i="42"/>
  <c r="E47" i="42"/>
  <c r="F47" i="42"/>
  <c r="G47" i="42"/>
  <c r="H47" i="42"/>
  <c r="I47" i="42"/>
  <c r="J47" i="42"/>
  <c r="K47" i="42"/>
  <c r="V47" i="42"/>
  <c r="M47" i="42"/>
  <c r="N47" i="42"/>
  <c r="O47" i="42"/>
  <c r="P47" i="42"/>
  <c r="Q47" i="42"/>
  <c r="R47" i="42"/>
  <c r="S47" i="42"/>
  <c r="T47" i="42"/>
  <c r="U47" i="42"/>
  <c r="B48" i="42"/>
  <c r="L48" i="42"/>
  <c r="C48" i="42"/>
  <c r="D48" i="42"/>
  <c r="E48" i="42"/>
  <c r="F48" i="42"/>
  <c r="G48" i="42"/>
  <c r="H48" i="42"/>
  <c r="I48" i="42"/>
  <c r="J48" i="42"/>
  <c r="K48" i="42"/>
  <c r="V48" i="42"/>
  <c r="M48" i="42"/>
  <c r="N48" i="42"/>
  <c r="O48" i="42"/>
  <c r="P48" i="42"/>
  <c r="Q48" i="42"/>
  <c r="R48" i="42"/>
  <c r="S48" i="42"/>
  <c r="T48" i="42"/>
  <c r="U48" i="42"/>
  <c r="B49" i="42"/>
  <c r="L49" i="42"/>
  <c r="C49" i="42"/>
  <c r="D49" i="42"/>
  <c r="E49" i="42"/>
  <c r="F49" i="42"/>
  <c r="G49" i="42"/>
  <c r="H49" i="42"/>
  <c r="I49" i="42"/>
  <c r="J49" i="42"/>
  <c r="K49" i="42"/>
  <c r="V49" i="42"/>
  <c r="M49" i="42"/>
  <c r="N49" i="42"/>
  <c r="O49" i="42"/>
  <c r="P49" i="42"/>
  <c r="Q49" i="42"/>
  <c r="R49" i="42"/>
  <c r="S49" i="42"/>
  <c r="T49" i="42"/>
  <c r="U49" i="42"/>
  <c r="B50" i="42"/>
  <c r="L50" i="42"/>
  <c r="C50" i="42"/>
  <c r="D50" i="42"/>
  <c r="E50" i="42"/>
  <c r="F50" i="42"/>
  <c r="G50" i="42"/>
  <c r="H50" i="42"/>
  <c r="I50" i="42"/>
  <c r="J50" i="42"/>
  <c r="K50" i="42"/>
  <c r="V50" i="42"/>
  <c r="M50" i="42"/>
  <c r="N50" i="42"/>
  <c r="O50" i="42"/>
  <c r="P50" i="42"/>
  <c r="Q50" i="42"/>
  <c r="R50" i="42"/>
  <c r="S50" i="42"/>
  <c r="T50" i="42"/>
  <c r="U50" i="42"/>
  <c r="B51" i="42"/>
  <c r="L51" i="42"/>
  <c r="C51" i="42"/>
  <c r="D51" i="42"/>
  <c r="E51" i="42"/>
  <c r="F51" i="42"/>
  <c r="G51" i="42"/>
  <c r="H51" i="42"/>
  <c r="I51" i="42"/>
  <c r="J51" i="42"/>
  <c r="K51" i="42"/>
  <c r="V51" i="42"/>
  <c r="M51" i="42"/>
  <c r="N51" i="42"/>
  <c r="O51" i="42"/>
  <c r="P51" i="42"/>
  <c r="Q51" i="42"/>
  <c r="R51" i="42"/>
  <c r="S51" i="42"/>
  <c r="T51" i="42"/>
  <c r="U51" i="42"/>
  <c r="B52" i="42"/>
  <c r="L52" i="42"/>
  <c r="C52" i="42"/>
  <c r="D52" i="42"/>
  <c r="E52" i="42"/>
  <c r="F52" i="42"/>
  <c r="G52" i="42"/>
  <c r="H52" i="42"/>
  <c r="I52" i="42"/>
  <c r="J52" i="42"/>
  <c r="K52" i="42"/>
  <c r="V52" i="42"/>
  <c r="M52" i="42"/>
  <c r="N52" i="42"/>
  <c r="O52" i="42"/>
  <c r="P52" i="42"/>
  <c r="Q52" i="42"/>
  <c r="R52" i="42"/>
  <c r="S52" i="42"/>
  <c r="T52" i="42"/>
  <c r="U52" i="42"/>
  <c r="B53" i="42"/>
  <c r="L53" i="42"/>
  <c r="C53" i="42"/>
  <c r="D53" i="42"/>
  <c r="E53" i="42"/>
  <c r="F53" i="42"/>
  <c r="G53" i="42"/>
  <c r="H53" i="42"/>
  <c r="I53" i="42"/>
  <c r="J53" i="42"/>
  <c r="K53" i="42"/>
  <c r="V53" i="42"/>
  <c r="M53" i="42"/>
  <c r="N53" i="42"/>
  <c r="O53" i="42"/>
  <c r="P53" i="42"/>
  <c r="Q53" i="42"/>
  <c r="R53" i="42"/>
  <c r="S53" i="42"/>
  <c r="T53" i="42"/>
  <c r="U53" i="42"/>
  <c r="B54" i="42"/>
  <c r="L54" i="42"/>
  <c r="C54" i="42"/>
  <c r="D54" i="42"/>
  <c r="E54" i="42"/>
  <c r="F54" i="42"/>
  <c r="G54" i="42"/>
  <c r="H54" i="42"/>
  <c r="I54" i="42"/>
  <c r="J54" i="42"/>
  <c r="K54" i="42"/>
  <c r="V54" i="42"/>
  <c r="M54" i="42"/>
  <c r="N54" i="42"/>
  <c r="O54" i="42"/>
  <c r="P54" i="42"/>
  <c r="Q54" i="42"/>
  <c r="R54" i="42"/>
  <c r="S54" i="42"/>
  <c r="T54" i="42"/>
  <c r="U54" i="42"/>
  <c r="B55" i="42"/>
  <c r="L55" i="42"/>
  <c r="C55" i="42"/>
  <c r="D55" i="42"/>
  <c r="E55" i="42"/>
  <c r="F55" i="42"/>
  <c r="G55" i="42"/>
  <c r="H55" i="42"/>
  <c r="I55" i="42"/>
  <c r="J55" i="42"/>
  <c r="K55" i="42"/>
  <c r="V55" i="42"/>
  <c r="M55" i="42"/>
  <c r="N55" i="42"/>
  <c r="O55" i="42"/>
  <c r="P55" i="42"/>
  <c r="Q55" i="42"/>
  <c r="R55" i="42"/>
  <c r="S55" i="42"/>
  <c r="T55" i="42"/>
  <c r="U55" i="42"/>
  <c r="B56" i="42"/>
  <c r="L56" i="42"/>
  <c r="C56" i="42"/>
  <c r="D56" i="42"/>
  <c r="E56" i="42"/>
  <c r="F56" i="42"/>
  <c r="G56" i="42"/>
  <c r="H56" i="42"/>
  <c r="I56" i="42"/>
  <c r="J56" i="42"/>
  <c r="K56" i="42"/>
  <c r="V56" i="42"/>
  <c r="M56" i="42"/>
  <c r="N56" i="42"/>
  <c r="O56" i="42"/>
  <c r="P56" i="42"/>
  <c r="Q56" i="42"/>
  <c r="R56" i="42"/>
  <c r="S56" i="42"/>
  <c r="T56" i="42"/>
  <c r="U56" i="42"/>
  <c r="B57" i="42"/>
  <c r="L57" i="42"/>
  <c r="C57" i="42"/>
  <c r="D57" i="42"/>
  <c r="E57" i="42"/>
  <c r="F57" i="42"/>
  <c r="G57" i="42"/>
  <c r="H57" i="42"/>
  <c r="I57" i="42"/>
  <c r="J57" i="42"/>
  <c r="K57" i="42"/>
  <c r="V57" i="42"/>
  <c r="M57" i="42"/>
  <c r="N57" i="42"/>
  <c r="O57" i="42"/>
  <c r="P57" i="42"/>
  <c r="Q57" i="42"/>
  <c r="R57" i="42"/>
  <c r="S57" i="42"/>
  <c r="T57" i="42"/>
  <c r="U57" i="42"/>
  <c r="B58" i="42"/>
  <c r="L58" i="42"/>
  <c r="C58" i="42"/>
  <c r="D58" i="42"/>
  <c r="E58" i="42"/>
  <c r="F58" i="42"/>
  <c r="G58" i="42"/>
  <c r="H58" i="42"/>
  <c r="I58" i="42"/>
  <c r="J58" i="42"/>
  <c r="K58" i="42"/>
  <c r="V58" i="42"/>
  <c r="M58" i="42"/>
  <c r="N58" i="42"/>
  <c r="O58" i="42"/>
  <c r="P58" i="42"/>
  <c r="Q58" i="42"/>
  <c r="R58" i="42"/>
  <c r="S58" i="42"/>
  <c r="T58" i="42"/>
  <c r="U58" i="42"/>
  <c r="B59" i="42"/>
  <c r="L59" i="42"/>
  <c r="C59" i="42"/>
  <c r="D59" i="42"/>
  <c r="E59" i="42"/>
  <c r="F59" i="42"/>
  <c r="G59" i="42"/>
  <c r="H59" i="42"/>
  <c r="I59" i="42"/>
  <c r="J59" i="42"/>
  <c r="K59" i="42"/>
  <c r="V59" i="42"/>
  <c r="M59" i="42"/>
  <c r="N59" i="42"/>
  <c r="O59" i="42"/>
  <c r="P59" i="42"/>
  <c r="Q59" i="42"/>
  <c r="R59" i="42"/>
  <c r="S59" i="42"/>
  <c r="T59" i="42"/>
  <c r="U59" i="42"/>
  <c r="B60" i="42"/>
  <c r="L60" i="42"/>
  <c r="C60" i="42"/>
  <c r="D60" i="42"/>
  <c r="E60" i="42"/>
  <c r="F60" i="42"/>
  <c r="G60" i="42"/>
  <c r="H60" i="42"/>
  <c r="I60" i="42"/>
  <c r="J60" i="42"/>
  <c r="K60" i="42"/>
  <c r="V60" i="42"/>
  <c r="M60" i="42"/>
  <c r="N60" i="42"/>
  <c r="O60" i="42"/>
  <c r="P60" i="42"/>
  <c r="Q60" i="42"/>
  <c r="R60" i="42"/>
  <c r="S60" i="42"/>
  <c r="T60" i="42"/>
  <c r="U60" i="42"/>
  <c r="B61" i="42"/>
  <c r="L61" i="42"/>
  <c r="C61" i="42"/>
  <c r="D61" i="42"/>
  <c r="E61" i="42"/>
  <c r="F61" i="42"/>
  <c r="G61" i="42"/>
  <c r="H61" i="42"/>
  <c r="I61" i="42"/>
  <c r="J61" i="42"/>
  <c r="K61" i="42"/>
  <c r="V61" i="42"/>
  <c r="M61" i="42"/>
  <c r="N61" i="42"/>
  <c r="O61" i="42"/>
  <c r="P61" i="42"/>
  <c r="Q61" i="42"/>
  <c r="R61" i="42"/>
  <c r="S61" i="42"/>
  <c r="T61" i="42"/>
  <c r="U61" i="42"/>
  <c r="B62" i="42"/>
  <c r="L62" i="42"/>
  <c r="C62" i="42"/>
  <c r="D62" i="42"/>
  <c r="E62" i="42"/>
  <c r="F62" i="42"/>
  <c r="G62" i="42"/>
  <c r="H62" i="42"/>
  <c r="I62" i="42"/>
  <c r="J62" i="42"/>
  <c r="K62" i="42"/>
  <c r="V62" i="42"/>
  <c r="M62" i="42"/>
  <c r="N62" i="42"/>
  <c r="O62" i="42"/>
  <c r="P62" i="42"/>
  <c r="Q62" i="42"/>
  <c r="R62" i="42"/>
  <c r="S62" i="42"/>
  <c r="T62" i="42"/>
  <c r="U62" i="42"/>
  <c r="B63" i="42"/>
  <c r="L63" i="42"/>
  <c r="C63" i="42"/>
  <c r="D63" i="42"/>
  <c r="E63" i="42"/>
  <c r="F63" i="42"/>
  <c r="G63" i="42"/>
  <c r="H63" i="42"/>
  <c r="I63" i="42"/>
  <c r="J63" i="42"/>
  <c r="K63" i="42"/>
  <c r="V63" i="42"/>
  <c r="M63" i="42"/>
  <c r="N63" i="42"/>
  <c r="O63" i="42"/>
  <c r="P63" i="42"/>
  <c r="Q63" i="42"/>
  <c r="R63" i="42"/>
  <c r="S63" i="42"/>
  <c r="T63" i="42"/>
  <c r="U63" i="42"/>
  <c r="B64" i="42"/>
  <c r="L64" i="42"/>
  <c r="C64" i="42"/>
  <c r="D64" i="42"/>
  <c r="E64" i="42"/>
  <c r="F64" i="42"/>
  <c r="G64" i="42"/>
  <c r="H64" i="42"/>
  <c r="I64" i="42"/>
  <c r="J64" i="42"/>
  <c r="K64" i="42"/>
  <c r="V64" i="42"/>
  <c r="M64" i="42"/>
  <c r="N64" i="42"/>
  <c r="O64" i="42"/>
  <c r="P64" i="42"/>
  <c r="Q64" i="42"/>
  <c r="R64" i="42"/>
  <c r="S64" i="42"/>
  <c r="T64" i="42"/>
  <c r="U64" i="42"/>
  <c r="B65" i="42"/>
  <c r="L65" i="42"/>
  <c r="C65" i="42"/>
  <c r="D65" i="42"/>
  <c r="E65" i="42"/>
  <c r="F65" i="42"/>
  <c r="G65" i="42"/>
  <c r="H65" i="42"/>
  <c r="I65" i="42"/>
  <c r="J65" i="42"/>
  <c r="K65" i="42"/>
  <c r="V65" i="42"/>
  <c r="M65" i="42"/>
  <c r="N65" i="42"/>
  <c r="O65" i="42"/>
  <c r="P65" i="42"/>
  <c r="Q65" i="42"/>
  <c r="R65" i="42"/>
  <c r="S65" i="42"/>
  <c r="T65" i="42"/>
  <c r="U65" i="42"/>
  <c r="B66" i="42"/>
  <c r="L66" i="42"/>
  <c r="C66" i="42"/>
  <c r="D66" i="42"/>
  <c r="E66" i="42"/>
  <c r="F66" i="42"/>
  <c r="G66" i="42"/>
  <c r="H66" i="42"/>
  <c r="I66" i="42"/>
  <c r="J66" i="42"/>
  <c r="K66" i="42"/>
  <c r="V66" i="42"/>
  <c r="M66" i="42"/>
  <c r="N66" i="42"/>
  <c r="O66" i="42"/>
  <c r="P66" i="42"/>
  <c r="Q66" i="42"/>
  <c r="R66" i="42"/>
  <c r="S66" i="42"/>
  <c r="T66" i="42"/>
  <c r="U66" i="42"/>
  <c r="B67" i="42"/>
  <c r="L67" i="42"/>
  <c r="C67" i="42"/>
  <c r="D67" i="42"/>
  <c r="E67" i="42"/>
  <c r="F67" i="42"/>
  <c r="G67" i="42"/>
  <c r="H67" i="42"/>
  <c r="I67" i="42"/>
  <c r="J67" i="42"/>
  <c r="K67" i="42"/>
  <c r="V67" i="42"/>
  <c r="M67" i="42"/>
  <c r="N67" i="42"/>
  <c r="O67" i="42"/>
  <c r="P67" i="42"/>
  <c r="Q67" i="42"/>
  <c r="R67" i="42"/>
  <c r="S67" i="42"/>
  <c r="T67" i="42"/>
  <c r="U67" i="42"/>
  <c r="B68" i="42"/>
  <c r="L68" i="42"/>
  <c r="C68" i="42"/>
  <c r="D68" i="42"/>
  <c r="E68" i="42"/>
  <c r="F68" i="42"/>
  <c r="G68" i="42"/>
  <c r="H68" i="42"/>
  <c r="I68" i="42"/>
  <c r="J68" i="42"/>
  <c r="K68" i="42"/>
  <c r="V68" i="42"/>
  <c r="M68" i="42"/>
  <c r="N68" i="42"/>
  <c r="O68" i="42"/>
  <c r="P68" i="42"/>
  <c r="Q68" i="42"/>
  <c r="R68" i="42"/>
  <c r="S68" i="42"/>
  <c r="T68" i="42"/>
  <c r="U68" i="42"/>
  <c r="B69" i="42"/>
  <c r="L69" i="42"/>
  <c r="C69" i="42"/>
  <c r="D69" i="42"/>
  <c r="E69" i="42"/>
  <c r="F69" i="42"/>
  <c r="G69" i="42"/>
  <c r="H69" i="42"/>
  <c r="I69" i="42"/>
  <c r="J69" i="42"/>
  <c r="K69" i="42"/>
  <c r="V69" i="42"/>
  <c r="M69" i="42"/>
  <c r="N69" i="42"/>
  <c r="O69" i="42"/>
  <c r="P69" i="42"/>
  <c r="Q69" i="42"/>
  <c r="R69" i="42"/>
  <c r="S69" i="42"/>
  <c r="T69" i="42"/>
  <c r="U69" i="42"/>
  <c r="B70" i="42"/>
  <c r="L70" i="42"/>
  <c r="C70" i="42"/>
  <c r="D70" i="42"/>
  <c r="E70" i="42"/>
  <c r="F70" i="42"/>
  <c r="G70" i="42"/>
  <c r="H70" i="42"/>
  <c r="I70" i="42"/>
  <c r="J70" i="42"/>
  <c r="K70" i="42"/>
  <c r="V70" i="42"/>
  <c r="M70" i="42"/>
  <c r="N70" i="42"/>
  <c r="O70" i="42"/>
  <c r="P70" i="42"/>
  <c r="Q70" i="42"/>
  <c r="R70" i="42"/>
  <c r="S70" i="42"/>
  <c r="T70" i="42"/>
  <c r="U70" i="42"/>
  <c r="B71" i="42"/>
  <c r="L71" i="42"/>
  <c r="C71" i="42"/>
  <c r="D71" i="42"/>
  <c r="E71" i="42"/>
  <c r="F71" i="42"/>
  <c r="G71" i="42"/>
  <c r="H71" i="42"/>
  <c r="I71" i="42"/>
  <c r="J71" i="42"/>
  <c r="K71" i="42"/>
  <c r="V71" i="42"/>
  <c r="M71" i="42"/>
  <c r="N71" i="42"/>
  <c r="O71" i="42"/>
  <c r="P71" i="42"/>
  <c r="Q71" i="42"/>
  <c r="R71" i="42"/>
  <c r="S71" i="42"/>
  <c r="T71" i="42"/>
  <c r="U71" i="42"/>
  <c r="B72" i="42"/>
  <c r="L72" i="42"/>
  <c r="C72" i="42"/>
  <c r="D72" i="42"/>
  <c r="E72" i="42"/>
  <c r="F72" i="42"/>
  <c r="G72" i="42"/>
  <c r="H72" i="42"/>
  <c r="I72" i="42"/>
  <c r="J72" i="42"/>
  <c r="K72" i="42"/>
  <c r="V72" i="42"/>
  <c r="M72" i="42"/>
  <c r="N72" i="42"/>
  <c r="O72" i="42"/>
  <c r="P72" i="42"/>
  <c r="Q72" i="42"/>
  <c r="R72" i="42"/>
  <c r="S72" i="42"/>
  <c r="T72" i="42"/>
  <c r="U72" i="42"/>
  <c r="B73" i="42"/>
  <c r="L73" i="42"/>
  <c r="C73" i="42"/>
  <c r="D73" i="42"/>
  <c r="E73" i="42"/>
  <c r="F73" i="42"/>
  <c r="G73" i="42"/>
  <c r="H73" i="42"/>
  <c r="I73" i="42"/>
  <c r="J73" i="42"/>
  <c r="K73" i="42"/>
  <c r="V73" i="42"/>
  <c r="M73" i="42"/>
  <c r="N73" i="42"/>
  <c r="O73" i="42"/>
  <c r="P73" i="42"/>
  <c r="Q73" i="42"/>
  <c r="R73" i="42"/>
  <c r="S73" i="42"/>
  <c r="T73" i="42"/>
  <c r="U73" i="42"/>
  <c r="B74" i="42"/>
  <c r="L74" i="42"/>
  <c r="C74" i="42"/>
  <c r="D74" i="42"/>
  <c r="E74" i="42"/>
  <c r="F74" i="42"/>
  <c r="G74" i="42"/>
  <c r="H74" i="42"/>
  <c r="I74" i="42"/>
  <c r="J74" i="42"/>
  <c r="K74" i="42"/>
  <c r="V74" i="42"/>
  <c r="M74" i="42"/>
  <c r="N74" i="42"/>
  <c r="O74" i="42"/>
  <c r="P74" i="42"/>
  <c r="Q74" i="42"/>
  <c r="R74" i="42"/>
  <c r="S74" i="42"/>
  <c r="T74" i="42"/>
  <c r="U74" i="42"/>
  <c r="B75" i="42"/>
  <c r="L75" i="42"/>
  <c r="C75" i="42"/>
  <c r="D75" i="42"/>
  <c r="E75" i="42"/>
  <c r="F75" i="42"/>
  <c r="G75" i="42"/>
  <c r="H75" i="42"/>
  <c r="I75" i="42"/>
  <c r="J75" i="42"/>
  <c r="K75" i="42"/>
  <c r="V75" i="42"/>
  <c r="M75" i="42"/>
  <c r="N75" i="42"/>
  <c r="O75" i="42"/>
  <c r="P75" i="42"/>
  <c r="Q75" i="42"/>
  <c r="R75" i="42"/>
  <c r="S75" i="42"/>
  <c r="T75" i="42"/>
  <c r="U75" i="42"/>
  <c r="B76" i="42"/>
  <c r="L76" i="42"/>
  <c r="C76" i="42"/>
  <c r="D76" i="42"/>
  <c r="E76" i="42"/>
  <c r="F76" i="42"/>
  <c r="G76" i="42"/>
  <c r="H76" i="42"/>
  <c r="I76" i="42"/>
  <c r="J76" i="42"/>
  <c r="K76" i="42"/>
  <c r="V76" i="42"/>
  <c r="M76" i="42"/>
  <c r="N76" i="42"/>
  <c r="O76" i="42"/>
  <c r="P76" i="42"/>
  <c r="Q76" i="42"/>
  <c r="R76" i="42"/>
  <c r="S76" i="42"/>
  <c r="T76" i="42"/>
  <c r="U76" i="42"/>
  <c r="B77" i="42"/>
  <c r="L77" i="42"/>
  <c r="C77" i="42"/>
  <c r="D77" i="42"/>
  <c r="E77" i="42"/>
  <c r="F77" i="42"/>
  <c r="G77" i="42"/>
  <c r="H77" i="42"/>
  <c r="I77" i="42"/>
  <c r="J77" i="42"/>
  <c r="K77" i="42"/>
  <c r="V77" i="42"/>
  <c r="M77" i="42"/>
  <c r="N77" i="42"/>
  <c r="O77" i="42"/>
  <c r="P77" i="42"/>
  <c r="Q77" i="42"/>
  <c r="R77" i="42"/>
  <c r="S77" i="42"/>
  <c r="T77" i="42"/>
  <c r="U77" i="42"/>
  <c r="B78" i="42"/>
  <c r="L78" i="42"/>
  <c r="C78" i="42"/>
  <c r="D78" i="42"/>
  <c r="E78" i="42"/>
  <c r="F78" i="42"/>
  <c r="G78" i="42"/>
  <c r="H78" i="42"/>
  <c r="I78" i="42"/>
  <c r="J78" i="42"/>
  <c r="K78" i="42"/>
  <c r="V78" i="42"/>
  <c r="M78" i="42"/>
  <c r="N78" i="42"/>
  <c r="O78" i="42"/>
  <c r="P78" i="42"/>
  <c r="Q78" i="42"/>
  <c r="R78" i="42"/>
  <c r="S78" i="42"/>
  <c r="T78" i="42"/>
  <c r="U78" i="42"/>
  <c r="B79" i="42"/>
  <c r="L79" i="42"/>
  <c r="C79" i="42"/>
  <c r="D79" i="42"/>
  <c r="E79" i="42"/>
  <c r="F79" i="42"/>
  <c r="G79" i="42"/>
  <c r="H79" i="42"/>
  <c r="I79" i="42"/>
  <c r="J79" i="42"/>
  <c r="K79" i="42"/>
  <c r="V79" i="42"/>
  <c r="M79" i="42"/>
  <c r="N79" i="42"/>
  <c r="O79" i="42"/>
  <c r="P79" i="42"/>
  <c r="Q79" i="42"/>
  <c r="R79" i="42"/>
  <c r="S79" i="42"/>
  <c r="T79" i="42"/>
  <c r="U79" i="42"/>
  <c r="B80" i="42"/>
  <c r="L80" i="42"/>
  <c r="C80" i="42"/>
  <c r="D80" i="42"/>
  <c r="E80" i="42"/>
  <c r="F80" i="42"/>
  <c r="G80" i="42"/>
  <c r="H80" i="42"/>
  <c r="I80" i="42"/>
  <c r="J80" i="42"/>
  <c r="K80" i="42"/>
  <c r="V80" i="42"/>
  <c r="M80" i="42"/>
  <c r="N80" i="42"/>
  <c r="O80" i="42"/>
  <c r="P80" i="42"/>
  <c r="Q80" i="42"/>
  <c r="R80" i="42"/>
  <c r="S80" i="42"/>
  <c r="T80" i="42"/>
  <c r="U80" i="42"/>
  <c r="B81" i="42"/>
  <c r="L81" i="42"/>
  <c r="C81" i="42"/>
  <c r="D81" i="42"/>
  <c r="E81" i="42"/>
  <c r="F81" i="42"/>
  <c r="G81" i="42"/>
  <c r="H81" i="42"/>
  <c r="I81" i="42"/>
  <c r="J81" i="42"/>
  <c r="K81" i="42"/>
  <c r="V81" i="42"/>
  <c r="M81" i="42"/>
  <c r="N81" i="42"/>
  <c r="O81" i="42"/>
  <c r="P81" i="42"/>
  <c r="Q81" i="42"/>
  <c r="R81" i="42"/>
  <c r="S81" i="42"/>
  <c r="T81" i="42"/>
  <c r="U81" i="42"/>
  <c r="B82" i="42"/>
  <c r="L82" i="42"/>
  <c r="C82" i="42"/>
  <c r="D82" i="42"/>
  <c r="E82" i="42"/>
  <c r="F82" i="42"/>
  <c r="G82" i="42"/>
  <c r="H82" i="42"/>
  <c r="I82" i="42"/>
  <c r="J82" i="42"/>
  <c r="K82" i="42"/>
  <c r="V82" i="42"/>
  <c r="M82" i="42"/>
  <c r="N82" i="42"/>
  <c r="O82" i="42"/>
  <c r="P82" i="42"/>
  <c r="Q82" i="42"/>
  <c r="R82" i="42"/>
  <c r="S82" i="42"/>
  <c r="T82" i="42"/>
  <c r="U82" i="42"/>
  <c r="B83" i="42"/>
  <c r="L83" i="42"/>
  <c r="C83" i="42"/>
  <c r="D83" i="42"/>
  <c r="E83" i="42"/>
  <c r="F83" i="42"/>
  <c r="G83" i="42"/>
  <c r="H83" i="42"/>
  <c r="I83" i="42"/>
  <c r="J83" i="42"/>
  <c r="K83" i="42"/>
  <c r="V83" i="42"/>
  <c r="M83" i="42"/>
  <c r="N83" i="42"/>
  <c r="O83" i="42"/>
  <c r="P83" i="42"/>
  <c r="Q83" i="42"/>
  <c r="R83" i="42"/>
  <c r="S83" i="42"/>
  <c r="T83" i="42"/>
  <c r="U83" i="42"/>
  <c r="B84" i="42"/>
  <c r="L84" i="42"/>
  <c r="C84" i="42"/>
  <c r="D84" i="42"/>
  <c r="E84" i="42"/>
  <c r="F84" i="42"/>
  <c r="G84" i="42"/>
  <c r="H84" i="42"/>
  <c r="I84" i="42"/>
  <c r="J84" i="42"/>
  <c r="K84" i="42"/>
  <c r="V84" i="42"/>
  <c r="M84" i="42"/>
  <c r="N84" i="42"/>
  <c r="O84" i="42"/>
  <c r="P84" i="42"/>
  <c r="Q84" i="42"/>
  <c r="R84" i="42"/>
  <c r="S84" i="42"/>
  <c r="T84" i="42"/>
  <c r="U84" i="42"/>
  <c r="B85" i="42"/>
  <c r="L85" i="42"/>
  <c r="C85" i="42"/>
  <c r="D85" i="42"/>
  <c r="E85" i="42"/>
  <c r="F85" i="42"/>
  <c r="G85" i="42"/>
  <c r="H85" i="42"/>
  <c r="I85" i="42"/>
  <c r="J85" i="42"/>
  <c r="K85" i="42"/>
  <c r="V85" i="42"/>
  <c r="M85" i="42"/>
  <c r="N85" i="42"/>
  <c r="O85" i="42"/>
  <c r="P85" i="42"/>
  <c r="Q85" i="42"/>
  <c r="R85" i="42"/>
  <c r="S85" i="42"/>
  <c r="T85" i="42"/>
  <c r="U85" i="42"/>
  <c r="B86" i="42"/>
  <c r="L86" i="42"/>
  <c r="C86" i="42"/>
  <c r="D86" i="42"/>
  <c r="E86" i="42"/>
  <c r="F86" i="42"/>
  <c r="G86" i="42"/>
  <c r="H86" i="42"/>
  <c r="I86" i="42"/>
  <c r="J86" i="42"/>
  <c r="K86" i="42"/>
  <c r="V86" i="42"/>
  <c r="M86" i="42"/>
  <c r="N86" i="42"/>
  <c r="O86" i="42"/>
  <c r="P86" i="42"/>
  <c r="Q86" i="42"/>
  <c r="R86" i="42"/>
  <c r="S86" i="42"/>
  <c r="T86" i="42"/>
  <c r="U86" i="42"/>
  <c r="B87" i="42"/>
  <c r="L87" i="42"/>
  <c r="C87" i="42"/>
  <c r="D87" i="42"/>
  <c r="E87" i="42"/>
  <c r="F87" i="42"/>
  <c r="G87" i="42"/>
  <c r="H87" i="42"/>
  <c r="I87" i="42"/>
  <c r="J87" i="42"/>
  <c r="K87" i="42"/>
  <c r="V87" i="42"/>
  <c r="M87" i="42"/>
  <c r="N87" i="42"/>
  <c r="O87" i="42"/>
  <c r="P87" i="42"/>
  <c r="Q87" i="42"/>
  <c r="R87" i="42"/>
  <c r="S87" i="42"/>
  <c r="T87" i="42"/>
  <c r="U87" i="42"/>
  <c r="B88" i="42"/>
  <c r="L88" i="42"/>
  <c r="C88" i="42"/>
  <c r="D88" i="42"/>
  <c r="E88" i="42"/>
  <c r="F88" i="42"/>
  <c r="G88" i="42"/>
  <c r="H88" i="42"/>
  <c r="I88" i="42"/>
  <c r="J88" i="42"/>
  <c r="K88" i="42"/>
  <c r="V88" i="42"/>
  <c r="M88" i="42"/>
  <c r="N88" i="42"/>
  <c r="O88" i="42"/>
  <c r="P88" i="42"/>
  <c r="Q88" i="42"/>
  <c r="R88" i="42"/>
  <c r="S88" i="42"/>
  <c r="T88" i="42"/>
  <c r="U88" i="42"/>
  <c r="B89" i="42"/>
  <c r="L89" i="42"/>
  <c r="C89" i="42"/>
  <c r="D89" i="42"/>
  <c r="E89" i="42"/>
  <c r="F89" i="42"/>
  <c r="G89" i="42"/>
  <c r="H89" i="42"/>
  <c r="I89" i="42"/>
  <c r="J89" i="42"/>
  <c r="K89" i="42"/>
  <c r="V89" i="42"/>
  <c r="M89" i="42"/>
  <c r="N89" i="42"/>
  <c r="O89" i="42"/>
  <c r="P89" i="42"/>
  <c r="Q89" i="42"/>
  <c r="R89" i="42"/>
  <c r="S89" i="42"/>
  <c r="T89" i="42"/>
  <c r="U89" i="42"/>
  <c r="B90" i="42"/>
  <c r="L90" i="42"/>
  <c r="C90" i="42"/>
  <c r="D90" i="42"/>
  <c r="E90" i="42"/>
  <c r="F90" i="42"/>
  <c r="G90" i="42"/>
  <c r="H90" i="42"/>
  <c r="I90" i="42"/>
  <c r="J90" i="42"/>
  <c r="K90" i="42"/>
  <c r="V90" i="42"/>
  <c r="M90" i="42"/>
  <c r="N90" i="42"/>
  <c r="O90" i="42"/>
  <c r="P90" i="42"/>
  <c r="Q90" i="42"/>
  <c r="R90" i="42"/>
  <c r="S90" i="42"/>
  <c r="T90" i="42"/>
  <c r="U90" i="42"/>
  <c r="B91" i="42"/>
  <c r="L91" i="42"/>
  <c r="C91" i="42"/>
  <c r="D91" i="42"/>
  <c r="E91" i="42"/>
  <c r="F91" i="42"/>
  <c r="G91" i="42"/>
  <c r="H91" i="42"/>
  <c r="I91" i="42"/>
  <c r="J91" i="42"/>
  <c r="K91" i="42"/>
  <c r="V91" i="42"/>
  <c r="M91" i="42"/>
  <c r="N91" i="42"/>
  <c r="O91" i="42"/>
  <c r="P91" i="42"/>
  <c r="Q91" i="42"/>
  <c r="R91" i="42"/>
  <c r="S91" i="42"/>
  <c r="T91" i="42"/>
  <c r="U91" i="42"/>
  <c r="B92" i="42"/>
  <c r="L92" i="42"/>
  <c r="C92" i="42"/>
  <c r="D92" i="42"/>
  <c r="E92" i="42"/>
  <c r="F92" i="42"/>
  <c r="G92" i="42"/>
  <c r="H92" i="42"/>
  <c r="I92" i="42"/>
  <c r="J92" i="42"/>
  <c r="K92" i="42"/>
  <c r="V92" i="42"/>
  <c r="M92" i="42"/>
  <c r="N92" i="42"/>
  <c r="O92" i="42"/>
  <c r="P92" i="42"/>
  <c r="Q92" i="42"/>
  <c r="R92" i="42"/>
  <c r="S92" i="42"/>
  <c r="T92" i="42"/>
  <c r="U92" i="42"/>
  <c r="B93" i="42"/>
  <c r="L93" i="42"/>
  <c r="C93" i="42"/>
  <c r="D93" i="42"/>
  <c r="E93" i="42"/>
  <c r="F93" i="42"/>
  <c r="G93" i="42"/>
  <c r="H93" i="42"/>
  <c r="I93" i="42"/>
  <c r="J93" i="42"/>
  <c r="K93" i="42"/>
  <c r="V93" i="42"/>
  <c r="M93" i="42"/>
  <c r="N93" i="42"/>
  <c r="O93" i="42"/>
  <c r="P93" i="42"/>
  <c r="Q93" i="42"/>
  <c r="R93" i="42"/>
  <c r="S93" i="42"/>
  <c r="T93" i="42"/>
  <c r="U93" i="42"/>
  <c r="B94" i="42"/>
  <c r="L94" i="42"/>
  <c r="C94" i="42"/>
  <c r="D94" i="42"/>
  <c r="E94" i="42"/>
  <c r="F94" i="42"/>
  <c r="G94" i="42"/>
  <c r="H94" i="42"/>
  <c r="I94" i="42"/>
  <c r="J94" i="42"/>
  <c r="K94" i="42"/>
  <c r="V94" i="42"/>
  <c r="M94" i="42"/>
  <c r="N94" i="42"/>
  <c r="O94" i="42"/>
  <c r="P94" i="42"/>
  <c r="Q94" i="42"/>
  <c r="R94" i="42"/>
  <c r="S94" i="42"/>
  <c r="T94" i="42"/>
  <c r="U94" i="42"/>
  <c r="B95" i="42"/>
  <c r="L95" i="42"/>
  <c r="C95" i="42"/>
  <c r="D95" i="42"/>
  <c r="E95" i="42"/>
  <c r="F95" i="42"/>
  <c r="G95" i="42"/>
  <c r="H95" i="42"/>
  <c r="I95" i="42"/>
  <c r="J95" i="42"/>
  <c r="K95" i="42"/>
  <c r="V95" i="42"/>
  <c r="M95" i="42"/>
  <c r="N95" i="42"/>
  <c r="O95" i="42"/>
  <c r="P95" i="42"/>
  <c r="Q95" i="42"/>
  <c r="R95" i="42"/>
  <c r="S95" i="42"/>
  <c r="T95" i="42"/>
  <c r="U95" i="42"/>
  <c r="B96" i="42"/>
  <c r="L96" i="42"/>
  <c r="C96" i="42"/>
  <c r="D96" i="42"/>
  <c r="E96" i="42"/>
  <c r="F96" i="42"/>
  <c r="G96" i="42"/>
  <c r="H96" i="42"/>
  <c r="I96" i="42"/>
  <c r="J96" i="42"/>
  <c r="K96" i="42"/>
  <c r="V96" i="42"/>
  <c r="M96" i="42"/>
  <c r="N96" i="42"/>
  <c r="O96" i="42"/>
  <c r="P96" i="42"/>
  <c r="Q96" i="42"/>
  <c r="R96" i="42"/>
  <c r="S96" i="42"/>
  <c r="T96" i="42"/>
  <c r="U96" i="42"/>
  <c r="B97" i="42"/>
  <c r="L97" i="42"/>
  <c r="C97" i="42"/>
  <c r="D97" i="42"/>
  <c r="E97" i="42"/>
  <c r="F97" i="42"/>
  <c r="G97" i="42"/>
  <c r="H97" i="42"/>
  <c r="I97" i="42"/>
  <c r="J97" i="42"/>
  <c r="K97" i="42"/>
  <c r="V97" i="42"/>
  <c r="M97" i="42"/>
  <c r="N97" i="42"/>
  <c r="O97" i="42"/>
  <c r="P97" i="42"/>
  <c r="Q97" i="42"/>
  <c r="R97" i="42"/>
  <c r="S97" i="42"/>
  <c r="T97" i="42"/>
  <c r="U97" i="42"/>
  <c r="B98" i="42"/>
  <c r="L98" i="42"/>
  <c r="C98" i="42"/>
  <c r="D98" i="42"/>
  <c r="E98" i="42"/>
  <c r="F98" i="42"/>
  <c r="G98" i="42"/>
  <c r="H98" i="42"/>
  <c r="I98" i="42"/>
  <c r="J98" i="42"/>
  <c r="K98" i="42"/>
  <c r="V98" i="42"/>
  <c r="M98" i="42"/>
  <c r="N98" i="42"/>
  <c r="O98" i="42"/>
  <c r="P98" i="42"/>
  <c r="Q98" i="42"/>
  <c r="R98" i="42"/>
  <c r="S98" i="42"/>
  <c r="T98" i="42"/>
  <c r="U98" i="42"/>
  <c r="B99" i="42"/>
  <c r="L99" i="42"/>
  <c r="C99" i="42"/>
  <c r="D99" i="42"/>
  <c r="E99" i="42"/>
  <c r="F99" i="42"/>
  <c r="G99" i="42"/>
  <c r="H99" i="42"/>
  <c r="I99" i="42"/>
  <c r="J99" i="42"/>
  <c r="K99" i="42"/>
  <c r="V99" i="42"/>
  <c r="M99" i="42"/>
  <c r="N99" i="42"/>
  <c r="O99" i="42"/>
  <c r="P99" i="42"/>
  <c r="Q99" i="42"/>
  <c r="R99" i="42"/>
  <c r="S99" i="42"/>
  <c r="T99" i="42"/>
  <c r="U99" i="42"/>
  <c r="B100" i="42"/>
  <c r="L100" i="42"/>
  <c r="C100" i="42"/>
  <c r="D100" i="42"/>
  <c r="E100" i="42"/>
  <c r="F100" i="42"/>
  <c r="G100" i="42"/>
  <c r="H100" i="42"/>
  <c r="I100" i="42"/>
  <c r="J100" i="42"/>
  <c r="K100" i="42"/>
  <c r="V100" i="42"/>
  <c r="M100" i="42"/>
  <c r="N100" i="42"/>
  <c r="O100" i="42"/>
  <c r="P100" i="42"/>
  <c r="Q100" i="42"/>
  <c r="R100" i="42"/>
  <c r="S100" i="42"/>
  <c r="T100" i="42"/>
  <c r="U100" i="42"/>
  <c r="B101" i="42"/>
  <c r="L101" i="42"/>
  <c r="C101" i="42"/>
  <c r="D101" i="42"/>
  <c r="E101" i="42"/>
  <c r="F101" i="42"/>
  <c r="G101" i="42"/>
  <c r="H101" i="42"/>
  <c r="I101" i="42"/>
  <c r="J101" i="42"/>
  <c r="K101" i="42"/>
  <c r="V101" i="42"/>
  <c r="M101" i="42"/>
  <c r="N101" i="42"/>
  <c r="O101" i="42"/>
  <c r="P101" i="42"/>
  <c r="Q101" i="42"/>
  <c r="R101" i="42"/>
  <c r="S101" i="42"/>
  <c r="T101" i="42"/>
  <c r="U101" i="42"/>
  <c r="B102" i="42"/>
  <c r="L102" i="42"/>
  <c r="C102" i="42"/>
  <c r="D102" i="42"/>
  <c r="E102" i="42"/>
  <c r="F102" i="42"/>
  <c r="G102" i="42"/>
  <c r="H102" i="42"/>
  <c r="I102" i="42"/>
  <c r="J102" i="42"/>
  <c r="K102" i="42"/>
  <c r="V102" i="42"/>
  <c r="M102" i="42"/>
  <c r="N102" i="42"/>
  <c r="O102" i="42"/>
  <c r="P102" i="42"/>
  <c r="Q102" i="42"/>
  <c r="R102" i="42"/>
  <c r="S102" i="42"/>
  <c r="T102" i="42"/>
  <c r="U102" i="42"/>
  <c r="B103" i="42"/>
  <c r="L103" i="42"/>
  <c r="C103" i="42"/>
  <c r="D103" i="42"/>
  <c r="E103" i="42"/>
  <c r="F103" i="42"/>
  <c r="G103" i="42"/>
  <c r="H103" i="42"/>
  <c r="I103" i="42"/>
  <c r="J103" i="42"/>
  <c r="K103" i="42"/>
  <c r="V103" i="42"/>
  <c r="M103" i="42"/>
  <c r="N103" i="42"/>
  <c r="O103" i="42"/>
  <c r="P103" i="42"/>
  <c r="Q103" i="42"/>
  <c r="R103" i="42"/>
  <c r="S103" i="42"/>
  <c r="T103" i="42"/>
  <c r="U103" i="42"/>
  <c r="B104" i="42"/>
  <c r="L104" i="42"/>
  <c r="C104" i="42"/>
  <c r="D104" i="42"/>
  <c r="E104" i="42"/>
  <c r="F104" i="42"/>
  <c r="G104" i="42"/>
  <c r="H104" i="42"/>
  <c r="I104" i="42"/>
  <c r="J104" i="42"/>
  <c r="K104" i="42"/>
  <c r="V104" i="42"/>
  <c r="M104" i="42"/>
  <c r="N104" i="42"/>
  <c r="O104" i="42"/>
  <c r="P104" i="42"/>
  <c r="Q104" i="42"/>
  <c r="R104" i="42"/>
  <c r="S104" i="42"/>
  <c r="T104" i="42"/>
  <c r="U104" i="42"/>
  <c r="B105" i="42"/>
  <c r="L105" i="42"/>
  <c r="C105" i="42"/>
  <c r="D105" i="42"/>
  <c r="E105" i="42"/>
  <c r="F105" i="42"/>
  <c r="G105" i="42"/>
  <c r="H105" i="42"/>
  <c r="I105" i="42"/>
  <c r="J105" i="42"/>
  <c r="K105" i="42"/>
  <c r="V105" i="42"/>
  <c r="M105" i="42"/>
  <c r="N105" i="42"/>
  <c r="O105" i="42"/>
  <c r="P105" i="42"/>
  <c r="Q105" i="42"/>
  <c r="R105" i="42"/>
  <c r="S105" i="42"/>
  <c r="T105" i="42"/>
  <c r="U105" i="42"/>
  <c r="B106" i="42"/>
  <c r="L106" i="42"/>
  <c r="C106" i="42"/>
  <c r="D106" i="42"/>
  <c r="E106" i="42"/>
  <c r="F106" i="42"/>
  <c r="G106" i="42"/>
  <c r="H106" i="42"/>
  <c r="I106" i="42"/>
  <c r="J106" i="42"/>
  <c r="K106" i="42"/>
  <c r="V106" i="42"/>
  <c r="M106" i="42"/>
  <c r="N106" i="42"/>
  <c r="O106" i="42"/>
  <c r="P106" i="42"/>
  <c r="Q106" i="42"/>
  <c r="R106" i="42"/>
  <c r="S106" i="42"/>
  <c r="T106" i="42"/>
  <c r="U106" i="42"/>
  <c r="B107" i="42"/>
  <c r="L107" i="42"/>
  <c r="C107" i="42"/>
  <c r="D107" i="42"/>
  <c r="E107" i="42"/>
  <c r="F107" i="42"/>
  <c r="G107" i="42"/>
  <c r="H107" i="42"/>
  <c r="I107" i="42"/>
  <c r="J107" i="42"/>
  <c r="K107" i="42"/>
  <c r="V107" i="42"/>
  <c r="M107" i="42"/>
  <c r="N107" i="42"/>
  <c r="O107" i="42"/>
  <c r="P107" i="42"/>
  <c r="Q107" i="42"/>
  <c r="R107" i="42"/>
  <c r="S107" i="42"/>
  <c r="T107" i="42"/>
  <c r="U107" i="42"/>
  <c r="B108" i="42"/>
  <c r="L108" i="42"/>
  <c r="C108" i="42"/>
  <c r="D108" i="42"/>
  <c r="E108" i="42"/>
  <c r="F108" i="42"/>
  <c r="G108" i="42"/>
  <c r="H108" i="42"/>
  <c r="I108" i="42"/>
  <c r="J108" i="42"/>
  <c r="K108" i="42"/>
  <c r="V108" i="42"/>
  <c r="M108" i="42"/>
  <c r="N108" i="42"/>
  <c r="O108" i="42"/>
  <c r="P108" i="42"/>
  <c r="Q108" i="42"/>
  <c r="R108" i="42"/>
  <c r="S108" i="42"/>
  <c r="T108" i="42"/>
  <c r="U108" i="42"/>
  <c r="B109" i="42"/>
  <c r="L109" i="42"/>
  <c r="C109" i="42"/>
  <c r="D109" i="42"/>
  <c r="E109" i="42"/>
  <c r="F109" i="42"/>
  <c r="G109" i="42"/>
  <c r="H109" i="42"/>
  <c r="I109" i="42"/>
  <c r="J109" i="42"/>
  <c r="K109" i="42"/>
  <c r="V109" i="42"/>
  <c r="M109" i="42"/>
  <c r="N109" i="42"/>
  <c r="O109" i="42"/>
  <c r="P109" i="42"/>
  <c r="Q109" i="42"/>
  <c r="R109" i="42"/>
  <c r="S109" i="42"/>
  <c r="T109" i="42"/>
  <c r="U109" i="42"/>
  <c r="B110" i="42"/>
  <c r="L110" i="42"/>
  <c r="C110" i="42"/>
  <c r="D110" i="42"/>
  <c r="E110" i="42"/>
  <c r="F110" i="42"/>
  <c r="G110" i="42"/>
  <c r="H110" i="42"/>
  <c r="I110" i="42"/>
  <c r="J110" i="42"/>
  <c r="K110" i="42"/>
  <c r="V110" i="42"/>
  <c r="M110" i="42"/>
  <c r="N110" i="42"/>
  <c r="O110" i="42"/>
  <c r="P110" i="42"/>
  <c r="Q110" i="42"/>
  <c r="R110" i="42"/>
  <c r="S110" i="42"/>
  <c r="T110" i="42"/>
  <c r="U110" i="42"/>
  <c r="B111" i="42"/>
  <c r="L111" i="42"/>
  <c r="C111" i="42"/>
  <c r="D111" i="42"/>
  <c r="E111" i="42"/>
  <c r="F111" i="42"/>
  <c r="G111" i="42"/>
  <c r="H111" i="42"/>
  <c r="I111" i="42"/>
  <c r="J111" i="42"/>
  <c r="K111" i="42"/>
  <c r="V111" i="42"/>
  <c r="M111" i="42"/>
  <c r="N111" i="42"/>
  <c r="O111" i="42"/>
  <c r="P111" i="42"/>
  <c r="Q111" i="42"/>
  <c r="R111" i="42"/>
  <c r="S111" i="42"/>
  <c r="T111" i="42"/>
  <c r="U111" i="42"/>
  <c r="B112" i="42"/>
  <c r="L112" i="42"/>
  <c r="C112" i="42"/>
  <c r="D112" i="42"/>
  <c r="E112" i="42"/>
  <c r="F112" i="42"/>
  <c r="G112" i="42"/>
  <c r="H112" i="42"/>
  <c r="I112" i="42"/>
  <c r="J112" i="42"/>
  <c r="K112" i="42"/>
  <c r="V112" i="42"/>
  <c r="M112" i="42"/>
  <c r="N112" i="42"/>
  <c r="O112" i="42"/>
  <c r="P112" i="42"/>
  <c r="Q112" i="42"/>
  <c r="R112" i="42"/>
  <c r="S112" i="42"/>
  <c r="T112" i="42"/>
  <c r="U112" i="42"/>
  <c r="B113" i="42"/>
  <c r="L113" i="42"/>
  <c r="C113" i="42"/>
  <c r="D113" i="42"/>
  <c r="E113" i="42"/>
  <c r="F113" i="42"/>
  <c r="G113" i="42"/>
  <c r="H113" i="42"/>
  <c r="I113" i="42"/>
  <c r="J113" i="42"/>
  <c r="K113" i="42"/>
  <c r="V113" i="42"/>
  <c r="M113" i="42"/>
  <c r="N113" i="42"/>
  <c r="O113" i="42"/>
  <c r="P113" i="42"/>
  <c r="Q113" i="42"/>
  <c r="R113" i="42"/>
  <c r="S113" i="42"/>
  <c r="T113" i="42"/>
  <c r="U113" i="42"/>
  <c r="B114" i="42"/>
  <c r="L114" i="42"/>
  <c r="C114" i="42"/>
  <c r="D114" i="42"/>
  <c r="E114" i="42"/>
  <c r="F114" i="42"/>
  <c r="G114" i="42"/>
  <c r="H114" i="42"/>
  <c r="I114" i="42"/>
  <c r="J114" i="42"/>
  <c r="K114" i="42"/>
  <c r="V114" i="42"/>
  <c r="M114" i="42"/>
  <c r="N114" i="42"/>
  <c r="O114" i="42"/>
  <c r="P114" i="42"/>
  <c r="Q114" i="42"/>
  <c r="R114" i="42"/>
  <c r="S114" i="42"/>
  <c r="T114" i="42"/>
  <c r="U114" i="42"/>
  <c r="B115" i="42"/>
  <c r="L115" i="42"/>
  <c r="C115" i="42"/>
  <c r="D115" i="42"/>
  <c r="E115" i="42"/>
  <c r="F115" i="42"/>
  <c r="G115" i="42"/>
  <c r="H115" i="42"/>
  <c r="I115" i="42"/>
  <c r="J115" i="42"/>
  <c r="K115" i="42"/>
  <c r="V115" i="42"/>
  <c r="M115" i="42"/>
  <c r="N115" i="42"/>
  <c r="O115" i="42"/>
  <c r="P115" i="42"/>
  <c r="Q115" i="42"/>
  <c r="R115" i="42"/>
  <c r="S115" i="42"/>
  <c r="T115" i="42"/>
  <c r="U115" i="42"/>
  <c r="B116" i="42"/>
  <c r="L116" i="42"/>
  <c r="C116" i="42"/>
  <c r="D116" i="42"/>
  <c r="E116" i="42"/>
  <c r="F116" i="42"/>
  <c r="G116" i="42"/>
  <c r="H116" i="42"/>
  <c r="I116" i="42"/>
  <c r="J116" i="42"/>
  <c r="K116" i="42"/>
  <c r="V116" i="42"/>
  <c r="M116" i="42"/>
  <c r="N116" i="42"/>
  <c r="O116" i="42"/>
  <c r="P116" i="42"/>
  <c r="Q116" i="42"/>
  <c r="R116" i="42"/>
  <c r="S116" i="42"/>
  <c r="T116" i="42"/>
  <c r="U116" i="42"/>
  <c r="B117" i="42"/>
  <c r="L117" i="42"/>
  <c r="C117" i="42"/>
  <c r="D117" i="42"/>
  <c r="E117" i="42"/>
  <c r="F117" i="42"/>
  <c r="G117" i="42"/>
  <c r="H117" i="42"/>
  <c r="I117" i="42"/>
  <c r="J117" i="42"/>
  <c r="K117" i="42"/>
  <c r="V117" i="42"/>
  <c r="M117" i="42"/>
  <c r="N117" i="42"/>
  <c r="O117" i="42"/>
  <c r="P117" i="42"/>
  <c r="Q117" i="42"/>
  <c r="R117" i="42"/>
  <c r="S117" i="42"/>
  <c r="T117" i="42"/>
  <c r="U117" i="42"/>
  <c r="B118" i="42"/>
  <c r="L118" i="42"/>
  <c r="C118" i="42"/>
  <c r="D118" i="42"/>
  <c r="E118" i="42"/>
  <c r="F118" i="42"/>
  <c r="G118" i="42"/>
  <c r="H118" i="42"/>
  <c r="I118" i="42"/>
  <c r="J118" i="42"/>
  <c r="K118" i="42"/>
  <c r="V118" i="42"/>
  <c r="M118" i="42"/>
  <c r="N118" i="42"/>
  <c r="O118" i="42"/>
  <c r="P118" i="42"/>
  <c r="Q118" i="42"/>
  <c r="R118" i="42"/>
  <c r="S118" i="42"/>
  <c r="T118" i="42"/>
  <c r="U118" i="42"/>
  <c r="B119" i="42"/>
  <c r="L119" i="42"/>
  <c r="C119" i="42"/>
  <c r="D119" i="42"/>
  <c r="E119" i="42"/>
  <c r="F119" i="42"/>
  <c r="G119" i="42"/>
  <c r="H119" i="42"/>
  <c r="I119" i="42"/>
  <c r="J119" i="42"/>
  <c r="K119" i="42"/>
  <c r="V119" i="42"/>
  <c r="M119" i="42"/>
  <c r="N119" i="42"/>
  <c r="O119" i="42"/>
  <c r="P119" i="42"/>
  <c r="Q119" i="42"/>
  <c r="R119" i="42"/>
  <c r="S119" i="42"/>
  <c r="T119" i="42"/>
  <c r="U119" i="42"/>
  <c r="B120" i="42"/>
  <c r="L120" i="42"/>
  <c r="C120" i="42"/>
  <c r="D120" i="42"/>
  <c r="E120" i="42"/>
  <c r="F120" i="42"/>
  <c r="G120" i="42"/>
  <c r="H120" i="42"/>
  <c r="I120" i="42"/>
  <c r="J120" i="42"/>
  <c r="K120" i="42"/>
  <c r="V120" i="42"/>
  <c r="M120" i="42"/>
  <c r="N120" i="42"/>
  <c r="O120" i="42"/>
  <c r="P120" i="42"/>
  <c r="Q120" i="42"/>
  <c r="R120" i="42"/>
  <c r="S120" i="42"/>
  <c r="T120" i="42"/>
  <c r="U120" i="42"/>
  <c r="B121" i="42"/>
  <c r="L121" i="42"/>
  <c r="C121" i="42"/>
  <c r="D121" i="42"/>
  <c r="E121" i="42"/>
  <c r="F121" i="42"/>
  <c r="G121" i="42"/>
  <c r="H121" i="42"/>
  <c r="I121" i="42"/>
  <c r="J121" i="42"/>
  <c r="K121" i="42"/>
  <c r="V121" i="42"/>
  <c r="M121" i="42"/>
  <c r="N121" i="42"/>
  <c r="O121" i="42"/>
  <c r="P121" i="42"/>
  <c r="Q121" i="42"/>
  <c r="R121" i="42"/>
  <c r="S121" i="42"/>
  <c r="T121" i="42"/>
  <c r="U121" i="42"/>
  <c r="B122" i="42"/>
  <c r="L122" i="42"/>
  <c r="C122" i="42"/>
  <c r="D122" i="42"/>
  <c r="E122" i="42"/>
  <c r="F122" i="42"/>
  <c r="G122" i="42"/>
  <c r="H122" i="42"/>
  <c r="I122" i="42"/>
  <c r="J122" i="42"/>
  <c r="K122" i="42"/>
  <c r="V122" i="42"/>
  <c r="M122" i="42"/>
  <c r="N122" i="42"/>
  <c r="O122" i="42"/>
  <c r="P122" i="42"/>
  <c r="Q122" i="42"/>
  <c r="R122" i="42"/>
  <c r="S122" i="42"/>
  <c r="T122" i="42"/>
  <c r="U122" i="42"/>
  <c r="B123" i="42"/>
  <c r="L123" i="42"/>
  <c r="C123" i="42"/>
  <c r="D123" i="42"/>
  <c r="E123" i="42"/>
  <c r="F123" i="42"/>
  <c r="G123" i="42"/>
  <c r="H123" i="42"/>
  <c r="I123" i="42"/>
  <c r="J123" i="42"/>
  <c r="K123" i="42"/>
  <c r="V123" i="42"/>
  <c r="M123" i="42"/>
  <c r="N123" i="42"/>
  <c r="O123" i="42"/>
  <c r="P123" i="42"/>
  <c r="Q123" i="42"/>
  <c r="R123" i="42"/>
  <c r="S123" i="42"/>
  <c r="T123" i="42"/>
  <c r="U123" i="42"/>
  <c r="B124" i="42"/>
  <c r="L124" i="42"/>
  <c r="C124" i="42"/>
  <c r="D124" i="42"/>
  <c r="E124" i="42"/>
  <c r="F124" i="42"/>
  <c r="G124" i="42"/>
  <c r="H124" i="42"/>
  <c r="I124" i="42"/>
  <c r="J124" i="42"/>
  <c r="K124" i="42"/>
  <c r="V124" i="42"/>
  <c r="M124" i="42"/>
  <c r="N124" i="42"/>
  <c r="O124" i="42"/>
  <c r="P124" i="42"/>
  <c r="Q124" i="42"/>
  <c r="R124" i="42"/>
  <c r="S124" i="42"/>
  <c r="T124" i="42"/>
  <c r="U124" i="42"/>
  <c r="B125" i="42"/>
  <c r="L125" i="42"/>
  <c r="C125" i="42"/>
  <c r="D125" i="42"/>
  <c r="E125" i="42"/>
  <c r="F125" i="42"/>
  <c r="G125" i="42"/>
  <c r="H125" i="42"/>
  <c r="I125" i="42"/>
  <c r="J125" i="42"/>
  <c r="K125" i="42"/>
  <c r="V125" i="42"/>
  <c r="M125" i="42"/>
  <c r="N125" i="42"/>
  <c r="O125" i="42"/>
  <c r="P125" i="42"/>
  <c r="Q125" i="42"/>
  <c r="R125" i="42"/>
  <c r="S125" i="42"/>
  <c r="T125" i="42"/>
  <c r="U125" i="42"/>
  <c r="B126" i="42"/>
  <c r="L126" i="42"/>
  <c r="C126" i="42"/>
  <c r="D126" i="42"/>
  <c r="E126" i="42"/>
  <c r="F126" i="42"/>
  <c r="G126" i="42"/>
  <c r="H126" i="42"/>
  <c r="I126" i="42"/>
  <c r="J126" i="42"/>
  <c r="K126" i="42"/>
  <c r="V126" i="42"/>
  <c r="M126" i="42"/>
  <c r="N126" i="42"/>
  <c r="O126" i="42"/>
  <c r="P126" i="42"/>
  <c r="Q126" i="42"/>
  <c r="R126" i="42"/>
  <c r="S126" i="42"/>
  <c r="T126" i="42"/>
  <c r="U126" i="42"/>
  <c r="B127" i="42"/>
  <c r="L127" i="42"/>
  <c r="C127" i="42"/>
  <c r="D127" i="42"/>
  <c r="E127" i="42"/>
  <c r="F127" i="42"/>
  <c r="G127" i="42"/>
  <c r="H127" i="42"/>
  <c r="I127" i="42"/>
  <c r="J127" i="42"/>
  <c r="K127" i="42"/>
  <c r="V127" i="42"/>
  <c r="M127" i="42"/>
  <c r="N127" i="42"/>
  <c r="O127" i="42"/>
  <c r="P127" i="42"/>
  <c r="Q127" i="42"/>
  <c r="R127" i="42"/>
  <c r="S127" i="42"/>
  <c r="T127" i="42"/>
  <c r="U127" i="42"/>
  <c r="B128" i="42"/>
  <c r="L128" i="42"/>
  <c r="C128" i="42"/>
  <c r="D128" i="42"/>
  <c r="E128" i="42"/>
  <c r="F128" i="42"/>
  <c r="G128" i="42"/>
  <c r="H128" i="42"/>
  <c r="I128" i="42"/>
  <c r="J128" i="42"/>
  <c r="K128" i="42"/>
  <c r="V128" i="42"/>
  <c r="M128" i="42"/>
  <c r="N128" i="42"/>
  <c r="O128" i="42"/>
  <c r="P128" i="42"/>
  <c r="Q128" i="42"/>
  <c r="R128" i="42"/>
  <c r="S128" i="42"/>
  <c r="T128" i="42"/>
  <c r="U128" i="42"/>
  <c r="B129" i="42"/>
  <c r="L129" i="42"/>
  <c r="C129" i="42"/>
  <c r="D129" i="42"/>
  <c r="E129" i="42"/>
  <c r="F129" i="42"/>
  <c r="G129" i="42"/>
  <c r="H129" i="42"/>
  <c r="I129" i="42"/>
  <c r="J129" i="42"/>
  <c r="K129" i="42"/>
  <c r="V129" i="42"/>
  <c r="M129" i="42"/>
  <c r="N129" i="42"/>
  <c r="O129" i="42"/>
  <c r="P129" i="42"/>
  <c r="Q129" i="42"/>
  <c r="R129" i="42"/>
  <c r="S129" i="42"/>
  <c r="T129" i="42"/>
  <c r="U129" i="42"/>
  <c r="B130" i="42"/>
  <c r="L130" i="42"/>
  <c r="C130" i="42"/>
  <c r="D130" i="42"/>
  <c r="E130" i="42"/>
  <c r="F130" i="42"/>
  <c r="G130" i="42"/>
  <c r="H130" i="42"/>
  <c r="I130" i="42"/>
  <c r="J130" i="42"/>
  <c r="K130" i="42"/>
  <c r="V130" i="42"/>
  <c r="M130" i="42"/>
  <c r="N130" i="42"/>
  <c r="O130" i="42"/>
  <c r="P130" i="42"/>
  <c r="Q130" i="42"/>
  <c r="R130" i="42"/>
  <c r="S130" i="42"/>
  <c r="T130" i="42"/>
  <c r="U130" i="42"/>
  <c r="B131" i="42"/>
  <c r="L131" i="42"/>
  <c r="C131" i="42"/>
  <c r="D131" i="42"/>
  <c r="E131" i="42"/>
  <c r="F131" i="42"/>
  <c r="G131" i="42"/>
  <c r="H131" i="42"/>
  <c r="I131" i="42"/>
  <c r="J131" i="42"/>
  <c r="K131" i="42"/>
  <c r="V131" i="42"/>
  <c r="M131" i="42"/>
  <c r="N131" i="42"/>
  <c r="O131" i="42"/>
  <c r="P131" i="42"/>
  <c r="Q131" i="42"/>
  <c r="R131" i="42"/>
  <c r="S131" i="42"/>
  <c r="T131" i="42"/>
  <c r="U131" i="42"/>
  <c r="B132" i="42"/>
  <c r="L132" i="42"/>
  <c r="C132" i="42"/>
  <c r="D132" i="42"/>
  <c r="E132" i="42"/>
  <c r="F132" i="42"/>
  <c r="G132" i="42"/>
  <c r="H132" i="42"/>
  <c r="I132" i="42"/>
  <c r="J132" i="42"/>
  <c r="K132" i="42"/>
  <c r="V132" i="42"/>
  <c r="M132" i="42"/>
  <c r="N132" i="42"/>
  <c r="O132" i="42"/>
  <c r="P132" i="42"/>
  <c r="Q132" i="42"/>
  <c r="R132" i="42"/>
  <c r="S132" i="42"/>
  <c r="T132" i="42"/>
  <c r="U132" i="42"/>
  <c r="B133" i="42"/>
  <c r="L133" i="42"/>
  <c r="C133" i="42"/>
  <c r="D133" i="42"/>
  <c r="E133" i="42"/>
  <c r="F133" i="42"/>
  <c r="G133" i="42"/>
  <c r="H133" i="42"/>
  <c r="I133" i="42"/>
  <c r="J133" i="42"/>
  <c r="K133" i="42"/>
  <c r="V133" i="42"/>
  <c r="M133" i="42"/>
  <c r="N133" i="42"/>
  <c r="O133" i="42"/>
  <c r="P133" i="42"/>
  <c r="Q133" i="42"/>
  <c r="R133" i="42"/>
  <c r="S133" i="42"/>
  <c r="T133" i="42"/>
  <c r="U133" i="42"/>
  <c r="B134" i="42"/>
  <c r="L134" i="42"/>
  <c r="C134" i="42"/>
  <c r="D134" i="42"/>
  <c r="E134" i="42"/>
  <c r="F134" i="42"/>
  <c r="G134" i="42"/>
  <c r="H134" i="42"/>
  <c r="I134" i="42"/>
  <c r="J134" i="42"/>
  <c r="K134" i="42"/>
  <c r="V134" i="42"/>
  <c r="M134" i="42"/>
  <c r="N134" i="42"/>
  <c r="O134" i="42"/>
  <c r="P134" i="42"/>
  <c r="Q134" i="42"/>
  <c r="R134" i="42"/>
  <c r="S134" i="42"/>
  <c r="T134" i="42"/>
  <c r="U134" i="42"/>
  <c r="B135" i="42"/>
  <c r="L135" i="42"/>
  <c r="C135" i="42"/>
  <c r="D135" i="42"/>
  <c r="E135" i="42"/>
  <c r="F135" i="42"/>
  <c r="G135" i="42"/>
  <c r="H135" i="42"/>
  <c r="I135" i="42"/>
  <c r="J135" i="42"/>
  <c r="K135" i="42"/>
  <c r="V135" i="42"/>
  <c r="M135" i="42"/>
  <c r="N135" i="42"/>
  <c r="O135" i="42"/>
  <c r="P135" i="42"/>
  <c r="Q135" i="42"/>
  <c r="R135" i="42"/>
  <c r="S135" i="42"/>
  <c r="T135" i="42"/>
  <c r="U135" i="42"/>
  <c r="B136" i="42"/>
  <c r="L136" i="42"/>
  <c r="C136" i="42"/>
  <c r="D136" i="42"/>
  <c r="E136" i="42"/>
  <c r="F136" i="42"/>
  <c r="G136" i="42"/>
  <c r="H136" i="42"/>
  <c r="I136" i="42"/>
  <c r="J136" i="42"/>
  <c r="K136" i="42"/>
  <c r="V136" i="42"/>
  <c r="M136" i="42"/>
  <c r="N136" i="42"/>
  <c r="O136" i="42"/>
  <c r="P136" i="42"/>
  <c r="Q136" i="42"/>
  <c r="R136" i="42"/>
  <c r="S136" i="42"/>
  <c r="T136" i="42"/>
  <c r="U136" i="42"/>
  <c r="B137" i="42"/>
  <c r="L137" i="42"/>
  <c r="C137" i="42"/>
  <c r="D137" i="42"/>
  <c r="E137" i="42"/>
  <c r="F137" i="42"/>
  <c r="G137" i="42"/>
  <c r="H137" i="42"/>
  <c r="I137" i="42"/>
  <c r="J137" i="42"/>
  <c r="K137" i="42"/>
  <c r="V137" i="42"/>
  <c r="M137" i="42"/>
  <c r="N137" i="42"/>
  <c r="O137" i="42"/>
  <c r="P137" i="42"/>
  <c r="Q137" i="42"/>
  <c r="R137" i="42"/>
  <c r="S137" i="42"/>
  <c r="T137" i="42"/>
  <c r="U137" i="42"/>
  <c r="B138" i="42"/>
  <c r="L138" i="42"/>
  <c r="C138" i="42"/>
  <c r="D138" i="42"/>
  <c r="E138" i="42"/>
  <c r="F138" i="42"/>
  <c r="G138" i="42"/>
  <c r="H138" i="42"/>
  <c r="I138" i="42"/>
  <c r="J138" i="42"/>
  <c r="K138" i="42"/>
  <c r="V138" i="42"/>
  <c r="M138" i="42"/>
  <c r="N138" i="42"/>
  <c r="O138" i="42"/>
  <c r="P138" i="42"/>
  <c r="Q138" i="42"/>
  <c r="R138" i="42"/>
  <c r="S138" i="42"/>
  <c r="T138" i="42"/>
  <c r="U138" i="42"/>
  <c r="B139" i="42"/>
  <c r="L139" i="42"/>
  <c r="C139" i="42"/>
  <c r="D139" i="42"/>
  <c r="E139" i="42"/>
  <c r="F139" i="42"/>
  <c r="G139" i="42"/>
  <c r="H139" i="42"/>
  <c r="I139" i="42"/>
  <c r="J139" i="42"/>
  <c r="K139" i="42"/>
  <c r="V139" i="42"/>
  <c r="M139" i="42"/>
  <c r="N139" i="42"/>
  <c r="O139" i="42"/>
  <c r="P139" i="42"/>
  <c r="Q139" i="42"/>
  <c r="R139" i="42"/>
  <c r="S139" i="42"/>
  <c r="T139" i="42"/>
  <c r="U139" i="42"/>
  <c r="B140" i="42"/>
  <c r="L140" i="42"/>
  <c r="C140" i="42"/>
  <c r="D140" i="42"/>
  <c r="E140" i="42"/>
  <c r="F140" i="42"/>
  <c r="G140" i="42"/>
  <c r="H140" i="42"/>
  <c r="I140" i="42"/>
  <c r="J140" i="42"/>
  <c r="K140" i="42"/>
  <c r="V140" i="42"/>
  <c r="M140" i="42"/>
  <c r="N140" i="42"/>
  <c r="O140" i="42"/>
  <c r="P140" i="42"/>
  <c r="Q140" i="42"/>
  <c r="R140" i="42"/>
  <c r="S140" i="42"/>
  <c r="T140" i="42"/>
  <c r="U140" i="42"/>
  <c r="B141" i="42"/>
  <c r="L141" i="42"/>
  <c r="C141" i="42"/>
  <c r="D141" i="42"/>
  <c r="E141" i="42"/>
  <c r="F141" i="42"/>
  <c r="G141" i="42"/>
  <c r="H141" i="42"/>
  <c r="I141" i="42"/>
  <c r="J141" i="42"/>
  <c r="K141" i="42"/>
  <c r="V141" i="42"/>
  <c r="M141" i="42"/>
  <c r="N141" i="42"/>
  <c r="O141" i="42"/>
  <c r="P141" i="42"/>
  <c r="Q141" i="42"/>
  <c r="R141" i="42"/>
  <c r="S141" i="42"/>
  <c r="T141" i="42"/>
  <c r="U141" i="42"/>
  <c r="B142" i="42"/>
  <c r="L142" i="42"/>
  <c r="C142" i="42"/>
  <c r="D142" i="42"/>
  <c r="E142" i="42"/>
  <c r="F142" i="42"/>
  <c r="G142" i="42"/>
  <c r="H142" i="42"/>
  <c r="I142" i="42"/>
  <c r="J142" i="42"/>
  <c r="K142" i="42"/>
  <c r="V142" i="42"/>
  <c r="M142" i="42"/>
  <c r="N142" i="42"/>
  <c r="O142" i="42"/>
  <c r="P142" i="42"/>
  <c r="Q142" i="42"/>
  <c r="R142" i="42"/>
  <c r="S142" i="42"/>
  <c r="T142" i="42"/>
  <c r="U142" i="42"/>
  <c r="B143" i="42"/>
  <c r="L143" i="42"/>
  <c r="C143" i="42"/>
  <c r="D143" i="42"/>
  <c r="E143" i="42"/>
  <c r="F143" i="42"/>
  <c r="G143" i="42"/>
  <c r="H143" i="42"/>
  <c r="I143" i="42"/>
  <c r="J143" i="42"/>
  <c r="K143" i="42"/>
  <c r="V143" i="42"/>
  <c r="M143" i="42"/>
  <c r="N143" i="42"/>
  <c r="O143" i="42"/>
  <c r="P143" i="42"/>
  <c r="Q143" i="42"/>
  <c r="R143" i="42"/>
  <c r="S143" i="42"/>
  <c r="T143" i="42"/>
  <c r="U143" i="42"/>
  <c r="B144" i="42"/>
  <c r="L144" i="42"/>
  <c r="C144" i="42"/>
  <c r="D144" i="42"/>
  <c r="E144" i="42"/>
  <c r="F144" i="42"/>
  <c r="G144" i="42"/>
  <c r="H144" i="42"/>
  <c r="I144" i="42"/>
  <c r="J144" i="42"/>
  <c r="K144" i="42"/>
  <c r="V144" i="42"/>
  <c r="M144" i="42"/>
  <c r="N144" i="42"/>
  <c r="O144" i="42"/>
  <c r="P144" i="42"/>
  <c r="Q144" i="42"/>
  <c r="R144" i="42"/>
  <c r="S144" i="42"/>
  <c r="T144" i="42"/>
  <c r="U144" i="42"/>
  <c r="B145" i="42"/>
  <c r="L145" i="42"/>
  <c r="C145" i="42"/>
  <c r="D145" i="42"/>
  <c r="E145" i="42"/>
  <c r="F145" i="42"/>
  <c r="G145" i="42"/>
  <c r="H145" i="42"/>
  <c r="I145" i="42"/>
  <c r="J145" i="42"/>
  <c r="K145" i="42"/>
  <c r="V145" i="42"/>
  <c r="M145" i="42"/>
  <c r="N145" i="42"/>
  <c r="O145" i="42"/>
  <c r="P145" i="42"/>
  <c r="Q145" i="42"/>
  <c r="R145" i="42"/>
  <c r="S145" i="42"/>
  <c r="T145" i="42"/>
  <c r="U145" i="42"/>
  <c r="B146" i="42"/>
  <c r="L146" i="42"/>
  <c r="C146" i="42"/>
  <c r="D146" i="42"/>
  <c r="E146" i="42"/>
  <c r="F146" i="42"/>
  <c r="G146" i="42"/>
  <c r="H146" i="42"/>
  <c r="I146" i="42"/>
  <c r="J146" i="42"/>
  <c r="K146" i="42"/>
  <c r="V146" i="42"/>
  <c r="M146" i="42"/>
  <c r="N146" i="42"/>
  <c r="O146" i="42"/>
  <c r="P146" i="42"/>
  <c r="Q146" i="42"/>
  <c r="R146" i="42"/>
  <c r="S146" i="42"/>
  <c r="T146" i="42"/>
  <c r="U146" i="42"/>
  <c r="B147" i="42"/>
  <c r="L147" i="42"/>
  <c r="C147" i="42"/>
  <c r="D147" i="42"/>
  <c r="E147" i="42"/>
  <c r="F147" i="42"/>
  <c r="G147" i="42"/>
  <c r="H147" i="42"/>
  <c r="I147" i="42"/>
  <c r="J147" i="42"/>
  <c r="K147" i="42"/>
  <c r="V147" i="42"/>
  <c r="M147" i="42"/>
  <c r="N147" i="42"/>
  <c r="O147" i="42"/>
  <c r="P147" i="42"/>
  <c r="Q147" i="42"/>
  <c r="R147" i="42"/>
  <c r="S147" i="42"/>
  <c r="T147" i="42"/>
  <c r="U147" i="42"/>
  <c r="B148" i="42"/>
  <c r="L148" i="42"/>
  <c r="C148" i="42"/>
  <c r="D148" i="42"/>
  <c r="E148" i="42"/>
  <c r="F148" i="42"/>
  <c r="G148" i="42"/>
  <c r="H148" i="42"/>
  <c r="I148" i="42"/>
  <c r="J148" i="42"/>
  <c r="K148" i="42"/>
  <c r="V148" i="42"/>
  <c r="M148" i="42"/>
  <c r="N148" i="42"/>
  <c r="O148" i="42"/>
  <c r="P148" i="42"/>
  <c r="Q148" i="42"/>
  <c r="R148" i="42"/>
  <c r="S148" i="42"/>
  <c r="T148" i="42"/>
  <c r="U148" i="42"/>
  <c r="B149" i="42"/>
  <c r="L149" i="42"/>
  <c r="C149" i="42"/>
  <c r="D149" i="42"/>
  <c r="E149" i="42"/>
  <c r="F149" i="42"/>
  <c r="G149" i="42"/>
  <c r="H149" i="42"/>
  <c r="I149" i="42"/>
  <c r="J149" i="42"/>
  <c r="K149" i="42"/>
  <c r="V149" i="42"/>
  <c r="M149" i="42"/>
  <c r="N149" i="42"/>
  <c r="O149" i="42"/>
  <c r="P149" i="42"/>
  <c r="Q149" i="42"/>
  <c r="R149" i="42"/>
  <c r="S149" i="42"/>
  <c r="T149" i="42"/>
  <c r="U149" i="42"/>
  <c r="B150" i="42"/>
  <c r="L150" i="42"/>
  <c r="C150" i="42"/>
  <c r="D150" i="42"/>
  <c r="E150" i="42"/>
  <c r="F150" i="42"/>
  <c r="G150" i="42"/>
  <c r="H150" i="42"/>
  <c r="I150" i="42"/>
  <c r="J150" i="42"/>
  <c r="K150" i="42"/>
  <c r="V150" i="42"/>
  <c r="M150" i="42"/>
  <c r="N150" i="42"/>
  <c r="O150" i="42"/>
  <c r="P150" i="42"/>
  <c r="Q150" i="42"/>
  <c r="R150" i="42"/>
  <c r="S150" i="42"/>
  <c r="T150" i="42"/>
  <c r="U150" i="42"/>
  <c r="B151" i="42"/>
  <c r="L151" i="42"/>
  <c r="C151" i="42"/>
  <c r="D151" i="42"/>
  <c r="E151" i="42"/>
  <c r="F151" i="42"/>
  <c r="G151" i="42"/>
  <c r="H151" i="42"/>
  <c r="I151" i="42"/>
  <c r="J151" i="42"/>
  <c r="K151" i="42"/>
  <c r="V151" i="42"/>
  <c r="M151" i="42"/>
  <c r="N151" i="42"/>
  <c r="O151" i="42"/>
  <c r="P151" i="42"/>
  <c r="Q151" i="42"/>
  <c r="R151" i="42"/>
  <c r="S151" i="42"/>
  <c r="T151" i="42"/>
  <c r="U151" i="42"/>
  <c r="B152" i="42"/>
  <c r="L152" i="42"/>
  <c r="C152" i="42"/>
  <c r="D152" i="42"/>
  <c r="E152" i="42"/>
  <c r="F152" i="42"/>
  <c r="G152" i="42"/>
  <c r="H152" i="42"/>
  <c r="I152" i="42"/>
  <c r="J152" i="42"/>
  <c r="K152" i="42"/>
  <c r="V152" i="42"/>
  <c r="M152" i="42"/>
  <c r="N152" i="42"/>
  <c r="O152" i="42"/>
  <c r="P152" i="42"/>
  <c r="Q152" i="42"/>
  <c r="R152" i="42"/>
  <c r="S152" i="42"/>
  <c r="T152" i="42"/>
  <c r="U152" i="42"/>
  <c r="B153" i="42"/>
  <c r="L153" i="42"/>
  <c r="C153" i="42"/>
  <c r="D153" i="42"/>
  <c r="E153" i="42"/>
  <c r="F153" i="42"/>
  <c r="G153" i="42"/>
  <c r="H153" i="42"/>
  <c r="I153" i="42"/>
  <c r="J153" i="42"/>
  <c r="K153" i="42"/>
  <c r="V153" i="42"/>
  <c r="M153" i="42"/>
  <c r="N153" i="42"/>
  <c r="O153" i="42"/>
  <c r="P153" i="42"/>
  <c r="Q153" i="42"/>
  <c r="R153" i="42"/>
  <c r="S153" i="42"/>
  <c r="T153" i="42"/>
  <c r="U153" i="42"/>
  <c r="B154" i="42"/>
  <c r="L154" i="42"/>
  <c r="C154" i="42"/>
  <c r="D154" i="42"/>
  <c r="E154" i="42"/>
  <c r="F154" i="42"/>
  <c r="G154" i="42"/>
  <c r="H154" i="42"/>
  <c r="I154" i="42"/>
  <c r="J154" i="42"/>
  <c r="K154" i="42"/>
  <c r="V154" i="42"/>
  <c r="M154" i="42"/>
  <c r="N154" i="42"/>
  <c r="O154" i="42"/>
  <c r="P154" i="42"/>
  <c r="Q154" i="42"/>
  <c r="R154" i="42"/>
  <c r="S154" i="42"/>
  <c r="T154" i="42"/>
  <c r="U154" i="42"/>
  <c r="B155" i="42"/>
  <c r="L155" i="42"/>
  <c r="C155" i="42"/>
  <c r="D155" i="42"/>
  <c r="E155" i="42"/>
  <c r="F155" i="42"/>
  <c r="G155" i="42"/>
  <c r="H155" i="42"/>
  <c r="I155" i="42"/>
  <c r="J155" i="42"/>
  <c r="K155" i="42"/>
  <c r="V155" i="42"/>
  <c r="M155" i="42"/>
  <c r="N155" i="42"/>
  <c r="O155" i="42"/>
  <c r="P155" i="42"/>
  <c r="Q155" i="42"/>
  <c r="R155" i="42"/>
  <c r="S155" i="42"/>
  <c r="T155" i="42"/>
  <c r="U155" i="42"/>
  <c r="B156" i="42"/>
  <c r="L156" i="42"/>
  <c r="C156" i="42"/>
  <c r="D156" i="42"/>
  <c r="E156" i="42"/>
  <c r="F156" i="42"/>
  <c r="G156" i="42"/>
  <c r="H156" i="42"/>
  <c r="I156" i="42"/>
  <c r="J156" i="42"/>
  <c r="K156" i="42"/>
  <c r="V156" i="42"/>
  <c r="M156" i="42"/>
  <c r="N156" i="42"/>
  <c r="O156" i="42"/>
  <c r="P156" i="42"/>
  <c r="Q156" i="42"/>
  <c r="R156" i="42"/>
  <c r="S156" i="42"/>
  <c r="T156" i="42"/>
  <c r="U156" i="42"/>
  <c r="B157" i="42"/>
  <c r="L157" i="42"/>
  <c r="C157" i="42"/>
  <c r="D157" i="42"/>
  <c r="E157" i="42"/>
  <c r="F157" i="42"/>
  <c r="G157" i="42"/>
  <c r="H157" i="42"/>
  <c r="I157" i="42"/>
  <c r="J157" i="42"/>
  <c r="K157" i="42"/>
  <c r="V157" i="42"/>
  <c r="M157" i="42"/>
  <c r="N157" i="42"/>
  <c r="O157" i="42"/>
  <c r="P157" i="42"/>
  <c r="Q157" i="42"/>
  <c r="R157" i="42"/>
  <c r="S157" i="42"/>
  <c r="T157" i="42"/>
  <c r="U157" i="42"/>
  <c r="B158" i="42"/>
  <c r="L158" i="42"/>
  <c r="C158" i="42"/>
  <c r="D158" i="42"/>
  <c r="E158" i="42"/>
  <c r="F158" i="42"/>
  <c r="G158" i="42"/>
  <c r="H158" i="42"/>
  <c r="I158" i="42"/>
  <c r="J158" i="42"/>
  <c r="K158" i="42"/>
  <c r="V158" i="42"/>
  <c r="M158" i="42"/>
  <c r="N158" i="42"/>
  <c r="O158" i="42"/>
  <c r="P158" i="42"/>
  <c r="Q158" i="42"/>
  <c r="R158" i="42"/>
  <c r="S158" i="42"/>
  <c r="T158" i="42"/>
  <c r="U158" i="42"/>
  <c r="B159" i="42"/>
  <c r="L159" i="42"/>
  <c r="C159" i="42"/>
  <c r="D159" i="42"/>
  <c r="E159" i="42"/>
  <c r="F159" i="42"/>
  <c r="G159" i="42"/>
  <c r="H159" i="42"/>
  <c r="I159" i="42"/>
  <c r="J159" i="42"/>
  <c r="K159" i="42"/>
  <c r="V159" i="42"/>
  <c r="M159" i="42"/>
  <c r="N159" i="42"/>
  <c r="O159" i="42"/>
  <c r="P159" i="42"/>
  <c r="Q159" i="42"/>
  <c r="R159" i="42"/>
  <c r="S159" i="42"/>
  <c r="T159" i="42"/>
  <c r="U159" i="42"/>
  <c r="B160" i="42"/>
  <c r="L160" i="42"/>
  <c r="C160" i="42"/>
  <c r="D160" i="42"/>
  <c r="E160" i="42"/>
  <c r="F160" i="42"/>
  <c r="G160" i="42"/>
  <c r="H160" i="42"/>
  <c r="I160" i="42"/>
  <c r="J160" i="42"/>
  <c r="K160" i="42"/>
  <c r="V160" i="42"/>
  <c r="M160" i="42"/>
  <c r="N160" i="42"/>
  <c r="O160" i="42"/>
  <c r="P160" i="42"/>
  <c r="Q160" i="42"/>
  <c r="R160" i="42"/>
  <c r="S160" i="42"/>
  <c r="T160" i="42"/>
  <c r="U160" i="42"/>
  <c r="B161" i="42"/>
  <c r="L161" i="42"/>
  <c r="C161" i="42"/>
  <c r="D161" i="42"/>
  <c r="E161" i="42"/>
  <c r="F161" i="42"/>
  <c r="G161" i="42"/>
  <c r="H161" i="42"/>
  <c r="I161" i="42"/>
  <c r="J161" i="42"/>
  <c r="K161" i="42"/>
  <c r="V161" i="42"/>
  <c r="M161" i="42"/>
  <c r="N161" i="42"/>
  <c r="O161" i="42"/>
  <c r="P161" i="42"/>
  <c r="Q161" i="42"/>
  <c r="R161" i="42"/>
  <c r="S161" i="42"/>
  <c r="T161" i="42"/>
  <c r="U161" i="42"/>
  <c r="B162" i="42"/>
  <c r="L162" i="42"/>
  <c r="C162" i="42"/>
  <c r="D162" i="42"/>
  <c r="E162" i="42"/>
  <c r="F162" i="42"/>
  <c r="G162" i="42"/>
  <c r="H162" i="42"/>
  <c r="I162" i="42"/>
  <c r="J162" i="42"/>
  <c r="K162" i="42"/>
  <c r="V162" i="42"/>
  <c r="M162" i="42"/>
  <c r="N162" i="42"/>
  <c r="O162" i="42"/>
  <c r="P162" i="42"/>
  <c r="Q162" i="42"/>
  <c r="R162" i="42"/>
  <c r="S162" i="42"/>
  <c r="T162" i="42"/>
  <c r="U162" i="42"/>
  <c r="B163" i="42"/>
  <c r="L163" i="42"/>
  <c r="C163" i="42"/>
  <c r="D163" i="42"/>
  <c r="E163" i="42"/>
  <c r="F163" i="42"/>
  <c r="G163" i="42"/>
  <c r="H163" i="42"/>
  <c r="I163" i="42"/>
  <c r="J163" i="42"/>
  <c r="K163" i="42"/>
  <c r="V163" i="42"/>
  <c r="M163" i="42"/>
  <c r="N163" i="42"/>
  <c r="O163" i="42"/>
  <c r="P163" i="42"/>
  <c r="Q163" i="42"/>
  <c r="R163" i="42"/>
  <c r="S163" i="42"/>
  <c r="T163" i="42"/>
  <c r="U163" i="42"/>
  <c r="B164" i="42"/>
  <c r="L164" i="42"/>
  <c r="C164" i="42"/>
  <c r="D164" i="42"/>
  <c r="E164" i="42"/>
  <c r="F164" i="42"/>
  <c r="G164" i="42"/>
  <c r="H164" i="42"/>
  <c r="I164" i="42"/>
  <c r="J164" i="42"/>
  <c r="K164" i="42"/>
  <c r="V164" i="42"/>
  <c r="M164" i="42"/>
  <c r="N164" i="42"/>
  <c r="O164" i="42"/>
  <c r="P164" i="42"/>
  <c r="Q164" i="42"/>
  <c r="R164" i="42"/>
  <c r="S164" i="42"/>
  <c r="T164" i="42"/>
  <c r="U164" i="42"/>
  <c r="B165" i="42"/>
  <c r="L165" i="42"/>
  <c r="C165" i="42"/>
  <c r="D165" i="42"/>
  <c r="E165" i="42"/>
  <c r="F165" i="42"/>
  <c r="G165" i="42"/>
  <c r="H165" i="42"/>
  <c r="I165" i="42"/>
  <c r="J165" i="42"/>
  <c r="K165" i="42"/>
  <c r="V165" i="42"/>
  <c r="M165" i="42"/>
  <c r="N165" i="42"/>
  <c r="O165" i="42"/>
  <c r="P165" i="42"/>
  <c r="Q165" i="42"/>
  <c r="R165" i="42"/>
  <c r="S165" i="42"/>
  <c r="T165" i="42"/>
  <c r="U165" i="42"/>
  <c r="B166" i="42"/>
  <c r="L166" i="42"/>
  <c r="C166" i="42"/>
  <c r="D166" i="42"/>
  <c r="E166" i="42"/>
  <c r="F166" i="42"/>
  <c r="G166" i="42"/>
  <c r="H166" i="42"/>
  <c r="I166" i="42"/>
  <c r="J166" i="42"/>
  <c r="K166" i="42"/>
  <c r="V166" i="42"/>
  <c r="M166" i="42"/>
  <c r="N166" i="42"/>
  <c r="O166" i="42"/>
  <c r="P166" i="42"/>
  <c r="Q166" i="42"/>
  <c r="R166" i="42"/>
  <c r="S166" i="42"/>
  <c r="T166" i="42"/>
  <c r="U166" i="42"/>
  <c r="B167" i="42"/>
  <c r="L167" i="42"/>
  <c r="C167" i="42"/>
  <c r="D167" i="42"/>
  <c r="E167" i="42"/>
  <c r="F167" i="42"/>
  <c r="G167" i="42"/>
  <c r="H167" i="42"/>
  <c r="I167" i="42"/>
  <c r="J167" i="42"/>
  <c r="K167" i="42"/>
  <c r="V167" i="42"/>
  <c r="M167" i="42"/>
  <c r="N167" i="42"/>
  <c r="O167" i="42"/>
  <c r="P167" i="42"/>
  <c r="Q167" i="42"/>
  <c r="R167" i="42"/>
  <c r="S167" i="42"/>
  <c r="T167" i="42"/>
  <c r="U167" i="42"/>
  <c r="B168" i="42"/>
  <c r="L168" i="42"/>
  <c r="C168" i="42"/>
  <c r="D168" i="42"/>
  <c r="E168" i="42"/>
  <c r="F168" i="42"/>
  <c r="G168" i="42"/>
  <c r="H168" i="42"/>
  <c r="I168" i="42"/>
  <c r="J168" i="42"/>
  <c r="K168" i="42"/>
  <c r="V168" i="42"/>
  <c r="M168" i="42"/>
  <c r="N168" i="42"/>
  <c r="O168" i="42"/>
  <c r="P168" i="42"/>
  <c r="Q168" i="42"/>
  <c r="R168" i="42"/>
  <c r="S168" i="42"/>
  <c r="T168" i="42"/>
  <c r="U168" i="42"/>
  <c r="B169" i="42"/>
  <c r="L169" i="42"/>
  <c r="C169" i="42"/>
  <c r="D169" i="42"/>
  <c r="E169" i="42"/>
  <c r="F169" i="42"/>
  <c r="G169" i="42"/>
  <c r="H169" i="42"/>
  <c r="I169" i="42"/>
  <c r="J169" i="42"/>
  <c r="K169" i="42"/>
  <c r="V169" i="42"/>
  <c r="M169" i="42"/>
  <c r="N169" i="42"/>
  <c r="O169" i="42"/>
  <c r="P169" i="42"/>
  <c r="Q169" i="42"/>
  <c r="R169" i="42"/>
  <c r="S169" i="42"/>
  <c r="T169" i="42"/>
  <c r="U169" i="42"/>
  <c r="B170" i="42"/>
  <c r="L170" i="42"/>
  <c r="C170" i="42"/>
  <c r="D170" i="42"/>
  <c r="E170" i="42"/>
  <c r="F170" i="42"/>
  <c r="G170" i="42"/>
  <c r="H170" i="42"/>
  <c r="I170" i="42"/>
  <c r="J170" i="42"/>
  <c r="K170" i="42"/>
  <c r="V170" i="42"/>
  <c r="M170" i="42"/>
  <c r="N170" i="42"/>
  <c r="O170" i="42"/>
  <c r="P170" i="42"/>
  <c r="Q170" i="42"/>
  <c r="R170" i="42"/>
  <c r="S170" i="42"/>
  <c r="T170" i="42"/>
  <c r="U170" i="42"/>
  <c r="B171" i="42"/>
  <c r="L171" i="42"/>
  <c r="C171" i="42"/>
  <c r="D171" i="42"/>
  <c r="E171" i="42"/>
  <c r="F171" i="42"/>
  <c r="G171" i="42"/>
  <c r="H171" i="42"/>
  <c r="I171" i="42"/>
  <c r="J171" i="42"/>
  <c r="K171" i="42"/>
  <c r="V171" i="42"/>
  <c r="M171" i="42"/>
  <c r="N171" i="42"/>
  <c r="O171" i="42"/>
  <c r="P171" i="42"/>
  <c r="Q171" i="42"/>
  <c r="R171" i="42"/>
  <c r="S171" i="42"/>
  <c r="T171" i="42"/>
  <c r="U171" i="42"/>
  <c r="B172" i="42"/>
  <c r="L172" i="42"/>
  <c r="C172" i="42"/>
  <c r="D172" i="42"/>
  <c r="E172" i="42"/>
  <c r="F172" i="42"/>
  <c r="G172" i="42"/>
  <c r="H172" i="42"/>
  <c r="I172" i="42"/>
  <c r="J172" i="42"/>
  <c r="K172" i="42"/>
  <c r="V172" i="42"/>
  <c r="M172" i="42"/>
  <c r="N172" i="42"/>
  <c r="O172" i="42"/>
  <c r="P172" i="42"/>
  <c r="Q172" i="42"/>
  <c r="R172" i="42"/>
  <c r="S172" i="42"/>
  <c r="T172" i="42"/>
  <c r="U172" i="42"/>
  <c r="B173" i="42"/>
  <c r="L173" i="42"/>
  <c r="C173" i="42"/>
  <c r="D173" i="42"/>
  <c r="E173" i="42"/>
  <c r="F173" i="42"/>
  <c r="G173" i="42"/>
  <c r="H173" i="42"/>
  <c r="I173" i="42"/>
  <c r="J173" i="42"/>
  <c r="K173" i="42"/>
  <c r="V173" i="42"/>
  <c r="M173" i="42"/>
  <c r="N173" i="42"/>
  <c r="O173" i="42"/>
  <c r="P173" i="42"/>
  <c r="Q173" i="42"/>
  <c r="R173" i="42"/>
  <c r="S173" i="42"/>
  <c r="T173" i="42"/>
  <c r="U173" i="42"/>
  <c r="B174" i="42"/>
  <c r="L174" i="42"/>
  <c r="C174" i="42"/>
  <c r="D174" i="42"/>
  <c r="E174" i="42"/>
  <c r="F174" i="42"/>
  <c r="G174" i="42"/>
  <c r="H174" i="42"/>
  <c r="I174" i="42"/>
  <c r="J174" i="42"/>
  <c r="K174" i="42"/>
  <c r="V174" i="42"/>
  <c r="M174" i="42"/>
  <c r="N174" i="42"/>
  <c r="O174" i="42"/>
  <c r="P174" i="42"/>
  <c r="Q174" i="42"/>
  <c r="R174" i="42"/>
  <c r="S174" i="42"/>
  <c r="T174" i="42"/>
  <c r="U174" i="42"/>
  <c r="B175" i="42"/>
  <c r="L175" i="42"/>
  <c r="C175" i="42"/>
  <c r="D175" i="42"/>
  <c r="E175" i="42"/>
  <c r="F175" i="42"/>
  <c r="G175" i="42"/>
  <c r="H175" i="42"/>
  <c r="I175" i="42"/>
  <c r="J175" i="42"/>
  <c r="K175" i="42"/>
  <c r="V175" i="42"/>
  <c r="M175" i="42"/>
  <c r="N175" i="42"/>
  <c r="O175" i="42"/>
  <c r="P175" i="42"/>
  <c r="Q175" i="42"/>
  <c r="R175" i="42"/>
  <c r="S175" i="42"/>
  <c r="T175" i="42"/>
  <c r="U175" i="42"/>
  <c r="B176" i="42"/>
  <c r="L176" i="42"/>
  <c r="C176" i="42"/>
  <c r="D176" i="42"/>
  <c r="E176" i="42"/>
  <c r="F176" i="42"/>
  <c r="G176" i="42"/>
  <c r="H176" i="42"/>
  <c r="I176" i="42"/>
  <c r="J176" i="42"/>
  <c r="K176" i="42"/>
  <c r="V176" i="42"/>
  <c r="M176" i="42"/>
  <c r="N176" i="42"/>
  <c r="O176" i="42"/>
  <c r="P176" i="42"/>
  <c r="Q176" i="42"/>
  <c r="R176" i="42"/>
  <c r="S176" i="42"/>
  <c r="T176" i="42"/>
  <c r="U176" i="42"/>
  <c r="B177" i="42"/>
  <c r="L177" i="42"/>
  <c r="C177" i="42"/>
  <c r="D177" i="42"/>
  <c r="E177" i="42"/>
  <c r="F177" i="42"/>
  <c r="G177" i="42"/>
  <c r="H177" i="42"/>
  <c r="I177" i="42"/>
  <c r="J177" i="42"/>
  <c r="K177" i="42"/>
  <c r="V177" i="42"/>
  <c r="M177" i="42"/>
  <c r="N177" i="42"/>
  <c r="O177" i="42"/>
  <c r="P177" i="42"/>
  <c r="Q177" i="42"/>
  <c r="R177" i="42"/>
  <c r="S177" i="42"/>
  <c r="T177" i="42"/>
  <c r="U177" i="42"/>
  <c r="L2" i="42"/>
  <c r="V2" i="42"/>
  <c r="N2" i="42"/>
  <c r="O2" i="42"/>
  <c r="P2" i="42"/>
  <c r="Q2" i="42"/>
  <c r="R2" i="42"/>
  <c r="S2" i="42"/>
  <c r="T2" i="42"/>
  <c r="U2" i="42"/>
  <c r="M2" i="42"/>
  <c r="B2" i="42"/>
  <c r="D2" i="42"/>
  <c r="E2" i="42"/>
  <c r="F2" i="42"/>
  <c r="G2" i="42"/>
  <c r="H2" i="42"/>
  <c r="I2" i="42"/>
  <c r="J2" i="42"/>
  <c r="K2" i="42"/>
  <c r="C2" i="42"/>
  <c r="C55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B55" i="29"/>
  <c r="B11" i="30"/>
  <c r="C11" i="30"/>
  <c r="B3" i="20"/>
</calcChain>
</file>

<file path=xl/sharedStrings.xml><?xml version="1.0" encoding="utf-8"?>
<sst xmlns="http://schemas.openxmlformats.org/spreadsheetml/2006/main" count="9651" uniqueCount="289">
  <si>
    <t>This file is part of the calculation of PERAC (Process Emissions Reductions and Costs).</t>
  </si>
  <si>
    <t>Sector:</t>
  </si>
  <si>
    <t>Energy</t>
  </si>
  <si>
    <t>Emissions Source:</t>
  </si>
  <si>
    <t>Coal Mining Activities</t>
  </si>
  <si>
    <t>Description</t>
  </si>
  <si>
    <t>Cumulative Reductions (MtCO2e) by Region/Country</t>
  </si>
  <si>
    <t>Modeling Period:</t>
  </si>
  <si>
    <t>Assigned Policy</t>
  </si>
  <si>
    <t>Breakeven Price</t>
  </si>
  <si>
    <t>Geographical Groupings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</si>
  <si>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</si>
  <si>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Individual Countries</t>
  </si>
  <si>
    <t>Rest of Regions</t>
  </si>
  <si>
    <t>Australia</t>
  </si>
  <si>
    <t>Brazil</t>
  </si>
  <si>
    <t>Canada</t>
  </si>
  <si>
    <t>China</t>
  </si>
  <si>
    <t>India</t>
  </si>
  <si>
    <t>Indonesia</t>
  </si>
  <si>
    <t>Mexico</t>
  </si>
  <si>
    <t>Russia</t>
  </si>
  <si>
    <t>Turkey</t>
  </si>
  <si>
    <t>United States</t>
  </si>
  <si>
    <t>Africa</t>
  </si>
  <si>
    <t>Central and South America</t>
  </si>
  <si>
    <t xml:space="preserve">Middle East </t>
  </si>
  <si>
    <t>Europe</t>
  </si>
  <si>
    <t>Eurasia</t>
  </si>
  <si>
    <t xml:space="preserve">Asia </t>
  </si>
  <si>
    <t>Global</t>
  </si>
  <si>
    <t>AUS_</t>
  </si>
  <si>
    <t>BRA_</t>
  </si>
  <si>
    <t>CAN_</t>
  </si>
  <si>
    <t>CHN_</t>
  </si>
  <si>
    <t>IND_</t>
  </si>
  <si>
    <t>IDN_</t>
  </si>
  <si>
    <t>MEX_</t>
  </si>
  <si>
    <t>RUS_</t>
  </si>
  <si>
    <t>TUR_</t>
  </si>
  <si>
    <t>USA_</t>
  </si>
  <si>
    <t>AFRC</t>
  </si>
  <si>
    <t>CSAM</t>
  </si>
  <si>
    <t>MIEA</t>
  </si>
  <si>
    <t>EURO</t>
  </si>
  <si>
    <t>EURA</t>
  </si>
  <si>
    <t>ASIA</t>
  </si>
  <si>
    <t>total</t>
  </si>
  <si>
    <t>MR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</si>
  <si>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</si>
  <si>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</si>
  <si>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</si>
  <si>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</si>
  <si>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</si>
  <si>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</si>
  <si>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</si>
  <si>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</si>
  <si>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</si>
  <si>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</si>
  <si>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</si>
  <si>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</si>
  <si>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</si>
  <si>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</si>
  <si>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</si>
  <si>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</si>
  <si>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</si>
  <si>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</si>
  <si>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</si>
  <si>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</si>
  <si>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</si>
  <si>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</si>
  <si>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</si>
  <si>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</si>
  <si>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</si>
  <si>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</si>
  <si>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</si>
  <si>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</si>
  <si>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</si>
  <si>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</si>
  <si>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</si>
  <si>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</si>
  <si>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</si>
  <si>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</si>
  <si>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</si>
  <si>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</si>
  <si>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</si>
  <si>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</si>
  <si>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</si>
  <si>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</si>
  <si>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</si>
  <si>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</si>
  <si>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</si>
  <si>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</si>
  <si>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</si>
  <si>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</si>
  <si>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</si>
  <si>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</si>
  <si>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</si>
  <si>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</si>
  <si>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</si>
  <si>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MD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</si>
  <si>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</si>
  <si>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</si>
  <si>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</si>
  <si>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</si>
  <si>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</si>
  <si>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</si>
  <si>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</si>
  <si>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</si>
  <si>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</si>
  <si>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</si>
  <si>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</si>
  <si>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</si>
  <si>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</si>
  <si>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</si>
  <si>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</si>
  <si>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</si>
  <si>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</si>
  <si>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</si>
  <si>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</si>
  <si>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</si>
  <si>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</si>
  <si>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</si>
  <si>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</si>
  <si>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</si>
  <si>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</si>
  <si>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</si>
  <si>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</si>
  <si>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</si>
  <si>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</si>
  <si>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</si>
  <si>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</si>
  <si>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</si>
  <si>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</si>
  <si>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</si>
  <si>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</si>
  <si>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</si>
  <si>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</si>
  <si>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</si>
  <si>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</si>
  <si>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</si>
  <si>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</si>
  <si>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</si>
  <si>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</si>
  <si>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</si>
  <si>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</si>
  <si>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</si>
  <si>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</si>
  <si>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</si>
  <si>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</si>
  <si>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</si>
  <si>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</si>
  <si>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</si>
  <si>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</si>
  <si>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</si>
  <si>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</si>
  <si>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</si>
  <si>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</si>
  <si>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</si>
  <si>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</si>
  <si>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</si>
  <si>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</si>
  <si>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</si>
  <si>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</si>
  <si>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</si>
  <si>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</si>
  <si>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</si>
  <si>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</si>
  <si>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</si>
  <si>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</si>
  <si>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</si>
  <si>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</si>
  <si>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</si>
  <si>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</si>
  <si>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</si>
  <si>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</si>
  <si>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</si>
  <si>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</si>
  <si>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</si>
  <si>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</si>
  <si>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</si>
  <si>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</si>
  <si>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</si>
  <si>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</si>
  <si>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</si>
  <si>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</si>
  <si>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</si>
  <si>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</si>
  <si>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</si>
  <si>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</si>
  <si>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</si>
  <si>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</si>
  <si>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</si>
  <si>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</si>
  <si>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</si>
  <si>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</si>
  <si>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</si>
  <si>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</si>
  <si>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</si>
  <si>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</si>
  <si>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</si>
  <si>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</si>
  <si>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</si>
  <si>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</si>
  <si>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</si>
  <si>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</si>
  <si>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</si>
  <si>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</si>
  <si>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</si>
  <si>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</si>
  <si>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</si>
  <si>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</si>
  <si>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</si>
  <si>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</si>
  <si>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</si>
  <si>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</si>
  <si>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</si>
  <si>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</si>
  <si>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</si>
  <si>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</si>
  <si>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</si>
  <si>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</si>
  <si>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</si>
  <si>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</si>
  <si>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</si>
  <si>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</si>
  <si>
    <t>Industrial Processes</t>
  </si>
  <si>
    <t>Chemicals industry</t>
  </si>
  <si>
    <t>CP</t>
  </si>
  <si>
    <t>Natural Gas &amp; Oil Systems</t>
  </si>
  <si>
    <t>WT</t>
  </si>
  <si>
    <t>Waste</t>
  </si>
  <si>
    <t>Landfilling and Wastewater</t>
  </si>
  <si>
    <t>Other industries (excl. agriculture)</t>
  </si>
  <si>
    <t>Abatement Cost ($/ton CO2e)</t>
  </si>
  <si>
    <t>L</t>
  </si>
  <si>
    <t>Select the country or region:</t>
  </si>
  <si>
    <t>Available Countries and Regions for Selector:</t>
  </si>
  <si>
    <t>Central &amp; South America</t>
  </si>
  <si>
    <t>Middle East</t>
  </si>
  <si>
    <t>Asia</t>
  </si>
  <si>
    <t xml:space="preserve">World Total </t>
  </si>
  <si>
    <t>Column in spreadsheets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</si>
  <si>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</si>
  <si>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</si>
  <si>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</si>
  <si>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</si>
  <si>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</si>
  <si>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</si>
  <si>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</si>
  <si>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</si>
  <si>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</si>
  <si>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</si>
  <si>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</si>
  <si>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</si>
  <si>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</si>
  <si>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</si>
  <si>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</si>
  <si>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</si>
  <si>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Column to use:</t>
  </si>
  <si>
    <t>Cost per Ton Cement Using Clinker Substitution</t>
  </si>
  <si>
    <t>CO2 reduction (tons CO2) per Ton Cement Using Clinker Substitution</t>
  </si>
  <si>
    <t>Cost per Ton CO2 Reduced via Clinker Substitution</t>
  </si>
  <si>
    <t>Since MACs only include costs in whole-dollar increments, we round to $3 and place essentially</t>
  </si>
  <si>
    <t>No MAC for the cement industry is available from the EPA (likely because the EPA document only considered</t>
  </si>
  <si>
    <t>non-CO2 gases, and the process emissions from the cement industry are overwhelmingly or entirely CO2).</t>
  </si>
  <si>
    <t>Accordingly, we find the price to abate a ton of CO2 by cement clinker substitution below, then construct</t>
  </si>
  <si>
    <t>our own MAC that assumes all abatement potential occurs at this price point.</t>
  </si>
  <si>
    <t>We place an arbitrarily high quantity of abatement potential in our constructed MAC at this price point.</t>
  </si>
  <si>
    <t>This will not cause the model to over-estimate the amount of emissions abatement potential from</t>
  </si>
  <si>
    <t>unlimited capacity (9*10^20 g CO2e) in that row of a constructed cement-CC MAC.</t>
  </si>
  <si>
    <t>See the main "Process Emissions Reductions and Costs" spreadsheet for source information.</t>
  </si>
  <si>
    <t>If adapting the model to another country or region, you may use the "Country Selector" to</t>
  </si>
  <si>
    <t>change all data in this spreadsheet to another one of the countries or regions defined by the EPA in its</t>
  </si>
  <si>
    <t>source document.  Note that the regions are the "rest of" the regions (e.g. without the contributions of</t>
  </si>
  <si>
    <t>the countries EPA specifically broke out).</t>
  </si>
  <si>
    <t>(because the cement industry is not included in the EPA MACs, which only cover non-CO2 process</t>
  </si>
  <si>
    <t>We create separate MACs by policy by pulling from only those rows matching a given policy, for the</t>
  </si>
  <si>
    <t>country set on the "Country Selector" tab.  We interpolate to get 2011-2019 and 2021-2029 values.</t>
  </si>
  <si>
    <t>For cement, we construct an artificial MAC based on a separate calculation of abatement cost</t>
  </si>
  <si>
    <t>emissions).  See the "Cement" tab for details.</t>
  </si>
  <si>
    <t>Agriculture</t>
  </si>
  <si>
    <t>Cropland Management</t>
  </si>
  <si>
    <t>CM</t>
  </si>
  <si>
    <t>Rice Cultivation</t>
  </si>
  <si>
    <t>RC</t>
  </si>
  <si>
    <t>Livestock</t>
  </si>
  <si>
    <t>LM</t>
  </si>
  <si>
    <t>cement clinker substitution, because that limit is governed by a different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</si>
</sst>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7" fillId="0" borderId="0"/>
    <xf numFmtId="9" fontId="9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right"/>
    </xf>
    <xf numFmtId="14" fontId="0" fillId="2" borderId="2" xfId="0" applyNumberFormat="1" applyFont="1" applyFill="1" applyBorder="1" applyAlignment="1">
      <alignment horizontal="left" vertical="center"/>
    </xf>
    <xf numFmtId="0" fontId="0" fillId="2" borderId="2" xfId="0" applyFill="1" applyBorder="1"/>
    <xf numFmtId="0" fontId="0" fillId="2" borderId="3" xfId="0" applyFill="1" applyBorder="1"/>
    <xf numFmtId="0" fontId="2" fillId="2" borderId="4" xfId="0" applyFont="1" applyFill="1" applyBorder="1" applyAlignment="1">
      <alignment horizontal="right"/>
    </xf>
    <xf numFmtId="14" fontId="0" fillId="2" borderId="0" xfId="0" applyNumberFormat="1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5" xfId="0" applyFill="1" applyBorder="1"/>
    <xf numFmtId="0" fontId="0" fillId="2" borderId="0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center" vertical="center"/>
    </xf>
    <xf numFmtId="0" fontId="0" fillId="2" borderId="7" xfId="0" applyFill="1" applyBorder="1"/>
    <xf numFmtId="0" fontId="0" fillId="2" borderId="8" xfId="0" applyFill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0" fillId="4" borderId="12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2" fillId="0" borderId="2" xfId="0" applyFont="1" applyBorder="1"/>
    <xf numFmtId="0" fontId="2" fillId="0" borderId="13" xfId="0" applyFont="1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0" fontId="0" fillId="0" borderId="14" xfId="0" quotePrefix="1" applyBorder="1"/>
    <xf numFmtId="0" fontId="0" fillId="0" borderId="0" xfId="0" quotePrefix="1"/>
    <xf numFmtId="0" fontId="0" fillId="0" borderId="0" xfId="0" quotePrefix="1" applyNumberFormat="1"/>
    <xf numFmtId="0" fontId="2" fillId="2" borderId="1" xfId="2" applyFont="1" applyFill="1" applyBorder="1" applyAlignment="1">
      <alignment horizontal="right"/>
    </xf>
    <xf numFmtId="0" fontId="6" fillId="2" borderId="2" xfId="2" applyFont="1" applyFill="1" applyBorder="1"/>
    <xf numFmtId="0" fontId="4" fillId="2" borderId="2" xfId="2" applyFont="1" applyFill="1" applyBorder="1"/>
    <xf numFmtId="0" fontId="1" fillId="2" borderId="2" xfId="2" applyFill="1" applyBorder="1"/>
    <xf numFmtId="0" fontId="1" fillId="2" borderId="3" xfId="2" applyFill="1" applyBorder="1"/>
    <xf numFmtId="0" fontId="1" fillId="0" borderId="0" xfId="2" applyBorder="1"/>
    <xf numFmtId="0" fontId="2" fillId="2" borderId="4" xfId="2" applyFont="1" applyFill="1" applyBorder="1" applyAlignment="1">
      <alignment horizontal="right"/>
    </xf>
    <xf numFmtId="14" fontId="1" fillId="2" borderId="0" xfId="2" applyNumberFormat="1" applyFont="1" applyFill="1" applyBorder="1" applyAlignment="1">
      <alignment horizontal="left" vertical="center"/>
    </xf>
    <xf numFmtId="0" fontId="1" fillId="2" borderId="0" xfId="2" applyFill="1" applyBorder="1"/>
    <xf numFmtId="0" fontId="1" fillId="2" borderId="5" xfId="2" applyFill="1" applyBorder="1"/>
    <xf numFmtId="0" fontId="1" fillId="0" borderId="0" xfId="2"/>
    <xf numFmtId="0" fontId="1" fillId="2" borderId="0" xfId="2" applyFont="1" applyFill="1" applyBorder="1" applyAlignment="1">
      <alignment horizontal="left" vertical="center"/>
    </xf>
    <xf numFmtId="0" fontId="2" fillId="2" borderId="6" xfId="2" applyFont="1" applyFill="1" applyBorder="1" applyAlignment="1">
      <alignment horizontal="right"/>
    </xf>
    <xf numFmtId="0" fontId="4" fillId="2" borderId="7" xfId="2" applyFont="1" applyFill="1" applyBorder="1" applyAlignment="1">
      <alignment horizontal="center" vertical="center"/>
    </xf>
    <xf numFmtId="0" fontId="1" fillId="2" borderId="7" xfId="2" applyFill="1" applyBorder="1"/>
    <xf numFmtId="0" fontId="1" fillId="2" borderId="8" xfId="2" applyFill="1" applyBorder="1"/>
    <xf numFmtId="0" fontId="2" fillId="0" borderId="0" xfId="2" applyFont="1"/>
    <xf numFmtId="0" fontId="2" fillId="0" borderId="9" xfId="2" applyFont="1" applyBorder="1"/>
    <xf numFmtId="0" fontId="1" fillId="0" borderId="10" xfId="2" applyBorder="1"/>
    <xf numFmtId="0" fontId="1" fillId="0" borderId="11" xfId="2" applyBorder="1"/>
    <xf numFmtId="0" fontId="2" fillId="3" borderId="9" xfId="2" applyFont="1" applyFill="1" applyBorder="1"/>
    <xf numFmtId="0" fontId="2" fillId="3" borderId="10" xfId="2" applyFont="1" applyFill="1" applyBorder="1"/>
    <xf numFmtId="0" fontId="2" fillId="3" borderId="11" xfId="2" applyFont="1" applyFill="1" applyBorder="1"/>
    <xf numFmtId="0" fontId="1" fillId="4" borderId="12" xfId="2" applyFill="1" applyBorder="1"/>
    <xf numFmtId="0" fontId="1" fillId="0" borderId="1" xfId="2" applyBorder="1"/>
    <xf numFmtId="0" fontId="1" fillId="0" borderId="2" xfId="2" applyBorder="1"/>
    <xf numFmtId="0" fontId="1" fillId="0" borderId="3" xfId="2" applyBorder="1"/>
    <xf numFmtId="0" fontId="2" fillId="0" borderId="1" xfId="2" applyFont="1" applyBorder="1"/>
    <xf numFmtId="0" fontId="2" fillId="0" borderId="2" xfId="2" applyFont="1" applyBorder="1"/>
    <xf numFmtId="0" fontId="2" fillId="0" borderId="13" xfId="2" applyFont="1" applyBorder="1"/>
    <xf numFmtId="0" fontId="1" fillId="0" borderId="6" xfId="2" quotePrefix="1" applyBorder="1"/>
    <xf numFmtId="0" fontId="1" fillId="0" borderId="7" xfId="2" quotePrefix="1" applyBorder="1"/>
    <xf numFmtId="0" fontId="1" fillId="0" borderId="8" xfId="2" quotePrefix="1" applyBorder="1"/>
    <xf numFmtId="0" fontId="1" fillId="0" borderId="14" xfId="2" quotePrefix="1" applyBorder="1"/>
    <xf numFmtId="0" fontId="1" fillId="0" borderId="0" xfId="2" quotePrefix="1"/>
    <xf numFmtId="0" fontId="1" fillId="0" borderId="0" xfId="2" applyNumberFormat="1"/>
    <xf numFmtId="0" fontId="6" fillId="2" borderId="2" xfId="0" applyFont="1" applyFill="1" applyBorder="1"/>
    <xf numFmtId="0" fontId="4" fillId="2" borderId="2" xfId="0" applyFont="1" applyFill="1" applyBorder="1"/>
    <xf numFmtId="0" fontId="0" fillId="0" borderId="0" xfId="0" applyBorder="1"/>
    <xf numFmtId="0" fontId="0" fillId="0" borderId="0" xfId="0" quotePrefix="1" applyNumberFormat="1" applyAlignment="1">
      <alignment horizontal="left"/>
    </xf>
    <xf numFmtId="0" fontId="10" fillId="0" borderId="0" xfId="0" applyFont="1"/>
    <xf numFmtId="0" fontId="11" fillId="0" borderId="0" xfId="0" applyFont="1" applyBorder="1"/>
    <xf numFmtId="0" fontId="11" fillId="0" borderId="0" xfId="0" quotePrefix="1" applyFont="1" applyBorder="1"/>
    <xf numFmtId="0" fontId="11" fillId="0" borderId="0" xfId="0" applyFont="1" applyFill="1" applyBorder="1"/>
    <xf numFmtId="0" fontId="0" fillId="5" borderId="15" xfId="0" applyFill="1" applyBorder="1"/>
    <xf numFmtId="0" fontId="2" fillId="6" borderId="0" xfId="0" applyFont="1" applyFill="1"/>
    <xf numFmtId="0" fontId="11" fillId="0" borderId="0" xfId="0" applyFont="1"/>
    <xf numFmtId="0" fontId="2" fillId="7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164" fontId="0" fillId="0" borderId="0" xfId="1" applyNumberFormat="1" applyFont="1" applyBorder="1"/>
    <xf numFmtId="164" fontId="0" fillId="8" borderId="0" xfId="0" applyNumberFormat="1" applyFill="1" applyBorder="1"/>
    <xf numFmtId="11" fontId="0" fillId="0" borderId="0" xfId="0" applyNumberFormat="1" applyFill="1" applyBorder="1"/>
    <xf numFmtId="0" fontId="0" fillId="0" borderId="0" xfId="0" applyFont="1"/>
    <xf numFmtId="0" fontId="0" fillId="0" borderId="0" xfId="2" applyFont="1"/>
    <xf numFmtId="0" fontId="1" fillId="0" borderId="0" xfId="2" quotePrefix="1" applyNumberFormat="1"/>
    <xf numFmtId="0" fontId="0" fillId="0" borderId="0" xfId="0" applyNumberFormat="1"/>
  </cellXfs>
  <cellStyles count="8">
    <cellStyle name="Comma 2" xfId="3"/>
    <cellStyle name="Currency" xfId="1" builtinId="4"/>
    <cellStyle name="Hyperlink 2" xfId="4"/>
    <cellStyle name="Normal" xfId="0" builtinId="0"/>
    <cellStyle name="Normal 2" xfId="5"/>
    <cellStyle name="Normal 2 2" xfId="2"/>
    <cellStyle name="Normal 3" xfId="6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/>
  </sheetViews>
  <sheetFormatPr defaultRowHeight="14.4"/>
  <sheetData>
    <row r="1" spans="1:1">
      <c r="A1" s="1" t="s">
        <v>0</v>
      </c>
    </row>
    <row r="2" spans="1:1">
      <c r="A2" s="2" t="s">
        <v>271</v>
      </c>
    </row>
    <row r="3" spans="1:1">
      <c r="A3" s="2"/>
    </row>
    <row r="4" spans="1:1">
      <c r="A4" s="2" t="s">
        <v>272</v>
      </c>
    </row>
    <row r="5" spans="1:1">
      <c r="A5" s="2" t="s">
        <v>273</v>
      </c>
    </row>
    <row r="6" spans="1:1">
      <c r="A6" s="2" t="s">
        <v>274</v>
      </c>
    </row>
    <row r="7" spans="1:1">
      <c r="A7" s="2" t="s">
        <v>275</v>
      </c>
    </row>
    <row r="9" spans="1:1">
      <c r="A9" s="87" t="s">
        <v>277</v>
      </c>
    </row>
    <row r="10" spans="1:1">
      <c r="A10" s="87" t="s">
        <v>278</v>
      </c>
    </row>
    <row r="11" spans="1:1">
      <c r="A11" s="87"/>
    </row>
    <row r="12" spans="1:1">
      <c r="A12" s="87" t="s">
        <v>279</v>
      </c>
    </row>
    <row r="13" spans="1:1">
      <c r="A13" s="87" t="s">
        <v>276</v>
      </c>
    </row>
    <row r="14" spans="1:1">
      <c r="A14" s="87" t="s">
        <v>280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177"/>
  <sheetViews>
    <sheetView workbookViewId="0"/>
  </sheetViews>
  <sheetFormatPr defaultRowHeight="14.4"/>
  <cols>
    <col min="1" max="1" width="28.88671875" customWidth="1"/>
    <col min="12" max="12" width="12" bestFit="1" customWidth="1"/>
    <col min="22" max="22" width="12" bestFit="1" customWidth="1"/>
  </cols>
  <sheetData>
    <row r="1" spans="1:22">
      <c r="A1" t="s">
        <v>234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</row>
    <row r="2" spans="1:22">
      <c r="A2" s="74">
        <v>-50</v>
      </c>
      <c r="B2">
        <f ca="1">IF('Waste 2010'!$A10="MR",INDIRECT("'Waste 2010'!"&amp;'Country Selector'!$B$3&amp;ROW($A10))*10^12,0)</f>
        <v>0</v>
      </c>
      <c r="C2" s="90">
        <f ca="1">$B2*($L$1-C$1)/($L$1-$B$1)+$L2*(C$1-$B$1)/($L$1-$B$1)</f>
        <v>0</v>
      </c>
      <c r="D2" s="90">
        <f t="shared" ref="D2:K17" ca="1" si="0">$B2*($L$1-D$1)/($L$1-$B$1)+$L2*(D$1-$B$1)/($L$1-$B$1)</f>
        <v>0</v>
      </c>
      <c r="E2" s="90">
        <f t="shared" ca="1" si="0"/>
        <v>0</v>
      </c>
      <c r="F2" s="90">
        <f t="shared" ca="1" si="0"/>
        <v>0</v>
      </c>
      <c r="G2" s="90">
        <f t="shared" ca="1" si="0"/>
        <v>0</v>
      </c>
      <c r="H2" s="90">
        <f t="shared" ca="1" si="0"/>
        <v>0</v>
      </c>
      <c r="I2" s="90">
        <f t="shared" ca="1" si="0"/>
        <v>0</v>
      </c>
      <c r="J2" s="90">
        <f t="shared" ca="1" si="0"/>
        <v>0</v>
      </c>
      <c r="K2" s="90">
        <f t="shared" ca="1" si="0"/>
        <v>0</v>
      </c>
      <c r="L2">
        <f ca="1">IF('Waste 2020'!$A10="MR",INDIRECT("'Waste 2020'!"&amp;'Country Selector'!$B$3&amp;ROW($A10))*10^12,0)</f>
        <v>0</v>
      </c>
      <c r="M2" s="90">
        <f ca="1">$L2*($V$1-M$1)/($V$1-$L$1)+$V2*(M$1-$L$1)/($V$1-$L$1)</f>
        <v>0</v>
      </c>
      <c r="N2" s="90">
        <f t="shared" ref="N2:U17" ca="1" si="1">$L2*($V$1-N$1)/($V$1-$L$1)+$V2*(N$1-$L$1)/($V$1-$L$1)</f>
        <v>0</v>
      </c>
      <c r="O2" s="90">
        <f t="shared" ca="1" si="1"/>
        <v>0</v>
      </c>
      <c r="P2" s="90">
        <f t="shared" ca="1" si="1"/>
        <v>0</v>
      </c>
      <c r="Q2" s="90">
        <f t="shared" ca="1" si="1"/>
        <v>0</v>
      </c>
      <c r="R2" s="90">
        <f t="shared" ca="1" si="1"/>
        <v>0</v>
      </c>
      <c r="S2" s="90">
        <f t="shared" ca="1" si="1"/>
        <v>0</v>
      </c>
      <c r="T2" s="90">
        <f t="shared" ca="1" si="1"/>
        <v>0</v>
      </c>
      <c r="U2" s="90">
        <f t="shared" ca="1" si="1"/>
        <v>0</v>
      </c>
      <c r="V2">
        <f ca="1">IF('Waste 2030'!$A10="MR",INDIRECT("'Waste 2030'!"&amp;'Country Selector'!$B$3&amp;ROW($A10))*10^12,0)</f>
        <v>0</v>
      </c>
    </row>
    <row r="3" spans="1:22">
      <c r="A3" s="74">
        <v>-49</v>
      </c>
      <c r="B3">
        <f ca="1">IF('Waste 2010'!$A11="MR",INDIRECT("'Waste 2010'!"&amp;'Country Selector'!$B$3&amp;ROW($A11))*10^12,0)</f>
        <v>0</v>
      </c>
      <c r="C3" s="90">
        <f t="shared" ref="C3:K34" ca="1" si="2">$B3*($L$1-C$1)/($L$1-$B$1)+$L3*(C$1-$B$1)/($L$1-$B$1)</f>
        <v>0</v>
      </c>
      <c r="D3" s="90">
        <f t="shared" ca="1" si="0"/>
        <v>0</v>
      </c>
      <c r="E3" s="90">
        <f t="shared" ca="1" si="0"/>
        <v>0</v>
      </c>
      <c r="F3" s="90">
        <f t="shared" ca="1" si="0"/>
        <v>0</v>
      </c>
      <c r="G3" s="90">
        <f t="shared" ca="1" si="0"/>
        <v>0</v>
      </c>
      <c r="H3" s="90">
        <f t="shared" ca="1" si="0"/>
        <v>0</v>
      </c>
      <c r="I3" s="90">
        <f t="shared" ca="1" si="0"/>
        <v>0</v>
      </c>
      <c r="J3" s="90">
        <f t="shared" ca="1" si="0"/>
        <v>0</v>
      </c>
      <c r="K3" s="90">
        <f t="shared" ca="1" si="0"/>
        <v>0</v>
      </c>
      <c r="L3">
        <f ca="1">IF('Waste 2020'!$A11="MR",INDIRECT("'Waste 2020'!"&amp;'Country Selector'!$B$3&amp;ROW($A11))*10^12,0)</f>
        <v>0</v>
      </c>
      <c r="M3" s="90">
        <f t="shared" ref="M3:U34" ca="1" si="3">$L3*($V$1-M$1)/($V$1-$L$1)+$V3*(M$1-$L$1)/($V$1-$L$1)</f>
        <v>0</v>
      </c>
      <c r="N3" s="90">
        <f t="shared" ca="1" si="1"/>
        <v>0</v>
      </c>
      <c r="O3" s="90">
        <f t="shared" ca="1" si="1"/>
        <v>0</v>
      </c>
      <c r="P3" s="90">
        <f t="shared" ca="1" si="1"/>
        <v>0</v>
      </c>
      <c r="Q3" s="90">
        <f t="shared" ca="1" si="1"/>
        <v>0</v>
      </c>
      <c r="R3" s="90">
        <f t="shared" ca="1" si="1"/>
        <v>0</v>
      </c>
      <c r="S3" s="90">
        <f t="shared" ca="1" si="1"/>
        <v>0</v>
      </c>
      <c r="T3" s="90">
        <f t="shared" ca="1" si="1"/>
        <v>0</v>
      </c>
      <c r="U3" s="90">
        <f t="shared" ca="1" si="1"/>
        <v>0</v>
      </c>
      <c r="V3">
        <f ca="1">IF('Waste 2030'!$A11="MR",INDIRECT("'Waste 2030'!"&amp;'Country Selector'!$B$3&amp;ROW($A11))*10^12,0)</f>
        <v>0</v>
      </c>
    </row>
    <row r="4" spans="1:22">
      <c r="A4" s="74">
        <v>-48</v>
      </c>
      <c r="B4">
        <f ca="1">IF('Waste 2010'!$A12="MR",INDIRECT("'Waste 2010'!"&amp;'Country Selector'!$B$3&amp;ROW($A12))*10^12,0)</f>
        <v>0</v>
      </c>
      <c r="C4" s="90">
        <f t="shared" ca="1" si="2"/>
        <v>0</v>
      </c>
      <c r="D4" s="90">
        <f t="shared" ca="1" si="0"/>
        <v>0</v>
      </c>
      <c r="E4" s="90">
        <f t="shared" ca="1" si="0"/>
        <v>0</v>
      </c>
      <c r="F4" s="90">
        <f t="shared" ca="1" si="0"/>
        <v>0</v>
      </c>
      <c r="G4" s="90">
        <f t="shared" ca="1" si="0"/>
        <v>0</v>
      </c>
      <c r="H4" s="90">
        <f t="shared" ca="1" si="0"/>
        <v>0</v>
      </c>
      <c r="I4" s="90">
        <f t="shared" ca="1" si="0"/>
        <v>0</v>
      </c>
      <c r="J4" s="90">
        <f t="shared" ca="1" si="0"/>
        <v>0</v>
      </c>
      <c r="K4" s="90">
        <f t="shared" ca="1" si="0"/>
        <v>0</v>
      </c>
      <c r="L4">
        <f ca="1">IF('Waste 2020'!$A12="MR",INDIRECT("'Waste 2020'!"&amp;'Country Selector'!$B$3&amp;ROW($A12))*10^12,0)</f>
        <v>0</v>
      </c>
      <c r="M4" s="90">
        <f t="shared" ca="1" si="3"/>
        <v>0</v>
      </c>
      <c r="N4" s="90">
        <f t="shared" ca="1" si="1"/>
        <v>0</v>
      </c>
      <c r="O4" s="90">
        <f t="shared" ca="1" si="1"/>
        <v>0</v>
      </c>
      <c r="P4" s="90">
        <f t="shared" ca="1" si="1"/>
        <v>0</v>
      </c>
      <c r="Q4" s="90">
        <f t="shared" ca="1" si="1"/>
        <v>0</v>
      </c>
      <c r="R4" s="90">
        <f t="shared" ca="1" si="1"/>
        <v>0</v>
      </c>
      <c r="S4" s="90">
        <f t="shared" ca="1" si="1"/>
        <v>0</v>
      </c>
      <c r="T4" s="90">
        <f t="shared" ca="1" si="1"/>
        <v>0</v>
      </c>
      <c r="U4" s="90">
        <f t="shared" ca="1" si="1"/>
        <v>0</v>
      </c>
      <c r="V4">
        <f ca="1">IF('Waste 2030'!$A12="MR",INDIRECT("'Waste 2030'!"&amp;'Country Selector'!$B$3&amp;ROW($A12))*10^12,0)</f>
        <v>0</v>
      </c>
    </row>
    <row r="5" spans="1:22">
      <c r="A5" s="74">
        <v>-47</v>
      </c>
      <c r="B5">
        <f ca="1">IF('Waste 2010'!$A13="MR",INDIRECT("'Waste 2010'!"&amp;'Country Selector'!$B$3&amp;ROW($A13))*10^12,0)</f>
        <v>0</v>
      </c>
      <c r="C5" s="90">
        <f t="shared" ca="1" si="2"/>
        <v>0</v>
      </c>
      <c r="D5" s="90">
        <f t="shared" ca="1" si="0"/>
        <v>0</v>
      </c>
      <c r="E5" s="90">
        <f t="shared" ca="1" si="0"/>
        <v>0</v>
      </c>
      <c r="F5" s="90">
        <f t="shared" ca="1" si="0"/>
        <v>0</v>
      </c>
      <c r="G5" s="90">
        <f t="shared" ca="1" si="0"/>
        <v>0</v>
      </c>
      <c r="H5" s="90">
        <f t="shared" ca="1" si="0"/>
        <v>0</v>
      </c>
      <c r="I5" s="90">
        <f t="shared" ca="1" si="0"/>
        <v>0</v>
      </c>
      <c r="J5" s="90">
        <f t="shared" ca="1" si="0"/>
        <v>0</v>
      </c>
      <c r="K5" s="90">
        <f t="shared" ca="1" si="0"/>
        <v>0</v>
      </c>
      <c r="L5">
        <f ca="1">IF('Waste 2020'!$A13="MR",INDIRECT("'Waste 2020'!"&amp;'Country Selector'!$B$3&amp;ROW($A13))*10^12,0)</f>
        <v>0</v>
      </c>
      <c r="M5" s="90">
        <f t="shared" ca="1" si="3"/>
        <v>0</v>
      </c>
      <c r="N5" s="90">
        <f t="shared" ca="1" si="1"/>
        <v>0</v>
      </c>
      <c r="O5" s="90">
        <f t="shared" ca="1" si="1"/>
        <v>0</v>
      </c>
      <c r="P5" s="90">
        <f t="shared" ca="1" si="1"/>
        <v>0</v>
      </c>
      <c r="Q5" s="90">
        <f t="shared" ca="1" si="1"/>
        <v>0</v>
      </c>
      <c r="R5" s="90">
        <f t="shared" ca="1" si="1"/>
        <v>0</v>
      </c>
      <c r="S5" s="90">
        <f t="shared" ca="1" si="1"/>
        <v>0</v>
      </c>
      <c r="T5" s="90">
        <f t="shared" ca="1" si="1"/>
        <v>0</v>
      </c>
      <c r="U5" s="90">
        <f t="shared" ca="1" si="1"/>
        <v>0</v>
      </c>
      <c r="V5">
        <f ca="1">IF('Waste 2030'!$A13="MR",INDIRECT("'Waste 2030'!"&amp;'Country Selector'!$B$3&amp;ROW($A13))*10^12,0)</f>
        <v>0</v>
      </c>
    </row>
    <row r="6" spans="1:22">
      <c r="A6" s="74">
        <v>-46</v>
      </c>
      <c r="B6">
        <f ca="1">IF('Waste 2010'!$A14="MR",INDIRECT("'Waste 2010'!"&amp;'Country Selector'!$B$3&amp;ROW($A14))*10^12,0)</f>
        <v>0</v>
      </c>
      <c r="C6" s="90">
        <f t="shared" ca="1" si="2"/>
        <v>0</v>
      </c>
      <c r="D6" s="90">
        <f t="shared" ca="1" si="0"/>
        <v>0</v>
      </c>
      <c r="E6" s="90">
        <f t="shared" ca="1" si="0"/>
        <v>0</v>
      </c>
      <c r="F6" s="90">
        <f t="shared" ca="1" si="0"/>
        <v>0</v>
      </c>
      <c r="G6" s="90">
        <f t="shared" ca="1" si="0"/>
        <v>0</v>
      </c>
      <c r="H6" s="90">
        <f t="shared" ca="1" si="0"/>
        <v>0</v>
      </c>
      <c r="I6" s="90">
        <f t="shared" ca="1" si="0"/>
        <v>0</v>
      </c>
      <c r="J6" s="90">
        <f t="shared" ca="1" si="0"/>
        <v>0</v>
      </c>
      <c r="K6" s="90">
        <f t="shared" ca="1" si="0"/>
        <v>0</v>
      </c>
      <c r="L6">
        <f ca="1">IF('Waste 2020'!$A14="MR",INDIRECT("'Waste 2020'!"&amp;'Country Selector'!$B$3&amp;ROW($A14))*10^12,0)</f>
        <v>0</v>
      </c>
      <c r="M6" s="90">
        <f t="shared" ca="1" si="3"/>
        <v>0</v>
      </c>
      <c r="N6" s="90">
        <f t="shared" ca="1" si="1"/>
        <v>0</v>
      </c>
      <c r="O6" s="90">
        <f t="shared" ca="1" si="1"/>
        <v>0</v>
      </c>
      <c r="P6" s="90">
        <f t="shared" ca="1" si="1"/>
        <v>0</v>
      </c>
      <c r="Q6" s="90">
        <f t="shared" ca="1" si="1"/>
        <v>0</v>
      </c>
      <c r="R6" s="90">
        <f t="shared" ca="1" si="1"/>
        <v>0</v>
      </c>
      <c r="S6" s="90">
        <f t="shared" ca="1" si="1"/>
        <v>0</v>
      </c>
      <c r="T6" s="90">
        <f t="shared" ca="1" si="1"/>
        <v>0</v>
      </c>
      <c r="U6" s="90">
        <f t="shared" ca="1" si="1"/>
        <v>0</v>
      </c>
      <c r="V6">
        <f ca="1">IF('Waste 2030'!$A14="MR",INDIRECT("'Waste 2030'!"&amp;'Country Selector'!$B$3&amp;ROW($A14))*10^12,0)</f>
        <v>0</v>
      </c>
    </row>
    <row r="7" spans="1:22">
      <c r="A7" s="74">
        <v>-45</v>
      </c>
      <c r="B7">
        <f ca="1">IF('Waste 2010'!$A15="MR",INDIRECT("'Waste 2010'!"&amp;'Country Selector'!$B$3&amp;ROW($A15))*10^12,0)</f>
        <v>0</v>
      </c>
      <c r="C7" s="90">
        <f t="shared" ca="1" si="2"/>
        <v>0</v>
      </c>
      <c r="D7" s="90">
        <f t="shared" ca="1" si="0"/>
        <v>0</v>
      </c>
      <c r="E7" s="90">
        <f t="shared" ca="1" si="0"/>
        <v>0</v>
      </c>
      <c r="F7" s="90">
        <f t="shared" ca="1" si="0"/>
        <v>0</v>
      </c>
      <c r="G7" s="90">
        <f t="shared" ca="1" si="0"/>
        <v>0</v>
      </c>
      <c r="H7" s="90">
        <f t="shared" ca="1" si="0"/>
        <v>0</v>
      </c>
      <c r="I7" s="90">
        <f t="shared" ca="1" si="0"/>
        <v>0</v>
      </c>
      <c r="J7" s="90">
        <f t="shared" ca="1" si="0"/>
        <v>0</v>
      </c>
      <c r="K7" s="90">
        <f t="shared" ca="1" si="0"/>
        <v>0</v>
      </c>
      <c r="L7">
        <f ca="1">IF('Waste 2020'!$A15="MR",INDIRECT("'Waste 2020'!"&amp;'Country Selector'!$B$3&amp;ROW($A15))*10^12,0)</f>
        <v>0</v>
      </c>
      <c r="M7" s="90">
        <f t="shared" ca="1" si="3"/>
        <v>0</v>
      </c>
      <c r="N7" s="90">
        <f t="shared" ca="1" si="1"/>
        <v>0</v>
      </c>
      <c r="O7" s="90">
        <f t="shared" ca="1" si="1"/>
        <v>0</v>
      </c>
      <c r="P7" s="90">
        <f t="shared" ca="1" si="1"/>
        <v>0</v>
      </c>
      <c r="Q7" s="90">
        <f t="shared" ca="1" si="1"/>
        <v>0</v>
      </c>
      <c r="R7" s="90">
        <f t="shared" ca="1" si="1"/>
        <v>0</v>
      </c>
      <c r="S7" s="90">
        <f t="shared" ca="1" si="1"/>
        <v>0</v>
      </c>
      <c r="T7" s="90">
        <f t="shared" ca="1" si="1"/>
        <v>0</v>
      </c>
      <c r="U7" s="90">
        <f t="shared" ca="1" si="1"/>
        <v>0</v>
      </c>
      <c r="V7">
        <f ca="1">IF('Waste 2030'!$A15="MR",INDIRECT("'Waste 2030'!"&amp;'Country Selector'!$B$3&amp;ROW($A15))*10^12,0)</f>
        <v>0</v>
      </c>
    </row>
    <row r="8" spans="1:22">
      <c r="A8" s="74">
        <v>-44</v>
      </c>
      <c r="B8">
        <f ca="1">IF('Waste 2010'!$A16="MR",INDIRECT("'Waste 2010'!"&amp;'Country Selector'!$B$3&amp;ROW($A16))*10^12,0)</f>
        <v>0</v>
      </c>
      <c r="C8" s="90">
        <f t="shared" ca="1" si="2"/>
        <v>0</v>
      </c>
      <c r="D8" s="90">
        <f t="shared" ca="1" si="0"/>
        <v>0</v>
      </c>
      <c r="E8" s="90">
        <f t="shared" ca="1" si="0"/>
        <v>0</v>
      </c>
      <c r="F8" s="90">
        <f t="shared" ca="1" si="0"/>
        <v>0</v>
      </c>
      <c r="G8" s="90">
        <f t="shared" ca="1" si="0"/>
        <v>0</v>
      </c>
      <c r="H8" s="90">
        <f t="shared" ca="1" si="0"/>
        <v>0</v>
      </c>
      <c r="I8" s="90">
        <f t="shared" ca="1" si="0"/>
        <v>0</v>
      </c>
      <c r="J8" s="90">
        <f t="shared" ca="1" si="0"/>
        <v>0</v>
      </c>
      <c r="K8" s="90">
        <f t="shared" ca="1" si="0"/>
        <v>0</v>
      </c>
      <c r="L8">
        <f ca="1">IF('Waste 2020'!$A16="MR",INDIRECT("'Waste 2020'!"&amp;'Country Selector'!$B$3&amp;ROW($A16))*10^12,0)</f>
        <v>0</v>
      </c>
      <c r="M8" s="90">
        <f t="shared" ca="1" si="3"/>
        <v>0</v>
      </c>
      <c r="N8" s="90">
        <f t="shared" ca="1" si="1"/>
        <v>0</v>
      </c>
      <c r="O8" s="90">
        <f t="shared" ca="1" si="1"/>
        <v>0</v>
      </c>
      <c r="P8" s="90">
        <f t="shared" ca="1" si="1"/>
        <v>0</v>
      </c>
      <c r="Q8" s="90">
        <f t="shared" ca="1" si="1"/>
        <v>0</v>
      </c>
      <c r="R8" s="90">
        <f t="shared" ca="1" si="1"/>
        <v>0</v>
      </c>
      <c r="S8" s="90">
        <f t="shared" ca="1" si="1"/>
        <v>0</v>
      </c>
      <c r="T8" s="90">
        <f t="shared" ca="1" si="1"/>
        <v>0</v>
      </c>
      <c r="U8" s="90">
        <f t="shared" ca="1" si="1"/>
        <v>0</v>
      </c>
      <c r="V8">
        <f ca="1">IF('Waste 2030'!$A16="MR",INDIRECT("'Waste 2030'!"&amp;'Country Selector'!$B$3&amp;ROW($A16))*10^12,0)</f>
        <v>0</v>
      </c>
    </row>
    <row r="9" spans="1:22">
      <c r="A9" s="74">
        <v>-43</v>
      </c>
      <c r="B9">
        <f ca="1">IF('Waste 2010'!$A17="MR",INDIRECT("'Waste 2010'!"&amp;'Country Selector'!$B$3&amp;ROW($A17))*10^12,0)</f>
        <v>0</v>
      </c>
      <c r="C9" s="90">
        <f t="shared" ca="1" si="2"/>
        <v>0</v>
      </c>
      <c r="D9" s="90">
        <f t="shared" ca="1" si="0"/>
        <v>0</v>
      </c>
      <c r="E9" s="90">
        <f t="shared" ca="1" si="0"/>
        <v>0</v>
      </c>
      <c r="F9" s="90">
        <f t="shared" ca="1" si="0"/>
        <v>0</v>
      </c>
      <c r="G9" s="90">
        <f t="shared" ca="1" si="0"/>
        <v>0</v>
      </c>
      <c r="H9" s="90">
        <f t="shared" ca="1" si="0"/>
        <v>0</v>
      </c>
      <c r="I9" s="90">
        <f t="shared" ca="1" si="0"/>
        <v>0</v>
      </c>
      <c r="J9" s="90">
        <f t="shared" ca="1" si="0"/>
        <v>0</v>
      </c>
      <c r="K9" s="90">
        <f t="shared" ca="1" si="0"/>
        <v>0</v>
      </c>
      <c r="L9">
        <f ca="1">IF('Waste 2020'!$A17="MR",INDIRECT("'Waste 2020'!"&amp;'Country Selector'!$B$3&amp;ROW($A17))*10^12,0)</f>
        <v>0</v>
      </c>
      <c r="M9" s="90">
        <f t="shared" ca="1" si="3"/>
        <v>0</v>
      </c>
      <c r="N9" s="90">
        <f t="shared" ca="1" si="1"/>
        <v>0</v>
      </c>
      <c r="O9" s="90">
        <f t="shared" ca="1" si="1"/>
        <v>0</v>
      </c>
      <c r="P9" s="90">
        <f t="shared" ca="1" si="1"/>
        <v>0</v>
      </c>
      <c r="Q9" s="90">
        <f t="shared" ca="1" si="1"/>
        <v>0</v>
      </c>
      <c r="R9" s="90">
        <f t="shared" ca="1" si="1"/>
        <v>0</v>
      </c>
      <c r="S9" s="90">
        <f t="shared" ca="1" si="1"/>
        <v>0</v>
      </c>
      <c r="T9" s="90">
        <f t="shared" ca="1" si="1"/>
        <v>0</v>
      </c>
      <c r="U9" s="90">
        <f t="shared" ca="1" si="1"/>
        <v>0</v>
      </c>
      <c r="V9">
        <f ca="1">IF('Waste 2030'!$A17="MR",INDIRECT("'Waste 2030'!"&amp;'Country Selector'!$B$3&amp;ROW($A17))*10^12,0)</f>
        <v>0</v>
      </c>
    </row>
    <row r="10" spans="1:22">
      <c r="A10" s="74">
        <v>-42</v>
      </c>
      <c r="B10">
        <f ca="1">IF('Waste 2010'!$A18="MR",INDIRECT("'Waste 2010'!"&amp;'Country Selector'!$B$3&amp;ROW($A18))*10^12,0)</f>
        <v>0</v>
      </c>
      <c r="C10" s="90">
        <f t="shared" ca="1" si="2"/>
        <v>0</v>
      </c>
      <c r="D10" s="90">
        <f t="shared" ca="1" si="0"/>
        <v>0</v>
      </c>
      <c r="E10" s="90">
        <f t="shared" ca="1" si="0"/>
        <v>0</v>
      </c>
      <c r="F10" s="90">
        <f t="shared" ca="1" si="0"/>
        <v>0</v>
      </c>
      <c r="G10" s="90">
        <f t="shared" ca="1" si="0"/>
        <v>0</v>
      </c>
      <c r="H10" s="90">
        <f t="shared" ca="1" si="0"/>
        <v>0</v>
      </c>
      <c r="I10" s="90">
        <f t="shared" ca="1" si="0"/>
        <v>0</v>
      </c>
      <c r="J10" s="90">
        <f t="shared" ca="1" si="0"/>
        <v>0</v>
      </c>
      <c r="K10" s="90">
        <f t="shared" ca="1" si="0"/>
        <v>0</v>
      </c>
      <c r="L10">
        <f ca="1">IF('Waste 2020'!$A18="MR",INDIRECT("'Waste 2020'!"&amp;'Country Selector'!$B$3&amp;ROW($A18))*10^12,0)</f>
        <v>0</v>
      </c>
      <c r="M10" s="90">
        <f t="shared" ca="1" si="3"/>
        <v>0</v>
      </c>
      <c r="N10" s="90">
        <f t="shared" ca="1" si="1"/>
        <v>0</v>
      </c>
      <c r="O10" s="90">
        <f t="shared" ca="1" si="1"/>
        <v>0</v>
      </c>
      <c r="P10" s="90">
        <f t="shared" ca="1" si="1"/>
        <v>0</v>
      </c>
      <c r="Q10" s="90">
        <f t="shared" ca="1" si="1"/>
        <v>0</v>
      </c>
      <c r="R10" s="90">
        <f t="shared" ca="1" si="1"/>
        <v>0</v>
      </c>
      <c r="S10" s="90">
        <f t="shared" ca="1" si="1"/>
        <v>0</v>
      </c>
      <c r="T10" s="90">
        <f t="shared" ca="1" si="1"/>
        <v>0</v>
      </c>
      <c r="U10" s="90">
        <f t="shared" ca="1" si="1"/>
        <v>0</v>
      </c>
      <c r="V10">
        <f ca="1">IF('Waste 2030'!$A18="MR",INDIRECT("'Waste 2030'!"&amp;'Country Selector'!$B$3&amp;ROW($A18))*10^12,0)</f>
        <v>0</v>
      </c>
    </row>
    <row r="11" spans="1:22">
      <c r="A11" s="74">
        <v>-41</v>
      </c>
      <c r="B11">
        <f ca="1">IF('Waste 2010'!$A19="MR",INDIRECT("'Waste 2010'!"&amp;'Country Selector'!$B$3&amp;ROW($A19))*10^12,0)</f>
        <v>0</v>
      </c>
      <c r="C11" s="90">
        <f t="shared" ca="1" si="2"/>
        <v>0</v>
      </c>
      <c r="D11" s="90">
        <f t="shared" ca="1" si="0"/>
        <v>0</v>
      </c>
      <c r="E11" s="90">
        <f t="shared" ca="1" si="0"/>
        <v>0</v>
      </c>
      <c r="F11" s="90">
        <f t="shared" ca="1" si="0"/>
        <v>0</v>
      </c>
      <c r="G11" s="90">
        <f t="shared" ca="1" si="0"/>
        <v>0</v>
      </c>
      <c r="H11" s="90">
        <f t="shared" ca="1" si="0"/>
        <v>0</v>
      </c>
      <c r="I11" s="90">
        <f t="shared" ca="1" si="0"/>
        <v>0</v>
      </c>
      <c r="J11" s="90">
        <f t="shared" ca="1" si="0"/>
        <v>0</v>
      </c>
      <c r="K11" s="90">
        <f t="shared" ca="1" si="0"/>
        <v>0</v>
      </c>
      <c r="L11">
        <f ca="1">IF('Waste 2020'!$A19="MR",INDIRECT("'Waste 2020'!"&amp;'Country Selector'!$B$3&amp;ROW($A19))*10^12,0)</f>
        <v>0</v>
      </c>
      <c r="M11" s="90">
        <f t="shared" ca="1" si="3"/>
        <v>0</v>
      </c>
      <c r="N11" s="90">
        <f t="shared" ca="1" si="1"/>
        <v>0</v>
      </c>
      <c r="O11" s="90">
        <f t="shared" ca="1" si="1"/>
        <v>0</v>
      </c>
      <c r="P11" s="90">
        <f t="shared" ca="1" si="1"/>
        <v>0</v>
      </c>
      <c r="Q11" s="90">
        <f t="shared" ca="1" si="1"/>
        <v>0</v>
      </c>
      <c r="R11" s="90">
        <f t="shared" ca="1" si="1"/>
        <v>0</v>
      </c>
      <c r="S11" s="90">
        <f t="shared" ca="1" si="1"/>
        <v>0</v>
      </c>
      <c r="T11" s="90">
        <f t="shared" ca="1" si="1"/>
        <v>0</v>
      </c>
      <c r="U11" s="90">
        <f t="shared" ca="1" si="1"/>
        <v>0</v>
      </c>
      <c r="V11">
        <f ca="1">IF('Waste 2030'!$A19="MR",INDIRECT("'Waste 2030'!"&amp;'Country Selector'!$B$3&amp;ROW($A19))*10^12,0)</f>
        <v>0</v>
      </c>
    </row>
    <row r="12" spans="1:22">
      <c r="A12" s="74">
        <v>-40</v>
      </c>
      <c r="B12">
        <f ca="1">IF('Waste 2010'!$A20="MR",INDIRECT("'Waste 2010'!"&amp;'Country Selector'!$B$3&amp;ROW($A20))*10^12,0)</f>
        <v>0</v>
      </c>
      <c r="C12" s="90">
        <f t="shared" ca="1" si="2"/>
        <v>0</v>
      </c>
      <c r="D12" s="90">
        <f t="shared" ca="1" si="0"/>
        <v>0</v>
      </c>
      <c r="E12" s="90">
        <f t="shared" ca="1" si="0"/>
        <v>0</v>
      </c>
      <c r="F12" s="90">
        <f t="shared" ca="1" si="0"/>
        <v>0</v>
      </c>
      <c r="G12" s="90">
        <f t="shared" ca="1" si="0"/>
        <v>0</v>
      </c>
      <c r="H12" s="90">
        <f t="shared" ca="1" si="0"/>
        <v>0</v>
      </c>
      <c r="I12" s="90">
        <f t="shared" ca="1" si="0"/>
        <v>0</v>
      </c>
      <c r="J12" s="90">
        <f t="shared" ca="1" si="0"/>
        <v>0</v>
      </c>
      <c r="K12" s="90">
        <f t="shared" ca="1" si="0"/>
        <v>0</v>
      </c>
      <c r="L12">
        <f ca="1">IF('Waste 2020'!$A20="MR",INDIRECT("'Waste 2020'!"&amp;'Country Selector'!$B$3&amp;ROW($A20))*10^12,0)</f>
        <v>0</v>
      </c>
      <c r="M12" s="90">
        <f t="shared" ca="1" si="3"/>
        <v>0</v>
      </c>
      <c r="N12" s="90">
        <f t="shared" ca="1" si="1"/>
        <v>0</v>
      </c>
      <c r="O12" s="90">
        <f t="shared" ca="1" si="1"/>
        <v>0</v>
      </c>
      <c r="P12" s="90">
        <f t="shared" ca="1" si="1"/>
        <v>0</v>
      </c>
      <c r="Q12" s="90">
        <f t="shared" ca="1" si="1"/>
        <v>0</v>
      </c>
      <c r="R12" s="90">
        <f t="shared" ca="1" si="1"/>
        <v>0</v>
      </c>
      <c r="S12" s="90">
        <f t="shared" ca="1" si="1"/>
        <v>0</v>
      </c>
      <c r="T12" s="90">
        <f t="shared" ca="1" si="1"/>
        <v>0</v>
      </c>
      <c r="U12" s="90">
        <f t="shared" ca="1" si="1"/>
        <v>0</v>
      </c>
      <c r="V12">
        <f ca="1">IF('Waste 2030'!$A20="MR",INDIRECT("'Waste 2030'!"&amp;'Country Selector'!$B$3&amp;ROW($A20))*10^12,0)</f>
        <v>0</v>
      </c>
    </row>
    <row r="13" spans="1:22">
      <c r="A13" s="74">
        <v>-39</v>
      </c>
      <c r="B13">
        <f ca="1">IF('Waste 2010'!$A21="MR",INDIRECT("'Waste 2010'!"&amp;'Country Selector'!$B$3&amp;ROW($A21))*10^12,0)</f>
        <v>0</v>
      </c>
      <c r="C13" s="90">
        <f t="shared" ca="1" si="2"/>
        <v>0</v>
      </c>
      <c r="D13" s="90">
        <f t="shared" ca="1" si="0"/>
        <v>0</v>
      </c>
      <c r="E13" s="90">
        <f t="shared" ca="1" si="0"/>
        <v>0</v>
      </c>
      <c r="F13" s="90">
        <f t="shared" ca="1" si="0"/>
        <v>0</v>
      </c>
      <c r="G13" s="90">
        <f t="shared" ca="1" si="0"/>
        <v>0</v>
      </c>
      <c r="H13" s="90">
        <f t="shared" ca="1" si="0"/>
        <v>0</v>
      </c>
      <c r="I13" s="90">
        <f t="shared" ca="1" si="0"/>
        <v>0</v>
      </c>
      <c r="J13" s="90">
        <f t="shared" ca="1" si="0"/>
        <v>0</v>
      </c>
      <c r="K13" s="90">
        <f t="shared" ca="1" si="0"/>
        <v>0</v>
      </c>
      <c r="L13">
        <f ca="1">IF('Waste 2020'!$A21="MR",INDIRECT("'Waste 2020'!"&amp;'Country Selector'!$B$3&amp;ROW($A21))*10^12,0)</f>
        <v>0</v>
      </c>
      <c r="M13" s="90">
        <f t="shared" ca="1" si="3"/>
        <v>0</v>
      </c>
      <c r="N13" s="90">
        <f t="shared" ca="1" si="1"/>
        <v>0</v>
      </c>
      <c r="O13" s="90">
        <f t="shared" ca="1" si="1"/>
        <v>0</v>
      </c>
      <c r="P13" s="90">
        <f t="shared" ca="1" si="1"/>
        <v>0</v>
      </c>
      <c r="Q13" s="90">
        <f t="shared" ca="1" si="1"/>
        <v>0</v>
      </c>
      <c r="R13" s="90">
        <f t="shared" ca="1" si="1"/>
        <v>0</v>
      </c>
      <c r="S13" s="90">
        <f t="shared" ca="1" si="1"/>
        <v>0</v>
      </c>
      <c r="T13" s="90">
        <f t="shared" ca="1" si="1"/>
        <v>0</v>
      </c>
      <c r="U13" s="90">
        <f t="shared" ca="1" si="1"/>
        <v>0</v>
      </c>
      <c r="V13">
        <f ca="1">IF('Waste 2030'!$A21="MR",INDIRECT("'Waste 2030'!"&amp;'Country Selector'!$B$3&amp;ROW($A21))*10^12,0)</f>
        <v>0</v>
      </c>
    </row>
    <row r="14" spans="1:22">
      <c r="A14" s="74">
        <v>-38</v>
      </c>
      <c r="B14">
        <f ca="1">IF('Waste 2010'!$A22="MR",INDIRECT("'Waste 2010'!"&amp;'Country Selector'!$B$3&amp;ROW($A22))*10^12,0)</f>
        <v>0</v>
      </c>
      <c r="C14" s="90">
        <f t="shared" ca="1" si="2"/>
        <v>0</v>
      </c>
      <c r="D14" s="90">
        <f t="shared" ca="1" si="0"/>
        <v>0</v>
      </c>
      <c r="E14" s="90">
        <f t="shared" ca="1" si="0"/>
        <v>0</v>
      </c>
      <c r="F14" s="90">
        <f t="shared" ca="1" si="0"/>
        <v>0</v>
      </c>
      <c r="G14" s="90">
        <f t="shared" ca="1" si="0"/>
        <v>0</v>
      </c>
      <c r="H14" s="90">
        <f t="shared" ca="1" si="0"/>
        <v>0</v>
      </c>
      <c r="I14" s="90">
        <f t="shared" ca="1" si="0"/>
        <v>0</v>
      </c>
      <c r="J14" s="90">
        <f t="shared" ca="1" si="0"/>
        <v>0</v>
      </c>
      <c r="K14" s="90">
        <f t="shared" ca="1" si="0"/>
        <v>0</v>
      </c>
      <c r="L14">
        <f ca="1">IF('Waste 2020'!$A22="MR",INDIRECT("'Waste 2020'!"&amp;'Country Selector'!$B$3&amp;ROW($A22))*10^12,0)</f>
        <v>0</v>
      </c>
      <c r="M14" s="90">
        <f t="shared" ca="1" si="3"/>
        <v>0</v>
      </c>
      <c r="N14" s="90">
        <f t="shared" ca="1" si="1"/>
        <v>0</v>
      </c>
      <c r="O14" s="90">
        <f t="shared" ca="1" si="1"/>
        <v>0</v>
      </c>
      <c r="P14" s="90">
        <f t="shared" ca="1" si="1"/>
        <v>0</v>
      </c>
      <c r="Q14" s="90">
        <f t="shared" ca="1" si="1"/>
        <v>0</v>
      </c>
      <c r="R14" s="90">
        <f t="shared" ca="1" si="1"/>
        <v>0</v>
      </c>
      <c r="S14" s="90">
        <f t="shared" ca="1" si="1"/>
        <v>0</v>
      </c>
      <c r="T14" s="90">
        <f t="shared" ca="1" si="1"/>
        <v>0</v>
      </c>
      <c r="U14" s="90">
        <f t="shared" ca="1" si="1"/>
        <v>0</v>
      </c>
      <c r="V14">
        <f ca="1">IF('Waste 2030'!$A22="MR",INDIRECT("'Waste 2030'!"&amp;'Country Selector'!$B$3&amp;ROW($A22))*10^12,0)</f>
        <v>0</v>
      </c>
    </row>
    <row r="15" spans="1:22">
      <c r="A15" s="74">
        <v>-37</v>
      </c>
      <c r="B15">
        <f ca="1">IF('Waste 2010'!$A23="MR",INDIRECT("'Waste 2010'!"&amp;'Country Selector'!$B$3&amp;ROW($A23))*10^12,0)</f>
        <v>0</v>
      </c>
      <c r="C15" s="90">
        <f t="shared" ca="1" si="2"/>
        <v>0</v>
      </c>
      <c r="D15" s="90">
        <f t="shared" ca="1" si="0"/>
        <v>0</v>
      </c>
      <c r="E15" s="90">
        <f t="shared" ca="1" si="0"/>
        <v>0</v>
      </c>
      <c r="F15" s="90">
        <f t="shared" ca="1" si="0"/>
        <v>0</v>
      </c>
      <c r="G15" s="90">
        <f t="shared" ca="1" si="0"/>
        <v>0</v>
      </c>
      <c r="H15" s="90">
        <f t="shared" ca="1" si="0"/>
        <v>0</v>
      </c>
      <c r="I15" s="90">
        <f t="shared" ca="1" si="0"/>
        <v>0</v>
      </c>
      <c r="J15" s="90">
        <f t="shared" ca="1" si="0"/>
        <v>0</v>
      </c>
      <c r="K15" s="90">
        <f t="shared" ca="1" si="0"/>
        <v>0</v>
      </c>
      <c r="L15">
        <f ca="1">IF('Waste 2020'!$A23="MR",INDIRECT("'Waste 2020'!"&amp;'Country Selector'!$B$3&amp;ROW($A23))*10^12,0)</f>
        <v>0</v>
      </c>
      <c r="M15" s="90">
        <f t="shared" ca="1" si="3"/>
        <v>0</v>
      </c>
      <c r="N15" s="90">
        <f t="shared" ca="1" si="1"/>
        <v>0</v>
      </c>
      <c r="O15" s="90">
        <f t="shared" ca="1" si="1"/>
        <v>0</v>
      </c>
      <c r="P15" s="90">
        <f t="shared" ca="1" si="1"/>
        <v>0</v>
      </c>
      <c r="Q15" s="90">
        <f t="shared" ca="1" si="1"/>
        <v>0</v>
      </c>
      <c r="R15" s="90">
        <f t="shared" ca="1" si="1"/>
        <v>0</v>
      </c>
      <c r="S15" s="90">
        <f t="shared" ca="1" si="1"/>
        <v>0</v>
      </c>
      <c r="T15" s="90">
        <f t="shared" ca="1" si="1"/>
        <v>0</v>
      </c>
      <c r="U15" s="90">
        <f t="shared" ca="1" si="1"/>
        <v>0</v>
      </c>
      <c r="V15">
        <f ca="1">IF('Waste 2030'!$A23="MR",INDIRECT("'Waste 2030'!"&amp;'Country Selector'!$B$3&amp;ROW($A23))*10^12,0)</f>
        <v>0</v>
      </c>
    </row>
    <row r="16" spans="1:22">
      <c r="A16" s="74">
        <v>-36</v>
      </c>
      <c r="B16">
        <f ca="1">IF('Waste 2010'!$A24="MR",INDIRECT("'Waste 2010'!"&amp;'Country Selector'!$B$3&amp;ROW($A24))*10^12,0)</f>
        <v>0</v>
      </c>
      <c r="C16" s="90">
        <f t="shared" ca="1" si="2"/>
        <v>0</v>
      </c>
      <c r="D16" s="90">
        <f t="shared" ca="1" si="0"/>
        <v>0</v>
      </c>
      <c r="E16" s="90">
        <f t="shared" ca="1" si="0"/>
        <v>0</v>
      </c>
      <c r="F16" s="90">
        <f t="shared" ca="1" si="0"/>
        <v>0</v>
      </c>
      <c r="G16" s="90">
        <f t="shared" ca="1" si="0"/>
        <v>0</v>
      </c>
      <c r="H16" s="90">
        <f t="shared" ca="1" si="0"/>
        <v>0</v>
      </c>
      <c r="I16" s="90">
        <f t="shared" ca="1" si="0"/>
        <v>0</v>
      </c>
      <c r="J16" s="90">
        <f t="shared" ca="1" si="0"/>
        <v>0</v>
      </c>
      <c r="K16" s="90">
        <f t="shared" ca="1" si="0"/>
        <v>0</v>
      </c>
      <c r="L16">
        <f ca="1">IF('Waste 2020'!$A24="MR",INDIRECT("'Waste 2020'!"&amp;'Country Selector'!$B$3&amp;ROW($A24))*10^12,0)</f>
        <v>0</v>
      </c>
      <c r="M16" s="90">
        <f t="shared" ca="1" si="3"/>
        <v>0</v>
      </c>
      <c r="N16" s="90">
        <f t="shared" ca="1" si="1"/>
        <v>0</v>
      </c>
      <c r="O16" s="90">
        <f t="shared" ca="1" si="1"/>
        <v>0</v>
      </c>
      <c r="P16" s="90">
        <f t="shared" ca="1" si="1"/>
        <v>0</v>
      </c>
      <c r="Q16" s="90">
        <f t="shared" ca="1" si="1"/>
        <v>0</v>
      </c>
      <c r="R16" s="90">
        <f t="shared" ca="1" si="1"/>
        <v>0</v>
      </c>
      <c r="S16" s="90">
        <f t="shared" ca="1" si="1"/>
        <v>0</v>
      </c>
      <c r="T16" s="90">
        <f t="shared" ca="1" si="1"/>
        <v>0</v>
      </c>
      <c r="U16" s="90">
        <f t="shared" ca="1" si="1"/>
        <v>0</v>
      </c>
      <c r="V16">
        <f ca="1">IF('Waste 2030'!$A24="MR",INDIRECT("'Waste 2030'!"&amp;'Country Selector'!$B$3&amp;ROW($A24))*10^12,0)</f>
        <v>0</v>
      </c>
    </row>
    <row r="17" spans="1:22">
      <c r="A17" s="74">
        <v>-35</v>
      </c>
      <c r="B17">
        <f ca="1">IF('Waste 2010'!$A25="MR",INDIRECT("'Waste 2010'!"&amp;'Country Selector'!$B$3&amp;ROW($A25))*10^12,0)</f>
        <v>0</v>
      </c>
      <c r="C17" s="90">
        <f t="shared" ca="1" si="2"/>
        <v>0</v>
      </c>
      <c r="D17" s="90">
        <f t="shared" ca="1" si="0"/>
        <v>0</v>
      </c>
      <c r="E17" s="90">
        <f t="shared" ca="1" si="0"/>
        <v>0</v>
      </c>
      <c r="F17" s="90">
        <f t="shared" ca="1" si="0"/>
        <v>0</v>
      </c>
      <c r="G17" s="90">
        <f t="shared" ca="1" si="0"/>
        <v>0</v>
      </c>
      <c r="H17" s="90">
        <f t="shared" ca="1" si="0"/>
        <v>0</v>
      </c>
      <c r="I17" s="90">
        <f t="shared" ca="1" si="0"/>
        <v>0</v>
      </c>
      <c r="J17" s="90">
        <f t="shared" ca="1" si="0"/>
        <v>0</v>
      </c>
      <c r="K17" s="90">
        <f t="shared" ca="1" si="0"/>
        <v>0</v>
      </c>
      <c r="L17">
        <f ca="1">IF('Waste 2020'!$A25="MR",INDIRECT("'Waste 2020'!"&amp;'Country Selector'!$B$3&amp;ROW($A25))*10^12,0)</f>
        <v>0</v>
      </c>
      <c r="M17" s="90">
        <f t="shared" ca="1" si="3"/>
        <v>0</v>
      </c>
      <c r="N17" s="90">
        <f t="shared" ca="1" si="1"/>
        <v>0</v>
      </c>
      <c r="O17" s="90">
        <f t="shared" ca="1" si="1"/>
        <v>0</v>
      </c>
      <c r="P17" s="90">
        <f t="shared" ca="1" si="1"/>
        <v>0</v>
      </c>
      <c r="Q17" s="90">
        <f t="shared" ca="1" si="1"/>
        <v>0</v>
      </c>
      <c r="R17" s="90">
        <f t="shared" ca="1" si="1"/>
        <v>0</v>
      </c>
      <c r="S17" s="90">
        <f t="shared" ca="1" si="1"/>
        <v>0</v>
      </c>
      <c r="T17" s="90">
        <f t="shared" ca="1" si="1"/>
        <v>0</v>
      </c>
      <c r="U17" s="90">
        <f t="shared" ca="1" si="1"/>
        <v>0</v>
      </c>
      <c r="V17">
        <f ca="1">IF('Waste 2030'!$A25="MR",INDIRECT("'Waste 2030'!"&amp;'Country Selector'!$B$3&amp;ROW($A25))*10^12,0)</f>
        <v>0</v>
      </c>
    </row>
    <row r="18" spans="1:22">
      <c r="A18" s="74">
        <v>-34</v>
      </c>
      <c r="B18">
        <f ca="1">IF('Waste 2010'!$A26="MR",INDIRECT("'Waste 2010'!"&amp;'Country Selector'!$B$3&amp;ROW($A26))*10^12,0)</f>
        <v>0</v>
      </c>
      <c r="C18" s="90">
        <f t="shared" ca="1" si="2"/>
        <v>0</v>
      </c>
      <c r="D18" s="90">
        <f t="shared" ca="1" si="2"/>
        <v>0</v>
      </c>
      <c r="E18" s="90">
        <f t="shared" ca="1" si="2"/>
        <v>0</v>
      </c>
      <c r="F18" s="90">
        <f t="shared" ca="1" si="2"/>
        <v>0</v>
      </c>
      <c r="G18" s="90">
        <f t="shared" ca="1" si="2"/>
        <v>0</v>
      </c>
      <c r="H18" s="90">
        <f t="shared" ca="1" si="2"/>
        <v>0</v>
      </c>
      <c r="I18" s="90">
        <f t="shared" ca="1" si="2"/>
        <v>0</v>
      </c>
      <c r="J18" s="90">
        <f t="shared" ca="1" si="2"/>
        <v>0</v>
      </c>
      <c r="K18" s="90">
        <f t="shared" ca="1" si="2"/>
        <v>0</v>
      </c>
      <c r="L18">
        <f ca="1">IF('Waste 2020'!$A26="MR",INDIRECT("'Waste 2020'!"&amp;'Country Selector'!$B$3&amp;ROW($A26))*10^12,0)</f>
        <v>0</v>
      </c>
      <c r="M18" s="90">
        <f t="shared" ca="1" si="3"/>
        <v>0</v>
      </c>
      <c r="N18" s="90">
        <f t="shared" ca="1" si="3"/>
        <v>0</v>
      </c>
      <c r="O18" s="90">
        <f t="shared" ca="1" si="3"/>
        <v>0</v>
      </c>
      <c r="P18" s="90">
        <f t="shared" ca="1" si="3"/>
        <v>0</v>
      </c>
      <c r="Q18" s="90">
        <f t="shared" ca="1" si="3"/>
        <v>0</v>
      </c>
      <c r="R18" s="90">
        <f t="shared" ca="1" si="3"/>
        <v>0</v>
      </c>
      <c r="S18" s="90">
        <f t="shared" ca="1" si="3"/>
        <v>0</v>
      </c>
      <c r="T18" s="90">
        <f t="shared" ca="1" si="3"/>
        <v>0</v>
      </c>
      <c r="U18" s="90">
        <f t="shared" ca="1" si="3"/>
        <v>0</v>
      </c>
      <c r="V18">
        <f ca="1">IF('Waste 2030'!$A26="MR",INDIRECT("'Waste 2030'!"&amp;'Country Selector'!$B$3&amp;ROW($A26))*10^12,0)</f>
        <v>0</v>
      </c>
    </row>
    <row r="19" spans="1:22">
      <c r="A19" s="74">
        <v>-33</v>
      </c>
      <c r="B19">
        <f ca="1">IF('Waste 2010'!$A27="MR",INDIRECT("'Waste 2010'!"&amp;'Country Selector'!$B$3&amp;ROW($A27))*10^12,0)</f>
        <v>0</v>
      </c>
      <c r="C19" s="90">
        <f t="shared" ca="1" si="2"/>
        <v>0</v>
      </c>
      <c r="D19" s="90">
        <f t="shared" ca="1" si="2"/>
        <v>0</v>
      </c>
      <c r="E19" s="90">
        <f t="shared" ca="1" si="2"/>
        <v>0</v>
      </c>
      <c r="F19" s="90">
        <f t="shared" ca="1" si="2"/>
        <v>0</v>
      </c>
      <c r="G19" s="90">
        <f t="shared" ca="1" si="2"/>
        <v>0</v>
      </c>
      <c r="H19" s="90">
        <f t="shared" ca="1" si="2"/>
        <v>0</v>
      </c>
      <c r="I19" s="90">
        <f t="shared" ca="1" si="2"/>
        <v>0</v>
      </c>
      <c r="J19" s="90">
        <f t="shared" ca="1" si="2"/>
        <v>0</v>
      </c>
      <c r="K19" s="90">
        <f t="shared" ca="1" si="2"/>
        <v>0</v>
      </c>
      <c r="L19">
        <f ca="1">IF('Waste 2020'!$A27="MR",INDIRECT("'Waste 2020'!"&amp;'Country Selector'!$B$3&amp;ROW($A27))*10^12,0)</f>
        <v>0</v>
      </c>
      <c r="M19" s="90">
        <f t="shared" ca="1" si="3"/>
        <v>0</v>
      </c>
      <c r="N19" s="90">
        <f t="shared" ca="1" si="3"/>
        <v>0</v>
      </c>
      <c r="O19" s="90">
        <f t="shared" ca="1" si="3"/>
        <v>0</v>
      </c>
      <c r="P19" s="90">
        <f t="shared" ca="1" si="3"/>
        <v>0</v>
      </c>
      <c r="Q19" s="90">
        <f t="shared" ca="1" si="3"/>
        <v>0</v>
      </c>
      <c r="R19" s="90">
        <f t="shared" ca="1" si="3"/>
        <v>0</v>
      </c>
      <c r="S19" s="90">
        <f t="shared" ca="1" si="3"/>
        <v>0</v>
      </c>
      <c r="T19" s="90">
        <f t="shared" ca="1" si="3"/>
        <v>0</v>
      </c>
      <c r="U19" s="90">
        <f t="shared" ca="1" si="3"/>
        <v>0</v>
      </c>
      <c r="V19">
        <f ca="1">IF('Waste 2030'!$A27="MR",INDIRECT("'Waste 2030'!"&amp;'Country Selector'!$B$3&amp;ROW($A27))*10^12,0)</f>
        <v>0</v>
      </c>
    </row>
    <row r="20" spans="1:22">
      <c r="A20" s="74">
        <v>-32</v>
      </c>
      <c r="B20">
        <f ca="1">IF('Waste 2010'!$A28="MR",INDIRECT("'Waste 2010'!"&amp;'Country Selector'!$B$3&amp;ROW($A28))*10^12,0)</f>
        <v>0</v>
      </c>
      <c r="C20" s="90">
        <f t="shared" ca="1" si="2"/>
        <v>0</v>
      </c>
      <c r="D20" s="90">
        <f t="shared" ca="1" si="2"/>
        <v>0</v>
      </c>
      <c r="E20" s="90">
        <f t="shared" ca="1" si="2"/>
        <v>0</v>
      </c>
      <c r="F20" s="90">
        <f t="shared" ca="1" si="2"/>
        <v>0</v>
      </c>
      <c r="G20" s="90">
        <f t="shared" ca="1" si="2"/>
        <v>0</v>
      </c>
      <c r="H20" s="90">
        <f t="shared" ca="1" si="2"/>
        <v>0</v>
      </c>
      <c r="I20" s="90">
        <f t="shared" ca="1" si="2"/>
        <v>0</v>
      </c>
      <c r="J20" s="90">
        <f t="shared" ca="1" si="2"/>
        <v>0</v>
      </c>
      <c r="K20" s="90">
        <f t="shared" ca="1" si="2"/>
        <v>0</v>
      </c>
      <c r="L20">
        <f ca="1">IF('Waste 2020'!$A28="MR",INDIRECT("'Waste 2020'!"&amp;'Country Selector'!$B$3&amp;ROW($A28))*10^12,0)</f>
        <v>0</v>
      </c>
      <c r="M20" s="90">
        <f t="shared" ca="1" si="3"/>
        <v>0</v>
      </c>
      <c r="N20" s="90">
        <f t="shared" ca="1" si="3"/>
        <v>0</v>
      </c>
      <c r="O20" s="90">
        <f t="shared" ca="1" si="3"/>
        <v>0</v>
      </c>
      <c r="P20" s="90">
        <f t="shared" ca="1" si="3"/>
        <v>0</v>
      </c>
      <c r="Q20" s="90">
        <f t="shared" ca="1" si="3"/>
        <v>0</v>
      </c>
      <c r="R20" s="90">
        <f t="shared" ca="1" si="3"/>
        <v>0</v>
      </c>
      <c r="S20" s="90">
        <f t="shared" ca="1" si="3"/>
        <v>0</v>
      </c>
      <c r="T20" s="90">
        <f t="shared" ca="1" si="3"/>
        <v>0</v>
      </c>
      <c r="U20" s="90">
        <f t="shared" ca="1" si="3"/>
        <v>0</v>
      </c>
      <c r="V20">
        <f ca="1">IF('Waste 2030'!$A28="MR",INDIRECT("'Waste 2030'!"&amp;'Country Selector'!$B$3&amp;ROW($A28))*10^12,0)</f>
        <v>0</v>
      </c>
    </row>
    <row r="21" spans="1:22">
      <c r="A21" s="74">
        <v>-31</v>
      </c>
      <c r="B21">
        <f ca="1">IF('Waste 2010'!$A29="MR",INDIRECT("'Waste 2010'!"&amp;'Country Selector'!$B$3&amp;ROW($A29))*10^12,0)</f>
        <v>0</v>
      </c>
      <c r="C21" s="90">
        <f t="shared" ca="1" si="2"/>
        <v>0</v>
      </c>
      <c r="D21" s="90">
        <f t="shared" ca="1" si="2"/>
        <v>0</v>
      </c>
      <c r="E21" s="90">
        <f t="shared" ca="1" si="2"/>
        <v>0</v>
      </c>
      <c r="F21" s="90">
        <f t="shared" ca="1" si="2"/>
        <v>0</v>
      </c>
      <c r="G21" s="90">
        <f t="shared" ca="1" si="2"/>
        <v>0</v>
      </c>
      <c r="H21" s="90">
        <f t="shared" ca="1" si="2"/>
        <v>0</v>
      </c>
      <c r="I21" s="90">
        <f t="shared" ca="1" si="2"/>
        <v>0</v>
      </c>
      <c r="J21" s="90">
        <f t="shared" ca="1" si="2"/>
        <v>0</v>
      </c>
      <c r="K21" s="90">
        <f t="shared" ca="1" si="2"/>
        <v>0</v>
      </c>
      <c r="L21">
        <f ca="1">IF('Waste 2020'!$A29="MR",INDIRECT("'Waste 2020'!"&amp;'Country Selector'!$B$3&amp;ROW($A29))*10^12,0)</f>
        <v>0</v>
      </c>
      <c r="M21" s="90">
        <f t="shared" ca="1" si="3"/>
        <v>0</v>
      </c>
      <c r="N21" s="90">
        <f t="shared" ca="1" si="3"/>
        <v>0</v>
      </c>
      <c r="O21" s="90">
        <f t="shared" ca="1" si="3"/>
        <v>0</v>
      </c>
      <c r="P21" s="90">
        <f t="shared" ca="1" si="3"/>
        <v>0</v>
      </c>
      <c r="Q21" s="90">
        <f t="shared" ca="1" si="3"/>
        <v>0</v>
      </c>
      <c r="R21" s="90">
        <f t="shared" ca="1" si="3"/>
        <v>0</v>
      </c>
      <c r="S21" s="90">
        <f t="shared" ca="1" si="3"/>
        <v>0</v>
      </c>
      <c r="T21" s="90">
        <f t="shared" ca="1" si="3"/>
        <v>0</v>
      </c>
      <c r="U21" s="90">
        <f t="shared" ca="1" si="3"/>
        <v>0</v>
      </c>
      <c r="V21">
        <f ca="1">IF('Waste 2030'!$A29="MR",INDIRECT("'Waste 2030'!"&amp;'Country Selector'!$B$3&amp;ROW($A29))*10^12,0)</f>
        <v>0</v>
      </c>
    </row>
    <row r="22" spans="1:22">
      <c r="A22" s="74">
        <v>-30</v>
      </c>
      <c r="B22">
        <f ca="1">IF('Waste 2010'!$A30="MR",INDIRECT("'Waste 2010'!"&amp;'Country Selector'!$B$3&amp;ROW($A30))*10^12,0)</f>
        <v>0</v>
      </c>
      <c r="C22" s="90">
        <f t="shared" ca="1" si="2"/>
        <v>0</v>
      </c>
      <c r="D22" s="90">
        <f t="shared" ca="1" si="2"/>
        <v>0</v>
      </c>
      <c r="E22" s="90">
        <f t="shared" ca="1" si="2"/>
        <v>0</v>
      </c>
      <c r="F22" s="90">
        <f t="shared" ca="1" si="2"/>
        <v>0</v>
      </c>
      <c r="G22" s="90">
        <f t="shared" ca="1" si="2"/>
        <v>0</v>
      </c>
      <c r="H22" s="90">
        <f t="shared" ca="1" si="2"/>
        <v>0</v>
      </c>
      <c r="I22" s="90">
        <f t="shared" ca="1" si="2"/>
        <v>0</v>
      </c>
      <c r="J22" s="90">
        <f t="shared" ca="1" si="2"/>
        <v>0</v>
      </c>
      <c r="K22" s="90">
        <f t="shared" ca="1" si="2"/>
        <v>0</v>
      </c>
      <c r="L22">
        <f ca="1">IF('Waste 2020'!$A30="MR",INDIRECT("'Waste 2020'!"&amp;'Country Selector'!$B$3&amp;ROW($A30))*10^12,0)</f>
        <v>0</v>
      </c>
      <c r="M22" s="90">
        <f t="shared" ca="1" si="3"/>
        <v>0</v>
      </c>
      <c r="N22" s="90">
        <f t="shared" ca="1" si="3"/>
        <v>0</v>
      </c>
      <c r="O22" s="90">
        <f t="shared" ca="1" si="3"/>
        <v>0</v>
      </c>
      <c r="P22" s="90">
        <f t="shared" ca="1" si="3"/>
        <v>0</v>
      </c>
      <c r="Q22" s="90">
        <f t="shared" ca="1" si="3"/>
        <v>0</v>
      </c>
      <c r="R22" s="90">
        <f t="shared" ca="1" si="3"/>
        <v>0</v>
      </c>
      <c r="S22" s="90">
        <f t="shared" ca="1" si="3"/>
        <v>0</v>
      </c>
      <c r="T22" s="90">
        <f t="shared" ca="1" si="3"/>
        <v>0</v>
      </c>
      <c r="U22" s="90">
        <f t="shared" ca="1" si="3"/>
        <v>0</v>
      </c>
      <c r="V22">
        <f ca="1">IF('Waste 2030'!$A30="MR",INDIRECT("'Waste 2030'!"&amp;'Country Selector'!$B$3&amp;ROW($A30))*10^12,0)</f>
        <v>0</v>
      </c>
    </row>
    <row r="23" spans="1:22">
      <c r="A23" s="74">
        <v>-29</v>
      </c>
      <c r="B23">
        <f ca="1">IF('Waste 2010'!$A31="MR",INDIRECT("'Waste 2010'!"&amp;'Country Selector'!$B$3&amp;ROW($A31))*10^12,0)</f>
        <v>0</v>
      </c>
      <c r="C23" s="90">
        <f t="shared" ca="1" si="2"/>
        <v>0</v>
      </c>
      <c r="D23" s="90">
        <f t="shared" ca="1" si="2"/>
        <v>0</v>
      </c>
      <c r="E23" s="90">
        <f t="shared" ca="1" si="2"/>
        <v>0</v>
      </c>
      <c r="F23" s="90">
        <f t="shared" ca="1" si="2"/>
        <v>0</v>
      </c>
      <c r="G23" s="90">
        <f t="shared" ca="1" si="2"/>
        <v>0</v>
      </c>
      <c r="H23" s="90">
        <f t="shared" ca="1" si="2"/>
        <v>0</v>
      </c>
      <c r="I23" s="90">
        <f t="shared" ca="1" si="2"/>
        <v>0</v>
      </c>
      <c r="J23" s="90">
        <f t="shared" ca="1" si="2"/>
        <v>0</v>
      </c>
      <c r="K23" s="90">
        <f t="shared" ca="1" si="2"/>
        <v>0</v>
      </c>
      <c r="L23">
        <f ca="1">IF('Waste 2020'!$A31="MR",INDIRECT("'Waste 2020'!"&amp;'Country Selector'!$B$3&amp;ROW($A31))*10^12,0)</f>
        <v>0</v>
      </c>
      <c r="M23" s="90">
        <f t="shared" ca="1" si="3"/>
        <v>0</v>
      </c>
      <c r="N23" s="90">
        <f t="shared" ca="1" si="3"/>
        <v>0</v>
      </c>
      <c r="O23" s="90">
        <f t="shared" ca="1" si="3"/>
        <v>0</v>
      </c>
      <c r="P23" s="90">
        <f t="shared" ca="1" si="3"/>
        <v>0</v>
      </c>
      <c r="Q23" s="90">
        <f t="shared" ca="1" si="3"/>
        <v>0</v>
      </c>
      <c r="R23" s="90">
        <f t="shared" ca="1" si="3"/>
        <v>0</v>
      </c>
      <c r="S23" s="90">
        <f t="shared" ca="1" si="3"/>
        <v>0</v>
      </c>
      <c r="T23" s="90">
        <f t="shared" ca="1" si="3"/>
        <v>0</v>
      </c>
      <c r="U23" s="90">
        <f t="shared" ca="1" si="3"/>
        <v>0</v>
      </c>
      <c r="V23">
        <f ca="1">IF('Waste 2030'!$A31="MR",INDIRECT("'Waste 2030'!"&amp;'Country Selector'!$B$3&amp;ROW($A31))*10^12,0)</f>
        <v>0</v>
      </c>
    </row>
    <row r="24" spans="1:22">
      <c r="A24" s="74">
        <v>-28</v>
      </c>
      <c r="B24">
        <f ca="1">IF('Waste 2010'!$A32="MR",INDIRECT("'Waste 2010'!"&amp;'Country Selector'!$B$3&amp;ROW($A32))*10^12,0)</f>
        <v>0</v>
      </c>
      <c r="C24" s="90">
        <f t="shared" ca="1" si="2"/>
        <v>0</v>
      </c>
      <c r="D24" s="90">
        <f t="shared" ca="1" si="2"/>
        <v>0</v>
      </c>
      <c r="E24" s="90">
        <f t="shared" ca="1" si="2"/>
        <v>0</v>
      </c>
      <c r="F24" s="90">
        <f t="shared" ca="1" si="2"/>
        <v>0</v>
      </c>
      <c r="G24" s="90">
        <f t="shared" ca="1" si="2"/>
        <v>0</v>
      </c>
      <c r="H24" s="90">
        <f t="shared" ca="1" si="2"/>
        <v>0</v>
      </c>
      <c r="I24" s="90">
        <f t="shared" ca="1" si="2"/>
        <v>0</v>
      </c>
      <c r="J24" s="90">
        <f t="shared" ca="1" si="2"/>
        <v>0</v>
      </c>
      <c r="K24" s="90">
        <f t="shared" ca="1" si="2"/>
        <v>0</v>
      </c>
      <c r="L24">
        <f ca="1">IF('Waste 2020'!$A32="MR",INDIRECT("'Waste 2020'!"&amp;'Country Selector'!$B$3&amp;ROW($A32))*10^12,0)</f>
        <v>0</v>
      </c>
      <c r="M24" s="90">
        <f t="shared" ca="1" si="3"/>
        <v>0</v>
      </c>
      <c r="N24" s="90">
        <f t="shared" ca="1" si="3"/>
        <v>0</v>
      </c>
      <c r="O24" s="90">
        <f t="shared" ca="1" si="3"/>
        <v>0</v>
      </c>
      <c r="P24" s="90">
        <f t="shared" ca="1" si="3"/>
        <v>0</v>
      </c>
      <c r="Q24" s="90">
        <f t="shared" ca="1" si="3"/>
        <v>0</v>
      </c>
      <c r="R24" s="90">
        <f t="shared" ca="1" si="3"/>
        <v>0</v>
      </c>
      <c r="S24" s="90">
        <f t="shared" ca="1" si="3"/>
        <v>0</v>
      </c>
      <c r="T24" s="90">
        <f t="shared" ca="1" si="3"/>
        <v>0</v>
      </c>
      <c r="U24" s="90">
        <f t="shared" ca="1" si="3"/>
        <v>0</v>
      </c>
      <c r="V24">
        <f ca="1">IF('Waste 2030'!$A32="MR",INDIRECT("'Waste 2030'!"&amp;'Country Selector'!$B$3&amp;ROW($A32))*10^12,0)</f>
        <v>0</v>
      </c>
    </row>
    <row r="25" spans="1:22">
      <c r="A25" s="74">
        <v>-27</v>
      </c>
      <c r="B25">
        <f ca="1">IF('Waste 2010'!$A33="MR",INDIRECT("'Waste 2010'!"&amp;'Country Selector'!$B$3&amp;ROW($A33))*10^12,0)</f>
        <v>0</v>
      </c>
      <c r="C25" s="90">
        <f t="shared" ca="1" si="2"/>
        <v>0</v>
      </c>
      <c r="D25" s="90">
        <f t="shared" ca="1" si="2"/>
        <v>0</v>
      </c>
      <c r="E25" s="90">
        <f t="shared" ca="1" si="2"/>
        <v>0</v>
      </c>
      <c r="F25" s="90">
        <f t="shared" ca="1" si="2"/>
        <v>0</v>
      </c>
      <c r="G25" s="90">
        <f t="shared" ca="1" si="2"/>
        <v>0</v>
      </c>
      <c r="H25" s="90">
        <f t="shared" ca="1" si="2"/>
        <v>0</v>
      </c>
      <c r="I25" s="90">
        <f t="shared" ca="1" si="2"/>
        <v>0</v>
      </c>
      <c r="J25" s="90">
        <f t="shared" ca="1" si="2"/>
        <v>0</v>
      </c>
      <c r="K25" s="90">
        <f t="shared" ca="1" si="2"/>
        <v>0</v>
      </c>
      <c r="L25">
        <f ca="1">IF('Waste 2020'!$A33="MR",INDIRECT("'Waste 2020'!"&amp;'Country Selector'!$B$3&amp;ROW($A33))*10^12,0)</f>
        <v>0</v>
      </c>
      <c r="M25" s="90">
        <f t="shared" ca="1" si="3"/>
        <v>0</v>
      </c>
      <c r="N25" s="90">
        <f t="shared" ca="1" si="3"/>
        <v>0</v>
      </c>
      <c r="O25" s="90">
        <f t="shared" ca="1" si="3"/>
        <v>0</v>
      </c>
      <c r="P25" s="90">
        <f t="shared" ca="1" si="3"/>
        <v>0</v>
      </c>
      <c r="Q25" s="90">
        <f t="shared" ca="1" si="3"/>
        <v>0</v>
      </c>
      <c r="R25" s="90">
        <f t="shared" ca="1" si="3"/>
        <v>0</v>
      </c>
      <c r="S25" s="90">
        <f t="shared" ca="1" si="3"/>
        <v>0</v>
      </c>
      <c r="T25" s="90">
        <f t="shared" ca="1" si="3"/>
        <v>0</v>
      </c>
      <c r="U25" s="90">
        <f t="shared" ca="1" si="3"/>
        <v>0</v>
      </c>
      <c r="V25">
        <f ca="1">IF('Waste 2030'!$A33="MR",INDIRECT("'Waste 2030'!"&amp;'Country Selector'!$B$3&amp;ROW($A33))*10^12,0)</f>
        <v>0</v>
      </c>
    </row>
    <row r="26" spans="1:22">
      <c r="A26" s="74">
        <v>-26</v>
      </c>
      <c r="B26">
        <f ca="1">IF('Waste 2010'!$A34="MR",INDIRECT("'Waste 2010'!"&amp;'Country Selector'!$B$3&amp;ROW($A34))*10^12,0)</f>
        <v>0</v>
      </c>
      <c r="C26" s="90">
        <f t="shared" ca="1" si="2"/>
        <v>0</v>
      </c>
      <c r="D26" s="90">
        <f t="shared" ca="1" si="2"/>
        <v>0</v>
      </c>
      <c r="E26" s="90">
        <f t="shared" ca="1" si="2"/>
        <v>0</v>
      </c>
      <c r="F26" s="90">
        <f t="shared" ca="1" si="2"/>
        <v>0</v>
      </c>
      <c r="G26" s="90">
        <f t="shared" ca="1" si="2"/>
        <v>0</v>
      </c>
      <c r="H26" s="90">
        <f t="shared" ca="1" si="2"/>
        <v>0</v>
      </c>
      <c r="I26" s="90">
        <f t="shared" ca="1" si="2"/>
        <v>0</v>
      </c>
      <c r="J26" s="90">
        <f t="shared" ca="1" si="2"/>
        <v>0</v>
      </c>
      <c r="K26" s="90">
        <f t="shared" ca="1" si="2"/>
        <v>0</v>
      </c>
      <c r="L26">
        <f ca="1">IF('Waste 2020'!$A34="MR",INDIRECT("'Waste 2020'!"&amp;'Country Selector'!$B$3&amp;ROW($A34))*10^12,0)</f>
        <v>0</v>
      </c>
      <c r="M26" s="90">
        <f t="shared" ca="1" si="3"/>
        <v>0</v>
      </c>
      <c r="N26" s="90">
        <f t="shared" ca="1" si="3"/>
        <v>0</v>
      </c>
      <c r="O26" s="90">
        <f t="shared" ca="1" si="3"/>
        <v>0</v>
      </c>
      <c r="P26" s="90">
        <f t="shared" ca="1" si="3"/>
        <v>0</v>
      </c>
      <c r="Q26" s="90">
        <f t="shared" ca="1" si="3"/>
        <v>0</v>
      </c>
      <c r="R26" s="90">
        <f t="shared" ca="1" si="3"/>
        <v>0</v>
      </c>
      <c r="S26" s="90">
        <f t="shared" ca="1" si="3"/>
        <v>0</v>
      </c>
      <c r="T26" s="90">
        <f t="shared" ca="1" si="3"/>
        <v>0</v>
      </c>
      <c r="U26" s="90">
        <f t="shared" ca="1" si="3"/>
        <v>0</v>
      </c>
      <c r="V26">
        <f ca="1">IF('Waste 2030'!$A34="MR",INDIRECT("'Waste 2030'!"&amp;'Country Selector'!$B$3&amp;ROW($A34))*10^12,0)</f>
        <v>0</v>
      </c>
    </row>
    <row r="27" spans="1:22">
      <c r="A27" s="74">
        <v>-25</v>
      </c>
      <c r="B27">
        <f ca="1">IF('Waste 2010'!$A35="MR",INDIRECT("'Waste 2010'!"&amp;'Country Selector'!$B$3&amp;ROW($A35))*10^12,0)</f>
        <v>0</v>
      </c>
      <c r="C27" s="90">
        <f t="shared" ca="1" si="2"/>
        <v>0</v>
      </c>
      <c r="D27" s="90">
        <f t="shared" ca="1" si="2"/>
        <v>0</v>
      </c>
      <c r="E27" s="90">
        <f t="shared" ca="1" si="2"/>
        <v>0</v>
      </c>
      <c r="F27" s="90">
        <f t="shared" ca="1" si="2"/>
        <v>0</v>
      </c>
      <c r="G27" s="90">
        <f t="shared" ca="1" si="2"/>
        <v>0</v>
      </c>
      <c r="H27" s="90">
        <f t="shared" ca="1" si="2"/>
        <v>0</v>
      </c>
      <c r="I27" s="90">
        <f t="shared" ca="1" si="2"/>
        <v>0</v>
      </c>
      <c r="J27" s="90">
        <f t="shared" ca="1" si="2"/>
        <v>0</v>
      </c>
      <c r="K27" s="90">
        <f t="shared" ca="1" si="2"/>
        <v>0</v>
      </c>
      <c r="L27">
        <f ca="1">IF('Waste 2020'!$A35="MR",INDIRECT("'Waste 2020'!"&amp;'Country Selector'!$B$3&amp;ROW($A35))*10^12,0)</f>
        <v>0</v>
      </c>
      <c r="M27" s="90">
        <f t="shared" ca="1" si="3"/>
        <v>0</v>
      </c>
      <c r="N27" s="90">
        <f t="shared" ca="1" si="3"/>
        <v>0</v>
      </c>
      <c r="O27" s="90">
        <f t="shared" ca="1" si="3"/>
        <v>0</v>
      </c>
      <c r="P27" s="90">
        <f t="shared" ca="1" si="3"/>
        <v>0</v>
      </c>
      <c r="Q27" s="90">
        <f t="shared" ca="1" si="3"/>
        <v>0</v>
      </c>
      <c r="R27" s="90">
        <f t="shared" ca="1" si="3"/>
        <v>0</v>
      </c>
      <c r="S27" s="90">
        <f t="shared" ca="1" si="3"/>
        <v>0</v>
      </c>
      <c r="T27" s="90">
        <f t="shared" ca="1" si="3"/>
        <v>0</v>
      </c>
      <c r="U27" s="90">
        <f t="shared" ca="1" si="3"/>
        <v>0</v>
      </c>
      <c r="V27">
        <f ca="1">IF('Waste 2030'!$A35="MR",INDIRECT("'Waste 2030'!"&amp;'Country Selector'!$B$3&amp;ROW($A35))*10^12,0)</f>
        <v>0</v>
      </c>
    </row>
    <row r="28" spans="1:22">
      <c r="A28" s="74">
        <v>-24</v>
      </c>
      <c r="B28">
        <f ca="1">IF('Waste 2010'!$A36="MR",INDIRECT("'Waste 2010'!"&amp;'Country Selector'!$B$3&amp;ROW($A36))*10^12,0)</f>
        <v>0</v>
      </c>
      <c r="C28" s="90">
        <f t="shared" ca="1" si="2"/>
        <v>0</v>
      </c>
      <c r="D28" s="90">
        <f t="shared" ca="1" si="2"/>
        <v>0</v>
      </c>
      <c r="E28" s="90">
        <f t="shared" ca="1" si="2"/>
        <v>0</v>
      </c>
      <c r="F28" s="90">
        <f t="shared" ca="1" si="2"/>
        <v>0</v>
      </c>
      <c r="G28" s="90">
        <f t="shared" ca="1" si="2"/>
        <v>0</v>
      </c>
      <c r="H28" s="90">
        <f t="shared" ca="1" si="2"/>
        <v>0</v>
      </c>
      <c r="I28" s="90">
        <f t="shared" ca="1" si="2"/>
        <v>0</v>
      </c>
      <c r="J28" s="90">
        <f t="shared" ca="1" si="2"/>
        <v>0</v>
      </c>
      <c r="K28" s="90">
        <f t="shared" ca="1" si="2"/>
        <v>0</v>
      </c>
      <c r="L28">
        <f ca="1">IF('Waste 2020'!$A36="MR",INDIRECT("'Waste 2020'!"&amp;'Country Selector'!$B$3&amp;ROW($A36))*10^12,0)</f>
        <v>0</v>
      </c>
      <c r="M28" s="90">
        <f t="shared" ca="1" si="3"/>
        <v>0</v>
      </c>
      <c r="N28" s="90">
        <f t="shared" ca="1" si="3"/>
        <v>0</v>
      </c>
      <c r="O28" s="90">
        <f t="shared" ca="1" si="3"/>
        <v>0</v>
      </c>
      <c r="P28" s="90">
        <f t="shared" ca="1" si="3"/>
        <v>0</v>
      </c>
      <c r="Q28" s="90">
        <f t="shared" ca="1" si="3"/>
        <v>0</v>
      </c>
      <c r="R28" s="90">
        <f t="shared" ca="1" si="3"/>
        <v>0</v>
      </c>
      <c r="S28" s="90">
        <f t="shared" ca="1" si="3"/>
        <v>0</v>
      </c>
      <c r="T28" s="90">
        <f t="shared" ca="1" si="3"/>
        <v>0</v>
      </c>
      <c r="U28" s="90">
        <f t="shared" ca="1" si="3"/>
        <v>0</v>
      </c>
      <c r="V28">
        <f ca="1">IF('Waste 2030'!$A36="MR",INDIRECT("'Waste 2030'!"&amp;'Country Selector'!$B$3&amp;ROW($A36))*10^12,0)</f>
        <v>0</v>
      </c>
    </row>
    <row r="29" spans="1:22">
      <c r="A29" s="74">
        <v>-23</v>
      </c>
      <c r="B29">
        <f ca="1">IF('Waste 2010'!$A37="MR",INDIRECT("'Waste 2010'!"&amp;'Country Selector'!$B$3&amp;ROW($A37))*10^12,0)</f>
        <v>0</v>
      </c>
      <c r="C29" s="90">
        <f t="shared" ca="1" si="2"/>
        <v>0</v>
      </c>
      <c r="D29" s="90">
        <f t="shared" ca="1" si="2"/>
        <v>0</v>
      </c>
      <c r="E29" s="90">
        <f t="shared" ca="1" si="2"/>
        <v>0</v>
      </c>
      <c r="F29" s="90">
        <f t="shared" ca="1" si="2"/>
        <v>0</v>
      </c>
      <c r="G29" s="90">
        <f t="shared" ca="1" si="2"/>
        <v>0</v>
      </c>
      <c r="H29" s="90">
        <f t="shared" ca="1" si="2"/>
        <v>0</v>
      </c>
      <c r="I29" s="90">
        <f t="shared" ca="1" si="2"/>
        <v>0</v>
      </c>
      <c r="J29" s="90">
        <f t="shared" ca="1" si="2"/>
        <v>0</v>
      </c>
      <c r="K29" s="90">
        <f t="shared" ca="1" si="2"/>
        <v>0</v>
      </c>
      <c r="L29">
        <f ca="1">IF('Waste 2020'!$A37="MR",INDIRECT("'Waste 2020'!"&amp;'Country Selector'!$B$3&amp;ROW($A37))*10^12,0)</f>
        <v>0</v>
      </c>
      <c r="M29" s="90">
        <f t="shared" ca="1" si="3"/>
        <v>0</v>
      </c>
      <c r="N29" s="90">
        <f t="shared" ca="1" si="3"/>
        <v>0</v>
      </c>
      <c r="O29" s="90">
        <f t="shared" ca="1" si="3"/>
        <v>0</v>
      </c>
      <c r="P29" s="90">
        <f t="shared" ca="1" si="3"/>
        <v>0</v>
      </c>
      <c r="Q29" s="90">
        <f t="shared" ca="1" si="3"/>
        <v>0</v>
      </c>
      <c r="R29" s="90">
        <f t="shared" ca="1" si="3"/>
        <v>0</v>
      </c>
      <c r="S29" s="90">
        <f t="shared" ca="1" si="3"/>
        <v>0</v>
      </c>
      <c r="T29" s="90">
        <f t="shared" ca="1" si="3"/>
        <v>0</v>
      </c>
      <c r="U29" s="90">
        <f t="shared" ca="1" si="3"/>
        <v>0</v>
      </c>
      <c r="V29">
        <f ca="1">IF('Waste 2030'!$A37="MR",INDIRECT("'Waste 2030'!"&amp;'Country Selector'!$B$3&amp;ROW($A37))*10^12,0)</f>
        <v>0</v>
      </c>
    </row>
    <row r="30" spans="1:22">
      <c r="A30" s="74">
        <v>-22</v>
      </c>
      <c r="B30">
        <f ca="1">IF('Waste 2010'!$A38="MR",INDIRECT("'Waste 2010'!"&amp;'Country Selector'!$B$3&amp;ROW($A38))*10^12,0)</f>
        <v>0</v>
      </c>
      <c r="C30" s="90">
        <f t="shared" ca="1" si="2"/>
        <v>0</v>
      </c>
      <c r="D30" s="90">
        <f t="shared" ca="1" si="2"/>
        <v>0</v>
      </c>
      <c r="E30" s="90">
        <f t="shared" ca="1" si="2"/>
        <v>0</v>
      </c>
      <c r="F30" s="90">
        <f t="shared" ca="1" si="2"/>
        <v>0</v>
      </c>
      <c r="G30" s="90">
        <f t="shared" ca="1" si="2"/>
        <v>0</v>
      </c>
      <c r="H30" s="90">
        <f t="shared" ca="1" si="2"/>
        <v>0</v>
      </c>
      <c r="I30" s="90">
        <f t="shared" ca="1" si="2"/>
        <v>0</v>
      </c>
      <c r="J30" s="90">
        <f t="shared" ca="1" si="2"/>
        <v>0</v>
      </c>
      <c r="K30" s="90">
        <f t="shared" ca="1" si="2"/>
        <v>0</v>
      </c>
      <c r="L30">
        <f ca="1">IF('Waste 2020'!$A38="MR",INDIRECT("'Waste 2020'!"&amp;'Country Selector'!$B$3&amp;ROW($A38))*10^12,0)</f>
        <v>0</v>
      </c>
      <c r="M30" s="90">
        <f t="shared" ca="1" si="3"/>
        <v>0</v>
      </c>
      <c r="N30" s="90">
        <f t="shared" ca="1" si="3"/>
        <v>0</v>
      </c>
      <c r="O30" s="90">
        <f t="shared" ca="1" si="3"/>
        <v>0</v>
      </c>
      <c r="P30" s="90">
        <f t="shared" ca="1" si="3"/>
        <v>0</v>
      </c>
      <c r="Q30" s="90">
        <f t="shared" ca="1" si="3"/>
        <v>0</v>
      </c>
      <c r="R30" s="90">
        <f t="shared" ca="1" si="3"/>
        <v>0</v>
      </c>
      <c r="S30" s="90">
        <f t="shared" ca="1" si="3"/>
        <v>0</v>
      </c>
      <c r="T30" s="90">
        <f t="shared" ca="1" si="3"/>
        <v>0</v>
      </c>
      <c r="U30" s="90">
        <f t="shared" ca="1" si="3"/>
        <v>0</v>
      </c>
      <c r="V30">
        <f ca="1">IF('Waste 2030'!$A38="MR",INDIRECT("'Waste 2030'!"&amp;'Country Selector'!$B$3&amp;ROW($A38))*10^12,0)</f>
        <v>0</v>
      </c>
    </row>
    <row r="31" spans="1:22">
      <c r="A31" s="74">
        <v>-21</v>
      </c>
      <c r="B31">
        <f ca="1">IF('Waste 2010'!$A39="MR",INDIRECT("'Waste 2010'!"&amp;'Country Selector'!$B$3&amp;ROW($A39))*10^12,0)</f>
        <v>0</v>
      </c>
      <c r="C31" s="90">
        <f t="shared" ca="1" si="2"/>
        <v>0</v>
      </c>
      <c r="D31" s="90">
        <f t="shared" ca="1" si="2"/>
        <v>0</v>
      </c>
      <c r="E31" s="90">
        <f t="shared" ca="1" si="2"/>
        <v>0</v>
      </c>
      <c r="F31" s="90">
        <f t="shared" ca="1" si="2"/>
        <v>0</v>
      </c>
      <c r="G31" s="90">
        <f t="shared" ca="1" si="2"/>
        <v>0</v>
      </c>
      <c r="H31" s="90">
        <f t="shared" ca="1" si="2"/>
        <v>0</v>
      </c>
      <c r="I31" s="90">
        <f t="shared" ca="1" si="2"/>
        <v>0</v>
      </c>
      <c r="J31" s="90">
        <f t="shared" ca="1" si="2"/>
        <v>0</v>
      </c>
      <c r="K31" s="90">
        <f t="shared" ca="1" si="2"/>
        <v>0</v>
      </c>
      <c r="L31">
        <f ca="1">IF('Waste 2020'!$A39="MR",INDIRECT("'Waste 2020'!"&amp;'Country Selector'!$B$3&amp;ROW($A39))*10^12,0)</f>
        <v>0</v>
      </c>
      <c r="M31" s="90">
        <f t="shared" ca="1" si="3"/>
        <v>6723737744.6198063</v>
      </c>
      <c r="N31" s="90">
        <f t="shared" ca="1" si="3"/>
        <v>13447475489.239613</v>
      </c>
      <c r="O31" s="90">
        <f t="shared" ca="1" si="3"/>
        <v>20171213233.859421</v>
      </c>
      <c r="P31" s="90">
        <f t="shared" ca="1" si="3"/>
        <v>26894950978.479225</v>
      </c>
      <c r="Q31" s="90">
        <f t="shared" ca="1" si="3"/>
        <v>33618688723.099037</v>
      </c>
      <c r="R31" s="90">
        <f t="shared" ca="1" si="3"/>
        <v>40342426467.718842</v>
      </c>
      <c r="S31" s="90">
        <f t="shared" ca="1" si="3"/>
        <v>47066164212.338646</v>
      </c>
      <c r="T31" s="90">
        <f t="shared" ca="1" si="3"/>
        <v>53789901956.95845</v>
      </c>
      <c r="U31" s="90">
        <f t="shared" ca="1" si="3"/>
        <v>60513639701.578262</v>
      </c>
      <c r="V31">
        <f ca="1">IF('Waste 2030'!$A39="MR",INDIRECT("'Waste 2030'!"&amp;'Country Selector'!$B$3&amp;ROW($A39))*10^12,0)</f>
        <v>67237377446.198067</v>
      </c>
    </row>
    <row r="32" spans="1:22">
      <c r="A32" s="74">
        <v>-20</v>
      </c>
      <c r="B32">
        <f ca="1">IF('Waste 2010'!$A40="MR",INDIRECT("'Waste 2010'!"&amp;'Country Selector'!$B$3&amp;ROW($A40))*10^12,0)</f>
        <v>0</v>
      </c>
      <c r="C32" s="90">
        <f t="shared" ca="1" si="2"/>
        <v>0</v>
      </c>
      <c r="D32" s="90">
        <f t="shared" ca="1" si="2"/>
        <v>0</v>
      </c>
      <c r="E32" s="90">
        <f t="shared" ca="1" si="2"/>
        <v>0</v>
      </c>
      <c r="F32" s="90">
        <f t="shared" ca="1" si="2"/>
        <v>0</v>
      </c>
      <c r="G32" s="90">
        <f t="shared" ca="1" si="2"/>
        <v>0</v>
      </c>
      <c r="H32" s="90">
        <f t="shared" ca="1" si="2"/>
        <v>0</v>
      </c>
      <c r="I32" s="90">
        <f t="shared" ca="1" si="2"/>
        <v>0</v>
      </c>
      <c r="J32" s="90">
        <f t="shared" ca="1" si="2"/>
        <v>0</v>
      </c>
      <c r="K32" s="90">
        <f t="shared" ca="1" si="2"/>
        <v>0</v>
      </c>
      <c r="L32">
        <f ca="1">IF('Waste 2020'!$A40="MR",INDIRECT("'Waste 2020'!"&amp;'Country Selector'!$B$3&amp;ROW($A40))*10^12,0)</f>
        <v>0</v>
      </c>
      <c r="M32" s="90">
        <f t="shared" ca="1" si="3"/>
        <v>15786440481.160641</v>
      </c>
      <c r="N32" s="90">
        <f t="shared" ca="1" si="3"/>
        <v>31572880962.321281</v>
      </c>
      <c r="O32" s="90">
        <f t="shared" ca="1" si="3"/>
        <v>47359321443.481918</v>
      </c>
      <c r="P32" s="90">
        <f t="shared" ca="1" si="3"/>
        <v>63145761924.642563</v>
      </c>
      <c r="Q32" s="90">
        <f t="shared" ca="1" si="3"/>
        <v>78932202405.803207</v>
      </c>
      <c r="R32" s="90">
        <f t="shared" ca="1" si="3"/>
        <v>94718642886.963837</v>
      </c>
      <c r="S32" s="90">
        <f t="shared" ca="1" si="3"/>
        <v>110505083368.12448</v>
      </c>
      <c r="T32" s="90">
        <f t="shared" ca="1" si="3"/>
        <v>126291523849.28513</v>
      </c>
      <c r="U32" s="90">
        <f t="shared" ca="1" si="3"/>
        <v>142077964330.44577</v>
      </c>
      <c r="V32">
        <f ca="1">IF('Waste 2030'!$A40="MR",INDIRECT("'Waste 2030'!"&amp;'Country Selector'!$B$3&amp;ROW($A40))*10^12,0)</f>
        <v>157864404811.60641</v>
      </c>
    </row>
    <row r="33" spans="1:22">
      <c r="A33" s="74">
        <v>-19</v>
      </c>
      <c r="B33">
        <f ca="1">IF('Waste 2010'!$A41="MR",INDIRECT("'Waste 2010'!"&amp;'Country Selector'!$B$3&amp;ROW($A41))*10^12,0)</f>
        <v>0</v>
      </c>
      <c r="C33" s="90">
        <f t="shared" ca="1" si="2"/>
        <v>0</v>
      </c>
      <c r="D33" s="90">
        <f t="shared" ca="1" si="2"/>
        <v>0</v>
      </c>
      <c r="E33" s="90">
        <f t="shared" ca="1" si="2"/>
        <v>0</v>
      </c>
      <c r="F33" s="90">
        <f t="shared" ca="1" si="2"/>
        <v>0</v>
      </c>
      <c r="G33" s="90">
        <f t="shared" ca="1" si="2"/>
        <v>0</v>
      </c>
      <c r="H33" s="90">
        <f t="shared" ca="1" si="2"/>
        <v>0</v>
      </c>
      <c r="I33" s="90">
        <f t="shared" ca="1" si="2"/>
        <v>0</v>
      </c>
      <c r="J33" s="90">
        <f t="shared" ca="1" si="2"/>
        <v>0</v>
      </c>
      <c r="K33" s="90">
        <f t="shared" ca="1" si="2"/>
        <v>0</v>
      </c>
      <c r="L33">
        <f ca="1">IF('Waste 2020'!$A41="MR",INDIRECT("'Waste 2020'!"&amp;'Country Selector'!$B$3&amp;ROW($A41))*10^12,0)</f>
        <v>0</v>
      </c>
      <c r="M33" s="90">
        <f t="shared" ca="1" si="3"/>
        <v>20731170355.234146</v>
      </c>
      <c r="N33" s="90">
        <f t="shared" ca="1" si="3"/>
        <v>41462340710.468292</v>
      </c>
      <c r="O33" s="90">
        <f t="shared" ca="1" si="3"/>
        <v>62193511065.702438</v>
      </c>
      <c r="P33" s="90">
        <f t="shared" ca="1" si="3"/>
        <v>82924681420.936584</v>
      </c>
      <c r="Q33" s="90">
        <f t="shared" ca="1" si="3"/>
        <v>103655851776.17073</v>
      </c>
      <c r="R33" s="90">
        <f t="shared" ca="1" si="3"/>
        <v>124387022131.40488</v>
      </c>
      <c r="S33" s="90">
        <f t="shared" ca="1" si="3"/>
        <v>145118192486.63901</v>
      </c>
      <c r="T33" s="90">
        <f t="shared" ca="1" si="3"/>
        <v>165849362841.87317</v>
      </c>
      <c r="U33" s="90">
        <f t="shared" ca="1" si="3"/>
        <v>186580533197.10733</v>
      </c>
      <c r="V33">
        <f ca="1">IF('Waste 2030'!$A41="MR",INDIRECT("'Waste 2030'!"&amp;'Country Selector'!$B$3&amp;ROW($A41))*10^12,0)</f>
        <v>207311703552.34146</v>
      </c>
    </row>
    <row r="34" spans="1:22">
      <c r="A34" s="74">
        <v>-18</v>
      </c>
      <c r="B34">
        <f ca="1">IF('Waste 2010'!$A42="MR",INDIRECT("'Waste 2010'!"&amp;'Country Selector'!$B$3&amp;ROW($A42))*10^12,0)</f>
        <v>0</v>
      </c>
      <c r="C34" s="90">
        <f t="shared" ca="1" si="2"/>
        <v>0</v>
      </c>
      <c r="D34" s="90">
        <f t="shared" ca="1" si="2"/>
        <v>0</v>
      </c>
      <c r="E34" s="90">
        <f t="shared" ca="1" si="2"/>
        <v>0</v>
      </c>
      <c r="F34" s="90">
        <f t="shared" ca="1" si="2"/>
        <v>0</v>
      </c>
      <c r="G34" s="90">
        <f t="shared" ca="1" si="2"/>
        <v>0</v>
      </c>
      <c r="H34" s="90">
        <f t="shared" ca="1" si="2"/>
        <v>0</v>
      </c>
      <c r="I34" s="90">
        <f t="shared" ca="1" si="2"/>
        <v>0</v>
      </c>
      <c r="J34" s="90">
        <f t="shared" ca="1" si="2"/>
        <v>0</v>
      </c>
      <c r="K34" s="90">
        <f t="shared" ca="1" si="2"/>
        <v>0</v>
      </c>
      <c r="L34">
        <f ca="1">IF('Waste 2020'!$A42="MR",INDIRECT("'Waste 2020'!"&amp;'Country Selector'!$B$3&amp;ROW($A42))*10^12,0)</f>
        <v>0</v>
      </c>
      <c r="M34" s="90">
        <f t="shared" ca="1" si="3"/>
        <v>10785972689.848377</v>
      </c>
      <c r="N34" s="90">
        <f t="shared" ca="1" si="3"/>
        <v>21571945379.696754</v>
      </c>
      <c r="O34" s="90">
        <f t="shared" ca="1" si="3"/>
        <v>32357918069.545135</v>
      </c>
      <c r="P34" s="90">
        <f t="shared" ca="1" si="3"/>
        <v>43143890759.393509</v>
      </c>
      <c r="Q34" s="90">
        <f t="shared" ca="1" si="3"/>
        <v>53929863449.24189</v>
      </c>
      <c r="R34" s="90">
        <f t="shared" ca="1" si="3"/>
        <v>64715836139.090271</v>
      </c>
      <c r="S34" s="90">
        <f t="shared" ca="1" si="3"/>
        <v>75501808828.938644</v>
      </c>
      <c r="T34" s="90">
        <f t="shared" ca="1" si="3"/>
        <v>86287781518.787018</v>
      </c>
      <c r="U34" s="90">
        <f t="shared" ca="1" si="3"/>
        <v>97073754208.635406</v>
      </c>
      <c r="V34">
        <f ca="1">IF('Waste 2030'!$A42="MR",INDIRECT("'Waste 2030'!"&amp;'Country Selector'!$B$3&amp;ROW($A42))*10^12,0)</f>
        <v>107859726898.48378</v>
      </c>
    </row>
    <row r="35" spans="1:22">
      <c r="A35" s="74">
        <v>-17</v>
      </c>
      <c r="B35">
        <f ca="1">IF('Waste 2010'!$A43="MR",INDIRECT("'Waste 2010'!"&amp;'Country Selector'!$B$3&amp;ROW($A43))*10^12,0)</f>
        <v>0</v>
      </c>
      <c r="C35" s="90">
        <f t="shared" ref="C35:K63" ca="1" si="4">$B35*($L$1-C$1)/($L$1-$B$1)+$L35*(C$1-$B$1)/($L$1-$B$1)</f>
        <v>0</v>
      </c>
      <c r="D35" s="90">
        <f t="shared" ca="1" si="4"/>
        <v>0</v>
      </c>
      <c r="E35" s="90">
        <f t="shared" ca="1" si="4"/>
        <v>0</v>
      </c>
      <c r="F35" s="90">
        <f t="shared" ca="1" si="4"/>
        <v>0</v>
      </c>
      <c r="G35" s="90">
        <f t="shared" ca="1" si="4"/>
        <v>0</v>
      </c>
      <c r="H35" s="90">
        <f t="shared" ca="1" si="4"/>
        <v>0</v>
      </c>
      <c r="I35" s="90">
        <f t="shared" ca="1" si="4"/>
        <v>0</v>
      </c>
      <c r="J35" s="90">
        <f t="shared" ca="1" si="4"/>
        <v>0</v>
      </c>
      <c r="K35" s="90">
        <f t="shared" ca="1" si="4"/>
        <v>0</v>
      </c>
      <c r="L35">
        <f ca="1">IF('Waste 2020'!$A43="MR",INDIRECT("'Waste 2020'!"&amp;'Country Selector'!$B$3&amp;ROW($A43))*10^12,0)</f>
        <v>0</v>
      </c>
      <c r="M35" s="90">
        <f t="shared" ref="M35:U63" ca="1" si="5">$L35*($V$1-M$1)/($V$1-$L$1)+$V35*(M$1-$L$1)/($V$1-$L$1)</f>
        <v>9602782412.4821911</v>
      </c>
      <c r="N35" s="90">
        <f t="shared" ca="1" si="5"/>
        <v>19205564824.964382</v>
      </c>
      <c r="O35" s="90">
        <f t="shared" ca="1" si="5"/>
        <v>28808347237.446575</v>
      </c>
      <c r="P35" s="90">
        <f t="shared" ca="1" si="5"/>
        <v>38411129649.928764</v>
      </c>
      <c r="Q35" s="90">
        <f t="shared" ca="1" si="5"/>
        <v>48013912062.410957</v>
      </c>
      <c r="R35" s="90">
        <f t="shared" ca="1" si="5"/>
        <v>57616694474.89315</v>
      </c>
      <c r="S35" s="90">
        <f t="shared" ca="1" si="5"/>
        <v>67219476887.375343</v>
      </c>
      <c r="T35" s="90">
        <f t="shared" ca="1" si="5"/>
        <v>76822259299.857529</v>
      </c>
      <c r="U35" s="90">
        <f t="shared" ca="1" si="5"/>
        <v>86425041712.339722</v>
      </c>
      <c r="V35">
        <f ca="1">IF('Waste 2030'!$A43="MR",INDIRECT("'Waste 2030'!"&amp;'Country Selector'!$B$3&amp;ROW($A43))*10^12,0)</f>
        <v>96027824124.821915</v>
      </c>
    </row>
    <row r="36" spans="1:22">
      <c r="A36" s="74">
        <v>-16</v>
      </c>
      <c r="B36">
        <f ca="1">IF('Waste 2010'!$A44="MR",INDIRECT("'Waste 2010'!"&amp;'Country Selector'!$B$3&amp;ROW($A44))*10^12,0)</f>
        <v>0</v>
      </c>
      <c r="C36" s="90">
        <f t="shared" ca="1" si="4"/>
        <v>3474671698.3450112</v>
      </c>
      <c r="D36" s="90">
        <f t="shared" ca="1" si="4"/>
        <v>6949343396.6900225</v>
      </c>
      <c r="E36" s="90">
        <f t="shared" ca="1" si="4"/>
        <v>10424015095.035034</v>
      </c>
      <c r="F36" s="90">
        <f t="shared" ca="1" si="4"/>
        <v>13898686793.380045</v>
      </c>
      <c r="G36" s="90">
        <f t="shared" ca="1" si="4"/>
        <v>17373358491.725056</v>
      </c>
      <c r="H36" s="90">
        <f t="shared" ca="1" si="4"/>
        <v>20848030190.070068</v>
      </c>
      <c r="I36" s="90">
        <f t="shared" ca="1" si="4"/>
        <v>24322701888.415077</v>
      </c>
      <c r="J36" s="90">
        <f t="shared" ca="1" si="4"/>
        <v>27797373586.76009</v>
      </c>
      <c r="K36" s="90">
        <f t="shared" ca="1" si="4"/>
        <v>31272045285.105103</v>
      </c>
      <c r="L36">
        <f ca="1">IF('Waste 2020'!$A44="MR",INDIRECT("'Waste 2020'!"&amp;'Country Selector'!$B$3&amp;ROW($A44))*10^12,0)</f>
        <v>34746716983.450111</v>
      </c>
      <c r="M36" s="90">
        <f t="shared" ca="1" si="5"/>
        <v>41820765567.230537</v>
      </c>
      <c r="N36" s="90">
        <f t="shared" ca="1" si="5"/>
        <v>48894814151.010956</v>
      </c>
      <c r="O36" s="90">
        <f t="shared" ca="1" si="5"/>
        <v>55968862734.791382</v>
      </c>
      <c r="P36" s="90">
        <f t="shared" ca="1" si="5"/>
        <v>63042911318.571808</v>
      </c>
      <c r="Q36" s="90">
        <f t="shared" ca="1" si="5"/>
        <v>70116959902.352234</v>
      </c>
      <c r="R36" s="90">
        <f t="shared" ca="1" si="5"/>
        <v>77191008486.13266</v>
      </c>
      <c r="S36" s="90">
        <f t="shared" ca="1" si="5"/>
        <v>84265057069.913071</v>
      </c>
      <c r="T36" s="90">
        <f t="shared" ca="1" si="5"/>
        <v>91339105653.693497</v>
      </c>
      <c r="U36" s="90">
        <f t="shared" ca="1" si="5"/>
        <v>98413154237.473938</v>
      </c>
      <c r="V36">
        <f ca="1">IF('Waste 2030'!$A44="MR",INDIRECT("'Waste 2030'!"&amp;'Country Selector'!$B$3&amp;ROW($A44))*10^12,0)</f>
        <v>105487202821.25435</v>
      </c>
    </row>
    <row r="37" spans="1:22">
      <c r="A37" s="74">
        <v>-15</v>
      </c>
      <c r="B37">
        <f ca="1">IF('Waste 2010'!$A45="MR",INDIRECT("'Waste 2010'!"&amp;'Country Selector'!$B$3&amp;ROW($A45))*10^12,0)</f>
        <v>0</v>
      </c>
      <c r="C37" s="90">
        <f t="shared" ca="1" si="4"/>
        <v>6416337812.7024193</v>
      </c>
      <c r="D37" s="90">
        <f t="shared" ca="1" si="4"/>
        <v>12832675625.404839</v>
      </c>
      <c r="E37" s="90">
        <f t="shared" ca="1" si="4"/>
        <v>19249013438.107258</v>
      </c>
      <c r="F37" s="90">
        <f t="shared" ca="1" si="4"/>
        <v>25665351250.809677</v>
      </c>
      <c r="G37" s="90">
        <f t="shared" ca="1" si="4"/>
        <v>32081689063.512096</v>
      </c>
      <c r="H37" s="90">
        <f t="shared" ca="1" si="4"/>
        <v>38498026876.214516</v>
      </c>
      <c r="I37" s="90">
        <f t="shared" ca="1" si="4"/>
        <v>44914364688.916939</v>
      </c>
      <c r="J37" s="90">
        <f t="shared" ca="1" si="4"/>
        <v>51330702501.619354</v>
      </c>
      <c r="K37" s="90">
        <f t="shared" ca="1" si="4"/>
        <v>57747040314.321777</v>
      </c>
      <c r="L37">
        <f ca="1">IF('Waste 2020'!$A45="MR",INDIRECT("'Waste 2020'!"&amp;'Country Selector'!$B$3&amp;ROW($A45))*10^12,0)</f>
        <v>64163378127.024193</v>
      </c>
      <c r="M37" s="90">
        <f t="shared" ca="1" si="5"/>
        <v>67369483807.249924</v>
      </c>
      <c r="N37" s="90">
        <f t="shared" ca="1" si="5"/>
        <v>70575589487.475647</v>
      </c>
      <c r="O37" s="90">
        <f t="shared" ca="1" si="5"/>
        <v>73781695167.70137</v>
      </c>
      <c r="P37" s="90">
        <f t="shared" ca="1" si="5"/>
        <v>76987800847.927094</v>
      </c>
      <c r="Q37" s="90">
        <f t="shared" ca="1" si="5"/>
        <v>80193906528.152817</v>
      </c>
      <c r="R37" s="90">
        <f t="shared" ca="1" si="5"/>
        <v>83400012208.37854</v>
      </c>
      <c r="S37" s="90">
        <f t="shared" ca="1" si="5"/>
        <v>86606117888.604263</v>
      </c>
      <c r="T37" s="90">
        <f t="shared" ca="1" si="5"/>
        <v>89812223568.829987</v>
      </c>
      <c r="U37" s="90">
        <f t="shared" ca="1" si="5"/>
        <v>93018329249.055725</v>
      </c>
      <c r="V37">
        <f ca="1">IF('Waste 2030'!$A45="MR",INDIRECT("'Waste 2030'!"&amp;'Country Selector'!$B$3&amp;ROW($A45))*10^12,0)</f>
        <v>96224434929.281448</v>
      </c>
    </row>
    <row r="38" spans="1:22">
      <c r="A38" s="74">
        <v>-14</v>
      </c>
      <c r="B38">
        <f ca="1">IF('Waste 2010'!$A46="MR",INDIRECT("'Waste 2010'!"&amp;'Country Selector'!$B$3&amp;ROW($A46))*10^12,0)</f>
        <v>0</v>
      </c>
      <c r="C38" s="90">
        <f t="shared" ca="1" si="4"/>
        <v>14338504108.226849</v>
      </c>
      <c r="D38" s="90">
        <f t="shared" ca="1" si="4"/>
        <v>28677008216.453697</v>
      </c>
      <c r="E38" s="90">
        <f t="shared" ca="1" si="4"/>
        <v>43015512324.68055</v>
      </c>
      <c r="F38" s="90">
        <f t="shared" ca="1" si="4"/>
        <v>57354016432.907394</v>
      </c>
      <c r="G38" s="90">
        <f t="shared" ca="1" si="4"/>
        <v>71692520541.134247</v>
      </c>
      <c r="H38" s="90">
        <f t="shared" ca="1" si="4"/>
        <v>86031024649.361099</v>
      </c>
      <c r="I38" s="90">
        <f t="shared" ca="1" si="4"/>
        <v>100369528757.58794</v>
      </c>
      <c r="J38" s="90">
        <f t="shared" ca="1" si="4"/>
        <v>114708032865.81479</v>
      </c>
      <c r="K38" s="90">
        <f t="shared" ca="1" si="4"/>
        <v>129046536974.04166</v>
      </c>
      <c r="L38">
        <f ca="1">IF('Waste 2020'!$A46="MR",INDIRECT("'Waste 2020'!"&amp;'Country Selector'!$B$3&amp;ROW($A46))*10^12,0)</f>
        <v>143385041082.26849</v>
      </c>
      <c r="M38" s="90">
        <f t="shared" ca="1" si="5"/>
        <v>138328350253.5708</v>
      </c>
      <c r="N38" s="90">
        <f t="shared" ca="1" si="5"/>
        <v>133271659424.87306</v>
      </c>
      <c r="O38" s="90">
        <f t="shared" ca="1" si="5"/>
        <v>128214968596.17535</v>
      </c>
      <c r="P38" s="90">
        <f t="shared" ca="1" si="5"/>
        <v>123158277767.47766</v>
      </c>
      <c r="Q38" s="90">
        <f t="shared" ca="1" si="5"/>
        <v>118101586938.77994</v>
      </c>
      <c r="R38" s="90">
        <f t="shared" ca="1" si="5"/>
        <v>113044896110.08221</v>
      </c>
      <c r="S38" s="90">
        <f t="shared" ca="1" si="5"/>
        <v>107988205281.38452</v>
      </c>
      <c r="T38" s="90">
        <f t="shared" ca="1" si="5"/>
        <v>102931514452.6868</v>
      </c>
      <c r="U38" s="90">
        <f t="shared" ca="1" si="5"/>
        <v>97874823623.98909</v>
      </c>
      <c r="V38">
        <f ca="1">IF('Waste 2030'!$A46="MR",INDIRECT("'Waste 2030'!"&amp;'Country Selector'!$B$3&amp;ROW($A46))*10^12,0)</f>
        <v>92818132795.291382</v>
      </c>
    </row>
    <row r="39" spans="1:22">
      <c r="A39" s="74">
        <v>-13</v>
      </c>
      <c r="B39">
        <f ca="1">IF('Waste 2010'!$A47="MR",INDIRECT("'Waste 2010'!"&amp;'Country Selector'!$B$3&amp;ROW($A47))*10^12,0)</f>
        <v>0</v>
      </c>
      <c r="C39" s="90">
        <f t="shared" ca="1" si="4"/>
        <v>23601474909.194748</v>
      </c>
      <c r="D39" s="90">
        <f t="shared" ca="1" si="4"/>
        <v>47202949818.389496</v>
      </c>
      <c r="E39" s="90">
        <f t="shared" ca="1" si="4"/>
        <v>70804424727.584244</v>
      </c>
      <c r="F39" s="90">
        <f t="shared" ca="1" si="4"/>
        <v>94405899636.778992</v>
      </c>
      <c r="G39" s="90">
        <f t="shared" ca="1" si="4"/>
        <v>118007374545.97372</v>
      </c>
      <c r="H39" s="90">
        <f t="shared" ca="1" si="4"/>
        <v>141608849455.16849</v>
      </c>
      <c r="I39" s="90">
        <f t="shared" ca="1" si="4"/>
        <v>165210324364.36322</v>
      </c>
      <c r="J39" s="90">
        <f t="shared" ca="1" si="4"/>
        <v>188811799273.55798</v>
      </c>
      <c r="K39" s="90">
        <f t="shared" ca="1" si="4"/>
        <v>212413274182.75275</v>
      </c>
      <c r="L39">
        <f ca="1">IF('Waste 2020'!$A47="MR",INDIRECT("'Waste 2020'!"&amp;'Country Selector'!$B$3&amp;ROW($A47))*10^12,0)</f>
        <v>236014749091.94748</v>
      </c>
      <c r="M39" s="90">
        <f t="shared" ca="1" si="5"/>
        <v>220150503950.0462</v>
      </c>
      <c r="N39" s="90">
        <f t="shared" ca="1" si="5"/>
        <v>204286258808.1449</v>
      </c>
      <c r="O39" s="90">
        <f t="shared" ca="1" si="5"/>
        <v>188422013666.24359</v>
      </c>
      <c r="P39" s="90">
        <f t="shared" ca="1" si="5"/>
        <v>172557768524.34229</v>
      </c>
      <c r="Q39" s="90">
        <f t="shared" ca="1" si="5"/>
        <v>156693523382.44098</v>
      </c>
      <c r="R39" s="90">
        <f t="shared" ca="1" si="5"/>
        <v>140829278240.5397</v>
      </c>
      <c r="S39" s="90">
        <f t="shared" ca="1" si="5"/>
        <v>124965033098.63841</v>
      </c>
      <c r="T39" s="90">
        <f t="shared" ca="1" si="5"/>
        <v>109100787956.73712</v>
      </c>
      <c r="U39" s="90">
        <f t="shared" ca="1" si="5"/>
        <v>93236542814.835831</v>
      </c>
      <c r="V39">
        <f ca="1">IF('Waste 2030'!$A47="MR",INDIRECT("'Waste 2030'!"&amp;'Country Selector'!$B$3&amp;ROW($A47))*10^12,0)</f>
        <v>77372297672.934525</v>
      </c>
    </row>
    <row r="40" spans="1:22">
      <c r="A40" s="74">
        <v>-12</v>
      </c>
      <c r="B40">
        <f ca="1">IF('Waste 2010'!$A48="MR",INDIRECT("'Waste 2010'!"&amp;'Country Selector'!$B$3&amp;ROW($A48))*10^12,0)</f>
        <v>0</v>
      </c>
      <c r="C40" s="90">
        <f t="shared" ca="1" si="4"/>
        <v>9345956798.4782772</v>
      </c>
      <c r="D40" s="90">
        <f t="shared" ca="1" si="4"/>
        <v>18691913596.956554</v>
      </c>
      <c r="E40" s="90">
        <f t="shared" ca="1" si="4"/>
        <v>28037870395.434834</v>
      </c>
      <c r="F40" s="90">
        <f t="shared" ca="1" si="4"/>
        <v>37383827193.913109</v>
      </c>
      <c r="G40" s="90">
        <f t="shared" ca="1" si="4"/>
        <v>46729783992.391388</v>
      </c>
      <c r="H40" s="90">
        <f t="shared" ca="1" si="4"/>
        <v>56075740790.869667</v>
      </c>
      <c r="I40" s="90">
        <f t="shared" ca="1" si="4"/>
        <v>65421697589.347946</v>
      </c>
      <c r="J40" s="90">
        <f t="shared" ca="1" si="4"/>
        <v>74767654387.826218</v>
      </c>
      <c r="K40" s="90">
        <f t="shared" ca="1" si="4"/>
        <v>84113611186.304489</v>
      </c>
      <c r="L40">
        <f ca="1">IF('Waste 2020'!$A48="MR",INDIRECT("'Waste 2020'!"&amp;'Country Selector'!$B$3&amp;ROW($A48))*10^12,0)</f>
        <v>93459567984.782776</v>
      </c>
      <c r="M40" s="90">
        <f t="shared" ca="1" si="5"/>
        <v>96009283601.694107</v>
      </c>
      <c r="N40" s="90">
        <f t="shared" ca="1" si="5"/>
        <v>98558999218.605469</v>
      </c>
      <c r="O40" s="90">
        <f t="shared" ca="1" si="5"/>
        <v>101108714835.51682</v>
      </c>
      <c r="P40" s="90">
        <f t="shared" ca="1" si="5"/>
        <v>103658430452.42816</v>
      </c>
      <c r="Q40" s="90">
        <f t="shared" ca="1" si="5"/>
        <v>106208146069.33951</v>
      </c>
      <c r="R40" s="90">
        <f t="shared" ca="1" si="5"/>
        <v>108757861686.25085</v>
      </c>
      <c r="S40" s="90">
        <f t="shared" ca="1" si="5"/>
        <v>111307577303.1622</v>
      </c>
      <c r="T40" s="90">
        <f t="shared" ca="1" si="5"/>
        <v>113857292920.07355</v>
      </c>
      <c r="U40" s="90">
        <f t="shared" ca="1" si="5"/>
        <v>116407008536.98489</v>
      </c>
      <c r="V40">
        <f ca="1">IF('Waste 2030'!$A48="MR",INDIRECT("'Waste 2030'!"&amp;'Country Selector'!$B$3&amp;ROW($A48))*10^12,0)</f>
        <v>118956724153.89624</v>
      </c>
    </row>
    <row r="41" spans="1:22">
      <c r="A41" s="74">
        <v>-11</v>
      </c>
      <c r="B41">
        <f ca="1">IF('Waste 2010'!$A49="MR",INDIRECT("'Waste 2010'!"&amp;'Country Selector'!$B$3&amp;ROW($A49))*10^12,0)</f>
        <v>0</v>
      </c>
      <c r="C41" s="90">
        <f t="shared" ca="1" si="4"/>
        <v>8540787998.6657667</v>
      </c>
      <c r="D41" s="90">
        <f t="shared" ca="1" si="4"/>
        <v>17081575997.331533</v>
      </c>
      <c r="E41" s="90">
        <f t="shared" ca="1" si="4"/>
        <v>25622363995.997303</v>
      </c>
      <c r="F41" s="90">
        <f t="shared" ca="1" si="4"/>
        <v>34163151994.663067</v>
      </c>
      <c r="G41" s="90">
        <f t="shared" ca="1" si="4"/>
        <v>42703939993.328835</v>
      </c>
      <c r="H41" s="90">
        <f t="shared" ca="1" si="4"/>
        <v>51244727991.994606</v>
      </c>
      <c r="I41" s="90">
        <f t="shared" ca="1" si="4"/>
        <v>59785515990.660362</v>
      </c>
      <c r="J41" s="90">
        <f t="shared" ca="1" si="4"/>
        <v>68326303989.326134</v>
      </c>
      <c r="K41" s="90">
        <f t="shared" ca="1" si="4"/>
        <v>76867091987.991913</v>
      </c>
      <c r="L41">
        <f ca="1">IF('Waste 2020'!$A49="MR",INDIRECT("'Waste 2020'!"&amp;'Country Selector'!$B$3&amp;ROW($A49))*10^12,0)</f>
        <v>85407879986.657669</v>
      </c>
      <c r="M41" s="90">
        <f t="shared" ca="1" si="5"/>
        <v>84477191044.687958</v>
      </c>
      <c r="N41" s="90">
        <f t="shared" ca="1" si="5"/>
        <v>83546502102.718231</v>
      </c>
      <c r="O41" s="90">
        <f t="shared" ca="1" si="5"/>
        <v>82615813160.74852</v>
      </c>
      <c r="P41" s="90">
        <f t="shared" ca="1" si="5"/>
        <v>81685124218.778809</v>
      </c>
      <c r="Q41" s="90">
        <f t="shared" ca="1" si="5"/>
        <v>80754435276.809082</v>
      </c>
      <c r="R41" s="90">
        <f t="shared" ca="1" si="5"/>
        <v>79823746334.839371</v>
      </c>
      <c r="S41" s="90">
        <f t="shared" ca="1" si="5"/>
        <v>78893057392.869659</v>
      </c>
      <c r="T41" s="90">
        <f t="shared" ca="1" si="5"/>
        <v>77962368450.899933</v>
      </c>
      <c r="U41" s="90">
        <f t="shared" ca="1" si="5"/>
        <v>77031679508.930222</v>
      </c>
      <c r="V41">
        <f ca="1">IF('Waste 2030'!$A49="MR",INDIRECT("'Waste 2030'!"&amp;'Country Selector'!$B$3&amp;ROW($A49))*10^12,0)</f>
        <v>76100990566.96051</v>
      </c>
    </row>
    <row r="42" spans="1:22">
      <c r="A42" s="74">
        <v>-10</v>
      </c>
      <c r="B42">
        <f ca="1">IF('Waste 2010'!$A50="MR",INDIRECT("'Waste 2010'!"&amp;'Country Selector'!$B$3&amp;ROW($A50))*10^12,0)</f>
        <v>0</v>
      </c>
      <c r="C42" s="90">
        <f t="shared" ca="1" si="4"/>
        <v>11541720978.796488</v>
      </c>
      <c r="D42" s="90">
        <f t="shared" ca="1" si="4"/>
        <v>23083441957.592976</v>
      </c>
      <c r="E42" s="90">
        <f t="shared" ca="1" si="4"/>
        <v>34625162936.389465</v>
      </c>
      <c r="F42" s="90">
        <f t="shared" ca="1" si="4"/>
        <v>46166883915.185951</v>
      </c>
      <c r="G42" s="90">
        <f t="shared" ca="1" si="4"/>
        <v>57708604893.982437</v>
      </c>
      <c r="H42" s="90">
        <f t="shared" ca="1" si="4"/>
        <v>69250325872.778931</v>
      </c>
      <c r="I42" s="90">
        <f t="shared" ca="1" si="4"/>
        <v>80792046851.575409</v>
      </c>
      <c r="J42" s="90">
        <f t="shared" ca="1" si="4"/>
        <v>92333767830.371902</v>
      </c>
      <c r="K42" s="90">
        <f t="shared" ca="1" si="4"/>
        <v>103875488809.16838</v>
      </c>
      <c r="L42">
        <f ca="1">IF('Waste 2020'!$A50="MR",INDIRECT("'Waste 2020'!"&amp;'Country Selector'!$B$3&amp;ROW($A50))*10^12,0)</f>
        <v>115417209787.96487</v>
      </c>
      <c r="M42" s="90">
        <f t="shared" ca="1" si="5"/>
        <v>109884448934.64354</v>
      </c>
      <c r="N42" s="90">
        <f t="shared" ca="1" si="5"/>
        <v>104351688081.32222</v>
      </c>
      <c r="O42" s="90">
        <f t="shared" ca="1" si="5"/>
        <v>98818927228.000885</v>
      </c>
      <c r="P42" s="90">
        <f t="shared" ca="1" si="5"/>
        <v>93286166374.679565</v>
      </c>
      <c r="Q42" s="90">
        <f t="shared" ca="1" si="5"/>
        <v>87753405521.358246</v>
      </c>
      <c r="R42" s="90">
        <f t="shared" ca="1" si="5"/>
        <v>82220644668.036926</v>
      </c>
      <c r="S42" s="90">
        <f t="shared" ca="1" si="5"/>
        <v>76687883814.715591</v>
      </c>
      <c r="T42" s="90">
        <f t="shared" ca="1" si="5"/>
        <v>71155122961.394257</v>
      </c>
      <c r="U42" s="90">
        <f t="shared" ca="1" si="5"/>
        <v>65622362108.072929</v>
      </c>
      <c r="V42">
        <f ca="1">IF('Waste 2030'!$A50="MR",INDIRECT("'Waste 2030'!"&amp;'Country Selector'!$B$3&amp;ROW($A50))*10^12,0)</f>
        <v>60089601254.751602</v>
      </c>
    </row>
    <row r="43" spans="1:22">
      <c r="A43" s="74">
        <v>-9</v>
      </c>
      <c r="B43">
        <f ca="1">IF('Waste 2010'!$A51="MR",INDIRECT("'Waste 2010'!"&amp;'Country Selector'!$B$3&amp;ROW($A51))*10^12,0)</f>
        <v>0</v>
      </c>
      <c r="C43" s="90">
        <f t="shared" ca="1" si="4"/>
        <v>9801527523.5339699</v>
      </c>
      <c r="D43" s="90">
        <f t="shared" ca="1" si="4"/>
        <v>19603055047.06794</v>
      </c>
      <c r="E43" s="90">
        <f t="shared" ca="1" si="4"/>
        <v>29404582570.60191</v>
      </c>
      <c r="F43" s="90">
        <f t="shared" ca="1" si="4"/>
        <v>39206110094.13588</v>
      </c>
      <c r="G43" s="90">
        <f t="shared" ca="1" si="4"/>
        <v>49007637617.669853</v>
      </c>
      <c r="H43" s="90">
        <f t="shared" ca="1" si="4"/>
        <v>58809165141.203819</v>
      </c>
      <c r="I43" s="90">
        <f t="shared" ca="1" si="4"/>
        <v>68610692664.737793</v>
      </c>
      <c r="J43" s="90">
        <f t="shared" ca="1" si="4"/>
        <v>78412220188.271759</v>
      </c>
      <c r="K43" s="90">
        <f t="shared" ca="1" si="4"/>
        <v>88213747711.80574</v>
      </c>
      <c r="L43">
        <f ca="1">IF('Waste 2020'!$A51="MR",INDIRECT("'Waste 2020'!"&amp;'Country Selector'!$B$3&amp;ROW($A51))*10^12,0)</f>
        <v>98015275235.339706</v>
      </c>
      <c r="M43" s="90">
        <f t="shared" ca="1" si="5"/>
        <v>93249406246.138901</v>
      </c>
      <c r="N43" s="90">
        <f t="shared" ca="1" si="5"/>
        <v>88483537256.938095</v>
      </c>
      <c r="O43" s="90">
        <f t="shared" ca="1" si="5"/>
        <v>83717668267.737289</v>
      </c>
      <c r="P43" s="90">
        <f t="shared" ca="1" si="5"/>
        <v>78951799278.536484</v>
      </c>
      <c r="Q43" s="90">
        <f t="shared" ca="1" si="5"/>
        <v>74185930289.335678</v>
      </c>
      <c r="R43" s="90">
        <f t="shared" ca="1" si="5"/>
        <v>69420061300.134857</v>
      </c>
      <c r="S43" s="90">
        <f t="shared" ca="1" si="5"/>
        <v>64654192310.934067</v>
      </c>
      <c r="T43" s="90">
        <f t="shared" ca="1" si="5"/>
        <v>59888323321.733261</v>
      </c>
      <c r="U43" s="90">
        <f t="shared" ca="1" si="5"/>
        <v>55122454332.532455</v>
      </c>
      <c r="V43">
        <f ca="1">IF('Waste 2030'!$A51="MR",INDIRECT("'Waste 2030'!"&amp;'Country Selector'!$B$3&amp;ROW($A51))*10^12,0)</f>
        <v>50356585343.33165</v>
      </c>
    </row>
    <row r="44" spans="1:22">
      <c r="A44" s="74">
        <v>-8</v>
      </c>
      <c r="B44">
        <f ca="1">IF('Waste 2010'!$A52="MR",INDIRECT("'Waste 2010'!"&amp;'Country Selector'!$B$3&amp;ROW($A52))*10^12,0)</f>
        <v>0</v>
      </c>
      <c r="C44" s="90">
        <f t="shared" ca="1" si="4"/>
        <v>8447608706.1499224</v>
      </c>
      <c r="D44" s="90">
        <f t="shared" ca="1" si="4"/>
        <v>16895217412.299845</v>
      </c>
      <c r="E44" s="90">
        <f t="shared" ca="1" si="4"/>
        <v>25342826118.449768</v>
      </c>
      <c r="F44" s="90">
        <f t="shared" ca="1" si="4"/>
        <v>33790434824.599689</v>
      </c>
      <c r="G44" s="90">
        <f t="shared" ca="1" si="4"/>
        <v>42238043530.749611</v>
      </c>
      <c r="H44" s="90">
        <f t="shared" ca="1" si="4"/>
        <v>50685652236.899536</v>
      </c>
      <c r="I44" s="90">
        <f t="shared" ca="1" si="4"/>
        <v>59133260943.049454</v>
      </c>
      <c r="J44" s="90">
        <f t="shared" ca="1" si="4"/>
        <v>67580869649.199379</v>
      </c>
      <c r="K44" s="90">
        <f t="shared" ca="1" si="4"/>
        <v>76028478355.349304</v>
      </c>
      <c r="L44">
        <f ca="1">IF('Waste 2020'!$A52="MR",INDIRECT("'Waste 2020'!"&amp;'Country Selector'!$B$3&amp;ROW($A52))*10^12,0)</f>
        <v>84476087061.499222</v>
      </c>
      <c r="M44" s="90">
        <f t="shared" ca="1" si="5"/>
        <v>78322400824.365128</v>
      </c>
      <c r="N44" s="90">
        <f t="shared" ca="1" si="5"/>
        <v>72168714587.231033</v>
      </c>
      <c r="O44" s="90">
        <f t="shared" ca="1" si="5"/>
        <v>66015028350.096947</v>
      </c>
      <c r="P44" s="90">
        <f t="shared" ca="1" si="5"/>
        <v>59861342112.96286</v>
      </c>
      <c r="Q44" s="90">
        <f t="shared" ca="1" si="5"/>
        <v>53707655875.828758</v>
      </c>
      <c r="R44" s="90">
        <f t="shared" ca="1" si="5"/>
        <v>47553969638.694672</v>
      </c>
      <c r="S44" s="90">
        <f t="shared" ca="1" si="5"/>
        <v>41400283401.560577</v>
      </c>
      <c r="T44" s="90">
        <f t="shared" ca="1" si="5"/>
        <v>35246597164.426483</v>
      </c>
      <c r="U44" s="90">
        <f t="shared" ca="1" si="5"/>
        <v>29092910927.292389</v>
      </c>
      <c r="V44">
        <f ca="1">IF('Waste 2030'!$A52="MR",INDIRECT("'Waste 2030'!"&amp;'Country Selector'!$B$3&amp;ROW($A52))*10^12,0)</f>
        <v>22939224690.158298</v>
      </c>
    </row>
    <row r="45" spans="1:22">
      <c r="A45" s="74">
        <v>-7</v>
      </c>
      <c r="B45">
        <f ca="1">IF('Waste 2010'!$A53="MR",INDIRECT("'Waste 2010'!"&amp;'Country Selector'!$B$3&amp;ROW($A53))*10^12,0)</f>
        <v>35500047547.714973</v>
      </c>
      <c r="C45" s="90">
        <f t="shared" ca="1" si="4"/>
        <v>41299193638.226532</v>
      </c>
      <c r="D45" s="90">
        <f t="shared" ca="1" si="4"/>
        <v>47098339728.738098</v>
      </c>
      <c r="E45" s="90">
        <f t="shared" ca="1" si="4"/>
        <v>52897485819.249664</v>
      </c>
      <c r="F45" s="90">
        <f t="shared" ca="1" si="4"/>
        <v>58696631909.76123</v>
      </c>
      <c r="G45" s="90">
        <f t="shared" ca="1" si="4"/>
        <v>64495778000.272797</v>
      </c>
      <c r="H45" s="90">
        <f t="shared" ca="1" si="4"/>
        <v>70294924090.784348</v>
      </c>
      <c r="I45" s="90">
        <f t="shared" ca="1" si="4"/>
        <v>76094070181.295929</v>
      </c>
      <c r="J45" s="90">
        <f t="shared" ca="1" si="4"/>
        <v>81893216271.807495</v>
      </c>
      <c r="K45" s="90">
        <f t="shared" ca="1" si="4"/>
        <v>87692362362.319046</v>
      </c>
      <c r="L45">
        <f ca="1">IF('Waste 2020'!$A53="MR",INDIRECT("'Waste 2020'!"&amp;'Country Selector'!$B$3&amp;ROW($A53))*10^12,0)</f>
        <v>93491508452.830612</v>
      </c>
      <c r="M45" s="90">
        <f t="shared" ca="1" si="5"/>
        <v>92043370740.526947</v>
      </c>
      <c r="N45" s="90">
        <f t="shared" ca="1" si="5"/>
        <v>90595233028.223282</v>
      </c>
      <c r="O45" s="90">
        <f t="shared" ca="1" si="5"/>
        <v>89147095315.919617</v>
      </c>
      <c r="P45" s="90">
        <f t="shared" ca="1" si="5"/>
        <v>87698957603.615952</v>
      </c>
      <c r="Q45" s="90">
        <f t="shared" ca="1" si="5"/>
        <v>86250819891.312286</v>
      </c>
      <c r="R45" s="90">
        <f t="shared" ca="1" si="5"/>
        <v>84802682179.008636</v>
      </c>
      <c r="S45" s="90">
        <f t="shared" ca="1" si="5"/>
        <v>83354544466.704956</v>
      </c>
      <c r="T45" s="90">
        <f t="shared" ca="1" si="5"/>
        <v>81906406754.401291</v>
      </c>
      <c r="U45" s="90">
        <f t="shared" ca="1" si="5"/>
        <v>80458269042.097626</v>
      </c>
      <c r="V45">
        <f ca="1">IF('Waste 2030'!$A53="MR",INDIRECT("'Waste 2030'!"&amp;'Country Selector'!$B$3&amp;ROW($A53))*10^12,0)</f>
        <v>79010131329.793961</v>
      </c>
    </row>
    <row r="46" spans="1:22">
      <c r="A46" s="74">
        <v>-6</v>
      </c>
      <c r="B46">
        <f ca="1">IF('Waste 2010'!$A54="MR",INDIRECT("'Waste 2010'!"&amp;'Country Selector'!$B$3&amp;ROW($A54))*10^12,0)</f>
        <v>65554480310.076271</v>
      </c>
      <c r="C46" s="90">
        <f t="shared" ca="1" si="4"/>
        <v>69510078388.707336</v>
      </c>
      <c r="D46" s="90">
        <f t="shared" ca="1" si="4"/>
        <v>73465676467.338394</v>
      </c>
      <c r="E46" s="90">
        <f t="shared" ca="1" si="4"/>
        <v>77421274545.969452</v>
      </c>
      <c r="F46" s="90">
        <f t="shared" ca="1" si="4"/>
        <v>81376872624.600525</v>
      </c>
      <c r="G46" s="90">
        <f t="shared" ca="1" si="4"/>
        <v>85332470703.231583</v>
      </c>
      <c r="H46" s="90">
        <f t="shared" ca="1" si="4"/>
        <v>89288068781.86264</v>
      </c>
      <c r="I46" s="90">
        <f t="shared" ca="1" si="4"/>
        <v>93243666860.493713</v>
      </c>
      <c r="J46" s="90">
        <f t="shared" ca="1" si="4"/>
        <v>97199264939.124771</v>
      </c>
      <c r="K46" s="90">
        <f t="shared" ca="1" si="4"/>
        <v>101154863017.75583</v>
      </c>
      <c r="L46">
        <f ca="1">IF('Waste 2020'!$A54="MR",INDIRECT("'Waste 2020'!"&amp;'Country Selector'!$B$3&amp;ROW($A54))*10^12,0)</f>
        <v>105110461096.38689</v>
      </c>
      <c r="M46" s="90">
        <f t="shared" ca="1" si="5"/>
        <v>97203635981.26889</v>
      </c>
      <c r="N46" s="90">
        <f t="shared" ca="1" si="5"/>
        <v>89296810866.150894</v>
      </c>
      <c r="O46" s="90">
        <f t="shared" ca="1" si="5"/>
        <v>81389985751.032898</v>
      </c>
      <c r="P46" s="90">
        <f t="shared" ca="1" si="5"/>
        <v>73483160635.914886</v>
      </c>
      <c r="Q46" s="90">
        <f t="shared" ca="1" si="5"/>
        <v>65576335520.79689</v>
      </c>
      <c r="R46" s="90">
        <f t="shared" ca="1" si="5"/>
        <v>57669510405.678894</v>
      </c>
      <c r="S46" s="90">
        <f t="shared" ca="1" si="5"/>
        <v>49762685290.56089</v>
      </c>
      <c r="T46" s="90">
        <f t="shared" ca="1" si="5"/>
        <v>41855860175.442894</v>
      </c>
      <c r="U46" s="90">
        <f t="shared" ca="1" si="5"/>
        <v>33949035060.324898</v>
      </c>
      <c r="V46">
        <f ca="1">IF('Waste 2030'!$A54="MR",INDIRECT("'Waste 2030'!"&amp;'Country Selector'!$B$3&amp;ROW($A54))*10^12,0)</f>
        <v>26042209945.206894</v>
      </c>
    </row>
    <row r="47" spans="1:22">
      <c r="A47" s="74">
        <v>-5</v>
      </c>
      <c r="B47">
        <f ca="1">IF('Waste 2010'!$A55="MR",INDIRECT("'Waste 2010'!"&amp;'Country Selector'!$B$3&amp;ROW($A55))*10^12,0)</f>
        <v>146493718485.00253</v>
      </c>
      <c r="C47" s="90">
        <f t="shared" ca="1" si="4"/>
        <v>140965877783.75278</v>
      </c>
      <c r="D47" s="90">
        <f t="shared" ca="1" si="4"/>
        <v>135438037082.50307</v>
      </c>
      <c r="E47" s="90">
        <f t="shared" ca="1" si="4"/>
        <v>129910196381.25333</v>
      </c>
      <c r="F47" s="90">
        <f t="shared" ca="1" si="4"/>
        <v>124382355680.00357</v>
      </c>
      <c r="G47" s="90">
        <f t="shared" ca="1" si="4"/>
        <v>118854514978.75385</v>
      </c>
      <c r="H47" s="90">
        <f t="shared" ca="1" si="4"/>
        <v>113326674277.50412</v>
      </c>
      <c r="I47" s="90">
        <f t="shared" ca="1" si="4"/>
        <v>107798833576.25438</v>
      </c>
      <c r="J47" s="90">
        <f t="shared" ca="1" si="4"/>
        <v>102270992875.00464</v>
      </c>
      <c r="K47" s="90">
        <f t="shared" ca="1" si="4"/>
        <v>96743152173.754913</v>
      </c>
      <c r="L47">
        <f ca="1">IF('Waste 2020'!$A55="MR",INDIRECT("'Waste 2020'!"&amp;'Country Selector'!$B$3&amp;ROW($A55))*10^12,0)</f>
        <v>91215311472.505173</v>
      </c>
      <c r="M47" s="90">
        <f t="shared" ca="1" si="5"/>
        <v>86710412059.220215</v>
      </c>
      <c r="N47" s="90">
        <f t="shared" ca="1" si="5"/>
        <v>82205512645.935257</v>
      </c>
      <c r="O47" s="90">
        <f t="shared" ca="1" si="5"/>
        <v>77700613232.650299</v>
      </c>
      <c r="P47" s="90">
        <f t="shared" ca="1" si="5"/>
        <v>73195713819.365326</v>
      </c>
      <c r="Q47" s="90">
        <f t="shared" ca="1" si="5"/>
        <v>68690814406.080383</v>
      </c>
      <c r="R47" s="90">
        <f t="shared" ca="1" si="5"/>
        <v>64185914992.795425</v>
      </c>
      <c r="S47" s="90">
        <f t="shared" ca="1" si="5"/>
        <v>59681015579.510468</v>
      </c>
      <c r="T47" s="90">
        <f t="shared" ca="1" si="5"/>
        <v>55176116166.22551</v>
      </c>
      <c r="U47" s="90">
        <f t="shared" ca="1" si="5"/>
        <v>50671216752.940552</v>
      </c>
      <c r="V47">
        <f ca="1">IF('Waste 2030'!$A55="MR",INDIRECT("'Waste 2030'!"&amp;'Country Selector'!$B$3&amp;ROW($A55))*10^12,0)</f>
        <v>46166317339.655594</v>
      </c>
    </row>
    <row r="48" spans="1:22">
      <c r="A48" s="74">
        <v>-4</v>
      </c>
      <c r="B48">
        <f ca="1">IF('Waste 2010'!$A56="MR",INDIRECT("'Waste 2010'!"&amp;'Country Selector'!$B$3&amp;ROW($A56))*10^12,0)</f>
        <v>241131696520.18796</v>
      </c>
      <c r="C48" s="90">
        <f t="shared" ca="1" si="4"/>
        <v>221036594089.64465</v>
      </c>
      <c r="D48" s="90">
        <f t="shared" ca="1" si="4"/>
        <v>200941491659.10138</v>
      </c>
      <c r="E48" s="90">
        <f t="shared" ca="1" si="4"/>
        <v>180846389228.55807</v>
      </c>
      <c r="F48" s="90">
        <f t="shared" ca="1" si="4"/>
        <v>160751286798.0148</v>
      </c>
      <c r="G48" s="90">
        <f t="shared" ca="1" si="4"/>
        <v>140656184367.4715</v>
      </c>
      <c r="H48" s="90">
        <f t="shared" ca="1" si="4"/>
        <v>120561081936.92822</v>
      </c>
      <c r="I48" s="90">
        <f t="shared" ca="1" si="4"/>
        <v>100465979506.38493</v>
      </c>
      <c r="J48" s="90">
        <f t="shared" ca="1" si="4"/>
        <v>80370877075.841644</v>
      </c>
      <c r="K48" s="90">
        <f t="shared" ca="1" si="4"/>
        <v>60275774645.298355</v>
      </c>
      <c r="L48">
        <f ca="1">IF('Waste 2020'!$A56="MR",INDIRECT("'Waste 2020'!"&amp;'Country Selector'!$B$3&amp;ROW($A56))*10^12,0)</f>
        <v>40180672214.755074</v>
      </c>
      <c r="M48" s="90">
        <f t="shared" ca="1" si="5"/>
        <v>43133927917.814667</v>
      </c>
      <c r="N48" s="90">
        <f t="shared" ca="1" si="5"/>
        <v>46087183620.874268</v>
      </c>
      <c r="O48" s="90">
        <f t="shared" ca="1" si="5"/>
        <v>49040439323.933868</v>
      </c>
      <c r="P48" s="90">
        <f t="shared" ca="1" si="5"/>
        <v>51993695026.993469</v>
      </c>
      <c r="Q48" s="90">
        <f t="shared" ca="1" si="5"/>
        <v>54946950730.05307</v>
      </c>
      <c r="R48" s="90">
        <f t="shared" ca="1" si="5"/>
        <v>57900206433.112663</v>
      </c>
      <c r="S48" s="90">
        <f t="shared" ca="1" si="5"/>
        <v>60853462136.172264</v>
      </c>
      <c r="T48" s="90">
        <f t="shared" ca="1" si="5"/>
        <v>63806717839.231857</v>
      </c>
      <c r="U48" s="90">
        <f t="shared" ca="1" si="5"/>
        <v>66759973542.291466</v>
      </c>
      <c r="V48">
        <f ca="1">IF('Waste 2030'!$A56="MR",INDIRECT("'Waste 2030'!"&amp;'Country Selector'!$B$3&amp;ROW($A56))*10^12,0)</f>
        <v>69713229245.351059</v>
      </c>
    </row>
    <row r="49" spans="1:22">
      <c r="A49" s="74">
        <v>-3</v>
      </c>
      <c r="B49">
        <f ca="1">IF('Waste 2010'!$A57="MR",INDIRECT("'Waste 2010'!"&amp;'Country Selector'!$B$3&amp;ROW($A57))*10^12,0)</f>
        <v>95485829893.77002</v>
      </c>
      <c r="C49" s="90">
        <f t="shared" ca="1" si="4"/>
        <v>90303794275.247238</v>
      </c>
      <c r="D49" s="90">
        <f t="shared" ca="1" si="4"/>
        <v>85121758656.724472</v>
      </c>
      <c r="E49" s="90">
        <f t="shared" ca="1" si="4"/>
        <v>79939723038.201691</v>
      </c>
      <c r="F49" s="90">
        <f t="shared" ca="1" si="4"/>
        <v>74757687419.678894</v>
      </c>
      <c r="G49" s="90">
        <f t="shared" ca="1" si="4"/>
        <v>69575651801.156128</v>
      </c>
      <c r="H49" s="90">
        <f t="shared" ca="1" si="4"/>
        <v>64393616182.633354</v>
      </c>
      <c r="I49" s="90">
        <f t="shared" ca="1" si="4"/>
        <v>59211580564.110565</v>
      </c>
      <c r="J49" s="90">
        <f t="shared" ca="1" si="4"/>
        <v>54029544945.587791</v>
      </c>
      <c r="K49" s="90">
        <f t="shared" ca="1" si="4"/>
        <v>48847509327.065018</v>
      </c>
      <c r="L49">
        <f ca="1">IF('Waste 2020'!$A57="MR",INDIRECT("'Waste 2020'!"&amp;'Country Selector'!$B$3&amp;ROW($A57))*10^12,0)</f>
        <v>43665473708.542236</v>
      </c>
      <c r="M49" s="90">
        <f t="shared" ca="1" si="5"/>
        <v>42930091049.703552</v>
      </c>
      <c r="N49" s="90">
        <f t="shared" ca="1" si="5"/>
        <v>42194708390.864876</v>
      </c>
      <c r="O49" s="90">
        <f t="shared" ca="1" si="5"/>
        <v>41459325732.026199</v>
      </c>
      <c r="P49" s="90">
        <f t="shared" ca="1" si="5"/>
        <v>40723943073.187515</v>
      </c>
      <c r="Q49" s="90">
        <f t="shared" ca="1" si="5"/>
        <v>39988560414.348839</v>
      </c>
      <c r="R49" s="90">
        <f t="shared" ca="1" si="5"/>
        <v>39253177755.510162</v>
      </c>
      <c r="S49" s="90">
        <f t="shared" ca="1" si="5"/>
        <v>38517795096.671478</v>
      </c>
      <c r="T49" s="90">
        <f t="shared" ca="1" si="5"/>
        <v>37782412437.832794</v>
      </c>
      <c r="U49" s="90">
        <f t="shared" ca="1" si="5"/>
        <v>37047029778.994125</v>
      </c>
      <c r="V49">
        <f ca="1">IF('Waste 2030'!$A57="MR",INDIRECT("'Waste 2030'!"&amp;'Country Selector'!$B$3&amp;ROW($A57))*10^12,0)</f>
        <v>36311647120.155441</v>
      </c>
    </row>
    <row r="50" spans="1:22">
      <c r="A50" s="74">
        <v>-2</v>
      </c>
      <c r="B50">
        <f ca="1">IF('Waste 2010'!$A58="MR",INDIRECT("'Waste 2010'!"&amp;'Country Selector'!$B$3&amp;ROW($A58))*10^12,0)</f>
        <v>87259576262.126221</v>
      </c>
      <c r="C50" s="90">
        <f t="shared" ca="1" si="4"/>
        <v>81281694761.873825</v>
      </c>
      <c r="D50" s="90">
        <f t="shared" ca="1" si="4"/>
        <v>75303813261.621414</v>
      </c>
      <c r="E50" s="90">
        <f t="shared" ca="1" si="4"/>
        <v>69325931761.369019</v>
      </c>
      <c r="F50" s="90">
        <f t="shared" ca="1" si="4"/>
        <v>63348050261.116608</v>
      </c>
      <c r="G50" s="90">
        <f t="shared" ca="1" si="4"/>
        <v>57370168760.864204</v>
      </c>
      <c r="H50" s="90">
        <f t="shared" ca="1" si="4"/>
        <v>51392287260.611801</v>
      </c>
      <c r="I50" s="90">
        <f t="shared" ca="1" si="4"/>
        <v>45414405760.359406</v>
      </c>
      <c r="J50" s="90">
        <f t="shared" ca="1" si="4"/>
        <v>39436524260.106995</v>
      </c>
      <c r="K50" s="90">
        <f t="shared" ca="1" si="4"/>
        <v>33458642759.854599</v>
      </c>
      <c r="L50">
        <f ca="1">IF('Waste 2020'!$A58="MR",INDIRECT("'Waste 2020'!"&amp;'Country Selector'!$B$3&amp;ROW($A58))*10^12,0)</f>
        <v>27480761259.602192</v>
      </c>
      <c r="M50" s="90">
        <f t="shared" ca="1" si="5"/>
        <v>26896926330.605053</v>
      </c>
      <c r="N50" s="90">
        <f t="shared" ca="1" si="5"/>
        <v>26313091401.607914</v>
      </c>
      <c r="O50" s="90">
        <f t="shared" ca="1" si="5"/>
        <v>25729256472.610771</v>
      </c>
      <c r="P50" s="90">
        <f t="shared" ca="1" si="5"/>
        <v>25145421543.613632</v>
      </c>
      <c r="Q50" s="90">
        <f t="shared" ca="1" si="5"/>
        <v>24561586614.616493</v>
      </c>
      <c r="R50" s="90">
        <f t="shared" ca="1" si="5"/>
        <v>23977751685.619354</v>
      </c>
      <c r="S50" s="90">
        <f t="shared" ca="1" si="5"/>
        <v>23393916756.622211</v>
      </c>
      <c r="T50" s="90">
        <f t="shared" ca="1" si="5"/>
        <v>22810081827.625069</v>
      </c>
      <c r="U50" s="90">
        <f t="shared" ca="1" si="5"/>
        <v>22226246898.627934</v>
      </c>
      <c r="V50">
        <f ca="1">IF('Waste 2030'!$A58="MR",INDIRECT("'Waste 2030'!"&amp;'Country Selector'!$B$3&amp;ROW($A58))*10^12,0)</f>
        <v>21642411969.630791</v>
      </c>
    </row>
    <row r="51" spans="1:22">
      <c r="A51" s="74">
        <v>-1</v>
      </c>
      <c r="B51">
        <f ca="1">IF('Waste 2010'!$A59="MR",INDIRECT("'Waste 2010'!"&amp;'Country Selector'!$B$3&amp;ROW($A59))*10^12,0)</f>
        <v>108760906152.52521</v>
      </c>
      <c r="C51" s="90">
        <f t="shared" ca="1" si="4"/>
        <v>102945490153.76753</v>
      </c>
      <c r="D51" s="90">
        <f t="shared" ca="1" si="4"/>
        <v>97130074155.009903</v>
      </c>
      <c r="E51" s="90">
        <f t="shared" ca="1" si="4"/>
        <v>91314658156.252243</v>
      </c>
      <c r="F51" s="90">
        <f t="shared" ca="1" si="4"/>
        <v>85499242157.494583</v>
      </c>
      <c r="G51" s="90">
        <f t="shared" ca="1" si="4"/>
        <v>79683826158.736923</v>
      </c>
      <c r="H51" s="90">
        <f t="shared" ca="1" si="4"/>
        <v>73868410159.979279</v>
      </c>
      <c r="I51" s="90">
        <f t="shared" ca="1" si="4"/>
        <v>68052994161.221611</v>
      </c>
      <c r="J51" s="90">
        <f t="shared" ca="1" si="4"/>
        <v>62237578162.463959</v>
      </c>
      <c r="K51" s="90">
        <f t="shared" ca="1" si="4"/>
        <v>56422162163.706299</v>
      </c>
      <c r="L51">
        <f ca="1">IF('Waste 2020'!$A59="MR",INDIRECT("'Waste 2020'!"&amp;'Country Selector'!$B$3&amp;ROW($A59))*10^12,0)</f>
        <v>50606746164.948647</v>
      </c>
      <c r="M51" s="90">
        <f t="shared" ca="1" si="5"/>
        <v>50022242220.27076</v>
      </c>
      <c r="N51" s="90">
        <f t="shared" ca="1" si="5"/>
        <v>49437738275.59288</v>
      </c>
      <c r="O51" s="90">
        <f t="shared" ca="1" si="5"/>
        <v>48853234330.914993</v>
      </c>
      <c r="P51" s="90">
        <f t="shared" ca="1" si="5"/>
        <v>48268730386.237114</v>
      </c>
      <c r="Q51" s="90">
        <f t="shared" ca="1" si="5"/>
        <v>47684226441.559235</v>
      </c>
      <c r="R51" s="90">
        <f t="shared" ca="1" si="5"/>
        <v>47099722496.881348</v>
      </c>
      <c r="S51" s="90">
        <f t="shared" ca="1" si="5"/>
        <v>46515218552.203468</v>
      </c>
      <c r="T51" s="90">
        <f t="shared" ca="1" si="5"/>
        <v>45930714607.525581</v>
      </c>
      <c r="U51" s="90">
        <f t="shared" ca="1" si="5"/>
        <v>45346210662.847694</v>
      </c>
      <c r="V51">
        <f ca="1">IF('Waste 2030'!$A59="MR",INDIRECT("'Waste 2030'!"&amp;'Country Selector'!$B$3&amp;ROW($A59))*10^12,0)</f>
        <v>44761706718.169815</v>
      </c>
    </row>
    <row r="52" spans="1:22">
      <c r="A52" s="74">
        <v>0</v>
      </c>
      <c r="B52">
        <f ca="1">IF('Waste 2010'!$A60="MR",INDIRECT("'Waste 2010'!"&amp;'Country Selector'!$B$3&amp;ROW($A60))*10^12,0)</f>
        <v>109298928684.91109</v>
      </c>
      <c r="C52" s="90">
        <f t="shared" ca="1" si="4"/>
        <v>100414374755.12129</v>
      </c>
      <c r="D52" s="90">
        <f t="shared" ca="1" si="4"/>
        <v>91529820825.331497</v>
      </c>
      <c r="E52" s="90">
        <f t="shared" ca="1" si="4"/>
        <v>82645266895.541702</v>
      </c>
      <c r="F52" s="90">
        <f t="shared" ca="1" si="4"/>
        <v>73760712965.751907</v>
      </c>
      <c r="G52" s="90">
        <f t="shared" ca="1" si="4"/>
        <v>64876159035.962112</v>
      </c>
      <c r="H52" s="90">
        <f t="shared" ca="1" si="4"/>
        <v>55991605106.17231</v>
      </c>
      <c r="I52" s="90">
        <f t="shared" ca="1" si="4"/>
        <v>47107051176.382523</v>
      </c>
      <c r="J52" s="90">
        <f t="shared" ca="1" si="4"/>
        <v>38222497246.592728</v>
      </c>
      <c r="K52" s="90">
        <f t="shared" ca="1" si="4"/>
        <v>29337943316.802929</v>
      </c>
      <c r="L52">
        <f ca="1">IF('Waste 2020'!$A60="MR",INDIRECT("'Waste 2020'!"&amp;'Country Selector'!$B$3&amp;ROW($A60))*10^12,0)</f>
        <v>20453389387.013134</v>
      </c>
      <c r="M52" s="90">
        <f t="shared" ca="1" si="5"/>
        <v>20366207913.769711</v>
      </c>
      <c r="N52" s="90">
        <f t="shared" ca="1" si="5"/>
        <v>20279026440.526283</v>
      </c>
      <c r="O52" s="90">
        <f t="shared" ca="1" si="5"/>
        <v>20191844967.28286</v>
      </c>
      <c r="P52" s="90">
        <f t="shared" ca="1" si="5"/>
        <v>20104663494.039433</v>
      </c>
      <c r="Q52" s="90">
        <f t="shared" ca="1" si="5"/>
        <v>20017482020.796005</v>
      </c>
      <c r="R52" s="90">
        <f t="shared" ca="1" si="5"/>
        <v>19930300547.552582</v>
      </c>
      <c r="S52" s="90">
        <f t="shared" ca="1" si="5"/>
        <v>19843119074.309155</v>
      </c>
      <c r="T52" s="90">
        <f t="shared" ca="1" si="5"/>
        <v>19755937601.065731</v>
      </c>
      <c r="U52" s="90">
        <f t="shared" ca="1" si="5"/>
        <v>19668756127.822308</v>
      </c>
      <c r="V52">
        <f ca="1">IF('Waste 2030'!$A60="MR",INDIRECT("'Waste 2030'!"&amp;'Country Selector'!$B$3&amp;ROW($A60))*10^12,0)</f>
        <v>19581574654.57888</v>
      </c>
    </row>
    <row r="53" spans="1:22">
      <c r="A53" s="74">
        <v>1</v>
      </c>
      <c r="B53">
        <f ca="1">IF('Waste 2010'!$A61="MR",INDIRECT("'Waste 2010'!"&amp;'Country Selector'!$B$3&amp;ROW($A61))*10^12,0)</f>
        <v>168179134378.03433</v>
      </c>
      <c r="C53" s="90">
        <f t="shared" ca="1" si="4"/>
        <v>155101959799.88184</v>
      </c>
      <c r="D53" s="90">
        <f t="shared" ca="1" si="4"/>
        <v>142024785221.72934</v>
      </c>
      <c r="E53" s="90">
        <f t="shared" ca="1" si="4"/>
        <v>128947610643.57684</v>
      </c>
      <c r="F53" s="90">
        <f t="shared" ca="1" si="4"/>
        <v>115870436065.42436</v>
      </c>
      <c r="G53" s="90">
        <f t="shared" ca="1" si="4"/>
        <v>102793261487.27185</v>
      </c>
      <c r="H53" s="90">
        <f t="shared" ca="1" si="4"/>
        <v>89716086909.119354</v>
      </c>
      <c r="I53" s="90">
        <f t="shared" ca="1" si="4"/>
        <v>76638912330.966873</v>
      </c>
      <c r="J53" s="90">
        <f t="shared" ca="1" si="4"/>
        <v>63561737752.814377</v>
      </c>
      <c r="K53" s="90">
        <f t="shared" ca="1" si="4"/>
        <v>50484563174.66188</v>
      </c>
      <c r="L53">
        <f ca="1">IF('Waste 2020'!$A61="MR",INDIRECT("'Waste 2020'!"&amp;'Country Selector'!$B$3&amp;ROW($A61))*10^12,0)</f>
        <v>37407388596.509384</v>
      </c>
      <c r="M53" s="90">
        <f t="shared" ca="1" si="5"/>
        <v>68413039885.617203</v>
      </c>
      <c r="N53" s="90">
        <f t="shared" ca="1" si="5"/>
        <v>99418691174.725006</v>
      </c>
      <c r="O53" s="90">
        <f t="shared" ca="1" si="5"/>
        <v>130424342463.83282</v>
      </c>
      <c r="P53" s="90">
        <f t="shared" ca="1" si="5"/>
        <v>161429993752.94064</v>
      </c>
      <c r="Q53" s="90">
        <f t="shared" ca="1" si="5"/>
        <v>192435645042.04846</v>
      </c>
      <c r="R53" s="90">
        <f t="shared" ca="1" si="5"/>
        <v>223441296331.15628</v>
      </c>
      <c r="S53" s="90">
        <f t="shared" ca="1" si="5"/>
        <v>254446947620.2641</v>
      </c>
      <c r="T53" s="90">
        <f t="shared" ca="1" si="5"/>
        <v>285452598909.37189</v>
      </c>
      <c r="U53" s="90">
        <f t="shared" ca="1" si="5"/>
        <v>316458250198.47968</v>
      </c>
      <c r="V53">
        <f ca="1">IF('Waste 2030'!$A61="MR",INDIRECT("'Waste 2030'!"&amp;'Country Selector'!$B$3&amp;ROW($A61))*10^12,0)</f>
        <v>347463901487.58752</v>
      </c>
    </row>
    <row r="54" spans="1:22">
      <c r="A54" s="74">
        <v>2</v>
      </c>
      <c r="B54">
        <f ca="1">IF('Waste 2010'!$A62="MR",INDIRECT("'Waste 2010'!"&amp;'Country Selector'!$B$3&amp;ROW($A62))*10^12,0)</f>
        <v>935491424433.86255</v>
      </c>
      <c r="C54" s="90">
        <f t="shared" ca="1" si="4"/>
        <v>861247899110.80237</v>
      </c>
      <c r="D54" s="90">
        <f t="shared" ca="1" si="4"/>
        <v>787004373787.74219</v>
      </c>
      <c r="E54" s="90">
        <f t="shared" ca="1" si="4"/>
        <v>712760848464.68201</v>
      </c>
      <c r="F54" s="90">
        <f t="shared" ca="1" si="4"/>
        <v>638517323141.62183</v>
      </c>
      <c r="G54" s="90">
        <f t="shared" ca="1" si="4"/>
        <v>564273797818.56152</v>
      </c>
      <c r="H54" s="90">
        <f t="shared" ca="1" si="4"/>
        <v>490030272495.5014</v>
      </c>
      <c r="I54" s="90">
        <f t="shared" ca="1" si="4"/>
        <v>415786747172.44122</v>
      </c>
      <c r="J54" s="90">
        <f t="shared" ca="1" si="4"/>
        <v>341543221849.38098</v>
      </c>
      <c r="K54" s="90">
        <f t="shared" ca="1" si="4"/>
        <v>267299696526.32077</v>
      </c>
      <c r="L54">
        <f ca="1">IF('Waste 2020'!$A62="MR",INDIRECT("'Waste 2020'!"&amp;'Country Selector'!$B$3&amp;ROW($A62))*10^12,0)</f>
        <v>193056171203.26056</v>
      </c>
      <c r="M54" s="90">
        <f t="shared" ca="1" si="5"/>
        <v>267317871930.38531</v>
      </c>
      <c r="N54" s="90">
        <f t="shared" ca="1" si="5"/>
        <v>341579572657.51007</v>
      </c>
      <c r="O54" s="90">
        <f t="shared" ca="1" si="5"/>
        <v>415841273384.63483</v>
      </c>
      <c r="P54" s="90">
        <f t="shared" ca="1" si="5"/>
        <v>490102974111.75958</v>
      </c>
      <c r="Q54" s="90">
        <f t="shared" ca="1" si="5"/>
        <v>564364674838.88428</v>
      </c>
      <c r="R54" s="90">
        <f t="shared" ca="1" si="5"/>
        <v>638626375566.00903</v>
      </c>
      <c r="S54" s="90">
        <f t="shared" ca="1" si="5"/>
        <v>712888076293.13379</v>
      </c>
      <c r="T54" s="90">
        <f t="shared" ca="1" si="5"/>
        <v>787149777020.25854</v>
      </c>
      <c r="U54" s="90">
        <f t="shared" ca="1" si="5"/>
        <v>861411477747.3833</v>
      </c>
      <c r="V54">
        <f ca="1">IF('Waste 2030'!$A62="MR",INDIRECT("'Waste 2030'!"&amp;'Country Selector'!$B$3&amp;ROW($A62))*10^12,0)</f>
        <v>935673178474.50806</v>
      </c>
    </row>
    <row r="55" spans="1:22">
      <c r="A55" s="74">
        <v>3</v>
      </c>
      <c r="B55">
        <f ca="1">IF('Waste 2010'!$A63="MR",INDIRECT("'Waste 2010'!"&amp;'Country Selector'!$B$3&amp;ROW($A63))*10^12,0)</f>
        <v>1215493218710.1348</v>
      </c>
      <c r="C55" s="90">
        <f t="shared" ca="1" si="4"/>
        <v>1188875234710.0151</v>
      </c>
      <c r="D55" s="90">
        <f t="shared" ca="1" si="4"/>
        <v>1162257250709.8953</v>
      </c>
      <c r="E55" s="90">
        <f t="shared" ca="1" si="4"/>
        <v>1135639266709.7754</v>
      </c>
      <c r="F55" s="90">
        <f t="shared" ca="1" si="4"/>
        <v>1109021282709.6558</v>
      </c>
      <c r="G55" s="90">
        <f t="shared" ca="1" si="4"/>
        <v>1082403298709.5359</v>
      </c>
      <c r="H55" s="90">
        <f t="shared" ca="1" si="4"/>
        <v>1055785314709.4163</v>
      </c>
      <c r="I55" s="90">
        <f t="shared" ca="1" si="4"/>
        <v>1029167330709.2964</v>
      </c>
      <c r="J55" s="90">
        <f t="shared" ca="1" si="4"/>
        <v>1002549346709.1766</v>
      </c>
      <c r="K55" s="90">
        <f t="shared" ca="1" si="4"/>
        <v>975931362709.05688</v>
      </c>
      <c r="L55">
        <f ca="1">IF('Waste 2020'!$A63="MR",INDIRECT("'Waste 2020'!"&amp;'Country Selector'!$B$3&amp;ROW($A63))*10^12,0)</f>
        <v>949313378708.93713</v>
      </c>
      <c r="M55" s="90">
        <f t="shared" ca="1" si="5"/>
        <v>954014916904.70227</v>
      </c>
      <c r="N55" s="90">
        <f t="shared" ca="1" si="5"/>
        <v>958716455100.46716</v>
      </c>
      <c r="O55" s="90">
        <f t="shared" ca="1" si="5"/>
        <v>963417993296.23218</v>
      </c>
      <c r="P55" s="90">
        <f t="shared" ca="1" si="5"/>
        <v>968119531491.99731</v>
      </c>
      <c r="Q55" s="90">
        <f t="shared" ca="1" si="5"/>
        <v>972821069687.76245</v>
      </c>
      <c r="R55" s="90">
        <f t="shared" ca="1" si="5"/>
        <v>977522607883.52734</v>
      </c>
      <c r="S55" s="90">
        <f t="shared" ca="1" si="5"/>
        <v>982224146079.29248</v>
      </c>
      <c r="T55" s="90">
        <f t="shared" ca="1" si="5"/>
        <v>986925684275.05762</v>
      </c>
      <c r="U55" s="90">
        <f t="shared" ca="1" si="5"/>
        <v>991627222470.82263</v>
      </c>
      <c r="V55">
        <f ca="1">IF('Waste 2030'!$A63="MR",INDIRECT("'Waste 2030'!"&amp;'Country Selector'!$B$3&amp;ROW($A63))*10^12,0)</f>
        <v>996328760666.58765</v>
      </c>
    </row>
    <row r="56" spans="1:22">
      <c r="A56" s="74">
        <v>4</v>
      </c>
      <c r="B56">
        <f ca="1">IF('Waste 2010'!$A64="MR",INDIRECT("'Waste 2010'!"&amp;'Country Selector'!$B$3&amp;ROW($A64))*10^12,0)</f>
        <v>1463946971428.4434</v>
      </c>
      <c r="C56" s="90">
        <f t="shared" ca="1" si="4"/>
        <v>1466108775348.4956</v>
      </c>
      <c r="D56" s="90">
        <f t="shared" ca="1" si="4"/>
        <v>1468270579268.5476</v>
      </c>
      <c r="E56" s="90">
        <f t="shared" ca="1" si="4"/>
        <v>1470432383188.5996</v>
      </c>
      <c r="F56" s="90">
        <f t="shared" ca="1" si="4"/>
        <v>1472594187108.6519</v>
      </c>
      <c r="G56" s="90">
        <f t="shared" ca="1" si="4"/>
        <v>1474755991028.7041</v>
      </c>
      <c r="H56" s="90">
        <f t="shared" ca="1" si="4"/>
        <v>1476917794948.7559</v>
      </c>
      <c r="I56" s="90">
        <f t="shared" ca="1" si="4"/>
        <v>1479079598868.8081</v>
      </c>
      <c r="J56" s="90">
        <f t="shared" ca="1" si="4"/>
        <v>1481241402788.8604</v>
      </c>
      <c r="K56" s="90">
        <f t="shared" ca="1" si="4"/>
        <v>1483403206708.9124</v>
      </c>
      <c r="L56">
        <f ca="1">IF('Waste 2020'!$A64="MR",INDIRECT("'Waste 2020'!"&amp;'Country Selector'!$B$3&amp;ROW($A64))*10^12,0)</f>
        <v>1485565010628.9646</v>
      </c>
      <c r="M56" s="90">
        <f t="shared" ca="1" si="5"/>
        <v>1479281552081.4922</v>
      </c>
      <c r="N56" s="90">
        <f t="shared" ca="1" si="5"/>
        <v>1472998093534.0195</v>
      </c>
      <c r="O56" s="90">
        <f t="shared" ca="1" si="5"/>
        <v>1466714634986.5471</v>
      </c>
      <c r="P56" s="90">
        <f t="shared" ca="1" si="5"/>
        <v>1460431176439.0747</v>
      </c>
      <c r="Q56" s="90">
        <f t="shared" ca="1" si="5"/>
        <v>1454147717891.6021</v>
      </c>
      <c r="R56" s="90">
        <f t="shared" ca="1" si="5"/>
        <v>1447864259344.1296</v>
      </c>
      <c r="S56" s="90">
        <f t="shared" ca="1" si="5"/>
        <v>1441580800796.6572</v>
      </c>
      <c r="T56" s="90">
        <f t="shared" ca="1" si="5"/>
        <v>1435297342249.1848</v>
      </c>
      <c r="U56" s="90">
        <f t="shared" ca="1" si="5"/>
        <v>1429013883701.7124</v>
      </c>
      <c r="V56">
        <f ca="1">IF('Waste 2030'!$A64="MR",INDIRECT("'Waste 2030'!"&amp;'Country Selector'!$B$3&amp;ROW($A64))*10^12,0)</f>
        <v>1422730425154.2397</v>
      </c>
    </row>
    <row r="57" spans="1:22">
      <c r="A57" s="74">
        <v>5</v>
      </c>
      <c r="B57">
        <f ca="1">IF('Waste 2010'!$A65="MR",INDIRECT("'Waste 2010'!"&amp;'Country Selector'!$B$3&amp;ROW($A65))*10^12,0)</f>
        <v>1969398859287.7866</v>
      </c>
      <c r="C57" s="90">
        <f t="shared" ca="1" si="4"/>
        <v>1985772935038.1135</v>
      </c>
      <c r="D57" s="90">
        <f t="shared" ca="1" si="4"/>
        <v>2002147010788.4409</v>
      </c>
      <c r="E57" s="90">
        <f t="shared" ca="1" si="4"/>
        <v>2018521086538.7681</v>
      </c>
      <c r="F57" s="90">
        <f t="shared" ca="1" si="4"/>
        <v>2034895162289.0952</v>
      </c>
      <c r="G57" s="90">
        <f t="shared" ca="1" si="4"/>
        <v>2051269238039.4224</v>
      </c>
      <c r="H57" s="90">
        <f t="shared" ca="1" si="4"/>
        <v>2067643313789.7495</v>
      </c>
      <c r="I57" s="90">
        <f t="shared" ca="1" si="4"/>
        <v>2084017389540.0767</v>
      </c>
      <c r="J57" s="90">
        <f t="shared" ca="1" si="4"/>
        <v>2100391465290.4038</v>
      </c>
      <c r="K57" s="90">
        <f t="shared" ca="1" si="4"/>
        <v>2116765541040.731</v>
      </c>
      <c r="L57">
        <f ca="1">IF('Waste 2020'!$A65="MR",INDIRECT("'Waste 2020'!"&amp;'Country Selector'!$B$3&amp;ROW($A65))*10^12,0)</f>
        <v>2133139616791.0581</v>
      </c>
      <c r="M57" s="90">
        <f t="shared" ca="1" si="5"/>
        <v>2095203943334.6689</v>
      </c>
      <c r="N57" s="90">
        <f t="shared" ca="1" si="5"/>
        <v>2057268269878.2798</v>
      </c>
      <c r="O57" s="90">
        <f t="shared" ca="1" si="5"/>
        <v>2019332596421.8906</v>
      </c>
      <c r="P57" s="90">
        <f t="shared" ca="1" si="5"/>
        <v>1981396922965.5012</v>
      </c>
      <c r="Q57" s="90">
        <f t="shared" ca="1" si="5"/>
        <v>1943461249509.1123</v>
      </c>
      <c r="R57" s="90">
        <f t="shared" ca="1" si="5"/>
        <v>1905525576052.7231</v>
      </c>
      <c r="S57" s="90">
        <f t="shared" ca="1" si="5"/>
        <v>1867589902596.3337</v>
      </c>
      <c r="T57" s="90">
        <f t="shared" ca="1" si="5"/>
        <v>1829654229139.9446</v>
      </c>
      <c r="U57" s="90">
        <f t="shared" ca="1" si="5"/>
        <v>1791718555683.5554</v>
      </c>
      <c r="V57">
        <f ca="1">IF('Waste 2030'!$A65="MR",INDIRECT("'Waste 2030'!"&amp;'Country Selector'!$B$3&amp;ROW($A65))*10^12,0)</f>
        <v>1753782882227.1663</v>
      </c>
    </row>
    <row r="58" spans="1:22">
      <c r="A58" s="74">
        <v>6</v>
      </c>
      <c r="B58">
        <f ca="1">IF('Waste 2010'!$A66="MR",INDIRECT("'Waste 2010'!"&amp;'Country Selector'!$B$3&amp;ROW($A66))*10^12,0)</f>
        <v>0</v>
      </c>
      <c r="C58" s="90">
        <f t="shared" ca="1" si="4"/>
        <v>0</v>
      </c>
      <c r="D58" s="90">
        <f t="shared" ca="1" si="4"/>
        <v>0</v>
      </c>
      <c r="E58" s="90">
        <f t="shared" ca="1" si="4"/>
        <v>0</v>
      </c>
      <c r="F58" s="90">
        <f t="shared" ca="1" si="4"/>
        <v>0</v>
      </c>
      <c r="G58" s="90">
        <f t="shared" ca="1" si="4"/>
        <v>0</v>
      </c>
      <c r="H58" s="90">
        <f t="shared" ca="1" si="4"/>
        <v>0</v>
      </c>
      <c r="I58" s="90">
        <f t="shared" ca="1" si="4"/>
        <v>0</v>
      </c>
      <c r="J58" s="90">
        <f t="shared" ca="1" si="4"/>
        <v>0</v>
      </c>
      <c r="K58" s="90">
        <f t="shared" ca="1" si="4"/>
        <v>0</v>
      </c>
      <c r="L58">
        <f ca="1">IF('Waste 2020'!$A66="MR",INDIRECT("'Waste 2020'!"&amp;'Country Selector'!$B$3&amp;ROW($A66))*10^12,0)</f>
        <v>0</v>
      </c>
      <c r="M58" s="90">
        <f t="shared" ca="1" si="5"/>
        <v>0</v>
      </c>
      <c r="N58" s="90">
        <f t="shared" ca="1" si="5"/>
        <v>0</v>
      </c>
      <c r="O58" s="90">
        <f t="shared" ca="1" si="5"/>
        <v>0</v>
      </c>
      <c r="P58" s="90">
        <f t="shared" ca="1" si="5"/>
        <v>0</v>
      </c>
      <c r="Q58" s="90">
        <f t="shared" ca="1" si="5"/>
        <v>0</v>
      </c>
      <c r="R58" s="90">
        <f t="shared" ca="1" si="5"/>
        <v>0</v>
      </c>
      <c r="S58" s="90">
        <f t="shared" ca="1" si="5"/>
        <v>0</v>
      </c>
      <c r="T58" s="90">
        <f t="shared" ca="1" si="5"/>
        <v>0</v>
      </c>
      <c r="U58" s="90">
        <f t="shared" ca="1" si="5"/>
        <v>0</v>
      </c>
      <c r="V58">
        <f ca="1">IF('Waste 2030'!$A66="MR",INDIRECT("'Waste 2030'!"&amp;'Country Selector'!$B$3&amp;ROW($A66))*10^12,0)</f>
        <v>0</v>
      </c>
    </row>
    <row r="59" spans="1:22">
      <c r="A59" s="74">
        <v>7</v>
      </c>
      <c r="B59">
        <f ca="1">IF('Waste 2010'!$A67="MR",INDIRECT("'Waste 2010'!"&amp;'Country Selector'!$B$3&amp;ROW($A67))*10^12,0)</f>
        <v>848636807121.59082</v>
      </c>
      <c r="C59" s="90">
        <f t="shared" ca="1" si="4"/>
        <v>853922966033.47656</v>
      </c>
      <c r="D59" s="90">
        <f t="shared" ca="1" si="4"/>
        <v>859209124945.3623</v>
      </c>
      <c r="E59" s="90">
        <f t="shared" ca="1" si="4"/>
        <v>864495283857.2478</v>
      </c>
      <c r="F59" s="90">
        <f t="shared" ca="1" si="4"/>
        <v>869781442769.13354</v>
      </c>
      <c r="G59" s="90">
        <f t="shared" ca="1" si="4"/>
        <v>875067601681.01929</v>
      </c>
      <c r="H59" s="90">
        <f t="shared" ca="1" si="4"/>
        <v>880353760592.90503</v>
      </c>
      <c r="I59" s="90">
        <f t="shared" ca="1" si="4"/>
        <v>885639919504.79077</v>
      </c>
      <c r="J59" s="90">
        <f t="shared" ca="1" si="4"/>
        <v>890926078416.67627</v>
      </c>
      <c r="K59" s="90">
        <f t="shared" ca="1" si="4"/>
        <v>896212237328.56201</v>
      </c>
      <c r="L59">
        <f ca="1">IF('Waste 2020'!$A67="MR",INDIRECT("'Waste 2020'!"&amp;'Country Selector'!$B$3&amp;ROW($A67))*10^12,0)</f>
        <v>901498396240.44775</v>
      </c>
      <c r="M59" s="90">
        <f t="shared" ca="1" si="5"/>
        <v>886743123164.19214</v>
      </c>
      <c r="N59" s="90">
        <f t="shared" ca="1" si="5"/>
        <v>871987850087.9364</v>
      </c>
      <c r="O59" s="90">
        <f t="shared" ca="1" si="5"/>
        <v>857232577011.68091</v>
      </c>
      <c r="P59" s="90">
        <f t="shared" ca="1" si="5"/>
        <v>842477303935.42529</v>
      </c>
      <c r="Q59" s="90">
        <f t="shared" ca="1" si="5"/>
        <v>827722030859.16943</v>
      </c>
      <c r="R59" s="90">
        <f t="shared" ca="1" si="5"/>
        <v>812966757782.91382</v>
      </c>
      <c r="S59" s="90">
        <f t="shared" ca="1" si="5"/>
        <v>798211484706.6582</v>
      </c>
      <c r="T59" s="90">
        <f t="shared" ca="1" si="5"/>
        <v>783456211630.40259</v>
      </c>
      <c r="U59" s="90">
        <f t="shared" ca="1" si="5"/>
        <v>768700938554.14709</v>
      </c>
      <c r="V59">
        <f ca="1">IF('Waste 2030'!$A67="MR",INDIRECT("'Waste 2030'!"&amp;'Country Selector'!$B$3&amp;ROW($A67))*10^12,0)</f>
        <v>753945665477.89136</v>
      </c>
    </row>
    <row r="60" spans="1:22">
      <c r="A60" s="74">
        <v>8</v>
      </c>
      <c r="B60">
        <f ca="1">IF('Waste 2010'!$A68="MR",INDIRECT("'Waste 2010'!"&amp;'Country Selector'!$B$3&amp;ROW($A68))*10^12,0)</f>
        <v>644878651029.02295</v>
      </c>
      <c r="C60" s="90">
        <f t="shared" ca="1" si="4"/>
        <v>642309162352.26257</v>
      </c>
      <c r="D60" s="90">
        <f t="shared" ca="1" si="4"/>
        <v>639739673675.50208</v>
      </c>
      <c r="E60" s="90">
        <f t="shared" ca="1" si="4"/>
        <v>637170184998.74146</v>
      </c>
      <c r="F60" s="90">
        <f t="shared" ca="1" si="4"/>
        <v>634600696321.98108</v>
      </c>
      <c r="G60" s="90">
        <f t="shared" ca="1" si="4"/>
        <v>632031207645.22058</v>
      </c>
      <c r="H60" s="90">
        <f t="shared" ca="1" si="4"/>
        <v>629461718968.46021</v>
      </c>
      <c r="I60" s="90">
        <f t="shared" ca="1" si="4"/>
        <v>626892230291.69971</v>
      </c>
      <c r="J60" s="90">
        <f t="shared" ca="1" si="4"/>
        <v>624322741614.93921</v>
      </c>
      <c r="K60" s="90">
        <f t="shared" ca="1" si="4"/>
        <v>621753252938.17871</v>
      </c>
      <c r="L60">
        <f ca="1">IF('Waste 2020'!$A68="MR",INDIRECT("'Waste 2020'!"&amp;'Country Selector'!$B$3&amp;ROW($A68))*10^12,0)</f>
        <v>619183764261.41821</v>
      </c>
      <c r="M60" s="90">
        <f t="shared" ca="1" si="5"/>
        <v>615751925991.21667</v>
      </c>
      <c r="N60" s="90">
        <f t="shared" ca="1" si="5"/>
        <v>612320087721.01526</v>
      </c>
      <c r="O60" s="90">
        <f t="shared" ca="1" si="5"/>
        <v>608888249450.81372</v>
      </c>
      <c r="P60" s="90">
        <f t="shared" ca="1" si="5"/>
        <v>605456411180.6123</v>
      </c>
      <c r="Q60" s="90">
        <f t="shared" ca="1" si="5"/>
        <v>602024572910.41077</v>
      </c>
      <c r="R60" s="90">
        <f t="shared" ca="1" si="5"/>
        <v>598592734640.20923</v>
      </c>
      <c r="S60" s="90">
        <f t="shared" ca="1" si="5"/>
        <v>595160896370.00781</v>
      </c>
      <c r="T60" s="90">
        <f t="shared" ca="1" si="5"/>
        <v>591729058099.80627</v>
      </c>
      <c r="U60" s="90">
        <f t="shared" ca="1" si="5"/>
        <v>588297219829.60486</v>
      </c>
      <c r="V60">
        <f ca="1">IF('Waste 2030'!$A68="MR",INDIRECT("'Waste 2030'!"&amp;'Country Selector'!$B$3&amp;ROW($A68))*10^12,0)</f>
        <v>584865381559.40332</v>
      </c>
    </row>
    <row r="61" spans="1:22">
      <c r="A61" s="74">
        <v>9</v>
      </c>
      <c r="B61">
        <f ca="1">IF('Waste 2010'!$A69="MR",INDIRECT("'Waste 2010'!"&amp;'Country Selector'!$B$3&amp;ROW($A69))*10^12,0)</f>
        <v>351986850176.80731</v>
      </c>
      <c r="C61" s="90">
        <f t="shared" ca="1" si="4"/>
        <v>366279546181.40723</v>
      </c>
      <c r="D61" s="90">
        <f t="shared" ca="1" si="4"/>
        <v>380572242186.0072</v>
      </c>
      <c r="E61" s="90">
        <f t="shared" ca="1" si="4"/>
        <v>394864938190.60712</v>
      </c>
      <c r="F61" s="90">
        <f t="shared" ca="1" si="4"/>
        <v>409157634195.20703</v>
      </c>
      <c r="G61" s="90">
        <f t="shared" ca="1" si="4"/>
        <v>423450330199.80688</v>
      </c>
      <c r="H61" s="90">
        <f t="shared" ca="1" si="4"/>
        <v>437743026204.40686</v>
      </c>
      <c r="I61" s="90">
        <f t="shared" ca="1" si="4"/>
        <v>452035722209.00677</v>
      </c>
      <c r="J61" s="90">
        <f t="shared" ca="1" si="4"/>
        <v>466328418213.60669</v>
      </c>
      <c r="K61" s="90">
        <f t="shared" ca="1" si="4"/>
        <v>480621114218.2066</v>
      </c>
      <c r="L61">
        <f ca="1">IF('Waste 2020'!$A69="MR",INDIRECT("'Waste 2020'!"&amp;'Country Selector'!$B$3&amp;ROW($A69))*10^12,0)</f>
        <v>494913810222.80658</v>
      </c>
      <c r="M61" s="90">
        <f t="shared" ca="1" si="5"/>
        <v>480173578157.83191</v>
      </c>
      <c r="N61" s="90">
        <f t="shared" ca="1" si="5"/>
        <v>465433346092.8573</v>
      </c>
      <c r="O61" s="90">
        <f t="shared" ca="1" si="5"/>
        <v>450693114027.88269</v>
      </c>
      <c r="P61" s="90">
        <f t="shared" ca="1" si="5"/>
        <v>435952881962.90808</v>
      </c>
      <c r="Q61" s="90">
        <f t="shared" ca="1" si="5"/>
        <v>421212649897.93335</v>
      </c>
      <c r="R61" s="90">
        <f t="shared" ca="1" si="5"/>
        <v>406472417832.95874</v>
      </c>
      <c r="S61" s="90">
        <f t="shared" ca="1" si="5"/>
        <v>391732185767.98413</v>
      </c>
      <c r="T61" s="90">
        <f t="shared" ca="1" si="5"/>
        <v>376991953703.00952</v>
      </c>
      <c r="U61" s="90">
        <f t="shared" ca="1" si="5"/>
        <v>362251721638.03485</v>
      </c>
      <c r="V61">
        <f ca="1">IF('Waste 2030'!$A69="MR",INDIRECT("'Waste 2030'!"&amp;'Country Selector'!$B$3&amp;ROW($A69))*10^12,0)</f>
        <v>347511489573.06024</v>
      </c>
    </row>
    <row r="62" spans="1:22">
      <c r="A62" s="74">
        <v>10</v>
      </c>
      <c r="B62">
        <f ca="1">IF('Waste 2010'!$A70="MR",INDIRECT("'Waste 2010'!"&amp;'Country Selector'!$B$3&amp;ROW($A70))*10^12,0)</f>
        <v>274611134249.37445</v>
      </c>
      <c r="C62" s="90">
        <f t="shared" ca="1" si="4"/>
        <v>280300871402.69482</v>
      </c>
      <c r="D62" s="90">
        <f t="shared" ca="1" si="4"/>
        <v>285990608556.01514</v>
      </c>
      <c r="E62" s="90">
        <f t="shared" ca="1" si="4"/>
        <v>291680345709.33551</v>
      </c>
      <c r="F62" s="90">
        <f t="shared" ca="1" si="4"/>
        <v>297370082862.65582</v>
      </c>
      <c r="G62" s="90">
        <f t="shared" ca="1" si="4"/>
        <v>303059820015.9762</v>
      </c>
      <c r="H62" s="90">
        <f t="shared" ca="1" si="4"/>
        <v>308749557169.29657</v>
      </c>
      <c r="I62" s="90">
        <f t="shared" ca="1" si="4"/>
        <v>314439294322.61688</v>
      </c>
      <c r="J62" s="90">
        <f t="shared" ca="1" si="4"/>
        <v>320129031475.93726</v>
      </c>
      <c r="K62" s="90">
        <f t="shared" ca="1" si="4"/>
        <v>325818768629.25763</v>
      </c>
      <c r="L62">
        <f ca="1">IF('Waste 2020'!$A70="MR",INDIRECT("'Waste 2020'!"&amp;'Country Selector'!$B$3&amp;ROW($A70))*10^12,0)</f>
        <v>331508505782.57794</v>
      </c>
      <c r="M62" s="90">
        <f t="shared" ca="1" si="5"/>
        <v>328143287022.17108</v>
      </c>
      <c r="N62" s="90">
        <f t="shared" ca="1" si="5"/>
        <v>324778068261.7641</v>
      </c>
      <c r="O62" s="90">
        <f t="shared" ca="1" si="5"/>
        <v>321412849501.35718</v>
      </c>
      <c r="P62" s="90">
        <f t="shared" ca="1" si="5"/>
        <v>318047630740.95032</v>
      </c>
      <c r="Q62" s="90">
        <f t="shared" ca="1" si="5"/>
        <v>314682411980.54333</v>
      </c>
      <c r="R62" s="90">
        <f t="shared" ca="1" si="5"/>
        <v>311317193220.13647</v>
      </c>
      <c r="S62" s="90">
        <f t="shared" ca="1" si="5"/>
        <v>307951974459.72955</v>
      </c>
      <c r="T62" s="90">
        <f t="shared" ca="1" si="5"/>
        <v>304586755699.32263</v>
      </c>
      <c r="U62" s="90">
        <f t="shared" ca="1" si="5"/>
        <v>301221536938.91571</v>
      </c>
      <c r="V62">
        <f ca="1">IF('Waste 2030'!$A70="MR",INDIRECT("'Waste 2030'!"&amp;'Country Selector'!$B$3&amp;ROW($A70))*10^12,0)</f>
        <v>297856318178.50879</v>
      </c>
    </row>
    <row r="63" spans="1:22">
      <c r="A63" s="74">
        <v>11</v>
      </c>
      <c r="B63">
        <f ca="1">IF('Waste 2010'!$A71="MR",INDIRECT("'Waste 2010'!"&amp;'Country Selector'!$B$3&amp;ROW($A71))*10^12,0)</f>
        <v>209052327026.31516</v>
      </c>
      <c r="C63" s="90">
        <f t="shared" ca="1" si="4"/>
        <v>209898726229.61594</v>
      </c>
      <c r="D63" s="90">
        <f t="shared" ca="1" si="4"/>
        <v>210745125432.91669</v>
      </c>
      <c r="E63" s="90">
        <f t="shared" ca="1" si="4"/>
        <v>211591524636.21744</v>
      </c>
      <c r="F63" s="90">
        <f t="shared" ref="D63:K95" ca="1" si="6">$B63*($L$1-F$1)/($L$1-$B$1)+$L63*(F$1-$B$1)/($L$1-$B$1)</f>
        <v>212437923839.51819</v>
      </c>
      <c r="G63" s="90">
        <f t="shared" ca="1" si="6"/>
        <v>213284323042.81897</v>
      </c>
      <c r="H63" s="90">
        <f t="shared" ca="1" si="6"/>
        <v>214130722246.11975</v>
      </c>
      <c r="I63" s="90">
        <f t="shared" ca="1" si="6"/>
        <v>214977121449.42047</v>
      </c>
      <c r="J63" s="90">
        <f t="shared" ca="1" si="6"/>
        <v>215823520652.72125</v>
      </c>
      <c r="K63" s="90">
        <f t="shared" ca="1" si="6"/>
        <v>216669919856.02203</v>
      </c>
      <c r="L63">
        <f ca="1">IF('Waste 2020'!$A71="MR",INDIRECT("'Waste 2020'!"&amp;'Country Selector'!$B$3&amp;ROW($A71))*10^12,0)</f>
        <v>217516319059.32278</v>
      </c>
      <c r="M63" s="90">
        <f t="shared" ca="1" si="5"/>
        <v>212609871836.19092</v>
      </c>
      <c r="N63" s="90">
        <f t="shared" ca="1" si="5"/>
        <v>207703424613.05908</v>
      </c>
      <c r="O63" s="90">
        <f t="shared" ca="1" si="5"/>
        <v>202796977389.92725</v>
      </c>
      <c r="P63" s="90">
        <f t="shared" ref="N63:U95" ca="1" si="7">$L63*($V$1-P$1)/($V$1-$L$1)+$V63*(P$1-$L$1)/($V$1-$L$1)</f>
        <v>197890530166.79541</v>
      </c>
      <c r="Q63" s="90">
        <f t="shared" ca="1" si="7"/>
        <v>192984082943.66354</v>
      </c>
      <c r="R63" s="90">
        <f t="shared" ca="1" si="7"/>
        <v>188077635720.53168</v>
      </c>
      <c r="S63" s="90">
        <f t="shared" ca="1" si="7"/>
        <v>183171188497.39984</v>
      </c>
      <c r="T63" s="90">
        <f t="shared" ca="1" si="7"/>
        <v>178264741274.26801</v>
      </c>
      <c r="U63" s="90">
        <f t="shared" ca="1" si="7"/>
        <v>173358294051.13617</v>
      </c>
      <c r="V63">
        <f ca="1">IF('Waste 2030'!$A71="MR",INDIRECT("'Waste 2030'!"&amp;'Country Selector'!$B$3&amp;ROW($A71))*10^12,0)</f>
        <v>168451846828.0043</v>
      </c>
    </row>
    <row r="64" spans="1:22">
      <c r="A64" s="74">
        <v>12</v>
      </c>
      <c r="B64">
        <f ca="1">IF('Waste 2010'!$A72="MR",INDIRECT("'Waste 2010'!"&amp;'Country Selector'!$B$3&amp;ROW($A72))*10^12,0)</f>
        <v>156660441743.55066</v>
      </c>
      <c r="C64" s="90">
        <f t="shared" ref="C64:K127" ca="1" si="8">$B64*($L$1-C$1)/($L$1-$B$1)+$L64*(C$1-$B$1)/($L$1-$B$1)</f>
        <v>154062022528.82086</v>
      </c>
      <c r="D64" s="90">
        <f t="shared" ca="1" si="6"/>
        <v>151463603314.091</v>
      </c>
      <c r="E64" s="90">
        <f t="shared" ca="1" si="6"/>
        <v>148865184099.36118</v>
      </c>
      <c r="F64" s="90">
        <f t="shared" ca="1" si="6"/>
        <v>146266764884.63135</v>
      </c>
      <c r="G64" s="90">
        <f t="shared" ca="1" si="6"/>
        <v>143668345669.90149</v>
      </c>
      <c r="H64" s="90">
        <f t="shared" ca="1" si="6"/>
        <v>141069926455.17169</v>
      </c>
      <c r="I64" s="90">
        <f t="shared" ca="1" si="6"/>
        <v>138471507240.44183</v>
      </c>
      <c r="J64" s="90">
        <f t="shared" ca="1" si="6"/>
        <v>135873088025.71201</v>
      </c>
      <c r="K64" s="90">
        <f t="shared" ca="1" si="6"/>
        <v>133274668810.98219</v>
      </c>
      <c r="L64">
        <f ca="1">IF('Waste 2020'!$A72="MR",INDIRECT("'Waste 2020'!"&amp;'Country Selector'!$B$3&amp;ROW($A72))*10^12,0)</f>
        <v>130676249596.25235</v>
      </c>
      <c r="M64" s="90">
        <f t="shared" ref="M64:U127" ca="1" si="9">$L64*($V$1-M$1)/($V$1-$L$1)+$V64*(M$1-$L$1)/($V$1-$L$1)</f>
        <v>134480288187.61469</v>
      </c>
      <c r="N64" s="90">
        <f t="shared" ca="1" si="7"/>
        <v>138284326778.97702</v>
      </c>
      <c r="O64" s="90">
        <f t="shared" ca="1" si="7"/>
        <v>142088365370.33936</v>
      </c>
      <c r="P64" s="90">
        <f t="shared" ca="1" si="7"/>
        <v>145892403961.70169</v>
      </c>
      <c r="Q64" s="90">
        <f t="shared" ca="1" si="7"/>
        <v>149696442553.06403</v>
      </c>
      <c r="R64" s="90">
        <f t="shared" ca="1" si="7"/>
        <v>153500481144.42636</v>
      </c>
      <c r="S64" s="90">
        <f t="shared" ca="1" si="7"/>
        <v>157304519735.7887</v>
      </c>
      <c r="T64" s="90">
        <f t="shared" ca="1" si="7"/>
        <v>161108558327.15103</v>
      </c>
      <c r="U64" s="90">
        <f t="shared" ca="1" si="7"/>
        <v>164912596918.51337</v>
      </c>
      <c r="V64">
        <f ca="1">IF('Waste 2030'!$A72="MR",INDIRECT("'Waste 2030'!"&amp;'Country Selector'!$B$3&amp;ROW($A72))*10^12,0)</f>
        <v>168716635509.8757</v>
      </c>
    </row>
    <row r="65" spans="1:22">
      <c r="A65" s="74">
        <v>13</v>
      </c>
      <c r="B65">
        <f ca="1">IF('Waste 2010'!$A73="MR",INDIRECT("'Waste 2010'!"&amp;'Country Selector'!$B$3&amp;ROW($A73))*10^12,0)</f>
        <v>122194523815.29372</v>
      </c>
      <c r="C65" s="90">
        <f t="shared" ca="1" si="8"/>
        <v>123462959089.49207</v>
      </c>
      <c r="D65" s="90">
        <f t="shared" ca="1" si="6"/>
        <v>124731394363.69037</v>
      </c>
      <c r="E65" s="90">
        <f t="shared" ca="1" si="6"/>
        <v>125999829637.8887</v>
      </c>
      <c r="F65" s="90">
        <f t="shared" ca="1" si="6"/>
        <v>127268264912.08705</v>
      </c>
      <c r="G65" s="90">
        <f t="shared" ca="1" si="6"/>
        <v>128536700186.2854</v>
      </c>
      <c r="H65" s="90">
        <f t="shared" ca="1" si="6"/>
        <v>129805135460.4837</v>
      </c>
      <c r="I65" s="90">
        <f t="shared" ca="1" si="6"/>
        <v>131073570734.68204</v>
      </c>
      <c r="J65" s="90">
        <f t="shared" ca="1" si="6"/>
        <v>132342006008.88037</v>
      </c>
      <c r="K65" s="90">
        <f t="shared" ca="1" si="6"/>
        <v>133610441283.07872</v>
      </c>
      <c r="L65">
        <f ca="1">IF('Waste 2020'!$A73="MR",INDIRECT("'Waste 2020'!"&amp;'Country Selector'!$B$3&amp;ROW($A73))*10^12,0)</f>
        <v>134878876557.27704</v>
      </c>
      <c r="M65" s="90">
        <f t="shared" ca="1" si="9"/>
        <v>134537964309.48959</v>
      </c>
      <c r="N65" s="90">
        <f t="shared" ca="1" si="7"/>
        <v>134197052061.70213</v>
      </c>
      <c r="O65" s="90">
        <f t="shared" ca="1" si="7"/>
        <v>133856139813.91467</v>
      </c>
      <c r="P65" s="90">
        <f t="shared" ca="1" si="7"/>
        <v>133515227566.12723</v>
      </c>
      <c r="Q65" s="90">
        <f t="shared" ca="1" si="7"/>
        <v>133174315318.3398</v>
      </c>
      <c r="R65" s="90">
        <f t="shared" ca="1" si="7"/>
        <v>132833403070.55232</v>
      </c>
      <c r="S65" s="90">
        <f t="shared" ca="1" si="7"/>
        <v>132492490822.76486</v>
      </c>
      <c r="T65" s="90">
        <f t="shared" ca="1" si="7"/>
        <v>132151578574.97742</v>
      </c>
      <c r="U65" s="90">
        <f t="shared" ca="1" si="7"/>
        <v>131810666327.18999</v>
      </c>
      <c r="V65">
        <f ca="1">IF('Waste 2030'!$A73="MR",INDIRECT("'Waste 2030'!"&amp;'Country Selector'!$B$3&amp;ROW($A73))*10^12,0)</f>
        <v>131469754079.40253</v>
      </c>
    </row>
    <row r="66" spans="1:22">
      <c r="A66" s="74">
        <v>14</v>
      </c>
      <c r="B66">
        <f ca="1">IF('Waste 2010'!$A74="MR",INDIRECT("'Waste 2010'!"&amp;'Country Selector'!$B$3&amp;ROW($A74))*10^12,0)</f>
        <v>120508330739.0975</v>
      </c>
      <c r="C66" s="90">
        <f t="shared" ca="1" si="8"/>
        <v>124323901794.48306</v>
      </c>
      <c r="D66" s="90">
        <f t="shared" ca="1" si="6"/>
        <v>128139472849.86859</v>
      </c>
      <c r="E66" s="90">
        <f t="shared" ca="1" si="6"/>
        <v>131955043905.25415</v>
      </c>
      <c r="F66" s="90">
        <f t="shared" ca="1" si="6"/>
        <v>135770614960.63968</v>
      </c>
      <c r="G66" s="90">
        <f t="shared" ca="1" si="6"/>
        <v>139586186016.02524</v>
      </c>
      <c r="H66" s="90">
        <f t="shared" ca="1" si="6"/>
        <v>143401757071.41077</v>
      </c>
      <c r="I66" s="90">
        <f t="shared" ca="1" si="6"/>
        <v>147217328126.79633</v>
      </c>
      <c r="J66" s="90">
        <f t="shared" ca="1" si="6"/>
        <v>151032899182.18188</v>
      </c>
      <c r="K66" s="90">
        <f t="shared" ca="1" si="6"/>
        <v>154848470237.56741</v>
      </c>
      <c r="L66">
        <f ca="1">IF('Waste 2020'!$A74="MR",INDIRECT("'Waste 2020'!"&amp;'Country Selector'!$B$3&amp;ROW($A74))*10^12,0)</f>
        <v>158664041292.95297</v>
      </c>
      <c r="M66" s="90">
        <f t="shared" ca="1" si="9"/>
        <v>159264620904.79486</v>
      </c>
      <c r="N66" s="90">
        <f t="shared" ca="1" si="7"/>
        <v>159865200516.63681</v>
      </c>
      <c r="O66" s="90">
        <f t="shared" ca="1" si="7"/>
        <v>160465780128.47876</v>
      </c>
      <c r="P66" s="90">
        <f t="shared" ca="1" si="7"/>
        <v>161066359740.32065</v>
      </c>
      <c r="Q66" s="90">
        <f t="shared" ca="1" si="7"/>
        <v>161666939352.1626</v>
      </c>
      <c r="R66" s="90">
        <f t="shared" ca="1" si="7"/>
        <v>162267518964.00452</v>
      </c>
      <c r="S66" s="90">
        <f t="shared" ca="1" si="7"/>
        <v>162868098575.84644</v>
      </c>
      <c r="T66" s="90">
        <f t="shared" ca="1" si="7"/>
        <v>163468678187.68835</v>
      </c>
      <c r="U66" s="90">
        <f t="shared" ca="1" si="7"/>
        <v>164069257799.53024</v>
      </c>
      <c r="V66">
        <f ca="1">IF('Waste 2030'!$A74="MR",INDIRECT("'Waste 2030'!"&amp;'Country Selector'!$B$3&amp;ROW($A74))*10^12,0)</f>
        <v>164669837411.37219</v>
      </c>
    </row>
    <row r="67" spans="1:22">
      <c r="A67" s="74">
        <v>15</v>
      </c>
      <c r="B67">
        <f ca="1">IF('Waste 2010'!$A75="MR",INDIRECT("'Waste 2010'!"&amp;'Country Selector'!$B$3&amp;ROW($A75))*10^12,0)</f>
        <v>103238528967.86079</v>
      </c>
      <c r="C67" s="90">
        <f t="shared" ca="1" si="8"/>
        <v>105439093234.60829</v>
      </c>
      <c r="D67" s="90">
        <f t="shared" ca="1" si="6"/>
        <v>107639657501.35576</v>
      </c>
      <c r="E67" s="90">
        <f t="shared" ca="1" si="6"/>
        <v>109840221768.10324</v>
      </c>
      <c r="F67" s="90">
        <f t="shared" ca="1" si="6"/>
        <v>112040786034.85074</v>
      </c>
      <c r="G67" s="90">
        <f t="shared" ca="1" si="6"/>
        <v>114241350301.59822</v>
      </c>
      <c r="H67" s="90">
        <f t="shared" ca="1" si="6"/>
        <v>116441914568.3457</v>
      </c>
      <c r="I67" s="90">
        <f t="shared" ca="1" si="6"/>
        <v>118642478835.09317</v>
      </c>
      <c r="J67" s="90">
        <f t="shared" ca="1" si="6"/>
        <v>120843043101.84067</v>
      </c>
      <c r="K67" s="90">
        <f t="shared" ca="1" si="6"/>
        <v>123043607368.58817</v>
      </c>
      <c r="L67">
        <f ca="1">IF('Waste 2020'!$A75="MR",INDIRECT("'Waste 2020'!"&amp;'Country Selector'!$B$3&amp;ROW($A75))*10^12,0)</f>
        <v>125244171635.33563</v>
      </c>
      <c r="M67" s="90">
        <f t="shared" ca="1" si="9"/>
        <v>137791064048.56042</v>
      </c>
      <c r="N67" s="90">
        <f t="shared" ca="1" si="7"/>
        <v>150337956461.78519</v>
      </c>
      <c r="O67" s="90">
        <f t="shared" ca="1" si="7"/>
        <v>162884848875.00995</v>
      </c>
      <c r="P67" s="90">
        <f t="shared" ca="1" si="7"/>
        <v>175431741288.23474</v>
      </c>
      <c r="Q67" s="90">
        <f t="shared" ca="1" si="7"/>
        <v>187978633701.45953</v>
      </c>
      <c r="R67" s="90">
        <f t="shared" ca="1" si="7"/>
        <v>200525526114.68427</v>
      </c>
      <c r="S67" s="90">
        <f t="shared" ca="1" si="7"/>
        <v>213072418527.90906</v>
      </c>
      <c r="T67" s="90">
        <f t="shared" ca="1" si="7"/>
        <v>225619310941.13385</v>
      </c>
      <c r="U67" s="90">
        <f t="shared" ca="1" si="7"/>
        <v>238166203354.35861</v>
      </c>
      <c r="V67">
        <f ca="1">IF('Waste 2030'!$A75="MR",INDIRECT("'Waste 2030'!"&amp;'Country Selector'!$B$3&amp;ROW($A75))*10^12,0)</f>
        <v>250713095767.58337</v>
      </c>
    </row>
    <row r="68" spans="1:22">
      <c r="A68" s="74">
        <v>16</v>
      </c>
      <c r="B68">
        <f ca="1">IF('Waste 2010'!$A76="MR",INDIRECT("'Waste 2010'!"&amp;'Country Selector'!$B$3&amp;ROW($A76))*10^12,0)</f>
        <v>70307702156.153336</v>
      </c>
      <c r="C68" s="90">
        <f t="shared" ca="1" si="8"/>
        <v>75106052906.409637</v>
      </c>
      <c r="D68" s="90">
        <f t="shared" ca="1" si="6"/>
        <v>79904403656.665924</v>
      </c>
      <c r="E68" s="90">
        <f t="shared" ca="1" si="6"/>
        <v>84702754406.922226</v>
      </c>
      <c r="F68" s="90">
        <f t="shared" ca="1" si="6"/>
        <v>89501105157.178528</v>
      </c>
      <c r="G68" s="90">
        <f t="shared" ca="1" si="6"/>
        <v>94299455907.434814</v>
      </c>
      <c r="H68" s="90">
        <f t="shared" ca="1" si="6"/>
        <v>99097806657.691116</v>
      </c>
      <c r="I68" s="90">
        <f t="shared" ca="1" si="6"/>
        <v>103896157407.94742</v>
      </c>
      <c r="J68" s="90">
        <f t="shared" ca="1" si="6"/>
        <v>108694508158.20372</v>
      </c>
      <c r="K68" s="90">
        <f t="shared" ca="1" si="6"/>
        <v>113492858908.46002</v>
      </c>
      <c r="L68">
        <f ca="1">IF('Waste 2020'!$A76="MR",INDIRECT("'Waste 2020'!"&amp;'Country Selector'!$B$3&amp;ROW($A76))*10^12,0)</f>
        <v>118291209658.71631</v>
      </c>
      <c r="M68" s="90">
        <f t="shared" ca="1" si="9"/>
        <v>118344197593.19843</v>
      </c>
      <c r="N68" s="90">
        <f t="shared" ca="1" si="7"/>
        <v>118397185527.68054</v>
      </c>
      <c r="O68" s="90">
        <f t="shared" ca="1" si="7"/>
        <v>118450173462.16266</v>
      </c>
      <c r="P68" s="90">
        <f t="shared" ca="1" si="7"/>
        <v>118503161396.64478</v>
      </c>
      <c r="Q68" s="90">
        <f t="shared" ca="1" si="7"/>
        <v>118556149331.12691</v>
      </c>
      <c r="R68" s="90">
        <f t="shared" ca="1" si="7"/>
        <v>118609137265.60902</v>
      </c>
      <c r="S68" s="90">
        <f t="shared" ca="1" si="7"/>
        <v>118662125200.09113</v>
      </c>
      <c r="T68" s="90">
        <f t="shared" ca="1" si="7"/>
        <v>118715113134.57324</v>
      </c>
      <c r="U68" s="90">
        <f t="shared" ca="1" si="7"/>
        <v>118768101069.05537</v>
      </c>
      <c r="V68">
        <f ca="1">IF('Waste 2030'!$A76="MR",INDIRECT("'Waste 2030'!"&amp;'Country Selector'!$B$3&amp;ROW($A76))*10^12,0)</f>
        <v>118821089003.53749</v>
      </c>
    </row>
    <row r="69" spans="1:22">
      <c r="A69" s="74">
        <v>17</v>
      </c>
      <c r="B69">
        <f ca="1">IF('Waste 2010'!$A77="MR",INDIRECT("'Waste 2010'!"&amp;'Country Selector'!$B$3&amp;ROW($A77))*10^12,0)</f>
        <v>60553782402.488213</v>
      </c>
      <c r="C69" s="90">
        <f t="shared" ca="1" si="8"/>
        <v>62741419266.929207</v>
      </c>
      <c r="D69" s="90">
        <f t="shared" ca="1" si="6"/>
        <v>64929056131.370193</v>
      </c>
      <c r="E69" s="90">
        <f t="shared" ca="1" si="6"/>
        <v>67116692995.811172</v>
      </c>
      <c r="F69" s="90">
        <f t="shared" ca="1" si="6"/>
        <v>69304329860.252167</v>
      </c>
      <c r="G69" s="90">
        <f t="shared" ca="1" si="6"/>
        <v>71491966724.693146</v>
      </c>
      <c r="H69" s="90">
        <f t="shared" ca="1" si="6"/>
        <v>73679603589.134155</v>
      </c>
      <c r="I69" s="90">
        <f t="shared" ca="1" si="6"/>
        <v>75867240453.575134</v>
      </c>
      <c r="J69" s="90">
        <f t="shared" ca="1" si="6"/>
        <v>78054877318.016113</v>
      </c>
      <c r="K69" s="90">
        <f t="shared" ca="1" si="6"/>
        <v>80242514182.457108</v>
      </c>
      <c r="L69">
        <f ca="1">IF('Waste 2020'!$A77="MR",INDIRECT("'Waste 2020'!"&amp;'Country Selector'!$B$3&amp;ROW($A77))*10^12,0)</f>
        <v>82430151046.898102</v>
      </c>
      <c r="M69" s="90">
        <f t="shared" ca="1" si="9"/>
        <v>90886481107.406586</v>
      </c>
      <c r="N69" s="90">
        <f t="shared" ca="1" si="7"/>
        <v>99342811167.9151</v>
      </c>
      <c r="O69" s="90">
        <f t="shared" ca="1" si="7"/>
        <v>107799141228.4236</v>
      </c>
      <c r="P69" s="90">
        <f t="shared" ca="1" si="7"/>
        <v>116255471288.9321</v>
      </c>
      <c r="Q69" s="90">
        <f t="shared" ca="1" si="7"/>
        <v>124711801349.4406</v>
      </c>
      <c r="R69" s="90">
        <f t="shared" ca="1" si="7"/>
        <v>133168131409.9491</v>
      </c>
      <c r="S69" s="90">
        <f t="shared" ca="1" si="7"/>
        <v>141624461470.45758</v>
      </c>
      <c r="T69" s="90">
        <f t="shared" ca="1" si="7"/>
        <v>150080791530.96609</v>
      </c>
      <c r="U69" s="90">
        <f t="shared" ca="1" si="7"/>
        <v>158537121591.47461</v>
      </c>
      <c r="V69">
        <f ca="1">IF('Waste 2030'!$A77="MR",INDIRECT("'Waste 2030'!"&amp;'Country Selector'!$B$3&amp;ROW($A77))*10^12,0)</f>
        <v>166993451651.98309</v>
      </c>
    </row>
    <row r="70" spans="1:22">
      <c r="A70" s="74">
        <v>18</v>
      </c>
      <c r="B70">
        <f ca="1">IF('Waste 2010'!$A78="MR",INDIRECT("'Waste 2010'!"&amp;'Country Selector'!$B$3&amp;ROW($A78))*10^12,0)</f>
        <v>61826775713.855751</v>
      </c>
      <c r="C70" s="90">
        <f t="shared" ca="1" si="8"/>
        <v>68225057141.316368</v>
      </c>
      <c r="D70" s="90">
        <f t="shared" ca="1" si="6"/>
        <v>74623338568.776993</v>
      </c>
      <c r="E70" s="90">
        <f t="shared" ca="1" si="6"/>
        <v>81021619996.23761</v>
      </c>
      <c r="F70" s="90">
        <f t="shared" ca="1" si="6"/>
        <v>87419901423.698227</v>
      </c>
      <c r="G70" s="90">
        <f t="shared" ca="1" si="6"/>
        <v>93818182851.158844</v>
      </c>
      <c r="H70" s="90">
        <f t="shared" ca="1" si="6"/>
        <v>100216464278.61946</v>
      </c>
      <c r="I70" s="90">
        <f t="shared" ca="1" si="6"/>
        <v>106614745706.08008</v>
      </c>
      <c r="J70" s="90">
        <f t="shared" ca="1" si="6"/>
        <v>113013027133.5407</v>
      </c>
      <c r="K70" s="90">
        <f t="shared" ca="1" si="6"/>
        <v>119411308561.00133</v>
      </c>
      <c r="L70">
        <f ca="1">IF('Waste 2020'!$A78="MR",INDIRECT("'Waste 2020'!"&amp;'Country Selector'!$B$3&amp;ROW($A78))*10^12,0)</f>
        <v>125809589988.46193</v>
      </c>
      <c r="M70" s="90">
        <f t="shared" ca="1" si="9"/>
        <v>136256483901.90988</v>
      </c>
      <c r="N70" s="90">
        <f t="shared" ca="1" si="7"/>
        <v>146703377815.35779</v>
      </c>
      <c r="O70" s="90">
        <f t="shared" ca="1" si="7"/>
        <v>157150271728.80573</v>
      </c>
      <c r="P70" s="90">
        <f t="shared" ca="1" si="7"/>
        <v>167597165642.25366</v>
      </c>
      <c r="Q70" s="90">
        <f t="shared" ca="1" si="7"/>
        <v>178044059555.7016</v>
      </c>
      <c r="R70" s="90">
        <f t="shared" ca="1" si="7"/>
        <v>188490953469.14951</v>
      </c>
      <c r="S70" s="90">
        <f t="shared" ca="1" si="7"/>
        <v>198937847382.59744</v>
      </c>
      <c r="T70" s="90">
        <f t="shared" ca="1" si="7"/>
        <v>209384741296.04535</v>
      </c>
      <c r="U70" s="90">
        <f t="shared" ca="1" si="7"/>
        <v>219831635209.49329</v>
      </c>
      <c r="V70">
        <f ca="1">IF('Waste 2030'!$A78="MR",INDIRECT("'Waste 2030'!"&amp;'Country Selector'!$B$3&amp;ROW($A78))*10^12,0)</f>
        <v>230278529122.94122</v>
      </c>
    </row>
    <row r="71" spans="1:22">
      <c r="A71" s="74">
        <v>19</v>
      </c>
      <c r="B71">
        <f ca="1">IF('Waste 2010'!$A79="MR",INDIRECT("'Waste 2010'!"&amp;'Country Selector'!$B$3&amp;ROW($A79))*10^12,0)</f>
        <v>76486776134.249374</v>
      </c>
      <c r="C71" s="90">
        <f t="shared" ca="1" si="8"/>
        <v>75439286304.504807</v>
      </c>
      <c r="D71" s="90">
        <f t="shared" ca="1" si="6"/>
        <v>74391796474.760239</v>
      </c>
      <c r="E71" s="90">
        <f t="shared" ca="1" si="6"/>
        <v>73344306645.015686</v>
      </c>
      <c r="F71" s="90">
        <f t="shared" ca="1" si="6"/>
        <v>72296816815.271118</v>
      </c>
      <c r="G71" s="90">
        <f t="shared" ca="1" si="6"/>
        <v>71249326985.52655</v>
      </c>
      <c r="H71" s="90">
        <f t="shared" ca="1" si="6"/>
        <v>70201837155.781982</v>
      </c>
      <c r="I71" s="90">
        <f t="shared" ca="1" si="6"/>
        <v>69154347326.03743</v>
      </c>
      <c r="J71" s="90">
        <f t="shared" ca="1" si="6"/>
        <v>68106857496.292862</v>
      </c>
      <c r="K71" s="90">
        <f t="shared" ca="1" si="6"/>
        <v>67059367666.548302</v>
      </c>
      <c r="L71">
        <f ca="1">IF('Waste 2020'!$A79="MR",INDIRECT("'Waste 2020'!"&amp;'Country Selector'!$B$3&amp;ROW($A79))*10^12,0)</f>
        <v>66011877836.803734</v>
      </c>
      <c r="M71" s="90">
        <f t="shared" ca="1" si="9"/>
        <v>75681329102.227051</v>
      </c>
      <c r="N71" s="90">
        <f t="shared" ca="1" si="7"/>
        <v>85350780367.65036</v>
      </c>
      <c r="O71" s="90">
        <f t="shared" ca="1" si="7"/>
        <v>95020231633.073669</v>
      </c>
      <c r="P71" s="90">
        <f t="shared" ca="1" si="7"/>
        <v>104689682898.49698</v>
      </c>
      <c r="Q71" s="90">
        <f t="shared" ca="1" si="7"/>
        <v>114359134163.9203</v>
      </c>
      <c r="R71" s="90">
        <f t="shared" ca="1" si="7"/>
        <v>124028585429.34361</v>
      </c>
      <c r="S71" s="90">
        <f t="shared" ca="1" si="7"/>
        <v>133698036694.76692</v>
      </c>
      <c r="T71" s="90">
        <f t="shared" ca="1" si="7"/>
        <v>143367487960.19025</v>
      </c>
      <c r="U71" s="90">
        <f t="shared" ca="1" si="7"/>
        <v>153036939225.61353</v>
      </c>
      <c r="V71">
        <f ca="1">IF('Waste 2030'!$A79="MR",INDIRECT("'Waste 2030'!"&amp;'Country Selector'!$B$3&amp;ROW($A79))*10^12,0)</f>
        <v>162706390491.03687</v>
      </c>
    </row>
    <row r="72" spans="1:22">
      <c r="A72" s="74">
        <v>20</v>
      </c>
      <c r="B72">
        <f ca="1">IF('Waste 2010'!$A80="MR",INDIRECT("'Waste 2010'!"&amp;'Country Selector'!$B$3&amp;ROW($A80))*10^12,0)</f>
        <v>28368751203.650787</v>
      </c>
      <c r="C72" s="90">
        <f t="shared" ca="1" si="8"/>
        <v>34512465396.505119</v>
      </c>
      <c r="D72" s="90">
        <f t="shared" ca="1" si="6"/>
        <v>40656179589.359451</v>
      </c>
      <c r="E72" s="90">
        <f t="shared" ca="1" si="6"/>
        <v>46799893782.213783</v>
      </c>
      <c r="F72" s="90">
        <f t="shared" ca="1" si="6"/>
        <v>52943607975.068115</v>
      </c>
      <c r="G72" s="90">
        <f t="shared" ca="1" si="6"/>
        <v>59087322167.922447</v>
      </c>
      <c r="H72" s="90">
        <f t="shared" ca="1" si="6"/>
        <v>65231036360.776779</v>
      </c>
      <c r="I72" s="90">
        <f t="shared" ca="1" si="6"/>
        <v>71374750553.631104</v>
      </c>
      <c r="J72" s="90">
        <f t="shared" ca="1" si="6"/>
        <v>77518464746.485443</v>
      </c>
      <c r="K72" s="90">
        <f t="shared" ca="1" si="6"/>
        <v>83662178939.339783</v>
      </c>
      <c r="L72">
        <f ca="1">IF('Waste 2020'!$A80="MR",INDIRECT("'Waste 2020'!"&amp;'Country Selector'!$B$3&amp;ROW($A80))*10^12,0)</f>
        <v>89805893132.194107</v>
      </c>
      <c r="M72" s="90">
        <f t="shared" ca="1" si="9"/>
        <v>104183062414.37704</v>
      </c>
      <c r="N72" s="90">
        <f t="shared" ca="1" si="7"/>
        <v>118560231696.55997</v>
      </c>
      <c r="O72" s="90">
        <f t="shared" ca="1" si="7"/>
        <v>132937400978.7429</v>
      </c>
      <c r="P72" s="90">
        <f t="shared" ca="1" si="7"/>
        <v>147314570260.92584</v>
      </c>
      <c r="Q72" s="90">
        <f t="shared" ca="1" si="7"/>
        <v>161691739543.10876</v>
      </c>
      <c r="R72" s="90">
        <f t="shared" ca="1" si="7"/>
        <v>176068908825.29169</v>
      </c>
      <c r="S72" s="90">
        <f t="shared" ca="1" si="7"/>
        <v>190446078107.47464</v>
      </c>
      <c r="T72" s="90">
        <f t="shared" ca="1" si="7"/>
        <v>204823247389.65756</v>
      </c>
      <c r="U72" s="90">
        <f t="shared" ca="1" si="7"/>
        <v>219200416671.84052</v>
      </c>
      <c r="V72">
        <f ca="1">IF('Waste 2030'!$A80="MR",INDIRECT("'Waste 2030'!"&amp;'Country Selector'!$B$3&amp;ROW($A80))*10^12,0)</f>
        <v>233577585954.02344</v>
      </c>
    </row>
    <row r="73" spans="1:22">
      <c r="A73" s="74">
        <v>21</v>
      </c>
      <c r="B73">
        <f ca="1">IF('Waste 2010'!$A81="MR",INDIRECT("'Waste 2010'!"&amp;'Country Selector'!$B$3&amp;ROW($A81))*10^12,0)</f>
        <v>43972151831.122017</v>
      </c>
      <c r="C73" s="90">
        <f t="shared" ca="1" si="8"/>
        <v>46547500605.323929</v>
      </c>
      <c r="D73" s="90">
        <f t="shared" ca="1" si="6"/>
        <v>49122849379.525848</v>
      </c>
      <c r="E73" s="90">
        <f t="shared" ca="1" si="6"/>
        <v>51698198153.727753</v>
      </c>
      <c r="F73" s="90">
        <f t="shared" ca="1" si="6"/>
        <v>54273546927.929672</v>
      </c>
      <c r="G73" s="90">
        <f t="shared" ca="1" si="6"/>
        <v>56848895702.131592</v>
      </c>
      <c r="H73" s="90">
        <f t="shared" ca="1" si="6"/>
        <v>59424244476.333496</v>
      </c>
      <c r="I73" s="90">
        <f t="shared" ca="1" si="6"/>
        <v>61999593250.535416</v>
      </c>
      <c r="J73" s="90">
        <f t="shared" ca="1" si="6"/>
        <v>64574942024.737328</v>
      </c>
      <c r="K73" s="90">
        <f t="shared" ca="1" si="6"/>
        <v>67150290798.93924</v>
      </c>
      <c r="L73">
        <f ca="1">IF('Waste 2020'!$A81="MR",INDIRECT("'Waste 2020'!"&amp;'Country Selector'!$B$3&amp;ROW($A81))*10^12,0)</f>
        <v>69725639573.141159</v>
      </c>
      <c r="M73" s="90">
        <f t="shared" ca="1" si="9"/>
        <v>78320173247.582413</v>
      </c>
      <c r="N73" s="90">
        <f t="shared" ca="1" si="7"/>
        <v>86914706922.023651</v>
      </c>
      <c r="O73" s="90">
        <f t="shared" ca="1" si="7"/>
        <v>95509240596.464905</v>
      </c>
      <c r="P73" s="90">
        <f t="shared" ca="1" si="7"/>
        <v>104103774270.90616</v>
      </c>
      <c r="Q73" s="90">
        <f t="shared" ca="1" si="7"/>
        <v>112698307945.34741</v>
      </c>
      <c r="R73" s="90">
        <f t="shared" ca="1" si="7"/>
        <v>121292841619.78867</v>
      </c>
      <c r="S73" s="90">
        <f t="shared" ca="1" si="7"/>
        <v>129887375294.22992</v>
      </c>
      <c r="T73" s="90">
        <f t="shared" ca="1" si="7"/>
        <v>138481908968.67117</v>
      </c>
      <c r="U73" s="90">
        <f t="shared" ca="1" si="7"/>
        <v>147076442643.11243</v>
      </c>
      <c r="V73">
        <f ca="1">IF('Waste 2030'!$A81="MR",INDIRECT("'Waste 2030'!"&amp;'Country Selector'!$B$3&amp;ROW($A81))*10^12,0)</f>
        <v>155670976317.55368</v>
      </c>
    </row>
    <row r="74" spans="1:22">
      <c r="A74" s="74">
        <v>22</v>
      </c>
      <c r="B74">
        <f ca="1">IF('Waste 2010'!$A82="MR",INDIRECT("'Waste 2010'!"&amp;'Country Selector'!$B$3&amp;ROW($A82))*10^12,0)</f>
        <v>18195551018.52721</v>
      </c>
      <c r="C74" s="90">
        <f t="shared" ca="1" si="8"/>
        <v>23602612773.502686</v>
      </c>
      <c r="D74" s="90">
        <f t="shared" ca="1" si="6"/>
        <v>29009674528.478157</v>
      </c>
      <c r="E74" s="90">
        <f t="shared" ca="1" si="6"/>
        <v>34416736283.453629</v>
      </c>
      <c r="F74" s="90">
        <f t="shared" ca="1" si="6"/>
        <v>39823798038.4291</v>
      </c>
      <c r="G74" s="90">
        <f t="shared" ca="1" si="6"/>
        <v>45230859793.404572</v>
      </c>
      <c r="H74" s="90">
        <f t="shared" ca="1" si="6"/>
        <v>50637921548.380043</v>
      </c>
      <c r="I74" s="90">
        <f t="shared" ca="1" si="6"/>
        <v>56044983303.355522</v>
      </c>
      <c r="J74" s="90">
        <f t="shared" ca="1" si="6"/>
        <v>61452045058.330994</v>
      </c>
      <c r="K74" s="90">
        <f t="shared" ca="1" si="6"/>
        <v>66859106813.306473</v>
      </c>
      <c r="L74">
        <f ca="1">IF('Waste 2020'!$A82="MR",INDIRECT("'Waste 2020'!"&amp;'Country Selector'!$B$3&amp;ROW($A82))*10^12,0)</f>
        <v>72266168568.281937</v>
      </c>
      <c r="M74" s="90">
        <f t="shared" ca="1" si="9"/>
        <v>87788620897.307007</v>
      </c>
      <c r="N74" s="90">
        <f t="shared" ca="1" si="7"/>
        <v>103311073226.33208</v>
      </c>
      <c r="O74" s="90">
        <f t="shared" ca="1" si="7"/>
        <v>118833525555.35715</v>
      </c>
      <c r="P74" s="90">
        <f t="shared" ca="1" si="7"/>
        <v>134355977884.38222</v>
      </c>
      <c r="Q74" s="90">
        <f t="shared" ca="1" si="7"/>
        <v>149878430213.40729</v>
      </c>
      <c r="R74" s="90">
        <f t="shared" ca="1" si="7"/>
        <v>165400882542.43237</v>
      </c>
      <c r="S74" s="90">
        <f t="shared" ca="1" si="7"/>
        <v>180923334871.45743</v>
      </c>
      <c r="T74" s="90">
        <f t="shared" ca="1" si="7"/>
        <v>196445787200.48248</v>
      </c>
      <c r="U74" s="90">
        <f t="shared" ca="1" si="7"/>
        <v>211968239529.50757</v>
      </c>
      <c r="V74">
        <f ca="1">IF('Waste 2030'!$A82="MR",INDIRECT("'Waste 2030'!"&amp;'Country Selector'!$B$3&amp;ROW($A82))*10^12,0)</f>
        <v>227490691858.53265</v>
      </c>
    </row>
    <row r="75" spans="1:22">
      <c r="A75" s="74">
        <v>23</v>
      </c>
      <c r="B75">
        <f ca="1">IF('Waste 2010'!$A83="MR",INDIRECT("'Waste 2010'!"&amp;'Country Selector'!$B$3&amp;ROW($A83))*10^12,0)</f>
        <v>38792665874.694878</v>
      </c>
      <c r="C75" s="90">
        <f t="shared" ca="1" si="8"/>
        <v>39417542621.779945</v>
      </c>
      <c r="D75" s="90">
        <f t="shared" ca="1" si="6"/>
        <v>40042419368.865013</v>
      </c>
      <c r="E75" s="90">
        <f t="shared" ca="1" si="6"/>
        <v>40667296115.950081</v>
      </c>
      <c r="F75" s="90">
        <f t="shared" ca="1" si="6"/>
        <v>41292172863.035149</v>
      </c>
      <c r="G75" s="90">
        <f t="shared" ca="1" si="6"/>
        <v>41917049610.120216</v>
      </c>
      <c r="H75" s="90">
        <f t="shared" ca="1" si="6"/>
        <v>42541926357.205284</v>
      </c>
      <c r="I75" s="90">
        <f t="shared" ca="1" si="6"/>
        <v>43166803104.290352</v>
      </c>
      <c r="J75" s="90">
        <f t="shared" ca="1" si="6"/>
        <v>43791679851.37542</v>
      </c>
      <c r="K75" s="90">
        <f t="shared" ca="1" si="6"/>
        <v>44416556598.460487</v>
      </c>
      <c r="L75">
        <f ca="1">IF('Waste 2020'!$A83="MR",INDIRECT("'Waste 2020'!"&amp;'Country Selector'!$B$3&amp;ROW($A83))*10^12,0)</f>
        <v>45041433345.545555</v>
      </c>
      <c r="M75" s="90">
        <f t="shared" ca="1" si="9"/>
        <v>63768807531.887711</v>
      </c>
      <c r="N75" s="90">
        <f t="shared" ca="1" si="7"/>
        <v>82496181718.229889</v>
      </c>
      <c r="O75" s="90">
        <f t="shared" ca="1" si="7"/>
        <v>101223555904.57205</v>
      </c>
      <c r="P75" s="90">
        <f t="shared" ca="1" si="7"/>
        <v>119950930090.9142</v>
      </c>
      <c r="Q75" s="90">
        <f t="shared" ca="1" si="7"/>
        <v>138678304277.25638</v>
      </c>
      <c r="R75" s="90">
        <f t="shared" ca="1" si="7"/>
        <v>157405678463.59854</v>
      </c>
      <c r="S75" s="90">
        <f t="shared" ca="1" si="7"/>
        <v>176133052649.94067</v>
      </c>
      <c r="T75" s="90">
        <f t="shared" ca="1" si="7"/>
        <v>194860426836.28284</v>
      </c>
      <c r="U75" s="90">
        <f t="shared" ca="1" si="7"/>
        <v>213587801022.62503</v>
      </c>
      <c r="V75">
        <f ca="1">IF('Waste 2030'!$A83="MR",INDIRECT("'Waste 2030'!"&amp;'Country Selector'!$B$3&amp;ROW($A83))*10^12,0)</f>
        <v>232315175208.96716</v>
      </c>
    </row>
    <row r="76" spans="1:22">
      <c r="A76" s="74">
        <v>24</v>
      </c>
      <c r="B76">
        <f ca="1">IF('Waste 2010'!$A84="MR",INDIRECT("'Waste 2010'!"&amp;'Country Selector'!$B$3&amp;ROW($A84))*10^12,0)</f>
        <v>55649724301.757072</v>
      </c>
      <c r="C76" s="90">
        <f t="shared" ca="1" si="8"/>
        <v>57312193338.982986</v>
      </c>
      <c r="D76" s="90">
        <f t="shared" ca="1" si="6"/>
        <v>58974662376.208893</v>
      </c>
      <c r="E76" s="90">
        <f t="shared" ca="1" si="6"/>
        <v>60637131413.434807</v>
      </c>
      <c r="F76" s="90">
        <f t="shared" ca="1" si="6"/>
        <v>62299600450.660721</v>
      </c>
      <c r="G76" s="90">
        <f t="shared" ca="1" si="6"/>
        <v>63962069487.886627</v>
      </c>
      <c r="H76" s="90">
        <f t="shared" ca="1" si="6"/>
        <v>65624538525.112541</v>
      </c>
      <c r="I76" s="90">
        <f t="shared" ca="1" si="6"/>
        <v>67287007562.338455</v>
      </c>
      <c r="J76" s="90">
        <f t="shared" ca="1" si="6"/>
        <v>68949476599.564362</v>
      </c>
      <c r="K76" s="90">
        <f t="shared" ca="1" si="6"/>
        <v>70611945636.790283</v>
      </c>
      <c r="L76">
        <f ca="1">IF('Waste 2020'!$A84="MR",INDIRECT("'Waste 2020'!"&amp;'Country Selector'!$B$3&amp;ROW($A84))*10^12,0)</f>
        <v>72274414674.01619</v>
      </c>
      <c r="M76" s="90">
        <f t="shared" ca="1" si="9"/>
        <v>83815677694.847504</v>
      </c>
      <c r="N76" s="90">
        <f t="shared" ca="1" si="7"/>
        <v>95356940715.678818</v>
      </c>
      <c r="O76" s="90">
        <f t="shared" ca="1" si="7"/>
        <v>106898203736.51013</v>
      </c>
      <c r="P76" s="90">
        <f t="shared" ca="1" si="7"/>
        <v>118439466757.34145</v>
      </c>
      <c r="Q76" s="90">
        <f t="shared" ca="1" si="7"/>
        <v>129980729778.17276</v>
      </c>
      <c r="R76" s="90">
        <f t="shared" ca="1" si="7"/>
        <v>141521992799.00409</v>
      </c>
      <c r="S76" s="90">
        <f t="shared" ca="1" si="7"/>
        <v>153063255819.83539</v>
      </c>
      <c r="T76" s="90">
        <f t="shared" ca="1" si="7"/>
        <v>164604518840.66669</v>
      </c>
      <c r="U76" s="90">
        <f t="shared" ca="1" si="7"/>
        <v>176145781861.49802</v>
      </c>
      <c r="V76">
        <f ca="1">IF('Waste 2030'!$A84="MR",INDIRECT("'Waste 2030'!"&amp;'Country Selector'!$B$3&amp;ROW($A84))*10^12,0)</f>
        <v>187687044882.32935</v>
      </c>
    </row>
    <row r="77" spans="1:22">
      <c r="A77" s="74">
        <v>25</v>
      </c>
      <c r="B77">
        <f ca="1">IF('Waste 2010'!$A85="MR",INDIRECT("'Waste 2010'!"&amp;'Country Selector'!$B$3&amp;ROW($A85))*10^12,0)</f>
        <v>28082314111.291142</v>
      </c>
      <c r="C77" s="90">
        <f t="shared" ca="1" si="8"/>
        <v>32912509861.842308</v>
      </c>
      <c r="D77" s="90">
        <f t="shared" ca="1" si="6"/>
        <v>37742705612.393478</v>
      </c>
      <c r="E77" s="90">
        <f t="shared" ca="1" si="6"/>
        <v>42572901362.944656</v>
      </c>
      <c r="F77" s="90">
        <f t="shared" ca="1" si="6"/>
        <v>47403097113.495819</v>
      </c>
      <c r="G77" s="90">
        <f t="shared" ca="1" si="6"/>
        <v>52233292864.046997</v>
      </c>
      <c r="H77" s="90">
        <f t="shared" ca="1" si="6"/>
        <v>57063488614.59816</v>
      </c>
      <c r="I77" s="90">
        <f t="shared" ca="1" si="6"/>
        <v>61893684365.14933</v>
      </c>
      <c r="J77" s="90">
        <f t="shared" ca="1" si="6"/>
        <v>66723880115.7005</v>
      </c>
      <c r="K77" s="90">
        <f t="shared" ca="1" si="6"/>
        <v>71554075866.251678</v>
      </c>
      <c r="L77">
        <f ca="1">IF('Waste 2020'!$A85="MR",INDIRECT("'Waste 2020'!"&amp;'Country Selector'!$B$3&amp;ROW($A85))*10^12,0)</f>
        <v>76384271616.802841</v>
      </c>
      <c r="M77" s="90">
        <f t="shared" ca="1" si="9"/>
        <v>82616357369.378876</v>
      </c>
      <c r="N77" s="90">
        <f t="shared" ca="1" si="7"/>
        <v>88848443121.95491</v>
      </c>
      <c r="O77" s="90">
        <f t="shared" ca="1" si="7"/>
        <v>95080528874.530945</v>
      </c>
      <c r="P77" s="90">
        <f t="shared" ca="1" si="7"/>
        <v>101312614627.10696</v>
      </c>
      <c r="Q77" s="90">
        <f t="shared" ca="1" si="7"/>
        <v>107544700379.68301</v>
      </c>
      <c r="R77" s="90">
        <f t="shared" ca="1" si="7"/>
        <v>113776786132.25903</v>
      </c>
      <c r="S77" s="90">
        <f t="shared" ca="1" si="7"/>
        <v>120008871884.83507</v>
      </c>
      <c r="T77" s="90">
        <f t="shared" ca="1" si="7"/>
        <v>126240957637.4111</v>
      </c>
      <c r="U77" s="90">
        <f t="shared" ca="1" si="7"/>
        <v>132473043389.98714</v>
      </c>
      <c r="V77">
        <f ca="1">IF('Waste 2030'!$A85="MR",INDIRECT("'Waste 2030'!"&amp;'Country Selector'!$B$3&amp;ROW($A85))*10^12,0)</f>
        <v>138705129142.56317</v>
      </c>
    </row>
    <row r="78" spans="1:22">
      <c r="A78" s="74">
        <v>26</v>
      </c>
      <c r="B78">
        <f ca="1">IF('Waste 2010'!$A86="MR",INDIRECT("'Waste 2010'!"&amp;'Country Selector'!$B$3&amp;ROW($A86))*10^12,0)</f>
        <v>17634536342.358231</v>
      </c>
      <c r="C78" s="90">
        <f t="shared" ca="1" si="8"/>
        <v>19643510295.832733</v>
      </c>
      <c r="D78" s="90">
        <f t="shared" ca="1" si="6"/>
        <v>21652484249.307236</v>
      </c>
      <c r="E78" s="90">
        <f t="shared" ca="1" si="6"/>
        <v>23661458202.781738</v>
      </c>
      <c r="F78" s="90">
        <f t="shared" ca="1" si="6"/>
        <v>25670432156.256241</v>
      </c>
      <c r="G78" s="90">
        <f t="shared" ca="1" si="6"/>
        <v>27679406109.730743</v>
      </c>
      <c r="H78" s="90">
        <f t="shared" ca="1" si="6"/>
        <v>29688380063.205246</v>
      </c>
      <c r="I78" s="90">
        <f t="shared" ca="1" si="6"/>
        <v>31697354016.679749</v>
      </c>
      <c r="J78" s="90">
        <f t="shared" ca="1" si="6"/>
        <v>33706327970.154251</v>
      </c>
      <c r="K78" s="90">
        <f t="shared" ca="1" si="6"/>
        <v>35715301923.628754</v>
      </c>
      <c r="L78">
        <f ca="1">IF('Waste 2020'!$A86="MR",INDIRECT("'Waste 2020'!"&amp;'Country Selector'!$B$3&amp;ROW($A86))*10^12,0)</f>
        <v>37724275877.103256</v>
      </c>
      <c r="M78" s="90">
        <f t="shared" ca="1" si="9"/>
        <v>49994729760.44075</v>
      </c>
      <c r="N78" s="90">
        <f t="shared" ca="1" si="7"/>
        <v>62265183643.778244</v>
      </c>
      <c r="O78" s="90">
        <f t="shared" ca="1" si="7"/>
        <v>74535637527.115738</v>
      </c>
      <c r="P78" s="90">
        <f t="shared" ca="1" si="7"/>
        <v>86806091410.453247</v>
      </c>
      <c r="Q78" s="90">
        <f t="shared" ca="1" si="7"/>
        <v>99076545293.790741</v>
      </c>
      <c r="R78" s="90">
        <f t="shared" ca="1" si="7"/>
        <v>111346999177.12823</v>
      </c>
      <c r="S78" s="90">
        <f t="shared" ca="1" si="7"/>
        <v>123617453060.46573</v>
      </c>
      <c r="T78" s="90">
        <f t="shared" ca="1" si="7"/>
        <v>135887906943.80322</v>
      </c>
      <c r="U78" s="90">
        <f t="shared" ca="1" si="7"/>
        <v>148158360827.14072</v>
      </c>
      <c r="V78">
        <f ca="1">IF('Waste 2030'!$A86="MR",INDIRECT("'Waste 2030'!"&amp;'Country Selector'!$B$3&amp;ROW($A86))*10^12,0)</f>
        <v>160428814710.47821</v>
      </c>
    </row>
    <row r="79" spans="1:22">
      <c r="A79" s="74">
        <v>27</v>
      </c>
      <c r="B79">
        <f ca="1">IF('Waste 2010'!$A87="MR",INDIRECT("'Waste 2010'!"&amp;'Country Selector'!$B$3&amp;ROW($A87))*10^12,0)</f>
        <v>16596178191.184307</v>
      </c>
      <c r="C79" s="90">
        <f t="shared" ca="1" si="8"/>
        <v>19264996633.618378</v>
      </c>
      <c r="D79" s="90">
        <f t="shared" ca="1" si="6"/>
        <v>21933815076.052452</v>
      </c>
      <c r="E79" s="90">
        <f t="shared" ca="1" si="6"/>
        <v>24602633518.486526</v>
      </c>
      <c r="F79" s="90">
        <f t="shared" ca="1" si="6"/>
        <v>27271451960.920597</v>
      </c>
      <c r="G79" s="90">
        <f t="shared" ca="1" si="6"/>
        <v>29940270403.354675</v>
      </c>
      <c r="H79" s="90">
        <f t="shared" ca="1" si="6"/>
        <v>32609088845.78875</v>
      </c>
      <c r="I79" s="90">
        <f t="shared" ca="1" si="6"/>
        <v>35277907288.222824</v>
      </c>
      <c r="J79" s="90">
        <f t="shared" ca="1" si="6"/>
        <v>37946725730.656891</v>
      </c>
      <c r="K79" s="90">
        <f t="shared" ca="1" si="6"/>
        <v>40615544173.090965</v>
      </c>
      <c r="L79">
        <f ca="1">IF('Waste 2020'!$A87="MR",INDIRECT("'Waste 2020'!"&amp;'Country Selector'!$B$3&amp;ROW($A87))*10^12,0)</f>
        <v>43284362615.52504</v>
      </c>
      <c r="M79" s="90">
        <f t="shared" ca="1" si="9"/>
        <v>45858341890.533966</v>
      </c>
      <c r="N79" s="90">
        <f t="shared" ca="1" si="7"/>
        <v>48432321165.5429</v>
      </c>
      <c r="O79" s="90">
        <f t="shared" ca="1" si="7"/>
        <v>51006300440.551834</v>
      </c>
      <c r="P79" s="90">
        <f t="shared" ca="1" si="7"/>
        <v>53580279715.56076</v>
      </c>
      <c r="Q79" s="90">
        <f t="shared" ca="1" si="7"/>
        <v>56154258990.569695</v>
      </c>
      <c r="R79" s="90">
        <f t="shared" ca="1" si="7"/>
        <v>58728238265.578621</v>
      </c>
      <c r="S79" s="90">
        <f t="shared" ca="1" si="7"/>
        <v>61302217540.587555</v>
      </c>
      <c r="T79" s="90">
        <f t="shared" ca="1" si="7"/>
        <v>63876196815.596481</v>
      </c>
      <c r="U79" s="90">
        <f t="shared" ca="1" si="7"/>
        <v>66450176090.605423</v>
      </c>
      <c r="V79">
        <f ca="1">IF('Waste 2030'!$A87="MR",INDIRECT("'Waste 2030'!"&amp;'Country Selector'!$B$3&amp;ROW($A87))*10^12,0)</f>
        <v>69024155365.614349</v>
      </c>
    </row>
    <row r="80" spans="1:22">
      <c r="A80" s="74">
        <v>28</v>
      </c>
      <c r="B80">
        <f ca="1">IF('Waste 2010'!$A88="MR",INDIRECT("'Waste 2010'!"&amp;'Country Selector'!$B$3&amp;ROW($A88))*10^12,0)</f>
        <v>20037223832.407135</v>
      </c>
      <c r="C80" s="90">
        <f t="shared" ca="1" si="8"/>
        <v>20553407963.079094</v>
      </c>
      <c r="D80" s="90">
        <f t="shared" ca="1" si="6"/>
        <v>21069592093.751053</v>
      </c>
      <c r="E80" s="90">
        <f t="shared" ca="1" si="6"/>
        <v>21585776224.423012</v>
      </c>
      <c r="F80" s="90">
        <f t="shared" ca="1" si="6"/>
        <v>22101960355.094971</v>
      </c>
      <c r="G80" s="90">
        <f t="shared" ca="1" si="6"/>
        <v>22618144485.766933</v>
      </c>
      <c r="H80" s="90">
        <f t="shared" ca="1" si="6"/>
        <v>23134328616.438892</v>
      </c>
      <c r="I80" s="90">
        <f t="shared" ca="1" si="6"/>
        <v>23650512747.110851</v>
      </c>
      <c r="J80" s="90">
        <f t="shared" ca="1" si="6"/>
        <v>24166696877.78281</v>
      </c>
      <c r="K80" s="90">
        <f t="shared" ca="1" si="6"/>
        <v>24682881008.454773</v>
      </c>
      <c r="L80">
        <f ca="1">IF('Waste 2020'!$A88="MR",INDIRECT("'Waste 2020'!"&amp;'Country Selector'!$B$3&amp;ROW($A88))*10^12,0)</f>
        <v>25199065139.126732</v>
      </c>
      <c r="M80" s="90">
        <f t="shared" ca="1" si="9"/>
        <v>27189140519.825195</v>
      </c>
      <c r="N80" s="90">
        <f t="shared" ca="1" si="7"/>
        <v>29179215900.523659</v>
      </c>
      <c r="O80" s="90">
        <f t="shared" ca="1" si="7"/>
        <v>31169291281.222122</v>
      </c>
      <c r="P80" s="90">
        <f t="shared" ca="1" si="7"/>
        <v>33159366661.920586</v>
      </c>
      <c r="Q80" s="90">
        <f t="shared" ca="1" si="7"/>
        <v>35149442042.619049</v>
      </c>
      <c r="R80" s="90">
        <f t="shared" ca="1" si="7"/>
        <v>37139517423.317513</v>
      </c>
      <c r="S80" s="90">
        <f t="shared" ca="1" si="7"/>
        <v>39129592804.015976</v>
      </c>
      <c r="T80" s="90">
        <f t="shared" ca="1" si="7"/>
        <v>41119668184.714439</v>
      </c>
      <c r="U80" s="90">
        <f t="shared" ca="1" si="7"/>
        <v>43109743565.412903</v>
      </c>
      <c r="V80">
        <f ca="1">IF('Waste 2030'!$A88="MR",INDIRECT("'Waste 2030'!"&amp;'Country Selector'!$B$3&amp;ROW($A88))*10^12,0)</f>
        <v>45099818946.111366</v>
      </c>
    </row>
    <row r="81" spans="1:22">
      <c r="A81" s="74">
        <v>29</v>
      </c>
      <c r="B81">
        <f ca="1">IF('Waste 2010'!$A89="MR",INDIRECT("'Waste 2010'!"&amp;'Country Selector'!$B$3&amp;ROW($A89))*10^12,0)</f>
        <v>19711632498.676579</v>
      </c>
      <c r="C81" s="90">
        <f t="shared" ca="1" si="8"/>
        <v>20482279993.44796</v>
      </c>
      <c r="D81" s="90">
        <f t="shared" ca="1" si="6"/>
        <v>21252927488.219341</v>
      </c>
      <c r="E81" s="90">
        <f t="shared" ca="1" si="6"/>
        <v>22023574982.990723</v>
      </c>
      <c r="F81" s="90">
        <f t="shared" ca="1" si="6"/>
        <v>22794222477.762104</v>
      </c>
      <c r="G81" s="90">
        <f t="shared" ca="1" si="6"/>
        <v>23564869972.533485</v>
      </c>
      <c r="H81" s="90">
        <f t="shared" ca="1" si="6"/>
        <v>24335517467.304867</v>
      </c>
      <c r="I81" s="90">
        <f t="shared" ca="1" si="6"/>
        <v>25106164962.076248</v>
      </c>
      <c r="J81" s="90">
        <f t="shared" ca="1" si="6"/>
        <v>25876812456.84763</v>
      </c>
      <c r="K81" s="90">
        <f t="shared" ca="1" si="6"/>
        <v>26647459951.619007</v>
      </c>
      <c r="L81">
        <f ca="1">IF('Waste 2020'!$A89="MR",INDIRECT("'Waste 2020'!"&amp;'Country Selector'!$B$3&amp;ROW($A89))*10^12,0)</f>
        <v>27418107446.390392</v>
      </c>
      <c r="M81" s="90">
        <f t="shared" ca="1" si="9"/>
        <v>48484904658.185883</v>
      </c>
      <c r="N81" s="90">
        <f t="shared" ca="1" si="7"/>
        <v>69551701869.981384</v>
      </c>
      <c r="O81" s="90">
        <f t="shared" ca="1" si="7"/>
        <v>90618499081.776886</v>
      </c>
      <c r="P81" s="90">
        <f t="shared" ca="1" si="7"/>
        <v>111685296293.57237</v>
      </c>
      <c r="Q81" s="90">
        <f t="shared" ca="1" si="7"/>
        <v>132752093505.36787</v>
      </c>
      <c r="R81" s="90">
        <f t="shared" ca="1" si="7"/>
        <v>153818890717.16339</v>
      </c>
      <c r="S81" s="90">
        <f t="shared" ca="1" si="7"/>
        <v>174885687928.95886</v>
      </c>
      <c r="T81" s="90">
        <f t="shared" ca="1" si="7"/>
        <v>195952485140.75436</v>
      </c>
      <c r="U81" s="90">
        <f t="shared" ca="1" si="7"/>
        <v>217019282352.54987</v>
      </c>
      <c r="V81">
        <f ca="1">IF('Waste 2030'!$A89="MR",INDIRECT("'Waste 2030'!"&amp;'Country Selector'!$B$3&amp;ROW($A89))*10^12,0)</f>
        <v>238086079564.34537</v>
      </c>
    </row>
    <row r="82" spans="1:22">
      <c r="A82" s="74">
        <v>30</v>
      </c>
      <c r="B82">
        <f ca="1">IF('Waste 2010'!$A90="MR",INDIRECT("'Waste 2010'!"&amp;'Country Selector'!$B$3&amp;ROW($A90))*10^12,0)</f>
        <v>14574090564.625664</v>
      </c>
      <c r="C82" s="90">
        <f t="shared" ca="1" si="8"/>
        <v>15571495781.150803</v>
      </c>
      <c r="D82" s="90">
        <f t="shared" ca="1" si="6"/>
        <v>16568900997.67594</v>
      </c>
      <c r="E82" s="90">
        <f t="shared" ca="1" si="6"/>
        <v>17566306214.201077</v>
      </c>
      <c r="F82" s="90">
        <f t="shared" ca="1" si="6"/>
        <v>18563711430.726215</v>
      </c>
      <c r="G82" s="90">
        <f t="shared" ca="1" si="6"/>
        <v>19561116647.251354</v>
      </c>
      <c r="H82" s="90">
        <f t="shared" ca="1" si="6"/>
        <v>20558521863.776489</v>
      </c>
      <c r="I82" s="90">
        <f t="shared" ca="1" si="6"/>
        <v>21555927080.301628</v>
      </c>
      <c r="J82" s="90">
        <f t="shared" ca="1" si="6"/>
        <v>22553332296.826767</v>
      </c>
      <c r="K82" s="90">
        <f t="shared" ca="1" si="6"/>
        <v>23550737513.351902</v>
      </c>
      <c r="L82">
        <f ca="1">IF('Waste 2020'!$A90="MR",INDIRECT("'Waste 2020'!"&amp;'Country Selector'!$B$3&amp;ROW($A90))*10^12,0)</f>
        <v>24548142729.877041</v>
      </c>
      <c r="M82" s="90">
        <f t="shared" ca="1" si="9"/>
        <v>27508699920.492138</v>
      </c>
      <c r="N82" s="90">
        <f t="shared" ca="1" si="7"/>
        <v>30469257111.107239</v>
      </c>
      <c r="O82" s="90">
        <f t="shared" ca="1" si="7"/>
        <v>33429814301.72234</v>
      </c>
      <c r="P82" s="90">
        <f t="shared" ca="1" si="7"/>
        <v>36390371492.337433</v>
      </c>
      <c r="Q82" s="90">
        <f t="shared" ca="1" si="7"/>
        <v>39350928682.952538</v>
      </c>
      <c r="R82" s="90">
        <f t="shared" ca="1" si="7"/>
        <v>42311485873.567642</v>
      </c>
      <c r="S82" s="90">
        <f t="shared" ca="1" si="7"/>
        <v>45272043064.182732</v>
      </c>
      <c r="T82" s="90">
        <f t="shared" ca="1" si="7"/>
        <v>48232600254.797836</v>
      </c>
      <c r="U82" s="90">
        <f t="shared" ca="1" si="7"/>
        <v>51193157445.412926</v>
      </c>
      <c r="V82">
        <f ca="1">IF('Waste 2030'!$A90="MR",INDIRECT("'Waste 2030'!"&amp;'Country Selector'!$B$3&amp;ROW($A90))*10^12,0)</f>
        <v>54153714636.02803</v>
      </c>
    </row>
    <row r="83" spans="1:22">
      <c r="A83" s="74">
        <v>31</v>
      </c>
      <c r="B83">
        <f ca="1">IF('Waste 2010'!$A91="MR",INDIRECT("'Waste 2010'!"&amp;'Country Selector'!$B$3&amp;ROW($A91))*10^12,0)</f>
        <v>19062979072.430153</v>
      </c>
      <c r="C83" s="90">
        <f t="shared" ca="1" si="8"/>
        <v>20608731266.020363</v>
      </c>
      <c r="D83" s="90">
        <f t="shared" ca="1" si="6"/>
        <v>22154483459.610573</v>
      </c>
      <c r="E83" s="90">
        <f t="shared" ca="1" si="6"/>
        <v>23700235653.200783</v>
      </c>
      <c r="F83" s="90">
        <f t="shared" ca="1" si="6"/>
        <v>25245987846.790997</v>
      </c>
      <c r="G83" s="90">
        <f t="shared" ca="1" si="6"/>
        <v>26791740040.381207</v>
      </c>
      <c r="H83" s="90">
        <f t="shared" ca="1" si="6"/>
        <v>28337492233.971416</v>
      </c>
      <c r="I83" s="90">
        <f t="shared" ca="1" si="6"/>
        <v>29883244427.561626</v>
      </c>
      <c r="J83" s="90">
        <f t="shared" ca="1" si="6"/>
        <v>31428996621.15184</v>
      </c>
      <c r="K83" s="90">
        <f t="shared" ca="1" si="6"/>
        <v>32974748814.74205</v>
      </c>
      <c r="L83">
        <f ca="1">IF('Waste 2020'!$A91="MR",INDIRECT("'Waste 2020'!"&amp;'Country Selector'!$B$3&amp;ROW($A91))*10^12,0)</f>
        <v>34520501008.33226</v>
      </c>
      <c r="M83" s="90">
        <f t="shared" ca="1" si="9"/>
        <v>35982305885.902481</v>
      </c>
      <c r="N83" s="90">
        <f t="shared" ca="1" si="7"/>
        <v>37444110763.472694</v>
      </c>
      <c r="O83" s="90">
        <f t="shared" ca="1" si="7"/>
        <v>38905915641.042908</v>
      </c>
      <c r="P83" s="90">
        <f t="shared" ca="1" si="7"/>
        <v>40367720518.613129</v>
      </c>
      <c r="Q83" s="90">
        <f t="shared" ca="1" si="7"/>
        <v>41829525396.183342</v>
      </c>
      <c r="R83" s="90">
        <f t="shared" ca="1" si="7"/>
        <v>43291330273.753555</v>
      </c>
      <c r="S83" s="90">
        <f t="shared" ca="1" si="7"/>
        <v>44753135151.323776</v>
      </c>
      <c r="T83" s="90">
        <f t="shared" ca="1" si="7"/>
        <v>46214940028.89399</v>
      </c>
      <c r="U83" s="90">
        <f t="shared" ca="1" si="7"/>
        <v>47676744906.464211</v>
      </c>
      <c r="V83">
        <f ca="1">IF('Waste 2030'!$A91="MR",INDIRECT("'Waste 2030'!"&amp;'Country Selector'!$B$3&amp;ROW($A91))*10^12,0)</f>
        <v>49138549784.034424</v>
      </c>
    </row>
    <row r="84" spans="1:22">
      <c r="A84" s="74">
        <v>32</v>
      </c>
      <c r="B84">
        <f ca="1">IF('Waste 2010'!$A92="MR",INDIRECT("'Waste 2010'!"&amp;'Country Selector'!$B$3&amp;ROW($A92))*10^12,0)</f>
        <v>20850362022.805767</v>
      </c>
      <c r="C84" s="90">
        <f t="shared" ca="1" si="8"/>
        <v>20752508721.717964</v>
      </c>
      <c r="D84" s="90">
        <f t="shared" ca="1" si="6"/>
        <v>20654655420.630161</v>
      </c>
      <c r="E84" s="90">
        <f t="shared" ca="1" si="6"/>
        <v>20556802119.542362</v>
      </c>
      <c r="F84" s="90">
        <f t="shared" ca="1" si="6"/>
        <v>20458948818.454559</v>
      </c>
      <c r="G84" s="90">
        <f t="shared" ca="1" si="6"/>
        <v>20361095517.366756</v>
      </c>
      <c r="H84" s="90">
        <f t="shared" ca="1" si="6"/>
        <v>20263242216.278954</v>
      </c>
      <c r="I84" s="90">
        <f t="shared" ca="1" si="6"/>
        <v>20165388915.191154</v>
      </c>
      <c r="J84" s="90">
        <f t="shared" ca="1" si="6"/>
        <v>20067535614.103348</v>
      </c>
      <c r="K84" s="90">
        <f t="shared" ca="1" si="6"/>
        <v>19969682313.015549</v>
      </c>
      <c r="L84">
        <f ca="1">IF('Waste 2020'!$A92="MR",INDIRECT("'Waste 2020'!"&amp;'Country Selector'!$B$3&amp;ROW($A92))*10^12,0)</f>
        <v>19871829011.927746</v>
      </c>
      <c r="M84" s="90">
        <f t="shared" ca="1" si="9"/>
        <v>26108685383.226418</v>
      </c>
      <c r="N84" s="90">
        <f t="shared" ca="1" si="7"/>
        <v>32345541754.525085</v>
      </c>
      <c r="O84" s="90">
        <f t="shared" ca="1" si="7"/>
        <v>38582398125.823761</v>
      </c>
      <c r="P84" s="90">
        <f t="shared" ca="1" si="7"/>
        <v>44819254497.122429</v>
      </c>
      <c r="Q84" s="90">
        <f t="shared" ca="1" si="7"/>
        <v>51056110868.421104</v>
      </c>
      <c r="R84" s="90">
        <f t="shared" ca="1" si="7"/>
        <v>57292967239.719772</v>
      </c>
      <c r="S84" s="90">
        <f t="shared" ca="1" si="7"/>
        <v>63529823611.018448</v>
      </c>
      <c r="T84" s="90">
        <f t="shared" ca="1" si="7"/>
        <v>69766679982.317108</v>
      </c>
      <c r="U84" s="90">
        <f t="shared" ca="1" si="7"/>
        <v>76003536353.615784</v>
      </c>
      <c r="V84">
        <f ca="1">IF('Waste 2030'!$A92="MR",INDIRECT("'Waste 2030'!"&amp;'Country Selector'!$B$3&amp;ROW($A92))*10^12,0)</f>
        <v>82240392724.914459</v>
      </c>
    </row>
    <row r="85" spans="1:22">
      <c r="A85" s="74">
        <v>33</v>
      </c>
      <c r="B85">
        <f ca="1">IF('Waste 2010'!$A93="MR",INDIRECT("'Waste 2010'!"&amp;'Country Selector'!$B$3&amp;ROW($A93))*10^12,0)</f>
        <v>11301663862.232304</v>
      </c>
      <c r="C85" s="90">
        <f t="shared" ca="1" si="8"/>
        <v>12022855778.283415</v>
      </c>
      <c r="D85" s="90">
        <f t="shared" ca="1" si="6"/>
        <v>12744047694.334526</v>
      </c>
      <c r="E85" s="90">
        <f t="shared" ca="1" si="6"/>
        <v>13465239610.385639</v>
      </c>
      <c r="F85" s="90">
        <f t="shared" ca="1" si="6"/>
        <v>14186431526.43675</v>
      </c>
      <c r="G85" s="90">
        <f t="shared" ca="1" si="6"/>
        <v>14907623442.487862</v>
      </c>
      <c r="H85" s="90">
        <f t="shared" ca="1" si="6"/>
        <v>15628815358.538973</v>
      </c>
      <c r="I85" s="90">
        <f t="shared" ca="1" si="6"/>
        <v>16350007274.590084</v>
      </c>
      <c r="J85" s="90">
        <f t="shared" ca="1" si="6"/>
        <v>17071199190.641197</v>
      </c>
      <c r="K85" s="90">
        <f t="shared" ca="1" si="6"/>
        <v>17792391106.692307</v>
      </c>
      <c r="L85">
        <f ca="1">IF('Waste 2020'!$A93="MR",INDIRECT("'Waste 2020'!"&amp;'Country Selector'!$B$3&amp;ROW($A93))*10^12,0)</f>
        <v>18513583022.74342</v>
      </c>
      <c r="M85" s="90">
        <f t="shared" ca="1" si="9"/>
        <v>24699772447.640099</v>
      </c>
      <c r="N85" s="90">
        <f t="shared" ca="1" si="7"/>
        <v>30885961872.536781</v>
      </c>
      <c r="O85" s="90">
        <f t="shared" ca="1" si="7"/>
        <v>37072151297.433464</v>
      </c>
      <c r="P85" s="90">
        <f t="shared" ca="1" si="7"/>
        <v>43258340722.330147</v>
      </c>
      <c r="Q85" s="90">
        <f t="shared" ca="1" si="7"/>
        <v>49444530147.22683</v>
      </c>
      <c r="R85" s="90">
        <f t="shared" ca="1" si="7"/>
        <v>55630719572.123505</v>
      </c>
      <c r="S85" s="90">
        <f t="shared" ca="1" si="7"/>
        <v>61816908997.020195</v>
      </c>
      <c r="T85" s="90">
        <f t="shared" ca="1" si="7"/>
        <v>68003098421.91687</v>
      </c>
      <c r="U85" s="90">
        <f t="shared" ca="1" si="7"/>
        <v>74189287846.813553</v>
      </c>
      <c r="V85">
        <f ca="1">IF('Waste 2030'!$A93="MR",INDIRECT("'Waste 2030'!"&amp;'Country Selector'!$B$3&amp;ROW($A93))*10^12,0)</f>
        <v>80375477271.710236</v>
      </c>
    </row>
    <row r="86" spans="1:22">
      <c r="A86" s="74">
        <v>34</v>
      </c>
      <c r="B86">
        <f ca="1">IF('Waste 2010'!$A94="MR",INDIRECT("'Waste 2010'!"&amp;'Country Selector'!$B$3&amp;ROW($A94))*10^12,0)</f>
        <v>12742025658.969425</v>
      </c>
      <c r="C86" s="90">
        <f t="shared" ca="1" si="8"/>
        <v>13564159992.766457</v>
      </c>
      <c r="D86" s="90">
        <f t="shared" ca="1" si="6"/>
        <v>14386294326.563488</v>
      </c>
      <c r="E86" s="90">
        <f t="shared" ca="1" si="6"/>
        <v>15208428660.360519</v>
      </c>
      <c r="F86" s="90">
        <f t="shared" ca="1" si="6"/>
        <v>16030562994.157551</v>
      </c>
      <c r="G86" s="90">
        <f t="shared" ca="1" si="6"/>
        <v>16852697327.95458</v>
      </c>
      <c r="H86" s="90">
        <f t="shared" ca="1" si="6"/>
        <v>17674831661.75161</v>
      </c>
      <c r="I86" s="90">
        <f t="shared" ca="1" si="6"/>
        <v>18496965995.548641</v>
      </c>
      <c r="J86" s="90">
        <f t="shared" ca="1" si="6"/>
        <v>19319100329.345673</v>
      </c>
      <c r="K86" s="90">
        <f t="shared" ca="1" si="6"/>
        <v>20141234663.142704</v>
      </c>
      <c r="L86">
        <f ca="1">IF('Waste 2020'!$A94="MR",INDIRECT("'Waste 2020'!"&amp;'Country Selector'!$B$3&amp;ROW($A94))*10^12,0)</f>
        <v>20963368996.939735</v>
      </c>
      <c r="M86" s="90">
        <f t="shared" ca="1" si="9"/>
        <v>24000002590.585724</v>
      </c>
      <c r="N86" s="90">
        <f t="shared" ca="1" si="7"/>
        <v>27036636184.231712</v>
      </c>
      <c r="O86" s="90">
        <f t="shared" ca="1" si="7"/>
        <v>30073269777.877701</v>
      </c>
      <c r="P86" s="90">
        <f t="shared" ca="1" si="7"/>
        <v>33109903371.523685</v>
      </c>
      <c r="Q86" s="90">
        <f t="shared" ca="1" si="7"/>
        <v>36146536965.169678</v>
      </c>
      <c r="R86" s="90">
        <f t="shared" ca="1" si="7"/>
        <v>39183170558.815666</v>
      </c>
      <c r="S86" s="90">
        <f t="shared" ca="1" si="7"/>
        <v>42219804152.461655</v>
      </c>
      <c r="T86" s="90">
        <f t="shared" ca="1" si="7"/>
        <v>45256437746.107635</v>
      </c>
      <c r="U86" s="90">
        <f t="shared" ca="1" si="7"/>
        <v>48293071339.753616</v>
      </c>
      <c r="V86">
        <f ca="1">IF('Waste 2030'!$A94="MR",INDIRECT("'Waste 2030'!"&amp;'Country Selector'!$B$3&amp;ROW($A94))*10^12,0)</f>
        <v>51329704933.399612</v>
      </c>
    </row>
    <row r="87" spans="1:22">
      <c r="A87" s="74">
        <v>35</v>
      </c>
      <c r="B87">
        <f ca="1">IF('Waste 2010'!$A95="MR",INDIRECT("'Waste 2010'!"&amp;'Country Selector'!$B$3&amp;ROW($A95))*10^12,0)</f>
        <v>21407329090.317616</v>
      </c>
      <c r="C87" s="90">
        <f t="shared" ca="1" si="8"/>
        <v>22273489309.932869</v>
      </c>
      <c r="D87" s="90">
        <f t="shared" ca="1" si="6"/>
        <v>23139649529.548122</v>
      </c>
      <c r="E87" s="90">
        <f t="shared" ca="1" si="6"/>
        <v>24005809749.163376</v>
      </c>
      <c r="F87" s="90">
        <f t="shared" ca="1" si="6"/>
        <v>24871969968.778629</v>
      </c>
      <c r="G87" s="90">
        <f t="shared" ca="1" si="6"/>
        <v>25738130188.393883</v>
      </c>
      <c r="H87" s="90">
        <f t="shared" ca="1" si="6"/>
        <v>26604290408.009132</v>
      </c>
      <c r="I87" s="90">
        <f t="shared" ca="1" si="6"/>
        <v>27470450627.62439</v>
      </c>
      <c r="J87" s="90">
        <f t="shared" ca="1" si="6"/>
        <v>28336610847.239639</v>
      </c>
      <c r="K87" s="90">
        <f t="shared" ca="1" si="6"/>
        <v>29202771066.854893</v>
      </c>
      <c r="L87">
        <f ca="1">IF('Waste 2020'!$A95="MR",INDIRECT("'Waste 2020'!"&amp;'Country Selector'!$B$3&amp;ROW($A95))*10^12,0)</f>
        <v>30068931286.470146</v>
      </c>
      <c r="M87" s="90">
        <f t="shared" ca="1" si="9"/>
        <v>35179553470.878311</v>
      </c>
      <c r="N87" s="90">
        <f t="shared" ca="1" si="7"/>
        <v>40290175655.286476</v>
      </c>
      <c r="O87" s="90">
        <f t="shared" ca="1" si="7"/>
        <v>45400797839.694641</v>
      </c>
      <c r="P87" s="90">
        <f t="shared" ca="1" si="7"/>
        <v>50511420024.102798</v>
      </c>
      <c r="Q87" s="90">
        <f t="shared" ca="1" si="7"/>
        <v>55622042208.510971</v>
      </c>
      <c r="R87" s="90">
        <f t="shared" ca="1" si="7"/>
        <v>60732664392.919128</v>
      </c>
      <c r="S87" s="90">
        <f t="shared" ca="1" si="7"/>
        <v>65843286577.327301</v>
      </c>
      <c r="T87" s="90">
        <f t="shared" ca="1" si="7"/>
        <v>70953908761.735458</v>
      </c>
      <c r="U87" s="90">
        <f t="shared" ca="1" si="7"/>
        <v>76064530946.143631</v>
      </c>
      <c r="V87">
        <f ca="1">IF('Waste 2030'!$A95="MR",INDIRECT("'Waste 2030'!"&amp;'Country Selector'!$B$3&amp;ROW($A95))*10^12,0)</f>
        <v>81175153130.551788</v>
      </c>
    </row>
    <row r="88" spans="1:22">
      <c r="A88" s="74">
        <v>36</v>
      </c>
      <c r="B88">
        <f ca="1">IF('Waste 2010'!$A96="MR",INDIRECT("'Waste 2010'!"&amp;'Country Selector'!$B$3&amp;ROW($A96))*10^12,0)</f>
        <v>17993485572.121769</v>
      </c>
      <c r="C88" s="90">
        <f t="shared" ca="1" si="8"/>
        <v>18741892659.296864</v>
      </c>
      <c r="D88" s="90">
        <f t="shared" ca="1" si="6"/>
        <v>19490299746.471962</v>
      </c>
      <c r="E88" s="90">
        <f t="shared" ca="1" si="6"/>
        <v>20238706833.647057</v>
      </c>
      <c r="F88" s="90">
        <f t="shared" ca="1" si="6"/>
        <v>20987113920.822151</v>
      </c>
      <c r="G88" s="90">
        <f t="shared" ca="1" si="6"/>
        <v>21735521007.99725</v>
      </c>
      <c r="H88" s="90">
        <f t="shared" ca="1" si="6"/>
        <v>22483928095.172348</v>
      </c>
      <c r="I88" s="90">
        <f t="shared" ca="1" si="6"/>
        <v>23232335182.347443</v>
      </c>
      <c r="J88" s="90">
        <f t="shared" ca="1" si="6"/>
        <v>23980742269.522537</v>
      </c>
      <c r="K88" s="90">
        <f t="shared" ca="1" si="6"/>
        <v>24729149356.697636</v>
      </c>
      <c r="L88">
        <f ca="1">IF('Waste 2020'!$A96="MR",INDIRECT("'Waste 2020'!"&amp;'Country Selector'!$B$3&amp;ROW($A96))*10^12,0)</f>
        <v>25477556443.87273</v>
      </c>
      <c r="M88" s="90">
        <f t="shared" ca="1" si="9"/>
        <v>26875227168.577534</v>
      </c>
      <c r="N88" s="90">
        <f t="shared" ca="1" si="7"/>
        <v>28272897893.282333</v>
      </c>
      <c r="O88" s="90">
        <f t="shared" ca="1" si="7"/>
        <v>29670568617.987137</v>
      </c>
      <c r="P88" s="90">
        <f t="shared" ca="1" si="7"/>
        <v>31068239342.69194</v>
      </c>
      <c r="Q88" s="90">
        <f t="shared" ca="1" si="7"/>
        <v>32465910067.396744</v>
      </c>
      <c r="R88" s="90">
        <f t="shared" ca="1" si="7"/>
        <v>33863580792.101543</v>
      </c>
      <c r="S88" s="90">
        <f t="shared" ca="1" si="7"/>
        <v>35261251516.806343</v>
      </c>
      <c r="T88" s="90">
        <f t="shared" ca="1" si="7"/>
        <v>36658922241.511147</v>
      </c>
      <c r="U88" s="90">
        <f t="shared" ca="1" si="7"/>
        <v>38056592966.215958</v>
      </c>
      <c r="V88">
        <f ca="1">IF('Waste 2030'!$A96="MR",INDIRECT("'Waste 2030'!"&amp;'Country Selector'!$B$3&amp;ROW($A96))*10^12,0)</f>
        <v>39454263690.920753</v>
      </c>
    </row>
    <row r="89" spans="1:22">
      <c r="A89" s="74">
        <v>37</v>
      </c>
      <c r="B89">
        <f ca="1">IF('Waste 2010'!$A97="MR",INDIRECT("'Waste 2010'!"&amp;'Country Selector'!$B$3&amp;ROW($A97))*10^12,0)</f>
        <v>10577259061.403055</v>
      </c>
      <c r="C89" s="90">
        <f t="shared" ca="1" si="8"/>
        <v>11300471910.036692</v>
      </c>
      <c r="D89" s="90">
        <f t="shared" ca="1" si="6"/>
        <v>12023684758.670328</v>
      </c>
      <c r="E89" s="90">
        <f t="shared" ca="1" si="6"/>
        <v>12746897607.303963</v>
      </c>
      <c r="F89" s="90">
        <f t="shared" ca="1" si="6"/>
        <v>13470110455.937599</v>
      </c>
      <c r="G89" s="90">
        <f t="shared" ca="1" si="6"/>
        <v>14193323304.571236</v>
      </c>
      <c r="H89" s="90">
        <f t="shared" ca="1" si="6"/>
        <v>14916536153.204872</v>
      </c>
      <c r="I89" s="90">
        <f t="shared" ca="1" si="6"/>
        <v>15639749001.838509</v>
      </c>
      <c r="J89" s="90">
        <f t="shared" ca="1" si="6"/>
        <v>16362961850.472145</v>
      </c>
      <c r="K89" s="90">
        <f t="shared" ca="1" si="6"/>
        <v>17086174699.105782</v>
      </c>
      <c r="L89">
        <f ca="1">IF('Waste 2020'!$A97="MR",INDIRECT("'Waste 2020'!"&amp;'Country Selector'!$B$3&amp;ROW($A97))*10^12,0)</f>
        <v>17809387547.739418</v>
      </c>
      <c r="M89" s="90">
        <f t="shared" ca="1" si="9"/>
        <v>19070050399.743896</v>
      </c>
      <c r="N89" s="90">
        <f t="shared" ca="1" si="7"/>
        <v>20330713251.748375</v>
      </c>
      <c r="O89" s="90">
        <f t="shared" ca="1" si="7"/>
        <v>21591376103.752857</v>
      </c>
      <c r="P89" s="90">
        <f t="shared" ca="1" si="7"/>
        <v>22852038955.757336</v>
      </c>
      <c r="Q89" s="90">
        <f t="shared" ca="1" si="7"/>
        <v>24112701807.761818</v>
      </c>
      <c r="R89" s="90">
        <f t="shared" ca="1" si="7"/>
        <v>25373364659.766296</v>
      </c>
      <c r="S89" s="90">
        <f t="shared" ca="1" si="7"/>
        <v>26634027511.770775</v>
      </c>
      <c r="T89" s="90">
        <f t="shared" ca="1" si="7"/>
        <v>27894690363.775253</v>
      </c>
      <c r="U89" s="90">
        <f t="shared" ca="1" si="7"/>
        <v>29155353215.779732</v>
      </c>
      <c r="V89">
        <f ca="1">IF('Waste 2030'!$A97="MR",INDIRECT("'Waste 2030'!"&amp;'Country Selector'!$B$3&amp;ROW($A97))*10^12,0)</f>
        <v>30416016067.784214</v>
      </c>
    </row>
    <row r="90" spans="1:22">
      <c r="A90" s="74">
        <v>38</v>
      </c>
      <c r="B90">
        <f ca="1">IF('Waste 2010'!$A98="MR",INDIRECT("'Waste 2010'!"&amp;'Country Selector'!$B$3&amp;ROW($A98))*10^12,0)</f>
        <v>16747211047.453802</v>
      </c>
      <c r="C90" s="90">
        <f t="shared" ca="1" si="8"/>
        <v>18019489763.796238</v>
      </c>
      <c r="D90" s="90">
        <f t="shared" ca="1" si="6"/>
        <v>19291768480.138672</v>
      </c>
      <c r="E90" s="90">
        <f t="shared" ca="1" si="6"/>
        <v>20564047196.48111</v>
      </c>
      <c r="F90" s="90">
        <f t="shared" ca="1" si="6"/>
        <v>21836325912.82354</v>
      </c>
      <c r="G90" s="90">
        <f t="shared" ca="1" si="6"/>
        <v>23108604629.165977</v>
      </c>
      <c r="H90" s="90">
        <f t="shared" ca="1" si="6"/>
        <v>24380883345.508411</v>
      </c>
      <c r="I90" s="90">
        <f t="shared" ca="1" si="6"/>
        <v>25653162061.850845</v>
      </c>
      <c r="J90" s="90">
        <f t="shared" ca="1" si="6"/>
        <v>26925440778.193279</v>
      </c>
      <c r="K90" s="90">
        <f t="shared" ca="1" si="6"/>
        <v>28197719494.535713</v>
      </c>
      <c r="L90">
        <f ca="1">IF('Waste 2020'!$A98="MR",INDIRECT("'Waste 2020'!"&amp;'Country Selector'!$B$3&amp;ROW($A98))*10^12,0)</f>
        <v>29469998210.878147</v>
      </c>
      <c r="M90" s="90">
        <f t="shared" ca="1" si="9"/>
        <v>30564752960.031963</v>
      </c>
      <c r="N90" s="90">
        <f t="shared" ca="1" si="7"/>
        <v>31659507709.185776</v>
      </c>
      <c r="O90" s="90">
        <f t="shared" ca="1" si="7"/>
        <v>32754262458.339592</v>
      </c>
      <c r="P90" s="90">
        <f t="shared" ca="1" si="7"/>
        <v>33849017207.493408</v>
      </c>
      <c r="Q90" s="90">
        <f t="shared" ca="1" si="7"/>
        <v>34943771956.647217</v>
      </c>
      <c r="R90" s="90">
        <f t="shared" ca="1" si="7"/>
        <v>36038526705.801033</v>
      </c>
      <c r="S90" s="90">
        <f t="shared" ca="1" si="7"/>
        <v>37133281454.954849</v>
      </c>
      <c r="T90" s="90">
        <f t="shared" ca="1" si="7"/>
        <v>38228036204.108665</v>
      </c>
      <c r="U90" s="90">
        <f t="shared" ca="1" si="7"/>
        <v>39322790953.262474</v>
      </c>
      <c r="V90">
        <f ca="1">IF('Waste 2030'!$A98="MR",INDIRECT("'Waste 2030'!"&amp;'Country Selector'!$B$3&amp;ROW($A98))*10^12,0)</f>
        <v>40417545702.41629</v>
      </c>
    </row>
    <row r="91" spans="1:22">
      <c r="A91" s="74">
        <v>39</v>
      </c>
      <c r="B91">
        <f ca="1">IF('Waste 2010'!$A99="MR",INDIRECT("'Waste 2010'!"&amp;'Country Selector'!$B$3&amp;ROW($A99))*10^12,0)</f>
        <v>7731550238.5619793</v>
      </c>
      <c r="C91" s="90">
        <f t="shared" ca="1" si="8"/>
        <v>9469712515.3890839</v>
      </c>
      <c r="D91" s="90">
        <f t="shared" ca="1" si="6"/>
        <v>11207874792.216188</v>
      </c>
      <c r="E91" s="90">
        <f t="shared" ca="1" si="6"/>
        <v>12946037069.043293</v>
      </c>
      <c r="F91" s="90">
        <f t="shared" ca="1" si="6"/>
        <v>14684199345.870396</v>
      </c>
      <c r="G91" s="90">
        <f t="shared" ca="1" si="6"/>
        <v>16422361622.697502</v>
      </c>
      <c r="H91" s="90">
        <f t="shared" ca="1" si="6"/>
        <v>18160523899.524605</v>
      </c>
      <c r="I91" s="90">
        <f t="shared" ca="1" si="6"/>
        <v>19898686176.351711</v>
      </c>
      <c r="J91" s="90">
        <f t="shared" ca="1" si="6"/>
        <v>21636848453.178814</v>
      </c>
      <c r="K91" s="90">
        <f t="shared" ca="1" si="6"/>
        <v>23375010730.005917</v>
      </c>
      <c r="L91">
        <f ca="1">IF('Waste 2020'!$A99="MR",INDIRECT("'Waste 2020'!"&amp;'Country Selector'!$B$3&amp;ROW($A99))*10^12,0)</f>
        <v>25113173006.833023</v>
      </c>
      <c r="M91" s="90">
        <f t="shared" ca="1" si="9"/>
        <v>26301027491.223293</v>
      </c>
      <c r="N91" s="90">
        <f t="shared" ca="1" si="7"/>
        <v>27488881975.613567</v>
      </c>
      <c r="O91" s="90">
        <f t="shared" ca="1" si="7"/>
        <v>28676736460.003841</v>
      </c>
      <c r="P91" s="90">
        <f t="shared" ca="1" si="7"/>
        <v>29864590944.394112</v>
      </c>
      <c r="Q91" s="90">
        <f t="shared" ca="1" si="7"/>
        <v>31052445428.784382</v>
      </c>
      <c r="R91" s="90">
        <f t="shared" ca="1" si="7"/>
        <v>32240299913.174652</v>
      </c>
      <c r="S91" s="90">
        <f t="shared" ca="1" si="7"/>
        <v>33428154397.564926</v>
      </c>
      <c r="T91" s="90">
        <f t="shared" ca="1" si="7"/>
        <v>34616008881.9552</v>
      </c>
      <c r="U91" s="90">
        <f t="shared" ca="1" si="7"/>
        <v>35803863366.345467</v>
      </c>
      <c r="V91">
        <f ca="1">IF('Waste 2030'!$A99="MR",INDIRECT("'Waste 2030'!"&amp;'Country Selector'!$B$3&amp;ROW($A99))*10^12,0)</f>
        <v>36991717850.735741</v>
      </c>
    </row>
    <row r="92" spans="1:22">
      <c r="A92" s="74">
        <v>40</v>
      </c>
      <c r="B92">
        <f ca="1">IF('Waste 2010'!$A100="MR",INDIRECT("'Waste 2010'!"&amp;'Country Selector'!$B$3&amp;ROW($A100))*10^12,0)</f>
        <v>4676542593.3390503</v>
      </c>
      <c r="C92" s="90">
        <f t="shared" ca="1" si="8"/>
        <v>5870935390.5673103</v>
      </c>
      <c r="D92" s="90">
        <f t="shared" ca="1" si="6"/>
        <v>7065328187.7955723</v>
      </c>
      <c r="E92" s="90">
        <f t="shared" ca="1" si="6"/>
        <v>8259720985.0238323</v>
      </c>
      <c r="F92" s="90">
        <f t="shared" ca="1" si="6"/>
        <v>9454113782.2520943</v>
      </c>
      <c r="G92" s="90">
        <f t="shared" ca="1" si="6"/>
        <v>10648506579.480354</v>
      </c>
      <c r="H92" s="90">
        <f t="shared" ca="1" si="6"/>
        <v>11842899376.708616</v>
      </c>
      <c r="I92" s="90">
        <f t="shared" ca="1" si="6"/>
        <v>13037292173.936876</v>
      </c>
      <c r="J92" s="90">
        <f t="shared" ca="1" si="6"/>
        <v>14231684971.165136</v>
      </c>
      <c r="K92" s="90">
        <f t="shared" ca="1" si="6"/>
        <v>15426077768.393394</v>
      </c>
      <c r="L92">
        <f ca="1">IF('Waste 2020'!$A100="MR",INDIRECT("'Waste 2020'!"&amp;'Country Selector'!$B$3&amp;ROW($A100))*10^12,0)</f>
        <v>16620470565.621658</v>
      </c>
      <c r="M92" s="90">
        <f t="shared" ca="1" si="9"/>
        <v>16765372407.586018</v>
      </c>
      <c r="N92" s="90">
        <f t="shared" ca="1" si="7"/>
        <v>16910274249.550383</v>
      </c>
      <c r="O92" s="90">
        <f t="shared" ca="1" si="7"/>
        <v>17055176091.514746</v>
      </c>
      <c r="P92" s="90">
        <f t="shared" ca="1" si="7"/>
        <v>17200077933.479107</v>
      </c>
      <c r="Q92" s="90">
        <f t="shared" ca="1" si="7"/>
        <v>17344979775.44347</v>
      </c>
      <c r="R92" s="90">
        <f t="shared" ca="1" si="7"/>
        <v>17489881617.407829</v>
      </c>
      <c r="S92" s="90">
        <f t="shared" ca="1" si="7"/>
        <v>17634783459.372192</v>
      </c>
      <c r="T92" s="90">
        <f t="shared" ca="1" si="7"/>
        <v>17779685301.336555</v>
      </c>
      <c r="U92" s="90">
        <f t="shared" ca="1" si="7"/>
        <v>17924587143.300919</v>
      </c>
      <c r="V92">
        <f ca="1">IF('Waste 2030'!$A100="MR",INDIRECT("'Waste 2030'!"&amp;'Country Selector'!$B$3&amp;ROW($A100))*10^12,0)</f>
        <v>18069488985.265282</v>
      </c>
    </row>
    <row r="93" spans="1:22">
      <c r="A93" s="74">
        <v>41</v>
      </c>
      <c r="B93">
        <f ca="1">IF('Waste 2010'!$A101="MR",INDIRECT("'Waste 2010'!"&amp;'Country Selector'!$B$3&amp;ROW($A101))*10^12,0)</f>
        <v>15801368387.014847</v>
      </c>
      <c r="C93" s="90">
        <f t="shared" ca="1" si="8"/>
        <v>15092611966.582756</v>
      </c>
      <c r="D93" s="90">
        <f t="shared" ca="1" si="6"/>
        <v>14383855546.150669</v>
      </c>
      <c r="E93" s="90">
        <f t="shared" ca="1" si="6"/>
        <v>13675099125.718582</v>
      </c>
      <c r="F93" s="90">
        <f t="shared" ca="1" si="6"/>
        <v>12966342705.286493</v>
      </c>
      <c r="G93" s="90">
        <f t="shared" ca="1" si="6"/>
        <v>12257586284.854404</v>
      </c>
      <c r="H93" s="90">
        <f t="shared" ca="1" si="6"/>
        <v>11548829864.422316</v>
      </c>
      <c r="I93" s="90">
        <f t="shared" ca="1" si="6"/>
        <v>10840073443.990227</v>
      </c>
      <c r="J93" s="90">
        <f t="shared" ca="1" si="6"/>
        <v>10131317023.55814</v>
      </c>
      <c r="K93" s="90">
        <f t="shared" ca="1" si="6"/>
        <v>9422560603.1260509</v>
      </c>
      <c r="L93">
        <f ca="1">IF('Waste 2020'!$A101="MR",INDIRECT("'Waste 2020'!"&amp;'Country Selector'!$B$3&amp;ROW($A101))*10^12,0)</f>
        <v>8713804182.6939621</v>
      </c>
      <c r="M93" s="90">
        <f t="shared" ca="1" si="9"/>
        <v>12385394053.082876</v>
      </c>
      <c r="N93" s="90">
        <f t="shared" ca="1" si="7"/>
        <v>16056983923.47179</v>
      </c>
      <c r="O93" s="90">
        <f t="shared" ca="1" si="7"/>
        <v>19728573793.860703</v>
      </c>
      <c r="P93" s="90">
        <f t="shared" ca="1" si="7"/>
        <v>23400163664.249619</v>
      </c>
      <c r="Q93" s="90">
        <f t="shared" ca="1" si="7"/>
        <v>27071753534.638531</v>
      </c>
      <c r="R93" s="90">
        <f t="shared" ca="1" si="7"/>
        <v>30743343405.027443</v>
      </c>
      <c r="S93" s="90">
        <f t="shared" ca="1" si="7"/>
        <v>34414933275.416351</v>
      </c>
      <c r="T93" s="90">
        <f t="shared" ca="1" si="7"/>
        <v>38086523145.805275</v>
      </c>
      <c r="U93" s="90">
        <f t="shared" ca="1" si="7"/>
        <v>41758113016.194183</v>
      </c>
      <c r="V93">
        <f ca="1">IF('Waste 2030'!$A101="MR",INDIRECT("'Waste 2030'!"&amp;'Country Selector'!$B$3&amp;ROW($A101))*10^12,0)</f>
        <v>45429702886.583099</v>
      </c>
    </row>
    <row r="94" spans="1:22">
      <c r="A94" s="74">
        <v>42</v>
      </c>
      <c r="B94">
        <f ca="1">IF('Waste 2010'!$A102="MR",INDIRECT("'Waste 2010'!"&amp;'Country Selector'!$B$3&amp;ROW($A102))*10^12,0)</f>
        <v>6262704412.1406069</v>
      </c>
      <c r="C94" s="90">
        <f t="shared" ca="1" si="8"/>
        <v>7582582742.8843689</v>
      </c>
      <c r="D94" s="90">
        <f t="shared" ca="1" si="6"/>
        <v>8902461073.6281319</v>
      </c>
      <c r="E94" s="90">
        <f t="shared" ca="1" si="6"/>
        <v>10222339404.371893</v>
      </c>
      <c r="F94" s="90">
        <f t="shared" ca="1" si="6"/>
        <v>11542217735.115656</v>
      </c>
      <c r="G94" s="90">
        <f t="shared" ca="1" si="6"/>
        <v>12862096065.859417</v>
      </c>
      <c r="H94" s="90">
        <f t="shared" ca="1" si="6"/>
        <v>14181974396.60318</v>
      </c>
      <c r="I94" s="90">
        <f t="shared" ca="1" si="6"/>
        <v>15501852727.346941</v>
      </c>
      <c r="J94" s="90">
        <f t="shared" ca="1" si="6"/>
        <v>16821731058.090704</v>
      </c>
      <c r="K94" s="90">
        <f t="shared" ca="1" si="6"/>
        <v>18141609388.834465</v>
      </c>
      <c r="L94">
        <f ca="1">IF('Waste 2020'!$A102="MR",INDIRECT("'Waste 2020'!"&amp;'Country Selector'!$B$3&amp;ROW($A102))*10^12,0)</f>
        <v>19461487719.578228</v>
      </c>
      <c r="M94" s="90">
        <f t="shared" ca="1" si="9"/>
        <v>19751553064.676838</v>
      </c>
      <c r="N94" s="90">
        <f t="shared" ca="1" si="7"/>
        <v>20041618409.775452</v>
      </c>
      <c r="O94" s="90">
        <f t="shared" ca="1" si="7"/>
        <v>20331683754.874062</v>
      </c>
      <c r="P94" s="90">
        <f t="shared" ca="1" si="7"/>
        <v>20621749099.972672</v>
      </c>
      <c r="Q94" s="90">
        <f t="shared" ca="1" si="7"/>
        <v>20911814445.071285</v>
      </c>
      <c r="R94" s="90">
        <f t="shared" ca="1" si="7"/>
        <v>21201879790.169895</v>
      </c>
      <c r="S94" s="90">
        <f t="shared" ca="1" si="7"/>
        <v>21491945135.268509</v>
      </c>
      <c r="T94" s="90">
        <f t="shared" ca="1" si="7"/>
        <v>21782010480.367119</v>
      </c>
      <c r="U94" s="90">
        <f t="shared" ca="1" si="7"/>
        <v>22072075825.465729</v>
      </c>
      <c r="V94">
        <f ca="1">IF('Waste 2030'!$A102="MR",INDIRECT("'Waste 2030'!"&amp;'Country Selector'!$B$3&amp;ROW($A102))*10^12,0)</f>
        <v>22362141170.564342</v>
      </c>
    </row>
    <row r="95" spans="1:22">
      <c r="A95" s="74">
        <v>43</v>
      </c>
      <c r="B95">
        <f ca="1">IF('Waste 2010'!$A103="MR",INDIRECT("'Waste 2010'!"&amp;'Country Selector'!$B$3&amp;ROW($A103))*10^12,0)</f>
        <v>9260293963.0612717</v>
      </c>
      <c r="C95" s="90">
        <f t="shared" ca="1" si="8"/>
        <v>9326565023.9592552</v>
      </c>
      <c r="D95" s="90">
        <f t="shared" ca="1" si="6"/>
        <v>9392836084.8572369</v>
      </c>
      <c r="E95" s="90">
        <f t="shared" ref="D95:K126" ca="1" si="10">$B95*($L$1-E$1)/($L$1-$B$1)+$L95*(E$1-$B$1)/($L$1-$B$1)</f>
        <v>9459107145.7552185</v>
      </c>
      <c r="F95" s="90">
        <f t="shared" ca="1" si="10"/>
        <v>9525378206.6532021</v>
      </c>
      <c r="G95" s="90">
        <f t="shared" ca="1" si="10"/>
        <v>9591649267.5511818</v>
      </c>
      <c r="H95" s="90">
        <f t="shared" ca="1" si="10"/>
        <v>9657920328.4491653</v>
      </c>
      <c r="I95" s="90">
        <f t="shared" ca="1" si="10"/>
        <v>9724191389.3471489</v>
      </c>
      <c r="J95" s="90">
        <f t="shared" ca="1" si="10"/>
        <v>9790462450.2451305</v>
      </c>
      <c r="K95" s="90">
        <f t="shared" ca="1" si="10"/>
        <v>9856733511.1431122</v>
      </c>
      <c r="L95">
        <f ca="1">IF('Waste 2020'!$A103="MR",INDIRECT("'Waste 2020'!"&amp;'Country Selector'!$B$3&amp;ROW($A103))*10^12,0)</f>
        <v>9923004572.0410938</v>
      </c>
      <c r="M95" s="90">
        <f t="shared" ca="1" si="9"/>
        <v>11134860915.219847</v>
      </c>
      <c r="N95" s="90">
        <f t="shared" ca="1" si="7"/>
        <v>12346717258.398598</v>
      </c>
      <c r="O95" s="90">
        <f t="shared" ref="N95:U126" ca="1" si="11">$L95*($V$1-O$1)/($V$1-$L$1)+$V95*(O$1-$L$1)/($V$1-$L$1)</f>
        <v>13558573601.577351</v>
      </c>
      <c r="P95" s="90">
        <f t="shared" ca="1" si="11"/>
        <v>14770429944.756104</v>
      </c>
      <c r="Q95" s="90">
        <f t="shared" ca="1" si="11"/>
        <v>15982286287.934856</v>
      </c>
      <c r="R95" s="90">
        <f t="shared" ca="1" si="11"/>
        <v>17194142631.113609</v>
      </c>
      <c r="S95" s="90">
        <f t="shared" ca="1" si="11"/>
        <v>18405998974.292362</v>
      </c>
      <c r="T95" s="90">
        <f t="shared" ca="1" si="11"/>
        <v>19617855317.471111</v>
      </c>
      <c r="U95" s="90">
        <f t="shared" ca="1" si="11"/>
        <v>20829711660.649864</v>
      </c>
      <c r="V95">
        <f ca="1">IF('Waste 2030'!$A103="MR",INDIRECT("'Waste 2030'!"&amp;'Country Selector'!$B$3&amp;ROW($A103))*10^12,0)</f>
        <v>22041568003.828617</v>
      </c>
    </row>
    <row r="96" spans="1:22">
      <c r="A96" s="74">
        <v>44</v>
      </c>
      <c r="B96">
        <f ca="1">IF('Waste 2010'!$A104="MR",INDIRECT("'Waste 2010'!"&amp;'Country Selector'!$B$3&amp;ROW($A104))*10^12,0)</f>
        <v>6065198324.3626976</v>
      </c>
      <c r="C96" s="90">
        <f t="shared" ca="1" si="8"/>
        <v>7223925889.8923359</v>
      </c>
      <c r="D96" s="90">
        <f t="shared" ca="1" si="10"/>
        <v>8382653455.4219732</v>
      </c>
      <c r="E96" s="90">
        <f t="shared" ca="1" si="10"/>
        <v>9541381020.9516106</v>
      </c>
      <c r="F96" s="90">
        <f t="shared" ca="1" si="10"/>
        <v>10700108586.481249</v>
      </c>
      <c r="G96" s="90">
        <f t="shared" ca="1" si="10"/>
        <v>11858836152.010887</v>
      </c>
      <c r="H96" s="90">
        <f t="shared" ca="1" si="10"/>
        <v>13017563717.540525</v>
      </c>
      <c r="I96" s="90">
        <f t="shared" ca="1" si="10"/>
        <v>14176291283.070164</v>
      </c>
      <c r="J96" s="90">
        <f t="shared" ca="1" si="10"/>
        <v>15335018848.5998</v>
      </c>
      <c r="K96" s="90">
        <f t="shared" ca="1" si="10"/>
        <v>16493746414.12944</v>
      </c>
      <c r="L96">
        <f ca="1">IF('Waste 2020'!$A104="MR",INDIRECT("'Waste 2020'!"&amp;'Country Selector'!$B$3&amp;ROW($A104))*10^12,0)</f>
        <v>17652473979.659077</v>
      </c>
      <c r="M96" s="90">
        <f t="shared" ca="1" si="9"/>
        <v>18166080287.10416</v>
      </c>
      <c r="N96" s="90">
        <f t="shared" ca="1" si="11"/>
        <v>18679686594.549236</v>
      </c>
      <c r="O96" s="90">
        <f t="shared" ca="1" si="11"/>
        <v>19193292901.99432</v>
      </c>
      <c r="P96" s="90">
        <f t="shared" ca="1" si="11"/>
        <v>19706899209.4394</v>
      </c>
      <c r="Q96" s="90">
        <f t="shared" ca="1" si="11"/>
        <v>20220505516.88448</v>
      </c>
      <c r="R96" s="90">
        <f t="shared" ca="1" si="11"/>
        <v>20734111824.329559</v>
      </c>
      <c r="S96" s="90">
        <f t="shared" ca="1" si="11"/>
        <v>21247718131.774639</v>
      </c>
      <c r="T96" s="90">
        <f t="shared" ca="1" si="11"/>
        <v>21761324439.219723</v>
      </c>
      <c r="U96" s="90">
        <f t="shared" ca="1" si="11"/>
        <v>22274930746.664803</v>
      </c>
      <c r="V96">
        <f ca="1">IF('Waste 2030'!$A104="MR",INDIRECT("'Waste 2030'!"&amp;'Country Selector'!$B$3&amp;ROW($A104))*10^12,0)</f>
        <v>22788537054.109882</v>
      </c>
    </row>
    <row r="97" spans="1:22">
      <c r="A97" s="74">
        <v>45</v>
      </c>
      <c r="B97">
        <f ca="1">IF('Waste 2010'!$A105="MR",INDIRECT("'Waste 2010'!"&amp;'Country Selector'!$B$3&amp;ROW($A105))*10^12,0)</f>
        <v>13404100701.972509</v>
      </c>
      <c r="C97" s="90">
        <f t="shared" ca="1" si="8"/>
        <v>12683063382.653967</v>
      </c>
      <c r="D97" s="90">
        <f t="shared" ca="1" si="10"/>
        <v>11962026063.335428</v>
      </c>
      <c r="E97" s="90">
        <f t="shared" ca="1" si="10"/>
        <v>11240988744.016888</v>
      </c>
      <c r="F97" s="90">
        <f t="shared" ca="1" si="10"/>
        <v>10519951424.698347</v>
      </c>
      <c r="G97" s="90">
        <f t="shared" ca="1" si="10"/>
        <v>9798914105.3798065</v>
      </c>
      <c r="H97" s="90">
        <f t="shared" ca="1" si="10"/>
        <v>9077876786.0612679</v>
      </c>
      <c r="I97" s="90">
        <f t="shared" ca="1" si="10"/>
        <v>8356839466.7427254</v>
      </c>
      <c r="J97" s="90">
        <f t="shared" ca="1" si="10"/>
        <v>7635802147.4241858</v>
      </c>
      <c r="K97" s="90">
        <f t="shared" ca="1" si="10"/>
        <v>6914764828.1056461</v>
      </c>
      <c r="L97">
        <f ca="1">IF('Waste 2020'!$A105="MR",INDIRECT("'Waste 2020'!"&amp;'Country Selector'!$B$3&amp;ROW($A105))*10^12,0)</f>
        <v>6193727508.7871056</v>
      </c>
      <c r="M97" s="90">
        <f t="shared" ca="1" si="9"/>
        <v>8880208540.1935577</v>
      </c>
      <c r="N97" s="90">
        <f t="shared" ca="1" si="11"/>
        <v>11566689571.600008</v>
      </c>
      <c r="O97" s="90">
        <f t="shared" ca="1" si="11"/>
        <v>14253170603.006458</v>
      </c>
      <c r="P97" s="90">
        <f t="shared" ca="1" si="11"/>
        <v>16939651634.41291</v>
      </c>
      <c r="Q97" s="90">
        <f t="shared" ca="1" si="11"/>
        <v>19626132665.819359</v>
      </c>
      <c r="R97" s="90">
        <f t="shared" ca="1" si="11"/>
        <v>22312613697.225815</v>
      </c>
      <c r="S97" s="90">
        <f t="shared" ca="1" si="11"/>
        <v>24999094728.632263</v>
      </c>
      <c r="T97" s="90">
        <f t="shared" ca="1" si="11"/>
        <v>27685575760.038715</v>
      </c>
      <c r="U97" s="90">
        <f t="shared" ca="1" si="11"/>
        <v>30372056791.445168</v>
      </c>
      <c r="V97">
        <f ca="1">IF('Waste 2030'!$A105="MR",INDIRECT("'Waste 2030'!"&amp;'Country Selector'!$B$3&amp;ROW($A105))*10^12,0)</f>
        <v>33058537822.85162</v>
      </c>
    </row>
    <row r="98" spans="1:22">
      <c r="A98" s="74">
        <v>46</v>
      </c>
      <c r="B98">
        <f ca="1">IF('Waste 2010'!$A106="MR",INDIRECT("'Waste 2010'!"&amp;'Country Selector'!$B$3&amp;ROW($A106))*10^12,0)</f>
        <v>4755383148.9395294</v>
      </c>
      <c r="C98" s="90">
        <f t="shared" ca="1" si="8"/>
        <v>5604298436.4587765</v>
      </c>
      <c r="D98" s="90">
        <f t="shared" ca="1" si="10"/>
        <v>6453213723.9780245</v>
      </c>
      <c r="E98" s="90">
        <f t="shared" ca="1" si="10"/>
        <v>7302129011.4972715</v>
      </c>
      <c r="F98" s="90">
        <f t="shared" ca="1" si="10"/>
        <v>8151044299.0165195</v>
      </c>
      <c r="G98" s="90">
        <f t="shared" ca="1" si="10"/>
        <v>8999959586.5357666</v>
      </c>
      <c r="H98" s="90">
        <f t="shared" ca="1" si="10"/>
        <v>9848874874.0550137</v>
      </c>
      <c r="I98" s="90">
        <f t="shared" ca="1" si="10"/>
        <v>10697790161.574261</v>
      </c>
      <c r="J98" s="90">
        <f t="shared" ca="1" si="10"/>
        <v>11546705449.09351</v>
      </c>
      <c r="K98" s="90">
        <f t="shared" ca="1" si="10"/>
        <v>12395620736.612757</v>
      </c>
      <c r="L98">
        <f ca="1">IF('Waste 2020'!$A106="MR",INDIRECT("'Waste 2020'!"&amp;'Country Selector'!$B$3&amp;ROW($A106))*10^12,0)</f>
        <v>13244536024.132004</v>
      </c>
      <c r="M98" s="90">
        <f t="shared" ca="1" si="9"/>
        <v>16039963127.811596</v>
      </c>
      <c r="N98" s="90">
        <f t="shared" ca="1" si="11"/>
        <v>18835390231.491188</v>
      </c>
      <c r="O98" s="90">
        <f t="shared" ca="1" si="11"/>
        <v>21630817335.170784</v>
      </c>
      <c r="P98" s="90">
        <f t="shared" ca="1" si="11"/>
        <v>24426244438.850376</v>
      </c>
      <c r="Q98" s="90">
        <f t="shared" ca="1" si="11"/>
        <v>27221671542.529968</v>
      </c>
      <c r="R98" s="90">
        <f t="shared" ca="1" si="11"/>
        <v>30017098646.20956</v>
      </c>
      <c r="S98" s="90">
        <f t="shared" ca="1" si="11"/>
        <v>32812525749.889156</v>
      </c>
      <c r="T98" s="90">
        <f t="shared" ca="1" si="11"/>
        <v>35607952853.568748</v>
      </c>
      <c r="U98" s="90">
        <f t="shared" ca="1" si="11"/>
        <v>38403379957.248337</v>
      </c>
      <c r="V98">
        <f ca="1">IF('Waste 2030'!$A106="MR",INDIRECT("'Waste 2030'!"&amp;'Country Selector'!$B$3&amp;ROW($A106))*10^12,0)</f>
        <v>41198807060.927933</v>
      </c>
    </row>
    <row r="99" spans="1:22">
      <c r="A99" s="74">
        <v>47</v>
      </c>
      <c r="B99">
        <f ca="1">IF('Waste 2010'!$A107="MR",INDIRECT("'Waste 2010'!"&amp;'Country Selector'!$B$3&amp;ROW($A107))*10^12,0)</f>
        <v>4704057556.6423826</v>
      </c>
      <c r="C99" s="90">
        <f t="shared" ca="1" si="8"/>
        <v>5067565691.8039989</v>
      </c>
      <c r="D99" s="90">
        <f t="shared" ca="1" si="10"/>
        <v>5431073826.9656162</v>
      </c>
      <c r="E99" s="90">
        <f t="shared" ca="1" si="10"/>
        <v>5794581962.1272316</v>
      </c>
      <c r="F99" s="90">
        <f t="shared" ca="1" si="10"/>
        <v>6158090097.2888489</v>
      </c>
      <c r="G99" s="90">
        <f t="shared" ca="1" si="10"/>
        <v>6521598232.4504652</v>
      </c>
      <c r="H99" s="90">
        <f t="shared" ca="1" si="10"/>
        <v>6885106367.6120815</v>
      </c>
      <c r="I99" s="90">
        <f t="shared" ca="1" si="10"/>
        <v>7248614502.7736988</v>
      </c>
      <c r="J99" s="90">
        <f t="shared" ca="1" si="10"/>
        <v>7612122637.9353151</v>
      </c>
      <c r="K99" s="90">
        <f t="shared" ca="1" si="10"/>
        <v>7975630773.0969315</v>
      </c>
      <c r="L99">
        <f ca="1">IF('Waste 2020'!$A107="MR",INDIRECT("'Waste 2020'!"&amp;'Country Selector'!$B$3&amp;ROW($A107))*10^12,0)</f>
        <v>8339138908.2585478</v>
      </c>
      <c r="M99" s="90">
        <f t="shared" ca="1" si="9"/>
        <v>9672829175.9903946</v>
      </c>
      <c r="N99" s="90">
        <f t="shared" ca="1" si="11"/>
        <v>11006519443.72224</v>
      </c>
      <c r="O99" s="90">
        <f t="shared" ca="1" si="11"/>
        <v>12340209711.454086</v>
      </c>
      <c r="P99" s="90">
        <f t="shared" ca="1" si="11"/>
        <v>13673899979.185932</v>
      </c>
      <c r="Q99" s="90">
        <f t="shared" ca="1" si="11"/>
        <v>15007590246.91778</v>
      </c>
      <c r="R99" s="90">
        <f t="shared" ca="1" si="11"/>
        <v>16341280514.649626</v>
      </c>
      <c r="S99" s="90">
        <f t="shared" ca="1" si="11"/>
        <v>17674970782.38147</v>
      </c>
      <c r="T99" s="90">
        <f t="shared" ca="1" si="11"/>
        <v>19008661050.113319</v>
      </c>
      <c r="U99" s="90">
        <f t="shared" ca="1" si="11"/>
        <v>20342351317.845165</v>
      </c>
      <c r="V99">
        <f ca="1">IF('Waste 2030'!$A107="MR",INDIRECT("'Waste 2030'!"&amp;'Country Selector'!$B$3&amp;ROW($A107))*10^12,0)</f>
        <v>21676041585.577011</v>
      </c>
    </row>
    <row r="100" spans="1:22">
      <c r="A100" s="74">
        <v>48</v>
      </c>
      <c r="B100">
        <f ca="1">IF('Waste 2010'!$A108="MR",INDIRECT("'Waste 2010'!"&amp;'Country Selector'!$B$3&amp;ROW($A108))*10^12,0)</f>
        <v>2109700909.2123642</v>
      </c>
      <c r="C100" s="90">
        <f t="shared" ca="1" si="8"/>
        <v>2509946810.118535</v>
      </c>
      <c r="D100" s="90">
        <f t="shared" ca="1" si="10"/>
        <v>2910192711.0247059</v>
      </c>
      <c r="E100" s="90">
        <f t="shared" ca="1" si="10"/>
        <v>3310438611.9308767</v>
      </c>
      <c r="F100" s="90">
        <f t="shared" ca="1" si="10"/>
        <v>3710684512.8370481</v>
      </c>
      <c r="G100" s="90">
        <f t="shared" ca="1" si="10"/>
        <v>4110930413.7432189</v>
      </c>
      <c r="H100" s="90">
        <f t="shared" ca="1" si="10"/>
        <v>4511176314.6493902</v>
      </c>
      <c r="I100" s="90">
        <f t="shared" ca="1" si="10"/>
        <v>4911422215.5555611</v>
      </c>
      <c r="J100" s="90">
        <f t="shared" ca="1" si="10"/>
        <v>5311668116.4617319</v>
      </c>
      <c r="K100" s="90">
        <f t="shared" ca="1" si="10"/>
        <v>5711914017.3679018</v>
      </c>
      <c r="L100">
        <f ca="1">IF('Waste 2020'!$A108="MR",INDIRECT("'Waste 2020'!"&amp;'Country Selector'!$B$3&amp;ROW($A108))*10^12,0)</f>
        <v>6112159918.2740736</v>
      </c>
      <c r="M100" s="90">
        <f t="shared" ca="1" si="9"/>
        <v>7582778370.2024469</v>
      </c>
      <c r="N100" s="90">
        <f t="shared" ca="1" si="11"/>
        <v>9053396822.1308212</v>
      </c>
      <c r="O100" s="90">
        <f t="shared" ca="1" si="11"/>
        <v>10524015274.059196</v>
      </c>
      <c r="P100" s="90">
        <f t="shared" ca="1" si="11"/>
        <v>11994633725.987568</v>
      </c>
      <c r="Q100" s="90">
        <f t="shared" ca="1" si="11"/>
        <v>13465252177.915943</v>
      </c>
      <c r="R100" s="90">
        <f t="shared" ca="1" si="11"/>
        <v>14935870629.844316</v>
      </c>
      <c r="S100" s="90">
        <f t="shared" ca="1" si="11"/>
        <v>16406489081.772692</v>
      </c>
      <c r="T100" s="90">
        <f t="shared" ca="1" si="11"/>
        <v>17877107533.701065</v>
      </c>
      <c r="U100" s="90">
        <f t="shared" ca="1" si="11"/>
        <v>19347725985.629436</v>
      </c>
      <c r="V100">
        <f ca="1">IF('Waste 2030'!$A108="MR",INDIRECT("'Waste 2030'!"&amp;'Country Selector'!$B$3&amp;ROW($A108))*10^12,0)</f>
        <v>20818344437.557812</v>
      </c>
    </row>
    <row r="101" spans="1:22">
      <c r="A101" s="74">
        <v>49</v>
      </c>
      <c r="B101">
        <f ca="1">IF('Waste 2010'!$A109="MR",INDIRECT("'Waste 2010'!"&amp;'Country Selector'!$B$3&amp;ROW($A109))*10^12,0)</f>
        <v>7840884199.8722782</v>
      </c>
      <c r="C101" s="90">
        <f t="shared" ca="1" si="8"/>
        <v>7528037698.9020691</v>
      </c>
      <c r="D101" s="90">
        <f t="shared" ca="1" si="10"/>
        <v>7215191197.9318581</v>
      </c>
      <c r="E101" s="90">
        <f t="shared" ca="1" si="10"/>
        <v>6902344696.9616489</v>
      </c>
      <c r="F101" s="90">
        <f t="shared" ca="1" si="10"/>
        <v>6589498195.9914398</v>
      </c>
      <c r="G101" s="90">
        <f t="shared" ca="1" si="10"/>
        <v>6276651695.0212288</v>
      </c>
      <c r="H101" s="90">
        <f t="shared" ca="1" si="10"/>
        <v>5963805194.0510197</v>
      </c>
      <c r="I101" s="90">
        <f t="shared" ca="1" si="10"/>
        <v>5650958693.0808105</v>
      </c>
      <c r="J101" s="90">
        <f t="shared" ca="1" si="10"/>
        <v>5338112192.1105995</v>
      </c>
      <c r="K101" s="90">
        <f t="shared" ca="1" si="10"/>
        <v>5025265691.1403904</v>
      </c>
      <c r="L101">
        <f ca="1">IF('Waste 2020'!$A109="MR",INDIRECT("'Waste 2020'!"&amp;'Country Selector'!$B$3&amp;ROW($A109))*10^12,0)</f>
        <v>4712419190.1701803</v>
      </c>
      <c r="M101" s="90">
        <f t="shared" ca="1" si="9"/>
        <v>6114099521.2793922</v>
      </c>
      <c r="N101" s="90">
        <f t="shared" ca="1" si="11"/>
        <v>7515779852.3886032</v>
      </c>
      <c r="O101" s="90">
        <f t="shared" ca="1" si="11"/>
        <v>8917460183.4978161</v>
      </c>
      <c r="P101" s="90">
        <f t="shared" ca="1" si="11"/>
        <v>10319140514.607027</v>
      </c>
      <c r="Q101" s="90">
        <f t="shared" ca="1" si="11"/>
        <v>11720820845.71624</v>
      </c>
      <c r="R101" s="90">
        <f t="shared" ca="1" si="11"/>
        <v>13122501176.825451</v>
      </c>
      <c r="S101" s="90">
        <f t="shared" ca="1" si="11"/>
        <v>14524181507.934664</v>
      </c>
      <c r="T101" s="90">
        <f t="shared" ca="1" si="11"/>
        <v>15925861839.043875</v>
      </c>
      <c r="U101" s="90">
        <f t="shared" ca="1" si="11"/>
        <v>17327542170.153088</v>
      </c>
      <c r="V101">
        <f ca="1">IF('Waste 2030'!$A109="MR",INDIRECT("'Waste 2030'!"&amp;'Country Selector'!$B$3&amp;ROW($A109))*10^12,0)</f>
        <v>18729222501.262299</v>
      </c>
    </row>
    <row r="102" spans="1:22">
      <c r="A102" s="74">
        <v>50</v>
      </c>
      <c r="B102">
        <f ca="1">IF('Waste 2010'!$A110="MR",INDIRECT("'Waste 2010'!"&amp;'Country Selector'!$B$3&amp;ROW($A110))*10^12,0)</f>
        <v>4523413982.5236492</v>
      </c>
      <c r="C102" s="90">
        <f t="shared" ca="1" si="8"/>
        <v>4829107020.118784</v>
      </c>
      <c r="D102" s="90">
        <f t="shared" ca="1" si="10"/>
        <v>5134800057.7139168</v>
      </c>
      <c r="E102" s="90">
        <f t="shared" ca="1" si="10"/>
        <v>5440493095.3090515</v>
      </c>
      <c r="F102" s="90">
        <f t="shared" ca="1" si="10"/>
        <v>5746186132.9041853</v>
      </c>
      <c r="G102" s="90">
        <f t="shared" ca="1" si="10"/>
        <v>6051879170.4993191</v>
      </c>
      <c r="H102" s="90">
        <f t="shared" ca="1" si="10"/>
        <v>6357572208.0944529</v>
      </c>
      <c r="I102" s="90">
        <f t="shared" ca="1" si="10"/>
        <v>6663265245.6895866</v>
      </c>
      <c r="J102" s="90">
        <f t="shared" ca="1" si="10"/>
        <v>6968958283.2847214</v>
      </c>
      <c r="K102" s="90">
        <f t="shared" ca="1" si="10"/>
        <v>7274651320.8798552</v>
      </c>
      <c r="L102">
        <f ca="1">IF('Waste 2020'!$A110="MR",INDIRECT("'Waste 2020'!"&amp;'Country Selector'!$B$3&amp;ROW($A110))*10^12,0)</f>
        <v>7580344358.4749889</v>
      </c>
      <c r="M102" s="90">
        <f t="shared" ca="1" si="9"/>
        <v>7848992289.2096338</v>
      </c>
      <c r="N102" s="90">
        <f t="shared" ca="1" si="11"/>
        <v>8117640219.9442778</v>
      </c>
      <c r="O102" s="90">
        <f t="shared" ca="1" si="11"/>
        <v>8386288150.6789227</v>
      </c>
      <c r="P102" s="90">
        <f t="shared" ca="1" si="11"/>
        <v>8654936081.4135666</v>
      </c>
      <c r="Q102" s="90">
        <f t="shared" ca="1" si="11"/>
        <v>8923584012.1482124</v>
      </c>
      <c r="R102" s="90">
        <f t="shared" ca="1" si="11"/>
        <v>9192231942.8828564</v>
      </c>
      <c r="S102" s="90">
        <f t="shared" ca="1" si="11"/>
        <v>9460879873.6175003</v>
      </c>
      <c r="T102" s="90">
        <f t="shared" ca="1" si="11"/>
        <v>9729527804.3521461</v>
      </c>
      <c r="U102" s="90">
        <f t="shared" ca="1" si="11"/>
        <v>9998175735.086792</v>
      </c>
      <c r="V102">
        <f ca="1">IF('Waste 2030'!$A110="MR",INDIRECT("'Waste 2030'!"&amp;'Country Selector'!$B$3&amp;ROW($A110))*10^12,0)</f>
        <v>10266823665.821434</v>
      </c>
    </row>
    <row r="103" spans="1:22">
      <c r="A103" s="74">
        <v>51</v>
      </c>
      <c r="B103">
        <f ca="1">IF('Waste 2010'!$A111="MR",INDIRECT("'Waste 2010'!"&amp;'Country Selector'!$B$3&amp;ROW($A111))*10^12,0)</f>
        <v>5262726307.1531868</v>
      </c>
      <c r="C103" s="90">
        <f t="shared" ca="1" si="8"/>
        <v>4994862935.6862278</v>
      </c>
      <c r="D103" s="90">
        <f t="shared" ca="1" si="10"/>
        <v>4726999564.2192698</v>
      </c>
      <c r="E103" s="90">
        <f t="shared" ca="1" si="10"/>
        <v>4459136192.7523117</v>
      </c>
      <c r="F103" s="90">
        <f t="shared" ca="1" si="10"/>
        <v>4191272821.2853522</v>
      </c>
      <c r="G103" s="90">
        <f t="shared" ca="1" si="10"/>
        <v>3923409449.8183937</v>
      </c>
      <c r="H103" s="90">
        <f t="shared" ca="1" si="10"/>
        <v>3655546078.3514347</v>
      </c>
      <c r="I103" s="90">
        <f t="shared" ca="1" si="10"/>
        <v>3387682706.8844762</v>
      </c>
      <c r="J103" s="90">
        <f t="shared" ca="1" si="10"/>
        <v>3119819335.4175177</v>
      </c>
      <c r="K103" s="90">
        <f t="shared" ca="1" si="10"/>
        <v>2851955963.9505587</v>
      </c>
      <c r="L103">
        <f ca="1">IF('Waste 2020'!$A111="MR",INDIRECT("'Waste 2020'!"&amp;'Country Selector'!$B$3&amp;ROW($A111))*10^12,0)</f>
        <v>2584092592.4836001</v>
      </c>
      <c r="M103" s="90">
        <f t="shared" ca="1" si="9"/>
        <v>2826734139.1350341</v>
      </c>
      <c r="N103" s="90">
        <f t="shared" ca="1" si="11"/>
        <v>3069375685.7864685</v>
      </c>
      <c r="O103" s="90">
        <f t="shared" ca="1" si="11"/>
        <v>3312017232.4379025</v>
      </c>
      <c r="P103" s="90">
        <f t="shared" ca="1" si="11"/>
        <v>3554658779.0893369</v>
      </c>
      <c r="Q103" s="90">
        <f t="shared" ca="1" si="11"/>
        <v>3797300325.7407713</v>
      </c>
      <c r="R103" s="90">
        <f t="shared" ca="1" si="11"/>
        <v>4039941872.3922052</v>
      </c>
      <c r="S103" s="90">
        <f t="shared" ca="1" si="11"/>
        <v>4282583419.0436397</v>
      </c>
      <c r="T103" s="90">
        <f t="shared" ca="1" si="11"/>
        <v>4525224965.6950741</v>
      </c>
      <c r="U103" s="90">
        <f t="shared" ca="1" si="11"/>
        <v>4767866512.3465071</v>
      </c>
      <c r="V103">
        <f ca="1">IF('Waste 2030'!$A111="MR",INDIRECT("'Waste 2030'!"&amp;'Country Selector'!$B$3&amp;ROW($A111))*10^12,0)</f>
        <v>5010508058.997942</v>
      </c>
    </row>
    <row r="104" spans="1:22">
      <c r="A104" s="74">
        <v>52</v>
      </c>
      <c r="B104">
        <f ca="1">IF('Waste 2010'!$A112="MR",INDIRECT("'Waste 2010'!"&amp;'Country Selector'!$B$3&amp;ROW($A112))*10^12,0)</f>
        <v>2441222604.8173833</v>
      </c>
      <c r="C104" s="90">
        <f t="shared" ca="1" si="8"/>
        <v>2701566630.0878034</v>
      </c>
      <c r="D104" s="90">
        <f t="shared" ca="1" si="10"/>
        <v>2961910655.3582239</v>
      </c>
      <c r="E104" s="90">
        <f t="shared" ca="1" si="10"/>
        <v>3222254680.628644</v>
      </c>
      <c r="F104" s="90">
        <f t="shared" ca="1" si="10"/>
        <v>3482598705.8990645</v>
      </c>
      <c r="G104" s="90">
        <f t="shared" ca="1" si="10"/>
        <v>3742942731.1694851</v>
      </c>
      <c r="H104" s="90">
        <f t="shared" ca="1" si="10"/>
        <v>4003286756.4399052</v>
      </c>
      <c r="I104" s="90">
        <f t="shared" ca="1" si="10"/>
        <v>4263630781.7103262</v>
      </c>
      <c r="J104" s="90">
        <f t="shared" ca="1" si="10"/>
        <v>4523974806.9807453</v>
      </c>
      <c r="K104" s="90">
        <f t="shared" ca="1" si="10"/>
        <v>4784318832.2511654</v>
      </c>
      <c r="L104">
        <f ca="1">IF('Waste 2020'!$A112="MR",INDIRECT("'Waste 2020'!"&amp;'Country Selector'!$B$3&amp;ROW($A112))*10^12,0)</f>
        <v>5044662857.5215864</v>
      </c>
      <c r="M104" s="90">
        <f t="shared" ca="1" si="9"/>
        <v>5059177215.9748411</v>
      </c>
      <c r="N104" s="90">
        <f t="shared" ca="1" si="11"/>
        <v>5073691574.4280958</v>
      </c>
      <c r="O104" s="90">
        <f t="shared" ca="1" si="11"/>
        <v>5088205932.8813515</v>
      </c>
      <c r="P104" s="90">
        <f t="shared" ca="1" si="11"/>
        <v>5102720291.3346062</v>
      </c>
      <c r="Q104" s="90">
        <f t="shared" ca="1" si="11"/>
        <v>5117234649.7878609</v>
      </c>
      <c r="R104" s="90">
        <f t="shared" ca="1" si="11"/>
        <v>5131749008.2411156</v>
      </c>
      <c r="S104" s="90">
        <f t="shared" ca="1" si="11"/>
        <v>5146263366.6943703</v>
      </c>
      <c r="T104" s="90">
        <f t="shared" ca="1" si="11"/>
        <v>5160777725.147625</v>
      </c>
      <c r="U104" s="90">
        <f t="shared" ca="1" si="11"/>
        <v>5175292083.6008797</v>
      </c>
      <c r="V104">
        <f ca="1">IF('Waste 2030'!$A112="MR",INDIRECT("'Waste 2030'!"&amp;'Country Selector'!$B$3&amp;ROW($A112))*10^12,0)</f>
        <v>5189806442.0541344</v>
      </c>
    </row>
    <row r="105" spans="1:22">
      <c r="A105" s="74">
        <v>53</v>
      </c>
      <c r="B105">
        <f ca="1">IF('Waste 2010'!$A113="MR",INDIRECT("'Waste 2010'!"&amp;'Country Selector'!$B$3&amp;ROW($A113))*10^12,0)</f>
        <v>3914318419.7083511</v>
      </c>
      <c r="C105" s="90">
        <f t="shared" ca="1" si="8"/>
        <v>4557216106.3134327</v>
      </c>
      <c r="D105" s="90">
        <f t="shared" ca="1" si="10"/>
        <v>5200113792.9185143</v>
      </c>
      <c r="E105" s="90">
        <f t="shared" ca="1" si="10"/>
        <v>5843011479.5235958</v>
      </c>
      <c r="F105" s="90">
        <f t="shared" ca="1" si="10"/>
        <v>6485909166.1286783</v>
      </c>
      <c r="G105" s="90">
        <f t="shared" ca="1" si="10"/>
        <v>7128806852.7337599</v>
      </c>
      <c r="H105" s="90">
        <f t="shared" ca="1" si="10"/>
        <v>7771704539.3388405</v>
      </c>
      <c r="I105" s="90">
        <f t="shared" ca="1" si="10"/>
        <v>8414602225.943923</v>
      </c>
      <c r="J105" s="90">
        <f t="shared" ca="1" si="10"/>
        <v>9057499912.5490055</v>
      </c>
      <c r="K105" s="90">
        <f t="shared" ca="1" si="10"/>
        <v>9700397599.1540871</v>
      </c>
      <c r="L105">
        <f ca="1">IF('Waste 2020'!$A113="MR",INDIRECT("'Waste 2020'!"&amp;'Country Selector'!$B$3&amp;ROW($A113))*10^12,0)</f>
        <v>10343295285.759169</v>
      </c>
      <c r="M105" s="90">
        <f t="shared" ca="1" si="9"/>
        <v>10063695716.973875</v>
      </c>
      <c r="N105" s="90">
        <f t="shared" ca="1" si="11"/>
        <v>9784096148.1885815</v>
      </c>
      <c r="O105" s="90">
        <f t="shared" ca="1" si="11"/>
        <v>9504496579.4032879</v>
      </c>
      <c r="P105" s="90">
        <f t="shared" ca="1" si="11"/>
        <v>9224897010.6179924</v>
      </c>
      <c r="Q105" s="90">
        <f t="shared" ca="1" si="11"/>
        <v>8945297441.8327007</v>
      </c>
      <c r="R105" s="90">
        <f t="shared" ca="1" si="11"/>
        <v>8665697873.0474072</v>
      </c>
      <c r="S105" s="90">
        <f t="shared" ca="1" si="11"/>
        <v>8386098304.2621117</v>
      </c>
      <c r="T105" s="90">
        <f t="shared" ca="1" si="11"/>
        <v>8106498735.476819</v>
      </c>
      <c r="U105" s="90">
        <f t="shared" ca="1" si="11"/>
        <v>7826899166.6915264</v>
      </c>
      <c r="V105">
        <f ca="1">IF('Waste 2030'!$A113="MR",INDIRECT("'Waste 2030'!"&amp;'Country Selector'!$B$3&amp;ROW($A113))*10^12,0)</f>
        <v>7547299597.9062319</v>
      </c>
    </row>
    <row r="106" spans="1:22">
      <c r="A106" s="74">
        <v>54</v>
      </c>
      <c r="B106">
        <f ca="1">IF('Waste 2010'!$A114="MR",INDIRECT("'Waste 2010'!"&amp;'Country Selector'!$B$3&amp;ROW($A114))*10^12,0)</f>
        <v>3201238839.8676705</v>
      </c>
      <c r="C106" s="90">
        <f t="shared" ca="1" si="8"/>
        <v>3247724885.4050345</v>
      </c>
      <c r="D106" s="90">
        <f t="shared" ca="1" si="10"/>
        <v>3294210930.9423981</v>
      </c>
      <c r="E106" s="90">
        <f t="shared" ca="1" si="10"/>
        <v>3340696976.4797621</v>
      </c>
      <c r="F106" s="90">
        <f t="shared" ca="1" si="10"/>
        <v>3387183022.0171261</v>
      </c>
      <c r="G106" s="90">
        <f t="shared" ca="1" si="10"/>
        <v>3433669067.5544901</v>
      </c>
      <c r="H106" s="90">
        <f t="shared" ca="1" si="10"/>
        <v>3480155113.0918541</v>
      </c>
      <c r="I106" s="90">
        <f t="shared" ca="1" si="10"/>
        <v>3526641158.6292181</v>
      </c>
      <c r="J106" s="90">
        <f t="shared" ca="1" si="10"/>
        <v>3573127204.1665816</v>
      </c>
      <c r="K106" s="90">
        <f t="shared" ca="1" si="10"/>
        <v>3619613249.7039461</v>
      </c>
      <c r="L106">
        <f ca="1">IF('Waste 2020'!$A114="MR",INDIRECT("'Waste 2020'!"&amp;'Country Selector'!$B$3&amp;ROW($A114))*10^12,0)</f>
        <v>3666099295.2413096</v>
      </c>
      <c r="M106" s="90">
        <f t="shared" ca="1" si="9"/>
        <v>4990536569.4778328</v>
      </c>
      <c r="N106" s="90">
        <f t="shared" ca="1" si="11"/>
        <v>6314973843.7143555</v>
      </c>
      <c r="O106" s="90">
        <f t="shared" ca="1" si="11"/>
        <v>7639411117.9508781</v>
      </c>
      <c r="P106" s="90">
        <f t="shared" ca="1" si="11"/>
        <v>8963848392.1874008</v>
      </c>
      <c r="Q106" s="90">
        <f t="shared" ca="1" si="11"/>
        <v>10288285666.423925</v>
      </c>
      <c r="R106" s="90">
        <f t="shared" ca="1" si="11"/>
        <v>11612722940.660446</v>
      </c>
      <c r="S106" s="90">
        <f t="shared" ca="1" si="11"/>
        <v>12937160214.896971</v>
      </c>
      <c r="T106" s="90">
        <f t="shared" ca="1" si="11"/>
        <v>14261597489.133493</v>
      </c>
      <c r="U106" s="90">
        <f t="shared" ca="1" si="11"/>
        <v>15586034763.370018</v>
      </c>
      <c r="V106">
        <f ca="1">IF('Waste 2030'!$A114="MR",INDIRECT("'Waste 2030'!"&amp;'Country Selector'!$B$3&amp;ROW($A114))*10^12,0)</f>
        <v>16910472037.606539</v>
      </c>
    </row>
    <row r="107" spans="1:22">
      <c r="A107" s="74">
        <v>55</v>
      </c>
      <c r="B107">
        <f ca="1">IF('Waste 2010'!$A115="MR",INDIRECT("'Waste 2010'!"&amp;'Country Selector'!$B$3&amp;ROW($A115))*10^12,0)</f>
        <v>961236460.89196765</v>
      </c>
      <c r="C107" s="90">
        <f t="shared" ca="1" si="8"/>
        <v>1504446640.6241241</v>
      </c>
      <c r="D107" s="90">
        <f t="shared" ca="1" si="10"/>
        <v>2047656820.3562806</v>
      </c>
      <c r="E107" s="90">
        <f t="shared" ca="1" si="10"/>
        <v>2590867000.0884371</v>
      </c>
      <c r="F107" s="90">
        <f t="shared" ca="1" si="10"/>
        <v>3134077179.8205934</v>
      </c>
      <c r="G107" s="90">
        <f t="shared" ca="1" si="10"/>
        <v>3677287359.5527501</v>
      </c>
      <c r="H107" s="90">
        <f t="shared" ca="1" si="10"/>
        <v>4220497539.2849069</v>
      </c>
      <c r="I107" s="90">
        <f t="shared" ca="1" si="10"/>
        <v>4763707719.0170631</v>
      </c>
      <c r="J107" s="90">
        <f t="shared" ca="1" si="10"/>
        <v>5306917898.7492189</v>
      </c>
      <c r="K107" s="90">
        <f t="shared" ca="1" si="10"/>
        <v>5850128078.4813766</v>
      </c>
      <c r="L107">
        <f ca="1">IF('Waste 2020'!$A115="MR",INDIRECT("'Waste 2020'!"&amp;'Country Selector'!$B$3&amp;ROW($A115))*10^12,0)</f>
        <v>6393338258.2135324</v>
      </c>
      <c r="M107" s="90">
        <f t="shared" ca="1" si="9"/>
        <v>6677398679.2810555</v>
      </c>
      <c r="N107" s="90">
        <f t="shared" ca="1" si="11"/>
        <v>6961459100.3485765</v>
      </c>
      <c r="O107" s="90">
        <f t="shared" ca="1" si="11"/>
        <v>7245519521.4160995</v>
      </c>
      <c r="P107" s="90">
        <f t="shared" ca="1" si="11"/>
        <v>7529579942.4836216</v>
      </c>
      <c r="Q107" s="90">
        <f t="shared" ca="1" si="11"/>
        <v>7813640363.5511436</v>
      </c>
      <c r="R107" s="90">
        <f t="shared" ca="1" si="11"/>
        <v>8097700784.6186666</v>
      </c>
      <c r="S107" s="90">
        <f t="shared" ca="1" si="11"/>
        <v>8381761205.6861887</v>
      </c>
      <c r="T107" s="90">
        <f t="shared" ca="1" si="11"/>
        <v>8665821626.7537117</v>
      </c>
      <c r="U107" s="90">
        <f t="shared" ca="1" si="11"/>
        <v>8949882047.8212337</v>
      </c>
      <c r="V107">
        <f ca="1">IF('Waste 2030'!$A115="MR",INDIRECT("'Waste 2030'!"&amp;'Country Selector'!$B$3&amp;ROW($A115))*10^12,0)</f>
        <v>9233942468.8887558</v>
      </c>
    </row>
    <row r="108" spans="1:22">
      <c r="A108" s="74">
        <v>56</v>
      </c>
      <c r="B108">
        <f ca="1">IF('Waste 2010'!$A116="MR",INDIRECT("'Waste 2010'!"&amp;'Country Selector'!$B$3&amp;ROW($A116))*10^12,0)</f>
        <v>5711365064.3554335</v>
      </c>
      <c r="C108" s="90">
        <f t="shared" ca="1" si="8"/>
        <v>5414947036.6992235</v>
      </c>
      <c r="D108" s="90">
        <f t="shared" ca="1" si="10"/>
        <v>5118529009.0430155</v>
      </c>
      <c r="E108" s="90">
        <f t="shared" ca="1" si="10"/>
        <v>4822110981.3868065</v>
      </c>
      <c r="F108" s="90">
        <f t="shared" ca="1" si="10"/>
        <v>4525692953.7305975</v>
      </c>
      <c r="G108" s="90">
        <f t="shared" ca="1" si="10"/>
        <v>4229274926.0743885</v>
      </c>
      <c r="H108" s="90">
        <f t="shared" ca="1" si="10"/>
        <v>3932856898.4181795</v>
      </c>
      <c r="I108" s="90">
        <f t="shared" ca="1" si="10"/>
        <v>3636438870.7619705</v>
      </c>
      <c r="J108" s="90">
        <f t="shared" ca="1" si="10"/>
        <v>3340020843.105762</v>
      </c>
      <c r="K108" s="90">
        <f t="shared" ca="1" si="10"/>
        <v>3043602815.4495525</v>
      </c>
      <c r="L108">
        <f ca="1">IF('Waste 2020'!$A116="MR",INDIRECT("'Waste 2020'!"&amp;'Country Selector'!$B$3&amp;ROW($A116))*10^12,0)</f>
        <v>2747184787.793344</v>
      </c>
      <c r="M108" s="90">
        <f t="shared" ca="1" si="9"/>
        <v>3307710426.2478228</v>
      </c>
      <c r="N108" s="90">
        <f t="shared" ca="1" si="11"/>
        <v>3868236064.702302</v>
      </c>
      <c r="O108" s="90">
        <f t="shared" ca="1" si="11"/>
        <v>4428761703.1567802</v>
      </c>
      <c r="P108" s="90">
        <f t="shared" ca="1" si="11"/>
        <v>4989287341.6112595</v>
      </c>
      <c r="Q108" s="90">
        <f t="shared" ca="1" si="11"/>
        <v>5549812980.0657377</v>
      </c>
      <c r="R108" s="90">
        <f t="shared" ca="1" si="11"/>
        <v>6110338618.5202179</v>
      </c>
      <c r="S108" s="90">
        <f t="shared" ca="1" si="11"/>
        <v>6670864256.9746952</v>
      </c>
      <c r="T108" s="90">
        <f t="shared" ca="1" si="11"/>
        <v>7231389895.4291744</v>
      </c>
      <c r="U108" s="90">
        <f t="shared" ca="1" si="11"/>
        <v>7791915533.8836527</v>
      </c>
      <c r="V108">
        <f ca="1">IF('Waste 2030'!$A116="MR",INDIRECT("'Waste 2030'!"&amp;'Country Selector'!$B$3&amp;ROW($A116))*10^12,0)</f>
        <v>8352441172.3381319</v>
      </c>
    </row>
    <row r="109" spans="1:22">
      <c r="A109" s="74">
        <v>57</v>
      </c>
      <c r="B109">
        <f ca="1">IF('Waste 2010'!$A117="MR",INDIRECT("'Waste 2010'!"&amp;'Country Selector'!$B$3&amp;ROW($A117))*10^12,0)</f>
        <v>4385411844.3125143</v>
      </c>
      <c r="C109" s="90">
        <f t="shared" ca="1" si="8"/>
        <v>4712432757.2667818</v>
      </c>
      <c r="D109" s="90">
        <f t="shared" ca="1" si="10"/>
        <v>5039453670.2210503</v>
      </c>
      <c r="E109" s="90">
        <f t="shared" ca="1" si="10"/>
        <v>5366474583.1753178</v>
      </c>
      <c r="F109" s="90">
        <f t="shared" ca="1" si="10"/>
        <v>5693495496.1295853</v>
      </c>
      <c r="G109" s="90">
        <f t="shared" ca="1" si="10"/>
        <v>6020516409.0838528</v>
      </c>
      <c r="H109" s="90">
        <f t="shared" ca="1" si="10"/>
        <v>6347537322.0381222</v>
      </c>
      <c r="I109" s="90">
        <f t="shared" ca="1" si="10"/>
        <v>6674558234.9923897</v>
      </c>
      <c r="J109" s="90">
        <f t="shared" ca="1" si="10"/>
        <v>7001579147.9466572</v>
      </c>
      <c r="K109" s="90">
        <f t="shared" ca="1" si="10"/>
        <v>7328600060.9009247</v>
      </c>
      <c r="L109">
        <f ca="1">IF('Waste 2020'!$A117="MR",INDIRECT("'Waste 2020'!"&amp;'Country Selector'!$B$3&amp;ROW($A117))*10^12,0)</f>
        <v>7655620973.8551931</v>
      </c>
      <c r="M109" s="90">
        <f t="shared" ca="1" si="9"/>
        <v>7174733680.1502466</v>
      </c>
      <c r="N109" s="90">
        <f t="shared" ca="1" si="11"/>
        <v>6693846386.4453011</v>
      </c>
      <c r="O109" s="90">
        <f t="shared" ca="1" si="11"/>
        <v>6212959092.7403555</v>
      </c>
      <c r="P109" s="90">
        <f t="shared" ca="1" si="11"/>
        <v>5732071799.0354099</v>
      </c>
      <c r="Q109" s="90">
        <f t="shared" ca="1" si="11"/>
        <v>5251184505.3304634</v>
      </c>
      <c r="R109" s="90">
        <f t="shared" ca="1" si="11"/>
        <v>4770297211.6255188</v>
      </c>
      <c r="S109" s="90">
        <f t="shared" ca="1" si="11"/>
        <v>4289409917.9205723</v>
      </c>
      <c r="T109" s="90">
        <f t="shared" ca="1" si="11"/>
        <v>3808522624.2156267</v>
      </c>
      <c r="U109" s="90">
        <f t="shared" ca="1" si="11"/>
        <v>3327635330.5106812</v>
      </c>
      <c r="V109">
        <f ca="1">IF('Waste 2030'!$A117="MR",INDIRECT("'Waste 2030'!"&amp;'Country Selector'!$B$3&amp;ROW($A117))*10^12,0)</f>
        <v>2846748036.8057351</v>
      </c>
    </row>
    <row r="110" spans="1:22">
      <c r="A110" s="74">
        <v>58</v>
      </c>
      <c r="B110">
        <f ca="1">IF('Waste 2010'!$A118="MR",INDIRECT("'Waste 2010'!"&amp;'Country Selector'!$B$3&amp;ROW($A118))*10^12,0)</f>
        <v>3214053835.9879398</v>
      </c>
      <c r="C110" s="90">
        <f t="shared" ca="1" si="8"/>
        <v>3176743668.4740243</v>
      </c>
      <c r="D110" s="90">
        <f t="shared" ca="1" si="10"/>
        <v>3139433500.9601092</v>
      </c>
      <c r="E110" s="90">
        <f t="shared" ca="1" si="10"/>
        <v>3102123333.4461937</v>
      </c>
      <c r="F110" s="90">
        <f t="shared" ca="1" si="10"/>
        <v>3064813165.9322786</v>
      </c>
      <c r="G110" s="90">
        <f t="shared" ca="1" si="10"/>
        <v>3027502998.4183631</v>
      </c>
      <c r="H110" s="90">
        <f t="shared" ca="1" si="10"/>
        <v>2990192830.9044476</v>
      </c>
      <c r="I110" s="90">
        <f t="shared" ca="1" si="10"/>
        <v>2952882663.3905325</v>
      </c>
      <c r="J110" s="90">
        <f t="shared" ca="1" si="10"/>
        <v>2915572495.876617</v>
      </c>
      <c r="K110" s="90">
        <f t="shared" ca="1" si="10"/>
        <v>2878262328.3627014</v>
      </c>
      <c r="L110">
        <f ca="1">IF('Waste 2020'!$A118="MR",INDIRECT("'Waste 2020'!"&amp;'Country Selector'!$B$3&amp;ROW($A118))*10^12,0)</f>
        <v>2840952160.8487864</v>
      </c>
      <c r="M110" s="90">
        <f t="shared" ca="1" si="9"/>
        <v>3530063398.9617577</v>
      </c>
      <c r="N110" s="90">
        <f t="shared" ca="1" si="11"/>
        <v>4219174637.0747294</v>
      </c>
      <c r="O110" s="90">
        <f t="shared" ca="1" si="11"/>
        <v>4908285875.1877012</v>
      </c>
      <c r="P110" s="90">
        <f t="shared" ca="1" si="11"/>
        <v>5597397113.3006725</v>
      </c>
      <c r="Q110" s="90">
        <f t="shared" ca="1" si="11"/>
        <v>6286508351.4136448</v>
      </c>
      <c r="R110" s="90">
        <f t="shared" ca="1" si="11"/>
        <v>6975619589.5266161</v>
      </c>
      <c r="S110" s="90">
        <f t="shared" ca="1" si="11"/>
        <v>7664730827.6395874</v>
      </c>
      <c r="T110" s="90">
        <f t="shared" ca="1" si="11"/>
        <v>8353842065.7525587</v>
      </c>
      <c r="U110" s="90">
        <f t="shared" ca="1" si="11"/>
        <v>9042953303.86553</v>
      </c>
      <c r="V110">
        <f ca="1">IF('Waste 2030'!$A118="MR",INDIRECT("'Waste 2030'!"&amp;'Country Selector'!$B$3&amp;ROW($A118))*10^12,0)</f>
        <v>9732064541.9785023</v>
      </c>
    </row>
    <row r="111" spans="1:22">
      <c r="A111" s="74">
        <v>59</v>
      </c>
      <c r="B111">
        <f ca="1">IF('Waste 2010'!$A119="MR",INDIRECT("'Waste 2010'!"&amp;'Country Selector'!$B$3&amp;ROW($A119))*10^12,0)</f>
        <v>2631097289.8198061</v>
      </c>
      <c r="C111" s="90">
        <f t="shared" ca="1" si="8"/>
        <v>2732911101.4442019</v>
      </c>
      <c r="D111" s="90">
        <f t="shared" ca="1" si="10"/>
        <v>2834724913.0685983</v>
      </c>
      <c r="E111" s="90">
        <f t="shared" ca="1" si="10"/>
        <v>2936538724.6929941</v>
      </c>
      <c r="F111" s="90">
        <f t="shared" ca="1" si="10"/>
        <v>3038352536.3173904</v>
      </c>
      <c r="G111" s="90">
        <f t="shared" ca="1" si="10"/>
        <v>3140166347.9417863</v>
      </c>
      <c r="H111" s="90">
        <f t="shared" ca="1" si="10"/>
        <v>3241980159.5661821</v>
      </c>
      <c r="I111" s="90">
        <f t="shared" ca="1" si="10"/>
        <v>3343793971.1905785</v>
      </c>
      <c r="J111" s="90">
        <f t="shared" ca="1" si="10"/>
        <v>3445607782.8149743</v>
      </c>
      <c r="K111" s="90">
        <f t="shared" ca="1" si="10"/>
        <v>3547421594.4393706</v>
      </c>
      <c r="L111">
        <f ca="1">IF('Waste 2020'!$A119="MR",INDIRECT("'Waste 2020'!"&amp;'Country Selector'!$B$3&amp;ROW($A119))*10^12,0)</f>
        <v>3649235406.0637665</v>
      </c>
      <c r="M111" s="90">
        <f t="shared" ca="1" si="9"/>
        <v>3940053997.6238489</v>
      </c>
      <c r="N111" s="90">
        <f t="shared" ca="1" si="11"/>
        <v>4230872589.1839314</v>
      </c>
      <c r="O111" s="90">
        <f t="shared" ca="1" si="11"/>
        <v>4521691180.7440138</v>
      </c>
      <c r="P111" s="90">
        <f t="shared" ca="1" si="11"/>
        <v>4812509772.3040962</v>
      </c>
      <c r="Q111" s="90">
        <f t="shared" ca="1" si="11"/>
        <v>5103328363.8641796</v>
      </c>
      <c r="R111" s="90">
        <f t="shared" ca="1" si="11"/>
        <v>5394146955.4242611</v>
      </c>
      <c r="S111" s="90">
        <f t="shared" ca="1" si="11"/>
        <v>5684965546.9843445</v>
      </c>
      <c r="T111" s="90">
        <f t="shared" ca="1" si="11"/>
        <v>5975784138.5444269</v>
      </c>
      <c r="U111" s="90">
        <f t="shared" ca="1" si="11"/>
        <v>6266602730.1045094</v>
      </c>
      <c r="V111">
        <f ca="1">IF('Waste 2030'!$A119="MR",INDIRECT("'Waste 2030'!"&amp;'Country Selector'!$B$3&amp;ROW($A119))*10^12,0)</f>
        <v>6557421321.6645918</v>
      </c>
    </row>
    <row r="112" spans="1:22">
      <c r="A112" s="74">
        <v>60</v>
      </c>
      <c r="B112">
        <f ca="1">IF('Waste 2010'!$A120="MR",INDIRECT("'Waste 2010'!"&amp;'Country Selector'!$B$3&amp;ROW($A120))*10^12,0)</f>
        <v>1252244164.5632653</v>
      </c>
      <c r="C112" s="90">
        <f t="shared" ca="1" si="8"/>
        <v>1515715039.8009024</v>
      </c>
      <c r="D112" s="90">
        <f t="shared" ca="1" si="10"/>
        <v>1779185915.0385389</v>
      </c>
      <c r="E112" s="90">
        <f t="shared" ca="1" si="10"/>
        <v>2042656790.276176</v>
      </c>
      <c r="F112" s="90">
        <f t="shared" ca="1" si="10"/>
        <v>2306127665.513813</v>
      </c>
      <c r="G112" s="90">
        <f t="shared" ca="1" si="10"/>
        <v>2569598540.7514501</v>
      </c>
      <c r="H112" s="90">
        <f t="shared" ca="1" si="10"/>
        <v>2833069415.9890866</v>
      </c>
      <c r="I112" s="90">
        <f t="shared" ca="1" si="10"/>
        <v>3096540291.2267232</v>
      </c>
      <c r="J112" s="90">
        <f t="shared" ca="1" si="10"/>
        <v>3360011166.4643602</v>
      </c>
      <c r="K112" s="90">
        <f t="shared" ca="1" si="10"/>
        <v>3623482041.7019978</v>
      </c>
      <c r="L112">
        <f ca="1">IF('Waste 2020'!$A120="MR",INDIRECT("'Waste 2020'!"&amp;'Country Selector'!$B$3&amp;ROW($A120))*10^12,0)</f>
        <v>3886952916.9396343</v>
      </c>
      <c r="M112" s="90">
        <f t="shared" ca="1" si="9"/>
        <v>4482388189.8921061</v>
      </c>
      <c r="N112" s="90">
        <f t="shared" ca="1" si="11"/>
        <v>5077823462.8445778</v>
      </c>
      <c r="O112" s="90">
        <f t="shared" ca="1" si="11"/>
        <v>5673258735.7970486</v>
      </c>
      <c r="P112" s="90">
        <f t="shared" ca="1" si="11"/>
        <v>6268694008.7495213</v>
      </c>
      <c r="Q112" s="90">
        <f t="shared" ca="1" si="11"/>
        <v>6864129281.701992</v>
      </c>
      <c r="R112" s="90">
        <f t="shared" ca="1" si="11"/>
        <v>7459564554.6544647</v>
      </c>
      <c r="S112" s="90">
        <f t="shared" ca="1" si="11"/>
        <v>8054999827.6069345</v>
      </c>
      <c r="T112" s="90">
        <f t="shared" ca="1" si="11"/>
        <v>8650435100.5594063</v>
      </c>
      <c r="U112" s="90">
        <f t="shared" ca="1" si="11"/>
        <v>9245870373.511879</v>
      </c>
      <c r="V112">
        <f ca="1">IF('Waste 2030'!$A120="MR",INDIRECT("'Waste 2030'!"&amp;'Country Selector'!$B$3&amp;ROW($A120))*10^12,0)</f>
        <v>9841305646.4643497</v>
      </c>
    </row>
    <row r="113" spans="1:22">
      <c r="A113" s="74">
        <v>61</v>
      </c>
      <c r="B113">
        <f ca="1">IF('Waste 2010'!$A121="MR",INDIRECT("'Waste 2010'!"&amp;'Country Selector'!$B$3&amp;ROW($A121))*10^12,0)</f>
        <v>3642938984.2353997</v>
      </c>
      <c r="C113" s="90">
        <f t="shared" ca="1" si="8"/>
        <v>3905322548.4428468</v>
      </c>
      <c r="D113" s="90">
        <f t="shared" ca="1" si="10"/>
        <v>4167706112.6502934</v>
      </c>
      <c r="E113" s="90">
        <f t="shared" ca="1" si="10"/>
        <v>4430089676.8577404</v>
      </c>
      <c r="F113" s="90">
        <f t="shared" ca="1" si="10"/>
        <v>4692473241.0651875</v>
      </c>
      <c r="G113" s="90">
        <f t="shared" ca="1" si="10"/>
        <v>4954856805.2726336</v>
      </c>
      <c r="H113" s="90">
        <f t="shared" ca="1" si="10"/>
        <v>5217240369.4800806</v>
      </c>
      <c r="I113" s="90">
        <f t="shared" ca="1" si="10"/>
        <v>5479623933.6875267</v>
      </c>
      <c r="J113" s="90">
        <f t="shared" ca="1" si="10"/>
        <v>5742007497.8949747</v>
      </c>
      <c r="K113" s="90">
        <f t="shared" ca="1" si="10"/>
        <v>6004391062.1024208</v>
      </c>
      <c r="L113">
        <f ca="1">IF('Waste 2020'!$A121="MR",INDIRECT("'Waste 2020'!"&amp;'Country Selector'!$B$3&amp;ROW($A121))*10^12,0)</f>
        <v>6266774626.3098679</v>
      </c>
      <c r="M113" s="90">
        <f t="shared" ca="1" si="9"/>
        <v>6000568646.9647655</v>
      </c>
      <c r="N113" s="90">
        <f t="shared" ca="1" si="11"/>
        <v>5734362667.6196632</v>
      </c>
      <c r="O113" s="90">
        <f t="shared" ca="1" si="11"/>
        <v>5468156688.2745609</v>
      </c>
      <c r="P113" s="90">
        <f t="shared" ca="1" si="11"/>
        <v>5201950708.9294586</v>
      </c>
      <c r="Q113" s="90">
        <f t="shared" ca="1" si="11"/>
        <v>4935744729.5843573</v>
      </c>
      <c r="R113" s="90">
        <f t="shared" ca="1" si="11"/>
        <v>4669538750.239255</v>
      </c>
      <c r="S113" s="90">
        <f t="shared" ca="1" si="11"/>
        <v>4403332770.8941526</v>
      </c>
      <c r="T113" s="90">
        <f t="shared" ca="1" si="11"/>
        <v>4137126791.5490503</v>
      </c>
      <c r="U113" s="90">
        <f t="shared" ca="1" si="11"/>
        <v>3870920812.203948</v>
      </c>
      <c r="V113">
        <f ca="1">IF('Waste 2030'!$A121="MR",INDIRECT("'Waste 2030'!"&amp;'Country Selector'!$B$3&amp;ROW($A121))*10^12,0)</f>
        <v>3604714832.8588462</v>
      </c>
    </row>
    <row r="114" spans="1:22">
      <c r="A114" s="74">
        <v>62</v>
      </c>
      <c r="B114">
        <f ca="1">IF('Waste 2010'!$A122="MR",INDIRECT("'Waste 2010'!"&amp;'Country Selector'!$B$3&amp;ROW($A122))*10^12,0)</f>
        <v>2584113960.4896312</v>
      </c>
      <c r="C114" s="90">
        <f t="shared" ca="1" si="8"/>
        <v>2442630682.3214006</v>
      </c>
      <c r="D114" s="90">
        <f t="shared" ca="1" si="10"/>
        <v>2301147404.1531701</v>
      </c>
      <c r="E114" s="90">
        <f t="shared" ca="1" si="10"/>
        <v>2159664125.9849391</v>
      </c>
      <c r="F114" s="90">
        <f t="shared" ca="1" si="10"/>
        <v>2018180847.8167086</v>
      </c>
      <c r="G114" s="90">
        <f t="shared" ca="1" si="10"/>
        <v>1876697569.6484778</v>
      </c>
      <c r="H114" s="90">
        <f t="shared" ca="1" si="10"/>
        <v>1735214291.480247</v>
      </c>
      <c r="I114" s="90">
        <f t="shared" ca="1" si="10"/>
        <v>1593731013.3120165</v>
      </c>
      <c r="J114" s="90">
        <f t="shared" ca="1" si="10"/>
        <v>1452247735.143786</v>
      </c>
      <c r="K114" s="90">
        <f t="shared" ca="1" si="10"/>
        <v>1310764456.9755549</v>
      </c>
      <c r="L114">
        <f ca="1">IF('Waste 2020'!$A122="MR",INDIRECT("'Waste 2020'!"&amp;'Country Selector'!$B$3&amp;ROW($A122))*10^12,0)</f>
        <v>1169281178.8073244</v>
      </c>
      <c r="M114" s="90">
        <f t="shared" ca="1" si="9"/>
        <v>1440732452.6500177</v>
      </c>
      <c r="N114" s="90">
        <f t="shared" ca="1" si="11"/>
        <v>1712183726.4927111</v>
      </c>
      <c r="O114" s="90">
        <f t="shared" ca="1" si="11"/>
        <v>1983635000.3354042</v>
      </c>
      <c r="P114" s="90">
        <f t="shared" ca="1" si="11"/>
        <v>2255086274.1780977</v>
      </c>
      <c r="Q114" s="90">
        <f t="shared" ca="1" si="11"/>
        <v>2526537548.0207911</v>
      </c>
      <c r="R114" s="90">
        <f t="shared" ca="1" si="11"/>
        <v>2797988821.8634839</v>
      </c>
      <c r="S114" s="90">
        <f t="shared" ca="1" si="11"/>
        <v>3069440095.7061772</v>
      </c>
      <c r="T114" s="90">
        <f t="shared" ca="1" si="11"/>
        <v>3340891369.548871</v>
      </c>
      <c r="U114" s="90">
        <f t="shared" ca="1" si="11"/>
        <v>3612342643.3915639</v>
      </c>
      <c r="V114">
        <f ca="1">IF('Waste 2030'!$A122="MR",INDIRECT("'Waste 2030'!"&amp;'Country Selector'!$B$3&amp;ROW($A122))*10^12,0)</f>
        <v>3883793917.2342572</v>
      </c>
    </row>
    <row r="115" spans="1:22">
      <c r="A115" s="74">
        <v>63</v>
      </c>
      <c r="B115">
        <f ca="1">IF('Waste 2010'!$A123="MR",INDIRECT("'Waste 2010'!"&amp;'Country Selector'!$B$3&amp;ROW($A123))*10^12,0)</f>
        <v>1602281265.8960106</v>
      </c>
      <c r="C115" s="90">
        <f t="shared" ca="1" si="8"/>
        <v>1822568656.8772659</v>
      </c>
      <c r="D115" s="90">
        <f t="shared" ca="1" si="10"/>
        <v>2042856047.8585212</v>
      </c>
      <c r="E115" s="90">
        <f t="shared" ca="1" si="10"/>
        <v>2263143438.839776</v>
      </c>
      <c r="F115" s="90">
        <f t="shared" ca="1" si="10"/>
        <v>2483430829.8210316</v>
      </c>
      <c r="G115" s="90">
        <f t="shared" ca="1" si="10"/>
        <v>2703718220.8022871</v>
      </c>
      <c r="H115" s="90">
        <f t="shared" ca="1" si="10"/>
        <v>2924005611.7835422</v>
      </c>
      <c r="I115" s="90">
        <f t="shared" ca="1" si="10"/>
        <v>3144293002.7647972</v>
      </c>
      <c r="J115" s="90">
        <f t="shared" ca="1" si="10"/>
        <v>3364580393.7460527</v>
      </c>
      <c r="K115" s="90">
        <f t="shared" ca="1" si="10"/>
        <v>3584867784.7273083</v>
      </c>
      <c r="L115">
        <f ca="1">IF('Waste 2020'!$A123="MR",INDIRECT("'Waste 2020'!"&amp;'Country Selector'!$B$3&amp;ROW($A123))*10^12,0)</f>
        <v>3805155175.7085633</v>
      </c>
      <c r="M115" s="90">
        <f t="shared" ca="1" si="9"/>
        <v>3719280664.7016854</v>
      </c>
      <c r="N115" s="90">
        <f t="shared" ca="1" si="11"/>
        <v>3633406153.6948071</v>
      </c>
      <c r="O115" s="90">
        <f t="shared" ca="1" si="11"/>
        <v>3547531642.6879287</v>
      </c>
      <c r="P115" s="90">
        <f t="shared" ca="1" si="11"/>
        <v>3461657131.6810508</v>
      </c>
      <c r="Q115" s="90">
        <f t="shared" ca="1" si="11"/>
        <v>3375782620.6741724</v>
      </c>
      <c r="R115" s="90">
        <f t="shared" ca="1" si="11"/>
        <v>3289908109.6672945</v>
      </c>
      <c r="S115" s="90">
        <f t="shared" ca="1" si="11"/>
        <v>3204033598.6604166</v>
      </c>
      <c r="T115" s="90">
        <f t="shared" ca="1" si="11"/>
        <v>3118159087.6535382</v>
      </c>
      <c r="U115" s="90">
        <f t="shared" ca="1" si="11"/>
        <v>3032284576.6466599</v>
      </c>
      <c r="V115">
        <f ca="1">IF('Waste 2030'!$A123="MR",INDIRECT("'Waste 2030'!"&amp;'Country Selector'!$B$3&amp;ROW($A123))*10^12,0)</f>
        <v>2946410065.639782</v>
      </c>
    </row>
    <row r="116" spans="1:22">
      <c r="A116" s="74">
        <v>64</v>
      </c>
      <c r="B116">
        <f ca="1">IF('Waste 2010'!$A124="MR",INDIRECT("'Waste 2010'!"&amp;'Country Selector'!$B$3&amp;ROW($A124))*10^12,0)</f>
        <v>5119962444.3789558</v>
      </c>
      <c r="C116" s="90">
        <f t="shared" ca="1" si="8"/>
        <v>5039051462.0120897</v>
      </c>
      <c r="D116" s="90">
        <f t="shared" ca="1" si="10"/>
        <v>4958140479.6452236</v>
      </c>
      <c r="E116" s="90">
        <f t="shared" ca="1" si="10"/>
        <v>4877229497.2783575</v>
      </c>
      <c r="F116" s="90">
        <f t="shared" ca="1" si="10"/>
        <v>4796318514.9114914</v>
      </c>
      <c r="G116" s="90">
        <f t="shared" ca="1" si="10"/>
        <v>4715407532.5446243</v>
      </c>
      <c r="H116" s="90">
        <f t="shared" ca="1" si="10"/>
        <v>4634496550.1777582</v>
      </c>
      <c r="I116" s="90">
        <f t="shared" ca="1" si="10"/>
        <v>4553585567.8108921</v>
      </c>
      <c r="J116" s="90">
        <f t="shared" ca="1" si="10"/>
        <v>4472674585.444026</v>
      </c>
      <c r="K116" s="90">
        <f t="shared" ca="1" si="10"/>
        <v>4391763603.0771599</v>
      </c>
      <c r="L116">
        <f ca="1">IF('Waste 2020'!$A124="MR",INDIRECT("'Waste 2020'!"&amp;'Country Selector'!$B$3&amp;ROW($A124))*10^12,0)</f>
        <v>4310852620.7102928</v>
      </c>
      <c r="M116" s="90">
        <f t="shared" ca="1" si="9"/>
        <v>4377012908.5364933</v>
      </c>
      <c r="N116" s="90">
        <f t="shared" ca="1" si="11"/>
        <v>4443173196.3626938</v>
      </c>
      <c r="O116" s="90">
        <f t="shared" ca="1" si="11"/>
        <v>4509333484.1888933</v>
      </c>
      <c r="P116" s="90">
        <f t="shared" ca="1" si="11"/>
        <v>4575493772.0150938</v>
      </c>
      <c r="Q116" s="90">
        <f t="shared" ca="1" si="11"/>
        <v>4641654059.8412933</v>
      </c>
      <c r="R116" s="90">
        <f t="shared" ca="1" si="11"/>
        <v>4707814347.6674938</v>
      </c>
      <c r="S116" s="90">
        <f t="shared" ca="1" si="11"/>
        <v>4773974635.4936943</v>
      </c>
      <c r="T116" s="90">
        <f t="shared" ca="1" si="11"/>
        <v>4840134923.3198948</v>
      </c>
      <c r="U116" s="90">
        <f t="shared" ca="1" si="11"/>
        <v>4906295211.1460953</v>
      </c>
      <c r="V116">
        <f ca="1">IF('Waste 2030'!$A124="MR",INDIRECT("'Waste 2030'!"&amp;'Country Selector'!$B$3&amp;ROW($A124))*10^12,0)</f>
        <v>4972455498.9722948</v>
      </c>
    </row>
    <row r="117" spans="1:22">
      <c r="A117" s="74">
        <v>65</v>
      </c>
      <c r="B117">
        <f ca="1">IF('Waste 2010'!$A125="MR",INDIRECT("'Waste 2010'!"&amp;'Country Selector'!$B$3&amp;ROW($A125))*10^12,0)</f>
        <v>2367386097.5215178</v>
      </c>
      <c r="C117" s="90">
        <f t="shared" ca="1" si="8"/>
        <v>2518123688.222218</v>
      </c>
      <c r="D117" s="90">
        <f t="shared" ca="1" si="10"/>
        <v>2668861278.9229183</v>
      </c>
      <c r="E117" s="90">
        <f t="shared" ca="1" si="10"/>
        <v>2819598869.6236181</v>
      </c>
      <c r="F117" s="90">
        <f t="shared" ca="1" si="10"/>
        <v>2970336460.3243189</v>
      </c>
      <c r="G117" s="90">
        <f t="shared" ca="1" si="10"/>
        <v>3121074051.0250187</v>
      </c>
      <c r="H117" s="90">
        <f t="shared" ca="1" si="10"/>
        <v>3271811641.7257195</v>
      </c>
      <c r="I117" s="90">
        <f t="shared" ca="1" si="10"/>
        <v>3422549232.4264197</v>
      </c>
      <c r="J117" s="90">
        <f t="shared" ca="1" si="10"/>
        <v>3573286823.1271195</v>
      </c>
      <c r="K117" s="90">
        <f t="shared" ca="1" si="10"/>
        <v>3724024413.8278203</v>
      </c>
      <c r="L117">
        <f ca="1">IF('Waste 2020'!$A125="MR",INDIRECT("'Waste 2020'!"&amp;'Country Selector'!$B$3&amp;ROW($A125))*10^12,0)</f>
        <v>3874762004.5285201</v>
      </c>
      <c r="M117" s="90">
        <f t="shared" ca="1" si="9"/>
        <v>4084968618.0012059</v>
      </c>
      <c r="N117" s="90">
        <f t="shared" ca="1" si="11"/>
        <v>4295175231.4738913</v>
      </c>
      <c r="O117" s="90">
        <f t="shared" ca="1" si="11"/>
        <v>4505381844.9465771</v>
      </c>
      <c r="P117" s="90">
        <f t="shared" ca="1" si="11"/>
        <v>4715588458.4192619</v>
      </c>
      <c r="Q117" s="90">
        <f t="shared" ca="1" si="11"/>
        <v>4925795071.8919477</v>
      </c>
      <c r="R117" s="90">
        <f t="shared" ca="1" si="11"/>
        <v>5136001685.3646336</v>
      </c>
      <c r="S117" s="90">
        <f t="shared" ca="1" si="11"/>
        <v>5346208298.8373184</v>
      </c>
      <c r="T117" s="90">
        <f t="shared" ca="1" si="11"/>
        <v>5556414912.3100033</v>
      </c>
      <c r="U117" s="90">
        <f t="shared" ca="1" si="11"/>
        <v>5766621525.7826891</v>
      </c>
      <c r="V117">
        <f ca="1">IF('Waste 2030'!$A125="MR",INDIRECT("'Waste 2030'!"&amp;'Country Selector'!$B$3&amp;ROW($A125))*10^12,0)</f>
        <v>5976828139.2553749</v>
      </c>
    </row>
    <row r="118" spans="1:22">
      <c r="A118" s="74">
        <v>66</v>
      </c>
      <c r="B118">
        <f ca="1">IF('Waste 2010'!$A126="MR",INDIRECT("'Waste 2010'!"&amp;'Country Selector'!$B$3&amp;ROW($A126))*10^12,0)</f>
        <v>1751035744.2880321</v>
      </c>
      <c r="C118" s="90">
        <f t="shared" ca="1" si="8"/>
        <v>1951038801.2925262</v>
      </c>
      <c r="D118" s="90">
        <f t="shared" ca="1" si="10"/>
        <v>2151041858.2970204</v>
      </c>
      <c r="E118" s="90">
        <f t="shared" ca="1" si="10"/>
        <v>2351044915.3015146</v>
      </c>
      <c r="F118" s="90">
        <f t="shared" ca="1" si="10"/>
        <v>2551047972.3060083</v>
      </c>
      <c r="G118" s="90">
        <f t="shared" ca="1" si="10"/>
        <v>2751051029.310503</v>
      </c>
      <c r="H118" s="90">
        <f t="shared" ca="1" si="10"/>
        <v>2951054086.3149967</v>
      </c>
      <c r="I118" s="90">
        <f t="shared" ca="1" si="10"/>
        <v>3151057143.3194909</v>
      </c>
      <c r="J118" s="90">
        <f t="shared" ca="1" si="10"/>
        <v>3351060200.3239851</v>
      </c>
      <c r="K118" s="90">
        <f t="shared" ca="1" si="10"/>
        <v>3551063257.3284798</v>
      </c>
      <c r="L118">
        <f ca="1">IF('Waste 2020'!$A126="MR",INDIRECT("'Waste 2020'!"&amp;'Country Selector'!$B$3&amp;ROW($A126))*10^12,0)</f>
        <v>3751066314.3329735</v>
      </c>
      <c r="M118" s="90">
        <f t="shared" ca="1" si="9"/>
        <v>3937425778.0862007</v>
      </c>
      <c r="N118" s="90">
        <f t="shared" ca="1" si="11"/>
        <v>4123785241.8394279</v>
      </c>
      <c r="O118" s="90">
        <f t="shared" ca="1" si="11"/>
        <v>4310144705.5926552</v>
      </c>
      <c r="P118" s="90">
        <f t="shared" ca="1" si="11"/>
        <v>4496504169.3458824</v>
      </c>
      <c r="Q118" s="90">
        <f t="shared" ca="1" si="11"/>
        <v>4682863633.0991096</v>
      </c>
      <c r="R118" s="90">
        <f t="shared" ca="1" si="11"/>
        <v>4869223096.8523378</v>
      </c>
      <c r="S118" s="90">
        <f t="shared" ca="1" si="11"/>
        <v>5055582560.6055641</v>
      </c>
      <c r="T118" s="90">
        <f t="shared" ca="1" si="11"/>
        <v>5241942024.3587914</v>
      </c>
      <c r="U118" s="90">
        <f t="shared" ca="1" si="11"/>
        <v>5428301488.1120195</v>
      </c>
      <c r="V118">
        <f ca="1">IF('Waste 2030'!$A126="MR",INDIRECT("'Waste 2030'!"&amp;'Country Selector'!$B$3&amp;ROW($A126))*10^12,0)</f>
        <v>5614660951.8652468</v>
      </c>
    </row>
    <row r="119" spans="1:22">
      <c r="A119" s="74">
        <v>67</v>
      </c>
      <c r="B119">
        <f ca="1">IF('Waste 2010'!$A127="MR",INDIRECT("'Waste 2010'!"&amp;'Country Selector'!$B$3&amp;ROW($A127))*10^12,0)</f>
        <v>1232544449.2731209</v>
      </c>
      <c r="C119" s="90">
        <f t="shared" ca="1" si="8"/>
        <v>1170533764.7564206</v>
      </c>
      <c r="D119" s="90">
        <f t="shared" ca="1" si="10"/>
        <v>1108523080.2397206</v>
      </c>
      <c r="E119" s="90">
        <f t="shared" ca="1" si="10"/>
        <v>1046512395.7230206</v>
      </c>
      <c r="F119" s="90">
        <f t="shared" ca="1" si="10"/>
        <v>984501711.20632052</v>
      </c>
      <c r="G119" s="90">
        <f t="shared" ca="1" si="10"/>
        <v>922491026.68962026</v>
      </c>
      <c r="H119" s="90">
        <f t="shared" ca="1" si="10"/>
        <v>860480342.17292023</v>
      </c>
      <c r="I119" s="90">
        <f t="shared" ca="1" si="10"/>
        <v>798469657.6562202</v>
      </c>
      <c r="J119" s="90">
        <f t="shared" ca="1" si="10"/>
        <v>736458973.13951993</v>
      </c>
      <c r="K119" s="90">
        <f t="shared" ca="1" si="10"/>
        <v>674448288.6228199</v>
      </c>
      <c r="L119">
        <f ca="1">IF('Waste 2020'!$A127="MR",INDIRECT("'Waste 2020'!"&amp;'Country Selector'!$B$3&amp;ROW($A127))*10^12,0)</f>
        <v>612437604.10611975</v>
      </c>
      <c r="M119" s="90">
        <f t="shared" ca="1" si="9"/>
        <v>924621349.82991278</v>
      </c>
      <c r="N119" s="90">
        <f t="shared" ca="1" si="11"/>
        <v>1236805095.5537057</v>
      </c>
      <c r="O119" s="90">
        <f t="shared" ca="1" si="11"/>
        <v>1548988841.2774987</v>
      </c>
      <c r="P119" s="90">
        <f t="shared" ca="1" si="11"/>
        <v>1861172587.001292</v>
      </c>
      <c r="Q119" s="90">
        <f t="shared" ca="1" si="11"/>
        <v>2173356332.7250848</v>
      </c>
      <c r="R119" s="90">
        <f t="shared" ca="1" si="11"/>
        <v>2485540078.4488778</v>
      </c>
      <c r="S119" s="90">
        <f t="shared" ca="1" si="11"/>
        <v>2797723824.1726708</v>
      </c>
      <c r="T119" s="90">
        <f t="shared" ca="1" si="11"/>
        <v>3109907569.8964639</v>
      </c>
      <c r="U119" s="90">
        <f t="shared" ca="1" si="11"/>
        <v>3422091315.6202574</v>
      </c>
      <c r="V119">
        <f ca="1">IF('Waste 2030'!$A127="MR",INDIRECT("'Waste 2030'!"&amp;'Country Selector'!$B$3&amp;ROW($A127))*10^12,0)</f>
        <v>3734275061.3440499</v>
      </c>
    </row>
    <row r="120" spans="1:22">
      <c r="A120" s="74">
        <v>68</v>
      </c>
      <c r="B120">
        <f ca="1">IF('Waste 2010'!$A128="MR",INDIRECT("'Waste 2010'!"&amp;'Country Selector'!$B$3&amp;ROW($A128))*10^12,0)</f>
        <v>1921453816.5304163</v>
      </c>
      <c r="C120" s="90">
        <f t="shared" ca="1" si="8"/>
        <v>1961529219.5956259</v>
      </c>
      <c r="D120" s="90">
        <f t="shared" ca="1" si="10"/>
        <v>2001604622.6608353</v>
      </c>
      <c r="E120" s="90">
        <f t="shared" ca="1" si="10"/>
        <v>2041680025.7260449</v>
      </c>
      <c r="F120" s="90">
        <f t="shared" ca="1" si="10"/>
        <v>2081755428.791254</v>
      </c>
      <c r="G120" s="90">
        <f t="shared" ca="1" si="10"/>
        <v>2121830831.8564637</v>
      </c>
      <c r="H120" s="90">
        <f t="shared" ca="1" si="10"/>
        <v>2161906234.9216733</v>
      </c>
      <c r="I120" s="90">
        <f t="shared" ca="1" si="10"/>
        <v>2201981637.9868832</v>
      </c>
      <c r="J120" s="90">
        <f t="shared" ca="1" si="10"/>
        <v>2242057041.0520926</v>
      </c>
      <c r="K120" s="90">
        <f t="shared" ca="1" si="10"/>
        <v>2282132444.1173019</v>
      </c>
      <c r="L120">
        <f ca="1">IF('Waste 2020'!$A128="MR",INDIRECT("'Waste 2020'!"&amp;'Country Selector'!$B$3&amp;ROW($A128))*10^12,0)</f>
        <v>2322207847.1825113</v>
      </c>
      <c r="M120" s="90">
        <f t="shared" ca="1" si="9"/>
        <v>2766154620.1256824</v>
      </c>
      <c r="N120" s="90">
        <f t="shared" ca="1" si="11"/>
        <v>3210101393.0688539</v>
      </c>
      <c r="O120" s="90">
        <f t="shared" ca="1" si="11"/>
        <v>3654048166.0120249</v>
      </c>
      <c r="P120" s="90">
        <f t="shared" ca="1" si="11"/>
        <v>4097994938.9551964</v>
      </c>
      <c r="Q120" s="90">
        <f t="shared" ca="1" si="11"/>
        <v>4541941711.8983669</v>
      </c>
      <c r="R120" s="90">
        <f t="shared" ca="1" si="11"/>
        <v>4985888484.8415384</v>
      </c>
      <c r="S120" s="90">
        <f t="shared" ca="1" si="11"/>
        <v>5429835257.7847099</v>
      </c>
      <c r="T120" s="90">
        <f t="shared" ca="1" si="11"/>
        <v>5873782030.7278814</v>
      </c>
      <c r="U120" s="90">
        <f t="shared" ca="1" si="11"/>
        <v>6317728803.6710529</v>
      </c>
      <c r="V120">
        <f ca="1">IF('Waste 2030'!$A128="MR",INDIRECT("'Waste 2030'!"&amp;'Country Selector'!$B$3&amp;ROW($A128))*10^12,0)</f>
        <v>6761675576.6142235</v>
      </c>
    </row>
    <row r="121" spans="1:22">
      <c r="A121" s="74">
        <v>69</v>
      </c>
      <c r="B121">
        <f ca="1">IF('Waste 2010'!$A129="MR",INDIRECT("'Waste 2010'!"&amp;'Country Selector'!$B$3&amp;ROW($A129))*10^12,0)</f>
        <v>3974295723.8750877</v>
      </c>
      <c r="C121" s="90">
        <f t="shared" ca="1" si="8"/>
        <v>3973415826.1987677</v>
      </c>
      <c r="D121" s="90">
        <f t="shared" ca="1" si="10"/>
        <v>3972535928.5224471</v>
      </c>
      <c r="E121" s="90">
        <f t="shared" ca="1" si="10"/>
        <v>3971656030.846127</v>
      </c>
      <c r="F121" s="90">
        <f t="shared" ca="1" si="10"/>
        <v>3970776133.1698065</v>
      </c>
      <c r="G121" s="90">
        <f t="shared" ca="1" si="10"/>
        <v>3969896235.4934864</v>
      </c>
      <c r="H121" s="90">
        <f t="shared" ca="1" si="10"/>
        <v>3969016337.8171659</v>
      </c>
      <c r="I121" s="90">
        <f t="shared" ca="1" si="10"/>
        <v>3968136440.1408463</v>
      </c>
      <c r="J121" s="90">
        <f t="shared" ca="1" si="10"/>
        <v>3967256542.4645252</v>
      </c>
      <c r="K121" s="90">
        <f t="shared" ca="1" si="10"/>
        <v>3966376644.7882056</v>
      </c>
      <c r="L121">
        <f ca="1">IF('Waste 2020'!$A129="MR",INDIRECT("'Waste 2020'!"&amp;'Country Selector'!$B$3&amp;ROW($A129))*10^12,0)</f>
        <v>3965496747.1118851</v>
      </c>
      <c r="M121" s="90">
        <f t="shared" ca="1" si="9"/>
        <v>3999543372.5534825</v>
      </c>
      <c r="N121" s="90">
        <f t="shared" ca="1" si="11"/>
        <v>4033589997.995079</v>
      </c>
      <c r="O121" s="90">
        <f t="shared" ca="1" si="11"/>
        <v>4067636623.436677</v>
      </c>
      <c r="P121" s="90">
        <f t="shared" ca="1" si="11"/>
        <v>4101683248.8782735</v>
      </c>
      <c r="Q121" s="90">
        <f t="shared" ca="1" si="11"/>
        <v>4135729874.3198709</v>
      </c>
      <c r="R121" s="90">
        <f t="shared" ca="1" si="11"/>
        <v>4169776499.7614679</v>
      </c>
      <c r="S121" s="90">
        <f t="shared" ca="1" si="11"/>
        <v>4203823125.2030654</v>
      </c>
      <c r="T121" s="90">
        <f t="shared" ca="1" si="11"/>
        <v>4237869750.6446624</v>
      </c>
      <c r="U121" s="90">
        <f t="shared" ca="1" si="11"/>
        <v>4271916376.0862594</v>
      </c>
      <c r="V121">
        <f ca="1">IF('Waste 2030'!$A129="MR",INDIRECT("'Waste 2030'!"&amp;'Country Selector'!$B$3&amp;ROW($A129))*10^12,0)</f>
        <v>4305963001.5278568</v>
      </c>
    </row>
    <row r="122" spans="1:22">
      <c r="A122" s="74">
        <v>70</v>
      </c>
      <c r="B122">
        <f ca="1">IF('Waste 2010'!$A130="MR",INDIRECT("'Waste 2010'!"&amp;'Country Selector'!$B$3&amp;ROW($A130))*10^12,0)</f>
        <v>4049094460.5569015</v>
      </c>
      <c r="C122" s="90">
        <f t="shared" ca="1" si="8"/>
        <v>3935101715.7041926</v>
      </c>
      <c r="D122" s="90">
        <f t="shared" ca="1" si="10"/>
        <v>3821108970.8514838</v>
      </c>
      <c r="E122" s="90">
        <f t="shared" ca="1" si="10"/>
        <v>3707116225.9987745</v>
      </c>
      <c r="F122" s="90">
        <f t="shared" ca="1" si="10"/>
        <v>3593123481.1460657</v>
      </c>
      <c r="G122" s="90">
        <f t="shared" ca="1" si="10"/>
        <v>3479130736.2933569</v>
      </c>
      <c r="H122" s="90">
        <f t="shared" ca="1" si="10"/>
        <v>3365137991.4406481</v>
      </c>
      <c r="I122" s="90">
        <f t="shared" ca="1" si="10"/>
        <v>3251145246.5879388</v>
      </c>
      <c r="J122" s="90">
        <f t="shared" ca="1" si="10"/>
        <v>3137152501.7352295</v>
      </c>
      <c r="K122" s="90">
        <f t="shared" ca="1" si="10"/>
        <v>3023159756.8825212</v>
      </c>
      <c r="L122">
        <f ca="1">IF('Waste 2020'!$A130="MR",INDIRECT("'Waste 2020'!"&amp;'Country Selector'!$B$3&amp;ROW($A130))*10^12,0)</f>
        <v>2909167012.0298119</v>
      </c>
      <c r="M122" s="90">
        <f t="shared" ca="1" si="9"/>
        <v>3085481719.9230666</v>
      </c>
      <c r="N122" s="90">
        <f t="shared" ca="1" si="11"/>
        <v>3261796427.8163214</v>
      </c>
      <c r="O122" s="90">
        <f t="shared" ca="1" si="11"/>
        <v>3438111135.7095761</v>
      </c>
      <c r="P122" s="90">
        <f t="shared" ca="1" si="11"/>
        <v>3614425843.6028309</v>
      </c>
      <c r="Q122" s="90">
        <f t="shared" ca="1" si="11"/>
        <v>3790740551.4960856</v>
      </c>
      <c r="R122" s="90">
        <f t="shared" ca="1" si="11"/>
        <v>3967055259.3893404</v>
      </c>
      <c r="S122" s="90">
        <f t="shared" ca="1" si="11"/>
        <v>4143369967.2825952</v>
      </c>
      <c r="T122" s="90">
        <f t="shared" ca="1" si="11"/>
        <v>4319684675.1758499</v>
      </c>
      <c r="U122" s="90">
        <f t="shared" ca="1" si="11"/>
        <v>4495999383.0691042</v>
      </c>
      <c r="V122">
        <f ca="1">IF('Waste 2030'!$A130="MR",INDIRECT("'Waste 2030'!"&amp;'Country Selector'!$B$3&amp;ROW($A130))*10^12,0)</f>
        <v>4672314090.9623594</v>
      </c>
    </row>
    <row r="123" spans="1:22">
      <c r="A123" s="74">
        <v>71</v>
      </c>
      <c r="B123">
        <f ca="1">IF('Waste 2010'!$A131="MR",INDIRECT("'Waste 2010'!"&amp;'Country Selector'!$B$3&amp;ROW($A131))*10^12,0)</f>
        <v>82642065.837745801</v>
      </c>
      <c r="C123" s="90">
        <f t="shared" ca="1" si="8"/>
        <v>586915912.82276082</v>
      </c>
      <c r="D123" s="90">
        <f t="shared" ca="1" si="10"/>
        <v>1091189759.8077757</v>
      </c>
      <c r="E123" s="90">
        <f t="shared" ca="1" si="10"/>
        <v>1595463606.7927907</v>
      </c>
      <c r="F123" s="90">
        <f t="shared" ca="1" si="10"/>
        <v>2099737453.7778058</v>
      </c>
      <c r="G123" s="90">
        <f t="shared" ca="1" si="10"/>
        <v>2604011300.7628207</v>
      </c>
      <c r="H123" s="90">
        <f t="shared" ca="1" si="10"/>
        <v>3108285147.7478356</v>
      </c>
      <c r="I123" s="90">
        <f t="shared" ca="1" si="10"/>
        <v>3612558994.7328506</v>
      </c>
      <c r="J123" s="90">
        <f t="shared" ca="1" si="10"/>
        <v>4116832841.7178659</v>
      </c>
      <c r="K123" s="90">
        <f t="shared" ca="1" si="10"/>
        <v>4621106688.7028809</v>
      </c>
      <c r="L123">
        <f ca="1">IF('Waste 2020'!$A131="MR",INDIRECT("'Waste 2020'!"&amp;'Country Selector'!$B$3&amp;ROW($A131))*10^12,0)</f>
        <v>5125380535.6878958</v>
      </c>
      <c r="M123" s="90">
        <f t="shared" ca="1" si="9"/>
        <v>5158258228.0882864</v>
      </c>
      <c r="N123" s="90">
        <f t="shared" ca="1" si="11"/>
        <v>5191135920.488677</v>
      </c>
      <c r="O123" s="90">
        <f t="shared" ca="1" si="11"/>
        <v>5224013612.8890667</v>
      </c>
      <c r="P123" s="90">
        <f t="shared" ca="1" si="11"/>
        <v>5256891305.2894573</v>
      </c>
      <c r="Q123" s="90">
        <f t="shared" ca="1" si="11"/>
        <v>5289768997.6898479</v>
      </c>
      <c r="R123" s="90">
        <f t="shared" ca="1" si="11"/>
        <v>5322646690.0902386</v>
      </c>
      <c r="S123" s="90">
        <f t="shared" ca="1" si="11"/>
        <v>5355524382.4906282</v>
      </c>
      <c r="T123" s="90">
        <f t="shared" ca="1" si="11"/>
        <v>5388402074.8910189</v>
      </c>
      <c r="U123" s="90">
        <f t="shared" ca="1" si="11"/>
        <v>5421279767.2914095</v>
      </c>
      <c r="V123">
        <f ca="1">IF('Waste 2030'!$A131="MR",INDIRECT("'Waste 2030'!"&amp;'Country Selector'!$B$3&amp;ROW($A131))*10^12,0)</f>
        <v>5454157459.6918001</v>
      </c>
    </row>
    <row r="124" spans="1:22">
      <c r="A124" s="74">
        <v>72</v>
      </c>
      <c r="B124">
        <f ca="1">IF('Waste 2010'!$A132="MR",INDIRECT("'Waste 2010'!"&amp;'Country Selector'!$B$3&amp;ROW($A132))*10^12,0)</f>
        <v>0</v>
      </c>
      <c r="C124" s="90">
        <f t="shared" ca="1" si="8"/>
        <v>8088835.5677544158</v>
      </c>
      <c r="D124" s="90">
        <f t="shared" ca="1" si="10"/>
        <v>16177671.135508832</v>
      </c>
      <c r="E124" s="90">
        <f t="shared" ca="1" si="10"/>
        <v>24266506.703263246</v>
      </c>
      <c r="F124" s="90">
        <f t="shared" ca="1" si="10"/>
        <v>32355342.271017663</v>
      </c>
      <c r="G124" s="90">
        <f t="shared" ca="1" si="10"/>
        <v>40444177.838772081</v>
      </c>
      <c r="H124" s="90">
        <f t="shared" ca="1" si="10"/>
        <v>48533013.406526491</v>
      </c>
      <c r="I124" s="90">
        <f t="shared" ca="1" si="10"/>
        <v>56621848.974280916</v>
      </c>
      <c r="J124" s="90">
        <f t="shared" ca="1" si="10"/>
        <v>64710684.542035326</v>
      </c>
      <c r="K124" s="90">
        <f t="shared" ca="1" si="10"/>
        <v>72799520.109789744</v>
      </c>
      <c r="L124">
        <f ca="1">IF('Waste 2020'!$A132="MR",INDIRECT("'Waste 2020'!"&amp;'Country Selector'!$B$3&amp;ROW($A132))*10^12,0)</f>
        <v>80888355.677544162</v>
      </c>
      <c r="M124" s="90">
        <f t="shared" ca="1" si="9"/>
        <v>423282138.40541196</v>
      </c>
      <c r="N124" s="90">
        <f t="shared" ca="1" si="11"/>
        <v>765675921.1332798</v>
      </c>
      <c r="O124" s="90">
        <f t="shared" ca="1" si="11"/>
        <v>1108069703.8611474</v>
      </c>
      <c r="P124" s="90">
        <f t="shared" ca="1" si="11"/>
        <v>1450463486.5890155</v>
      </c>
      <c r="Q124" s="90">
        <f t="shared" ca="1" si="11"/>
        <v>1792857269.3168828</v>
      </c>
      <c r="R124" s="90">
        <f t="shared" ca="1" si="11"/>
        <v>2135251052.0447507</v>
      </c>
      <c r="S124" s="90">
        <f t="shared" ca="1" si="11"/>
        <v>2477644834.7726188</v>
      </c>
      <c r="T124" s="90">
        <f t="shared" ca="1" si="11"/>
        <v>2820038617.5004869</v>
      </c>
      <c r="U124" s="90">
        <f t="shared" ca="1" si="11"/>
        <v>3162432400.228354</v>
      </c>
      <c r="V124">
        <f ca="1">IF('Waste 2030'!$A132="MR",INDIRECT("'Waste 2030'!"&amp;'Country Selector'!$B$3&amp;ROW($A132))*10^12,0)</f>
        <v>3504826182.9562221</v>
      </c>
    </row>
    <row r="125" spans="1:22">
      <c r="A125" s="74">
        <v>73</v>
      </c>
      <c r="B125">
        <f ca="1">IF('Waste 2010'!$A133="MR",INDIRECT("'Waste 2010'!"&amp;'Country Selector'!$B$3&amp;ROW($A133))*10^12,0)</f>
        <v>3980125315.3068929</v>
      </c>
      <c r="C125" s="90">
        <f t="shared" ca="1" si="8"/>
        <v>3625064934.9446115</v>
      </c>
      <c r="D125" s="90">
        <f t="shared" ca="1" si="10"/>
        <v>3270004554.5823288</v>
      </c>
      <c r="E125" s="90">
        <f t="shared" ca="1" si="10"/>
        <v>2914944174.220047</v>
      </c>
      <c r="F125" s="90">
        <f t="shared" ca="1" si="10"/>
        <v>2559883793.8577647</v>
      </c>
      <c r="G125" s="90">
        <f t="shared" ca="1" si="10"/>
        <v>2204823413.4954829</v>
      </c>
      <c r="H125" s="90">
        <f t="shared" ca="1" si="10"/>
        <v>1849763033.1332006</v>
      </c>
      <c r="I125" s="90">
        <f t="shared" ca="1" si="10"/>
        <v>1494702652.7709184</v>
      </c>
      <c r="J125" s="90">
        <f t="shared" ca="1" si="10"/>
        <v>1139642272.4086363</v>
      </c>
      <c r="K125" s="90">
        <f t="shared" ca="1" si="10"/>
        <v>784581892.04635429</v>
      </c>
      <c r="L125">
        <f ca="1">IF('Waste 2020'!$A133="MR",INDIRECT("'Waste 2020'!"&amp;'Country Selector'!$B$3&amp;ROW($A133))*10^12,0)</f>
        <v>429521511.68407226</v>
      </c>
      <c r="M125" s="90">
        <f t="shared" ca="1" si="9"/>
        <v>692388488.16119969</v>
      </c>
      <c r="N125" s="90">
        <f t="shared" ca="1" si="11"/>
        <v>955255464.63832712</v>
      </c>
      <c r="O125" s="90">
        <f t="shared" ca="1" si="11"/>
        <v>1218122441.1154544</v>
      </c>
      <c r="P125" s="90">
        <f t="shared" ca="1" si="11"/>
        <v>1480989417.592582</v>
      </c>
      <c r="Q125" s="90">
        <f t="shared" ca="1" si="11"/>
        <v>1743856394.0697095</v>
      </c>
      <c r="R125" s="90">
        <f t="shared" ca="1" si="11"/>
        <v>2006723370.5468366</v>
      </c>
      <c r="S125" s="90">
        <f t="shared" ca="1" si="11"/>
        <v>2269590347.0239644</v>
      </c>
      <c r="T125" s="90">
        <f t="shared" ca="1" si="11"/>
        <v>2532457323.5010915</v>
      </c>
      <c r="U125" s="90">
        <f t="shared" ca="1" si="11"/>
        <v>2795324299.978219</v>
      </c>
      <c r="V125">
        <f ca="1">IF('Waste 2030'!$A133="MR",INDIRECT("'Waste 2030'!"&amp;'Country Selector'!$B$3&amp;ROW($A133))*10^12,0)</f>
        <v>3058191276.4553466</v>
      </c>
    </row>
    <row r="126" spans="1:22">
      <c r="A126" s="74">
        <v>74</v>
      </c>
      <c r="B126">
        <f ca="1">IF('Waste 2010'!$A134="MR",INDIRECT("'Waste 2010'!"&amp;'Country Selector'!$B$3&amp;ROW($A134))*10^12,0)</f>
        <v>2538383526.3337317</v>
      </c>
      <c r="C126" s="90">
        <f t="shared" ca="1" si="8"/>
        <v>2805305452.5694065</v>
      </c>
      <c r="D126" s="90">
        <f t="shared" ca="1" si="10"/>
        <v>3072227378.8050814</v>
      </c>
      <c r="E126" s="90">
        <f t="shared" ca="1" si="10"/>
        <v>3339149305.0407562</v>
      </c>
      <c r="F126" s="90">
        <f t="shared" ca="1" si="10"/>
        <v>3606071231.2764311</v>
      </c>
      <c r="G126" s="90">
        <f t="shared" ca="1" si="10"/>
        <v>3872993157.5121055</v>
      </c>
      <c r="H126" s="90">
        <f t="shared" ca="1" si="10"/>
        <v>4139915083.7477803</v>
      </c>
      <c r="I126" s="90">
        <f t="shared" ca="1" si="10"/>
        <v>4406837009.9834557</v>
      </c>
      <c r="J126" s="90">
        <f t="shared" ca="1" si="10"/>
        <v>4673758936.2191296</v>
      </c>
      <c r="K126" s="90">
        <f t="shared" ca="1" si="10"/>
        <v>4940680862.4548044</v>
      </c>
      <c r="L126">
        <f ca="1">IF('Waste 2020'!$A134="MR",INDIRECT("'Waste 2020'!"&amp;'Country Selector'!$B$3&amp;ROW($A134))*10^12,0)</f>
        <v>5207602788.6904793</v>
      </c>
      <c r="M126" s="90">
        <f t="shared" ca="1" si="9"/>
        <v>5203364492.1232634</v>
      </c>
      <c r="N126" s="90">
        <f t="shared" ca="1" si="11"/>
        <v>5199126195.5560474</v>
      </c>
      <c r="O126" s="90">
        <f t="shared" ca="1" si="11"/>
        <v>5194887898.9888315</v>
      </c>
      <c r="P126" s="90">
        <f t="shared" ca="1" si="11"/>
        <v>5190649602.4216156</v>
      </c>
      <c r="Q126" s="90">
        <f t="shared" ca="1" si="11"/>
        <v>5186411305.8543987</v>
      </c>
      <c r="R126" s="90">
        <f t="shared" ca="1" si="11"/>
        <v>5182173009.2871838</v>
      </c>
      <c r="S126" s="90">
        <f t="shared" ca="1" si="11"/>
        <v>5177934712.7199669</v>
      </c>
      <c r="T126" s="90">
        <f t="shared" ca="1" si="11"/>
        <v>5173696416.152751</v>
      </c>
      <c r="U126" s="90">
        <f t="shared" ca="1" si="11"/>
        <v>5169458119.585535</v>
      </c>
      <c r="V126">
        <f ca="1">IF('Waste 2030'!$A134="MR",INDIRECT("'Waste 2030'!"&amp;'Country Selector'!$B$3&amp;ROW($A134))*10^12,0)</f>
        <v>5165219823.0183191</v>
      </c>
    </row>
    <row r="127" spans="1:22">
      <c r="A127" s="74">
        <v>75</v>
      </c>
      <c r="B127">
        <f ca="1">IF('Waste 2010'!$A135="MR",INDIRECT("'Waste 2010'!"&amp;'Country Selector'!$B$3&amp;ROW($A135))*10^12,0)</f>
        <v>2118015441.4839337</v>
      </c>
      <c r="C127" s="90">
        <f t="shared" ca="1" si="8"/>
        <v>2016875068.7030723</v>
      </c>
      <c r="D127" s="90">
        <f t="shared" ca="1" si="8"/>
        <v>1915734695.9222109</v>
      </c>
      <c r="E127" s="90">
        <f t="shared" ca="1" si="8"/>
        <v>1814594323.1413498</v>
      </c>
      <c r="F127" s="90">
        <f t="shared" ca="1" si="8"/>
        <v>1713453950.3604887</v>
      </c>
      <c r="G127" s="90">
        <f t="shared" ca="1" si="8"/>
        <v>1612313577.579627</v>
      </c>
      <c r="H127" s="90">
        <f t="shared" ca="1" si="8"/>
        <v>1511173204.7987657</v>
      </c>
      <c r="I127" s="90">
        <f t="shared" ca="1" si="8"/>
        <v>1410032832.0179048</v>
      </c>
      <c r="J127" s="90">
        <f t="shared" ca="1" si="8"/>
        <v>1308892459.2370431</v>
      </c>
      <c r="K127" s="90">
        <f t="shared" ca="1" si="8"/>
        <v>1207752086.4561818</v>
      </c>
      <c r="L127">
        <f ca="1">IF('Waste 2020'!$A135="MR",INDIRECT("'Waste 2020'!"&amp;'Country Selector'!$B$3&amp;ROW($A135))*10^12,0)</f>
        <v>1106611713.6753206</v>
      </c>
      <c r="M127" s="90">
        <f t="shared" ca="1" si="9"/>
        <v>1763533166.3953481</v>
      </c>
      <c r="N127" s="90">
        <f t="shared" ca="1" si="9"/>
        <v>2420454619.1153755</v>
      </c>
      <c r="O127" s="90">
        <f t="shared" ca="1" si="9"/>
        <v>3077376071.8354025</v>
      </c>
      <c r="P127" s="90">
        <f t="shared" ca="1" si="9"/>
        <v>3734297524.5554304</v>
      </c>
      <c r="Q127" s="90">
        <f t="shared" ca="1" si="9"/>
        <v>4391218977.2754574</v>
      </c>
      <c r="R127" s="90">
        <f t="shared" ca="1" si="9"/>
        <v>5048140429.9954844</v>
      </c>
      <c r="S127" s="90">
        <f t="shared" ca="1" si="9"/>
        <v>5705061882.7155123</v>
      </c>
      <c r="T127" s="90">
        <f t="shared" ca="1" si="9"/>
        <v>6361983335.4355402</v>
      </c>
      <c r="U127" s="90">
        <f t="shared" ca="1" si="9"/>
        <v>7018904788.1555662</v>
      </c>
      <c r="V127">
        <f ca="1">IF('Waste 2030'!$A135="MR",INDIRECT("'Waste 2030'!"&amp;'Country Selector'!$B$3&amp;ROW($A135))*10^12,0)</f>
        <v>7675826240.8755941</v>
      </c>
    </row>
    <row r="128" spans="1:22">
      <c r="A128" s="74">
        <v>76</v>
      </c>
      <c r="B128">
        <f ca="1">IF('Waste 2010'!$A136="MR",INDIRECT("'Waste 2010'!"&amp;'Country Selector'!$B$3&amp;ROW($A136))*10^12,0)</f>
        <v>2521078566.6605062</v>
      </c>
      <c r="C128" s="90">
        <f t="shared" ref="C128:K156" ca="1" si="12">$B128*($L$1-C$1)/($L$1-$B$1)+$L128*(C$1-$B$1)/($L$1-$B$1)</f>
        <v>2795495728.0348582</v>
      </c>
      <c r="D128" s="90">
        <f t="shared" ca="1" si="12"/>
        <v>3069912889.4092097</v>
      </c>
      <c r="E128" s="90">
        <f t="shared" ca="1" si="12"/>
        <v>3344330050.7835617</v>
      </c>
      <c r="F128" s="90">
        <f t="shared" ca="1" si="12"/>
        <v>3618747212.1579132</v>
      </c>
      <c r="G128" s="90">
        <f t="shared" ca="1" si="12"/>
        <v>3893164373.5322652</v>
      </c>
      <c r="H128" s="90">
        <f t="shared" ca="1" si="12"/>
        <v>4167581534.9066172</v>
      </c>
      <c r="I128" s="90">
        <f t="shared" ca="1" si="12"/>
        <v>4441998696.2809687</v>
      </c>
      <c r="J128" s="90">
        <f t="shared" ca="1" si="12"/>
        <v>4716415857.6553202</v>
      </c>
      <c r="K128" s="90">
        <f t="shared" ca="1" si="12"/>
        <v>4990833019.0296726</v>
      </c>
      <c r="L128">
        <f ca="1">IF('Waste 2020'!$A136="MR",INDIRECT("'Waste 2020'!"&amp;'Country Selector'!$B$3&amp;ROW($A136))*10^12,0)</f>
        <v>5265250180.4040241</v>
      </c>
      <c r="M128" s="90">
        <f t="shared" ref="M128:U156" ca="1" si="13">$L128*($V$1-M$1)/($V$1-$L$1)+$V128*(M$1-$L$1)/($V$1-$L$1)</f>
        <v>5212880056.6743298</v>
      </c>
      <c r="N128" s="90">
        <f t="shared" ca="1" si="13"/>
        <v>5160509932.9446344</v>
      </c>
      <c r="O128" s="90">
        <f t="shared" ca="1" si="13"/>
        <v>5108139809.2149401</v>
      </c>
      <c r="P128" s="90">
        <f t="shared" ca="1" si="13"/>
        <v>5055769685.4852448</v>
      </c>
      <c r="Q128" s="90">
        <f t="shared" ca="1" si="13"/>
        <v>5003399561.7555504</v>
      </c>
      <c r="R128" s="90">
        <f t="shared" ca="1" si="13"/>
        <v>4951029438.025856</v>
      </c>
      <c r="S128" s="90">
        <f t="shared" ca="1" si="13"/>
        <v>4898659314.2961607</v>
      </c>
      <c r="T128" s="90">
        <f t="shared" ca="1" si="13"/>
        <v>4846289190.5664663</v>
      </c>
      <c r="U128" s="90">
        <f t="shared" ca="1" si="13"/>
        <v>4793919066.836771</v>
      </c>
      <c r="V128">
        <f ca="1">IF('Waste 2030'!$A136="MR",INDIRECT("'Waste 2030'!"&amp;'Country Selector'!$B$3&amp;ROW($A136))*10^12,0)</f>
        <v>4741548943.1070766</v>
      </c>
    </row>
    <row r="129" spans="1:22">
      <c r="A129" s="74">
        <v>77</v>
      </c>
      <c r="B129">
        <f ca="1">IF('Waste 2010'!$A137="MR",INDIRECT("'Waste 2010'!"&amp;'Country Selector'!$B$3&amp;ROW($A137))*10^12,0)</f>
        <v>771800774.93999016</v>
      </c>
      <c r="C129" s="90">
        <f t="shared" ca="1" si="12"/>
        <v>1117037330.8873494</v>
      </c>
      <c r="D129" s="90">
        <f t="shared" ca="1" si="12"/>
        <v>1462273886.8347085</v>
      </c>
      <c r="E129" s="90">
        <f t="shared" ca="1" si="12"/>
        <v>1807510442.7820673</v>
      </c>
      <c r="F129" s="90">
        <f t="shared" ca="1" si="12"/>
        <v>2152746998.7294269</v>
      </c>
      <c r="G129" s="90">
        <f t="shared" ca="1" si="12"/>
        <v>2497983554.6767855</v>
      </c>
      <c r="H129" s="90">
        <f t="shared" ca="1" si="12"/>
        <v>2843220110.6241446</v>
      </c>
      <c r="I129" s="90">
        <f t="shared" ca="1" si="12"/>
        <v>3188456666.5715041</v>
      </c>
      <c r="J129" s="90">
        <f t="shared" ca="1" si="12"/>
        <v>3533693222.5188632</v>
      </c>
      <c r="K129" s="90">
        <f t="shared" ca="1" si="12"/>
        <v>3878929778.4662218</v>
      </c>
      <c r="L129">
        <f ca="1">IF('Waste 2020'!$A137="MR",INDIRECT("'Waste 2020'!"&amp;'Country Selector'!$B$3&amp;ROW($A137))*10^12,0)</f>
        <v>4224166334.4135814</v>
      </c>
      <c r="M129" s="90">
        <f t="shared" ca="1" si="13"/>
        <v>4178441565.6080036</v>
      </c>
      <c r="N129" s="90">
        <f t="shared" ca="1" si="13"/>
        <v>4132716796.8024268</v>
      </c>
      <c r="O129" s="90">
        <f t="shared" ca="1" si="13"/>
        <v>4086992027.9968495</v>
      </c>
      <c r="P129" s="90">
        <f t="shared" ca="1" si="13"/>
        <v>4041267259.1912718</v>
      </c>
      <c r="Q129" s="90">
        <f t="shared" ca="1" si="13"/>
        <v>3995542490.3856945</v>
      </c>
      <c r="R129" s="90">
        <f t="shared" ca="1" si="13"/>
        <v>3949817721.5801172</v>
      </c>
      <c r="S129" s="90">
        <f t="shared" ca="1" si="13"/>
        <v>3904092952.7745404</v>
      </c>
      <c r="T129" s="90">
        <f t="shared" ca="1" si="13"/>
        <v>3858368183.9689631</v>
      </c>
      <c r="U129" s="90">
        <f t="shared" ca="1" si="13"/>
        <v>3812643415.1633859</v>
      </c>
      <c r="V129">
        <f ca="1">IF('Waste 2030'!$A137="MR",INDIRECT("'Waste 2030'!"&amp;'Country Selector'!$B$3&amp;ROW($A137))*10^12,0)</f>
        <v>3766918646.3578086</v>
      </c>
    </row>
    <row r="130" spans="1:22">
      <c r="A130" s="74">
        <v>78</v>
      </c>
      <c r="B130">
        <f ca="1">IF('Waste 2010'!$A138="MR",INDIRECT("'Waste 2010'!"&amp;'Country Selector'!$B$3&amp;ROW($A138))*10^12,0)</f>
        <v>2875516580.2767382</v>
      </c>
      <c r="C130" s="90">
        <f t="shared" ca="1" si="12"/>
        <v>2835300151.3805156</v>
      </c>
      <c r="D130" s="90">
        <f t="shared" ca="1" si="12"/>
        <v>2795083722.484293</v>
      </c>
      <c r="E130" s="90">
        <f t="shared" ca="1" si="12"/>
        <v>2754867293.5880704</v>
      </c>
      <c r="F130" s="90">
        <f t="shared" ca="1" si="12"/>
        <v>2714650864.6918478</v>
      </c>
      <c r="G130" s="90">
        <f t="shared" ca="1" si="12"/>
        <v>2674434435.7956252</v>
      </c>
      <c r="H130" s="90">
        <f t="shared" ca="1" si="12"/>
        <v>2634218006.8994026</v>
      </c>
      <c r="I130" s="90">
        <f t="shared" ca="1" si="12"/>
        <v>2594001578.00318</v>
      </c>
      <c r="J130" s="90">
        <f t="shared" ca="1" si="12"/>
        <v>2553785149.1069574</v>
      </c>
      <c r="K130" s="90">
        <f t="shared" ca="1" si="12"/>
        <v>2513568720.2107348</v>
      </c>
      <c r="L130">
        <f ca="1">IF('Waste 2020'!$A138="MR",INDIRECT("'Waste 2020'!"&amp;'Country Selector'!$B$3&amp;ROW($A138))*10^12,0)</f>
        <v>2473352291.3145123</v>
      </c>
      <c r="M130" s="90">
        <f t="shared" ca="1" si="13"/>
        <v>2583583918.1096888</v>
      </c>
      <c r="N130" s="90">
        <f t="shared" ca="1" si="13"/>
        <v>2693815544.9048653</v>
      </c>
      <c r="O130" s="90">
        <f t="shared" ca="1" si="13"/>
        <v>2804047171.7000413</v>
      </c>
      <c r="P130" s="90">
        <f t="shared" ca="1" si="13"/>
        <v>2914278798.4952178</v>
      </c>
      <c r="Q130" s="90">
        <f t="shared" ca="1" si="13"/>
        <v>3024510425.2903943</v>
      </c>
      <c r="R130" s="90">
        <f t="shared" ca="1" si="13"/>
        <v>3134742052.0855703</v>
      </c>
      <c r="S130" s="90">
        <f t="shared" ca="1" si="13"/>
        <v>3244973678.8807468</v>
      </c>
      <c r="T130" s="90">
        <f t="shared" ca="1" si="13"/>
        <v>3355205305.6759233</v>
      </c>
      <c r="U130" s="90">
        <f t="shared" ca="1" si="13"/>
        <v>3465436932.4710999</v>
      </c>
      <c r="V130">
        <f ca="1">IF('Waste 2030'!$A138="MR",INDIRECT("'Waste 2030'!"&amp;'Country Selector'!$B$3&amp;ROW($A138))*10^12,0)</f>
        <v>3575668559.2662764</v>
      </c>
    </row>
    <row r="131" spans="1:22">
      <c r="A131" s="74">
        <v>79</v>
      </c>
      <c r="B131">
        <f ca="1">IF('Waste 2010'!$A139="MR",INDIRECT("'Waste 2010'!"&amp;'Country Selector'!$B$3&amp;ROW($A139))*10^12,0)</f>
        <v>3428402460.2015963</v>
      </c>
      <c r="C131" s="90">
        <f t="shared" ca="1" si="12"/>
        <v>3248680566.0527196</v>
      </c>
      <c r="D131" s="90">
        <f t="shared" ca="1" si="12"/>
        <v>3068958671.9038429</v>
      </c>
      <c r="E131" s="90">
        <f t="shared" ca="1" si="12"/>
        <v>2889236777.7549667</v>
      </c>
      <c r="F131" s="90">
        <f t="shared" ca="1" si="12"/>
        <v>2709514883.6060905</v>
      </c>
      <c r="G131" s="90">
        <f t="shared" ca="1" si="12"/>
        <v>2529792989.4572134</v>
      </c>
      <c r="H131" s="90">
        <f t="shared" ca="1" si="12"/>
        <v>2350071095.3083372</v>
      </c>
      <c r="I131" s="90">
        <f t="shared" ca="1" si="12"/>
        <v>2170349201.1594605</v>
      </c>
      <c r="J131" s="90">
        <f t="shared" ca="1" si="12"/>
        <v>1990627307.0105841</v>
      </c>
      <c r="K131" s="90">
        <f t="shared" ca="1" si="12"/>
        <v>1810905412.8617077</v>
      </c>
      <c r="L131">
        <f ca="1">IF('Waste 2020'!$A139="MR",INDIRECT("'Waste 2020'!"&amp;'Country Selector'!$B$3&amp;ROW($A139))*10^12,0)</f>
        <v>1631183518.712831</v>
      </c>
      <c r="M131" s="90">
        <f t="shared" ca="1" si="13"/>
        <v>2014664462.5706146</v>
      </c>
      <c r="N131" s="90">
        <f t="shared" ca="1" si="13"/>
        <v>2398145406.4283981</v>
      </c>
      <c r="O131" s="90">
        <f t="shared" ca="1" si="13"/>
        <v>2781626350.2861814</v>
      </c>
      <c r="P131" s="90">
        <f t="shared" ca="1" si="13"/>
        <v>3165107294.1439648</v>
      </c>
      <c r="Q131" s="90">
        <f t="shared" ca="1" si="13"/>
        <v>3548588238.001749</v>
      </c>
      <c r="R131" s="90">
        <f t="shared" ca="1" si="13"/>
        <v>3932069181.8595324</v>
      </c>
      <c r="S131" s="90">
        <f t="shared" ca="1" si="13"/>
        <v>4315550125.7173166</v>
      </c>
      <c r="T131" s="90">
        <f t="shared" ca="1" si="13"/>
        <v>4699031069.575099</v>
      </c>
      <c r="U131" s="90">
        <f t="shared" ca="1" si="13"/>
        <v>5082512013.4328833</v>
      </c>
      <c r="V131">
        <f ca="1">IF('Waste 2030'!$A139="MR",INDIRECT("'Waste 2030'!"&amp;'Country Selector'!$B$3&amp;ROW($A139))*10^12,0)</f>
        <v>5465992957.2906666</v>
      </c>
    </row>
    <row r="132" spans="1:22">
      <c r="A132" s="74">
        <v>80</v>
      </c>
      <c r="B132">
        <f ca="1">IF('Waste 2010'!$A140="MR",INDIRECT("'Waste 2010'!"&amp;'Country Selector'!$B$3&amp;ROW($A140))*10^12,0)</f>
        <v>2349914952.2852035</v>
      </c>
      <c r="C132" s="90">
        <f t="shared" ca="1" si="12"/>
        <v>2451041129.5704412</v>
      </c>
      <c r="D132" s="90">
        <f t="shared" ca="1" si="12"/>
        <v>2552167306.855679</v>
      </c>
      <c r="E132" s="90">
        <f t="shared" ca="1" si="12"/>
        <v>2653293484.1409168</v>
      </c>
      <c r="F132" s="90">
        <f t="shared" ca="1" si="12"/>
        <v>2754419661.4261551</v>
      </c>
      <c r="G132" s="90">
        <f t="shared" ca="1" si="12"/>
        <v>2855545838.7113929</v>
      </c>
      <c r="H132" s="90">
        <f t="shared" ca="1" si="12"/>
        <v>2956672015.9966307</v>
      </c>
      <c r="I132" s="90">
        <f t="shared" ca="1" si="12"/>
        <v>3057798193.2818689</v>
      </c>
      <c r="J132" s="90">
        <f t="shared" ca="1" si="12"/>
        <v>3158924370.5671067</v>
      </c>
      <c r="K132" s="90">
        <f t="shared" ca="1" si="12"/>
        <v>3260050547.8523445</v>
      </c>
      <c r="L132">
        <f ca="1">IF('Waste 2020'!$A140="MR",INDIRECT("'Waste 2020'!"&amp;'Country Selector'!$B$3&amp;ROW($A140))*10^12,0)</f>
        <v>3361176725.1375823</v>
      </c>
      <c r="M132" s="90">
        <f t="shared" ca="1" si="13"/>
        <v>3318362994.7522774</v>
      </c>
      <c r="N132" s="90">
        <f t="shared" ca="1" si="13"/>
        <v>3275549264.3669729</v>
      </c>
      <c r="O132" s="90">
        <f t="shared" ca="1" si="13"/>
        <v>3232735533.9816675</v>
      </c>
      <c r="P132" s="90">
        <f t="shared" ca="1" si="13"/>
        <v>3189921803.5963631</v>
      </c>
      <c r="Q132" s="90">
        <f t="shared" ca="1" si="13"/>
        <v>3147108073.2110577</v>
      </c>
      <c r="R132" s="90">
        <f t="shared" ca="1" si="13"/>
        <v>3104294342.8257532</v>
      </c>
      <c r="S132" s="90">
        <f t="shared" ca="1" si="13"/>
        <v>3061480612.4404478</v>
      </c>
      <c r="T132" s="90">
        <f t="shared" ca="1" si="13"/>
        <v>3018666882.0551434</v>
      </c>
      <c r="U132" s="90">
        <f t="shared" ca="1" si="13"/>
        <v>2975853151.6698384</v>
      </c>
      <c r="V132">
        <f ca="1">IF('Waste 2030'!$A140="MR",INDIRECT("'Waste 2030'!"&amp;'Country Selector'!$B$3&amp;ROW($A140))*10^12,0)</f>
        <v>2933039421.2845335</v>
      </c>
    </row>
    <row r="133" spans="1:22">
      <c r="A133" s="74">
        <v>81</v>
      </c>
      <c r="B133">
        <f ca="1">IF('Waste 2010'!$A141="MR",INDIRECT("'Waste 2010'!"&amp;'Country Selector'!$B$3&amp;ROW($A141))*10^12,0)</f>
        <v>1553297919.7292461</v>
      </c>
      <c r="C133" s="90">
        <f t="shared" ca="1" si="12"/>
        <v>1638896954.5397811</v>
      </c>
      <c r="D133" s="90">
        <f t="shared" ca="1" si="12"/>
        <v>1724495989.3503165</v>
      </c>
      <c r="E133" s="90">
        <f t="shared" ca="1" si="12"/>
        <v>1810095024.1608515</v>
      </c>
      <c r="F133" s="90">
        <f t="shared" ca="1" si="12"/>
        <v>1895694058.9713864</v>
      </c>
      <c r="G133" s="90">
        <f t="shared" ca="1" si="12"/>
        <v>1981293093.7819216</v>
      </c>
      <c r="H133" s="90">
        <f t="shared" ca="1" si="12"/>
        <v>2066892128.5924568</v>
      </c>
      <c r="I133" s="90">
        <f t="shared" ca="1" si="12"/>
        <v>2152491163.4029918</v>
      </c>
      <c r="J133" s="90">
        <f t="shared" ca="1" si="12"/>
        <v>2238090198.2135272</v>
      </c>
      <c r="K133" s="90">
        <f t="shared" ca="1" si="12"/>
        <v>2323689233.0240622</v>
      </c>
      <c r="L133">
        <f ca="1">IF('Waste 2020'!$A141="MR",INDIRECT("'Waste 2020'!"&amp;'Country Selector'!$B$3&amp;ROW($A141))*10^12,0)</f>
        <v>2409288267.8345971</v>
      </c>
      <c r="M133" s="90">
        <f t="shared" ca="1" si="13"/>
        <v>2806369110.7243824</v>
      </c>
      <c r="N133" s="90">
        <f t="shared" ca="1" si="13"/>
        <v>3203449953.6141682</v>
      </c>
      <c r="O133" s="90">
        <f t="shared" ca="1" si="13"/>
        <v>3600530796.5039535</v>
      </c>
      <c r="P133" s="90">
        <f t="shared" ca="1" si="13"/>
        <v>3997611639.3937392</v>
      </c>
      <c r="Q133" s="90">
        <f t="shared" ca="1" si="13"/>
        <v>4394692482.2835245</v>
      </c>
      <c r="R133" s="90">
        <f t="shared" ca="1" si="13"/>
        <v>4791773325.1733093</v>
      </c>
      <c r="S133" s="90">
        <f t="shared" ca="1" si="13"/>
        <v>5188854168.0630951</v>
      </c>
      <c r="T133" s="90">
        <f t="shared" ca="1" si="13"/>
        <v>5585935010.9528809</v>
      </c>
      <c r="U133" s="90">
        <f t="shared" ca="1" si="13"/>
        <v>5983015853.8426657</v>
      </c>
      <c r="V133">
        <f ca="1">IF('Waste 2030'!$A141="MR",INDIRECT("'Waste 2030'!"&amp;'Country Selector'!$B$3&amp;ROW($A141))*10^12,0)</f>
        <v>6380096696.7324514</v>
      </c>
    </row>
    <row r="134" spans="1:22">
      <c r="A134" s="74">
        <v>82</v>
      </c>
      <c r="B134">
        <f ca="1">IF('Waste 2010'!$A142="MR",INDIRECT("'Waste 2010'!"&amp;'Country Selector'!$B$3&amp;ROW($A142))*10^12,0)</f>
        <v>23880435.856327154</v>
      </c>
      <c r="C134" s="90">
        <f t="shared" ca="1" si="12"/>
        <v>175863368.47923434</v>
      </c>
      <c r="D134" s="90">
        <f t="shared" ca="1" si="12"/>
        <v>327846301.1021415</v>
      </c>
      <c r="E134" s="90">
        <f t="shared" ca="1" si="12"/>
        <v>479829233.72504872</v>
      </c>
      <c r="F134" s="90">
        <f t="shared" ca="1" si="12"/>
        <v>631812166.34795594</v>
      </c>
      <c r="G134" s="90">
        <f t="shared" ca="1" si="12"/>
        <v>783795098.97086298</v>
      </c>
      <c r="H134" s="90">
        <f t="shared" ca="1" si="12"/>
        <v>935778031.59377027</v>
      </c>
      <c r="I134" s="90">
        <f t="shared" ca="1" si="12"/>
        <v>1087760964.2166774</v>
      </c>
      <c r="J134" s="90">
        <f t="shared" ca="1" si="12"/>
        <v>1239743896.8395846</v>
      </c>
      <c r="K134" s="90">
        <f t="shared" ca="1" si="12"/>
        <v>1391726829.462492</v>
      </c>
      <c r="L134">
        <f ca="1">IF('Waste 2020'!$A142="MR",INDIRECT("'Waste 2020'!"&amp;'Country Selector'!$B$3&amp;ROW($A142))*10^12,0)</f>
        <v>1543709762.0853989</v>
      </c>
      <c r="M134" s="90">
        <f t="shared" ca="1" si="13"/>
        <v>1531432317.9428158</v>
      </c>
      <c r="N134" s="90">
        <f t="shared" ca="1" si="13"/>
        <v>1519154873.8002324</v>
      </c>
      <c r="O134" s="90">
        <f t="shared" ca="1" si="13"/>
        <v>1506877429.657649</v>
      </c>
      <c r="P134" s="90">
        <f t="shared" ca="1" si="13"/>
        <v>1494599985.5150661</v>
      </c>
      <c r="Q134" s="90">
        <f t="shared" ca="1" si="13"/>
        <v>1482322541.3724828</v>
      </c>
      <c r="R134" s="90">
        <f t="shared" ca="1" si="13"/>
        <v>1470045097.2298994</v>
      </c>
      <c r="S134" s="90">
        <f t="shared" ca="1" si="13"/>
        <v>1457767653.087316</v>
      </c>
      <c r="T134" s="90">
        <f t="shared" ca="1" si="13"/>
        <v>1445490208.9447331</v>
      </c>
      <c r="U134" s="90">
        <f t="shared" ca="1" si="13"/>
        <v>1433212764.8021498</v>
      </c>
      <c r="V134">
        <f ca="1">IF('Waste 2030'!$A142="MR",INDIRECT("'Waste 2030'!"&amp;'Country Selector'!$B$3&amp;ROW($A142))*10^12,0)</f>
        <v>1420935320.6595664</v>
      </c>
    </row>
    <row r="135" spans="1:22">
      <c r="A135" s="74">
        <v>83</v>
      </c>
      <c r="B135">
        <f ca="1">IF('Waste 2010'!$A143="MR",INDIRECT("'Waste 2010'!"&amp;'Country Selector'!$B$3&amp;ROW($A143))*10^12,0)</f>
        <v>2840418702.1457973</v>
      </c>
      <c r="C135" s="90">
        <f t="shared" ca="1" si="12"/>
        <v>2664120874.9969893</v>
      </c>
      <c r="D135" s="90">
        <f t="shared" ca="1" si="12"/>
        <v>2487823047.8481808</v>
      </c>
      <c r="E135" s="90">
        <f t="shared" ca="1" si="12"/>
        <v>2311525220.6993732</v>
      </c>
      <c r="F135" s="90">
        <f t="shared" ca="1" si="12"/>
        <v>2135227393.5505648</v>
      </c>
      <c r="G135" s="90">
        <f t="shared" ca="1" si="12"/>
        <v>1958929566.401757</v>
      </c>
      <c r="H135" s="90">
        <f t="shared" ca="1" si="12"/>
        <v>1782631739.2529488</v>
      </c>
      <c r="I135" s="90">
        <f t="shared" ca="1" si="12"/>
        <v>1606333912.1041408</v>
      </c>
      <c r="J135" s="90">
        <f t="shared" ca="1" si="12"/>
        <v>1430036084.9553328</v>
      </c>
      <c r="K135" s="90">
        <f t="shared" ca="1" si="12"/>
        <v>1253738257.8065248</v>
      </c>
      <c r="L135">
        <f ca="1">IF('Waste 2020'!$A143="MR",INDIRECT("'Waste 2020'!"&amp;'Country Selector'!$B$3&amp;ROW($A143))*10^12,0)</f>
        <v>1077440430.6577168</v>
      </c>
      <c r="M135" s="90">
        <f t="shared" ca="1" si="13"/>
        <v>1230168624.0137498</v>
      </c>
      <c r="N135" s="90">
        <f t="shared" ca="1" si="13"/>
        <v>1382896817.3697829</v>
      </c>
      <c r="O135" s="90">
        <f t="shared" ca="1" si="13"/>
        <v>1535625010.7258162</v>
      </c>
      <c r="P135" s="90">
        <f t="shared" ca="1" si="13"/>
        <v>1688353204.0818496</v>
      </c>
      <c r="Q135" s="90">
        <f t="shared" ca="1" si="13"/>
        <v>1841081397.4378827</v>
      </c>
      <c r="R135" s="90">
        <f t="shared" ca="1" si="13"/>
        <v>1993809590.7939157</v>
      </c>
      <c r="S135" s="90">
        <f t="shared" ca="1" si="13"/>
        <v>2146537784.1499491</v>
      </c>
      <c r="T135" s="90">
        <f t="shared" ca="1" si="13"/>
        <v>2299265977.5059819</v>
      </c>
      <c r="U135" s="90">
        <f t="shared" ca="1" si="13"/>
        <v>2451994170.8620152</v>
      </c>
      <c r="V135">
        <f ca="1">IF('Waste 2030'!$A143="MR",INDIRECT("'Waste 2030'!"&amp;'Country Selector'!$B$3&amp;ROW($A143))*10^12,0)</f>
        <v>2604722364.2180486</v>
      </c>
    </row>
    <row r="136" spans="1:22">
      <c r="A136" s="74">
        <v>84</v>
      </c>
      <c r="B136">
        <f ca="1">IF('Waste 2010'!$A144="MR",INDIRECT("'Waste 2010'!"&amp;'Country Selector'!$B$3&amp;ROW($A144))*10^12,0)</f>
        <v>1526223094.9382172</v>
      </c>
      <c r="C136" s="90">
        <f t="shared" ca="1" si="12"/>
        <v>1557555505.1077218</v>
      </c>
      <c r="D136" s="90">
        <f t="shared" ca="1" si="12"/>
        <v>1588887915.277226</v>
      </c>
      <c r="E136" s="90">
        <f t="shared" ca="1" si="12"/>
        <v>1620220325.4467306</v>
      </c>
      <c r="F136" s="90">
        <f t="shared" ca="1" si="12"/>
        <v>1651552735.6162353</v>
      </c>
      <c r="G136" s="90">
        <f t="shared" ca="1" si="12"/>
        <v>1682885145.7857397</v>
      </c>
      <c r="H136" s="90">
        <f t="shared" ca="1" si="12"/>
        <v>1714217555.9552441</v>
      </c>
      <c r="I136" s="90">
        <f t="shared" ca="1" si="12"/>
        <v>1745549966.1247485</v>
      </c>
      <c r="J136" s="90">
        <f t="shared" ca="1" si="12"/>
        <v>1776882376.2942531</v>
      </c>
      <c r="K136" s="90">
        <f t="shared" ca="1" si="12"/>
        <v>1808214786.4637575</v>
      </c>
      <c r="L136">
        <f ca="1">IF('Waste 2020'!$A144="MR",INDIRECT("'Waste 2020'!"&amp;'Country Selector'!$B$3&amp;ROW($A144))*10^12,0)</f>
        <v>1839547196.6332622</v>
      </c>
      <c r="M136" s="90">
        <f t="shared" ca="1" si="13"/>
        <v>1820368175.5469604</v>
      </c>
      <c r="N136" s="90">
        <f t="shared" ca="1" si="13"/>
        <v>1801189154.4606583</v>
      </c>
      <c r="O136" s="90">
        <f t="shared" ca="1" si="13"/>
        <v>1782010133.3743563</v>
      </c>
      <c r="P136" s="90">
        <f t="shared" ca="1" si="13"/>
        <v>1762831112.2880545</v>
      </c>
      <c r="Q136" s="90">
        <f t="shared" ca="1" si="13"/>
        <v>1743652091.2017527</v>
      </c>
      <c r="R136" s="90">
        <f t="shared" ca="1" si="13"/>
        <v>1724473070.1154509</v>
      </c>
      <c r="S136" s="90">
        <f t="shared" ca="1" si="13"/>
        <v>1705294049.0291491</v>
      </c>
      <c r="T136" s="90">
        <f t="shared" ca="1" si="13"/>
        <v>1686115027.9428473</v>
      </c>
      <c r="U136" s="90">
        <f t="shared" ca="1" si="13"/>
        <v>1666936006.8565452</v>
      </c>
      <c r="V136">
        <f ca="1">IF('Waste 2030'!$A144="MR",INDIRECT("'Waste 2030'!"&amp;'Country Selector'!$B$3&amp;ROW($A144))*10^12,0)</f>
        <v>1647756985.7702434</v>
      </c>
    </row>
    <row r="137" spans="1:22">
      <c r="A137" s="74">
        <v>85</v>
      </c>
      <c r="B137">
        <f ca="1">IF('Waste 2010'!$A145="MR",INDIRECT("'Waste 2010'!"&amp;'Country Selector'!$B$3&amp;ROW($A145))*10^12,0)</f>
        <v>0</v>
      </c>
      <c r="C137" s="90">
        <f t="shared" ca="1" si="12"/>
        <v>249196772.6946598</v>
      </c>
      <c r="D137" s="90">
        <f t="shared" ca="1" si="12"/>
        <v>498393545.3893196</v>
      </c>
      <c r="E137" s="90">
        <f t="shared" ca="1" si="12"/>
        <v>747590318.08397937</v>
      </c>
      <c r="F137" s="90">
        <f t="shared" ca="1" si="12"/>
        <v>996787090.7786392</v>
      </c>
      <c r="G137" s="90">
        <f t="shared" ca="1" si="12"/>
        <v>1245983863.473299</v>
      </c>
      <c r="H137" s="90">
        <f t="shared" ca="1" si="12"/>
        <v>1495180636.1679587</v>
      </c>
      <c r="I137" s="90">
        <f t="shared" ca="1" si="12"/>
        <v>1744377408.8626187</v>
      </c>
      <c r="J137" s="90">
        <f t="shared" ca="1" si="12"/>
        <v>1993574181.5572784</v>
      </c>
      <c r="K137" s="90">
        <f t="shared" ca="1" si="12"/>
        <v>2242770954.2519383</v>
      </c>
      <c r="L137">
        <f ca="1">IF('Waste 2020'!$A145="MR",INDIRECT("'Waste 2020'!"&amp;'Country Selector'!$B$3&amp;ROW($A145))*10^12,0)</f>
        <v>2491967726.9465981</v>
      </c>
      <c r="M137" s="90">
        <f t="shared" ca="1" si="13"/>
        <v>2501911974.7931032</v>
      </c>
      <c r="N137" s="90">
        <f t="shared" ca="1" si="13"/>
        <v>2511856222.6396079</v>
      </c>
      <c r="O137" s="90">
        <f t="shared" ca="1" si="13"/>
        <v>2521800470.4861131</v>
      </c>
      <c r="P137" s="90">
        <f t="shared" ca="1" si="13"/>
        <v>2531744718.3326178</v>
      </c>
      <c r="Q137" s="90">
        <f t="shared" ca="1" si="13"/>
        <v>2541688966.1791229</v>
      </c>
      <c r="R137" s="90">
        <f t="shared" ca="1" si="13"/>
        <v>2551633214.0256281</v>
      </c>
      <c r="S137" s="90">
        <f t="shared" ca="1" si="13"/>
        <v>2561577461.8721333</v>
      </c>
      <c r="T137" s="90">
        <f t="shared" ca="1" si="13"/>
        <v>2571521709.7186379</v>
      </c>
      <c r="U137" s="90">
        <f t="shared" ca="1" si="13"/>
        <v>2581465957.5651431</v>
      </c>
      <c r="V137">
        <f ca="1">IF('Waste 2030'!$A145="MR",INDIRECT("'Waste 2030'!"&amp;'Country Selector'!$B$3&amp;ROW($A145))*10^12,0)</f>
        <v>2591410205.4116483</v>
      </c>
    </row>
    <row r="138" spans="1:22">
      <c r="A138" s="74">
        <v>86</v>
      </c>
      <c r="B138">
        <f ca="1">IF('Waste 2010'!$A146="MR",INDIRECT("'Waste 2010'!"&amp;'Country Selector'!$B$3&amp;ROW($A146))*10^12,0)</f>
        <v>1087798986.1395321</v>
      </c>
      <c r="C138" s="90">
        <f t="shared" ca="1" si="12"/>
        <v>1185858949.3764172</v>
      </c>
      <c r="D138" s="90">
        <f t="shared" ca="1" si="12"/>
        <v>1283918912.6133022</v>
      </c>
      <c r="E138" s="90">
        <f t="shared" ca="1" si="12"/>
        <v>1381978875.8501873</v>
      </c>
      <c r="F138" s="90">
        <f t="shared" ca="1" si="12"/>
        <v>1480038839.0870724</v>
      </c>
      <c r="G138" s="90">
        <f t="shared" ca="1" si="12"/>
        <v>1578098802.3239572</v>
      </c>
      <c r="H138" s="90">
        <f t="shared" ca="1" si="12"/>
        <v>1676158765.5608425</v>
      </c>
      <c r="I138" s="90">
        <f t="shared" ca="1" si="12"/>
        <v>1774218728.7977273</v>
      </c>
      <c r="J138" s="90">
        <f t="shared" ca="1" si="12"/>
        <v>1872278692.0346124</v>
      </c>
      <c r="K138" s="90">
        <f t="shared" ca="1" si="12"/>
        <v>1970338655.2714975</v>
      </c>
      <c r="L138">
        <f ca="1">IF('Waste 2020'!$A146="MR",INDIRECT("'Waste 2020'!"&amp;'Country Selector'!$B$3&amp;ROW($A146))*10^12,0)</f>
        <v>2068398618.5083826</v>
      </c>
      <c r="M138" s="90">
        <f t="shared" ca="1" si="13"/>
        <v>2018505779.5403695</v>
      </c>
      <c r="N138" s="90">
        <f t="shared" ca="1" si="13"/>
        <v>1968612940.5723562</v>
      </c>
      <c r="O138" s="90">
        <f t="shared" ca="1" si="13"/>
        <v>1918720101.6043432</v>
      </c>
      <c r="P138" s="90">
        <f t="shared" ca="1" si="13"/>
        <v>1868827262.6363301</v>
      </c>
      <c r="Q138" s="90">
        <f t="shared" ca="1" si="13"/>
        <v>1818934423.6683168</v>
      </c>
      <c r="R138" s="90">
        <f t="shared" ca="1" si="13"/>
        <v>1769041584.700304</v>
      </c>
      <c r="S138" s="90">
        <f t="shared" ca="1" si="13"/>
        <v>1719148745.7322907</v>
      </c>
      <c r="T138" s="90">
        <f t="shared" ca="1" si="13"/>
        <v>1669255906.7642775</v>
      </c>
      <c r="U138" s="90">
        <f t="shared" ca="1" si="13"/>
        <v>1619363067.7962644</v>
      </c>
      <c r="V138">
        <f ca="1">IF('Waste 2030'!$A146="MR",INDIRECT("'Waste 2030'!"&amp;'Country Selector'!$B$3&amp;ROW($A146))*10^12,0)</f>
        <v>1569470228.8282514</v>
      </c>
    </row>
    <row r="139" spans="1:22">
      <c r="A139" s="74">
        <v>87</v>
      </c>
      <c r="B139">
        <f ca="1">IF('Waste 2010'!$A147="MR",INDIRECT("'Waste 2010'!"&amp;'Country Selector'!$B$3&amp;ROW($A147))*10^12,0)</f>
        <v>1457323474.1614983</v>
      </c>
      <c r="C139" s="90">
        <f t="shared" ca="1" si="12"/>
        <v>1695147029.2308812</v>
      </c>
      <c r="D139" s="90">
        <f t="shared" ca="1" si="12"/>
        <v>1932970584.3002644</v>
      </c>
      <c r="E139" s="90">
        <f t="shared" ca="1" si="12"/>
        <v>2170794139.3696475</v>
      </c>
      <c r="F139" s="90">
        <f t="shared" ca="1" si="12"/>
        <v>2408617694.4390306</v>
      </c>
      <c r="G139" s="90">
        <f t="shared" ca="1" si="12"/>
        <v>2646441249.5084133</v>
      </c>
      <c r="H139" s="90">
        <f t="shared" ca="1" si="12"/>
        <v>2884264804.5777969</v>
      </c>
      <c r="I139" s="90">
        <f t="shared" ca="1" si="12"/>
        <v>3122088359.6471796</v>
      </c>
      <c r="J139" s="90">
        <f t="shared" ca="1" si="12"/>
        <v>3359911914.7165627</v>
      </c>
      <c r="K139" s="90">
        <f t="shared" ca="1" si="12"/>
        <v>3597735469.7859454</v>
      </c>
      <c r="L139">
        <f ca="1">IF('Waste 2020'!$A147="MR",INDIRECT("'Waste 2020'!"&amp;'Country Selector'!$B$3&amp;ROW($A147))*10^12,0)</f>
        <v>3835559024.8553286</v>
      </c>
      <c r="M139" s="90">
        <f t="shared" ca="1" si="13"/>
        <v>3896959619.5686407</v>
      </c>
      <c r="N139" s="90">
        <f t="shared" ca="1" si="13"/>
        <v>3958360214.2819533</v>
      </c>
      <c r="O139" s="90">
        <f t="shared" ca="1" si="13"/>
        <v>4019760808.9952655</v>
      </c>
      <c r="P139" s="90">
        <f t="shared" ca="1" si="13"/>
        <v>4081161403.7085781</v>
      </c>
      <c r="Q139" s="90">
        <f t="shared" ca="1" si="13"/>
        <v>4142561998.4218898</v>
      </c>
      <c r="R139" s="90">
        <f t="shared" ca="1" si="13"/>
        <v>4203962593.1352019</v>
      </c>
      <c r="S139" s="90">
        <f t="shared" ca="1" si="13"/>
        <v>4265363187.8485146</v>
      </c>
      <c r="T139" s="90">
        <f t="shared" ca="1" si="13"/>
        <v>4326763782.5618267</v>
      </c>
      <c r="U139" s="90">
        <f t="shared" ca="1" si="13"/>
        <v>4388164377.2751389</v>
      </c>
      <c r="V139">
        <f ca="1">IF('Waste 2030'!$A147="MR",INDIRECT("'Waste 2030'!"&amp;'Country Selector'!$B$3&amp;ROW($A147))*10^12,0)</f>
        <v>4449564971.988451</v>
      </c>
    </row>
    <row r="140" spans="1:22">
      <c r="A140" s="74">
        <v>88</v>
      </c>
      <c r="B140">
        <f ca="1">IF('Waste 2010'!$A148="MR",INDIRECT("'Waste 2010'!"&amp;'Country Selector'!$B$3&amp;ROW($A148))*10^12,0)</f>
        <v>320823061.1093654</v>
      </c>
      <c r="C140" s="90">
        <f t="shared" ca="1" si="12"/>
        <v>497219516.65873122</v>
      </c>
      <c r="D140" s="90">
        <f t="shared" ca="1" si="12"/>
        <v>673615972.20809698</v>
      </c>
      <c r="E140" s="90">
        <f t="shared" ca="1" si="12"/>
        <v>850012427.75746274</v>
      </c>
      <c r="F140" s="90">
        <f t="shared" ca="1" si="12"/>
        <v>1026408883.3068286</v>
      </c>
      <c r="G140" s="90">
        <f t="shared" ca="1" si="12"/>
        <v>1202805338.8561943</v>
      </c>
      <c r="H140" s="90">
        <f t="shared" ca="1" si="12"/>
        <v>1379201794.40556</v>
      </c>
      <c r="I140" s="90">
        <f t="shared" ca="1" si="12"/>
        <v>1555598249.954926</v>
      </c>
      <c r="J140" s="90">
        <f t="shared" ca="1" si="12"/>
        <v>1731994705.5042918</v>
      </c>
      <c r="K140" s="90">
        <f t="shared" ca="1" si="12"/>
        <v>1908391161.0536575</v>
      </c>
      <c r="L140">
        <f ca="1">IF('Waste 2020'!$A148="MR",INDIRECT("'Waste 2020'!"&amp;'Country Selector'!$B$3&amp;ROW($A148))*10^12,0)</f>
        <v>2084787616.6030233</v>
      </c>
      <c r="M140" s="90">
        <f t="shared" ca="1" si="13"/>
        <v>1876308854.9427209</v>
      </c>
      <c r="N140" s="90">
        <f t="shared" ca="1" si="13"/>
        <v>1667830093.2824187</v>
      </c>
      <c r="O140" s="90">
        <f t="shared" ca="1" si="13"/>
        <v>1459351331.6221163</v>
      </c>
      <c r="P140" s="90">
        <f t="shared" ca="1" si="13"/>
        <v>1250872569.9618139</v>
      </c>
      <c r="Q140" s="90">
        <f t="shared" ca="1" si="13"/>
        <v>1042393808.3015115</v>
      </c>
      <c r="R140" s="90">
        <f t="shared" ca="1" si="13"/>
        <v>833915046.64120936</v>
      </c>
      <c r="S140" s="90">
        <f t="shared" ca="1" si="13"/>
        <v>625436284.98090696</v>
      </c>
      <c r="T140" s="90">
        <f t="shared" ca="1" si="13"/>
        <v>416957523.32060468</v>
      </c>
      <c r="U140" s="90">
        <f t="shared" ca="1" si="13"/>
        <v>208478761.66030234</v>
      </c>
      <c r="V140">
        <f ca="1">IF('Waste 2030'!$A148="MR",INDIRECT("'Waste 2030'!"&amp;'Country Selector'!$B$3&amp;ROW($A148))*10^12,0)</f>
        <v>0</v>
      </c>
    </row>
    <row r="141" spans="1:22">
      <c r="A141" s="74">
        <v>89</v>
      </c>
      <c r="B141">
        <f ca="1">IF('Waste 2010'!$A149="MR",INDIRECT("'Waste 2010'!"&amp;'Country Selector'!$B$3&amp;ROW($A149))*10^12,0)</f>
        <v>404597344.70665866</v>
      </c>
      <c r="C141" s="90">
        <f t="shared" ca="1" si="12"/>
        <v>364137610.23599279</v>
      </c>
      <c r="D141" s="90">
        <f t="shared" ca="1" si="12"/>
        <v>323677875.76532692</v>
      </c>
      <c r="E141" s="90">
        <f t="shared" ca="1" si="12"/>
        <v>283218141.29466105</v>
      </c>
      <c r="F141" s="90">
        <f t="shared" ca="1" si="12"/>
        <v>242758406.8239952</v>
      </c>
      <c r="G141" s="90">
        <f t="shared" ca="1" si="12"/>
        <v>202298672.35332933</v>
      </c>
      <c r="H141" s="90">
        <f t="shared" ca="1" si="12"/>
        <v>161838937.88266346</v>
      </c>
      <c r="I141" s="90">
        <f t="shared" ca="1" si="12"/>
        <v>121379203.4119976</v>
      </c>
      <c r="J141" s="90">
        <f t="shared" ca="1" si="12"/>
        <v>80919468.941331729</v>
      </c>
      <c r="K141" s="90">
        <f t="shared" ca="1" si="12"/>
        <v>40459734.470665865</v>
      </c>
      <c r="L141">
        <f ca="1">IF('Waste 2020'!$A149="MR",INDIRECT("'Waste 2020'!"&amp;'Country Selector'!$B$3&amp;ROW($A149))*10^12,0)</f>
        <v>0</v>
      </c>
      <c r="M141" s="90">
        <f t="shared" ca="1" si="13"/>
        <v>132833757.66324213</v>
      </c>
      <c r="N141" s="90">
        <f t="shared" ca="1" si="13"/>
        <v>265667515.32648426</v>
      </c>
      <c r="O141" s="90">
        <f t="shared" ca="1" si="13"/>
        <v>398501272.98972636</v>
      </c>
      <c r="P141" s="90">
        <f t="shared" ca="1" si="13"/>
        <v>531335030.65296853</v>
      </c>
      <c r="Q141" s="90">
        <f t="shared" ca="1" si="13"/>
        <v>664168788.31621063</v>
      </c>
      <c r="R141" s="90">
        <f t="shared" ca="1" si="13"/>
        <v>797002545.97945273</v>
      </c>
      <c r="S141" s="90">
        <f t="shared" ca="1" si="13"/>
        <v>929836303.64269483</v>
      </c>
      <c r="T141" s="90">
        <f t="shared" ca="1" si="13"/>
        <v>1062670061.3059371</v>
      </c>
      <c r="U141" s="90">
        <f t="shared" ca="1" si="13"/>
        <v>1195503818.9691792</v>
      </c>
      <c r="V141">
        <f ca="1">IF('Waste 2030'!$A149="MR",INDIRECT("'Waste 2030'!"&amp;'Country Selector'!$B$3&amp;ROW($A149))*10^12,0)</f>
        <v>1328337576.6324213</v>
      </c>
    </row>
    <row r="142" spans="1:22">
      <c r="A142" s="74">
        <v>90</v>
      </c>
      <c r="B142">
        <f ca="1">IF('Waste 2010'!$A150="MR",INDIRECT("'Waste 2010'!"&amp;'Country Selector'!$B$3&amp;ROW($A150))*10^12,0)</f>
        <v>1841610838.3387809</v>
      </c>
      <c r="C142" s="90">
        <f t="shared" ca="1" si="12"/>
        <v>1793271451.7169046</v>
      </c>
      <c r="D142" s="90">
        <f t="shared" ca="1" si="12"/>
        <v>1744932065.0950284</v>
      </c>
      <c r="E142" s="90">
        <f t="shared" ca="1" si="12"/>
        <v>1696592678.4731522</v>
      </c>
      <c r="F142" s="90">
        <f t="shared" ca="1" si="12"/>
        <v>1648253291.8512759</v>
      </c>
      <c r="G142" s="90">
        <f t="shared" ca="1" si="12"/>
        <v>1599913905.2293997</v>
      </c>
      <c r="H142" s="90">
        <f t="shared" ca="1" si="12"/>
        <v>1551574518.6075234</v>
      </c>
      <c r="I142" s="90">
        <f t="shared" ca="1" si="12"/>
        <v>1503235131.9856474</v>
      </c>
      <c r="J142" s="90">
        <f t="shared" ca="1" si="12"/>
        <v>1454895745.363771</v>
      </c>
      <c r="K142" s="90">
        <f t="shared" ca="1" si="12"/>
        <v>1406556358.7418947</v>
      </c>
      <c r="L142">
        <f ca="1">IF('Waste 2020'!$A150="MR",INDIRECT("'Waste 2020'!"&amp;'Country Selector'!$B$3&amp;ROW($A150))*10^12,0)</f>
        <v>1358216972.1200187</v>
      </c>
      <c r="M142" s="90">
        <f t="shared" ca="1" si="13"/>
        <v>1484802306.9285786</v>
      </c>
      <c r="N142" s="90">
        <f t="shared" ca="1" si="13"/>
        <v>1611387641.7371385</v>
      </c>
      <c r="O142" s="90">
        <f t="shared" ca="1" si="13"/>
        <v>1737972976.5456986</v>
      </c>
      <c r="P142" s="90">
        <f t="shared" ca="1" si="13"/>
        <v>1864558311.3542585</v>
      </c>
      <c r="Q142" s="90">
        <f t="shared" ca="1" si="13"/>
        <v>1991143646.1628184</v>
      </c>
      <c r="R142" s="90">
        <f t="shared" ca="1" si="13"/>
        <v>2117728980.9713786</v>
      </c>
      <c r="S142" s="90">
        <f t="shared" ca="1" si="13"/>
        <v>2244314315.7799382</v>
      </c>
      <c r="T142" s="90">
        <f t="shared" ca="1" si="13"/>
        <v>2370899650.5884986</v>
      </c>
      <c r="U142" s="90">
        <f t="shared" ca="1" si="13"/>
        <v>2497484985.3970585</v>
      </c>
      <c r="V142">
        <f ca="1">IF('Waste 2030'!$A150="MR",INDIRECT("'Waste 2030'!"&amp;'Country Selector'!$B$3&amp;ROW($A150))*10^12,0)</f>
        <v>2624070320.2056184</v>
      </c>
    </row>
    <row r="143" spans="1:22">
      <c r="A143" s="74">
        <v>91</v>
      </c>
      <c r="B143">
        <f ca="1">IF('Waste 2010'!$A151="MR",INDIRECT("'Waste 2010'!"&amp;'Country Selector'!$B$3&amp;ROW($A151))*10^12,0)</f>
        <v>1025644752.7776657</v>
      </c>
      <c r="C143" s="90">
        <f t="shared" ca="1" si="12"/>
        <v>1129764887.3783927</v>
      </c>
      <c r="D143" s="90">
        <f t="shared" ca="1" si="12"/>
        <v>1233885021.9791198</v>
      </c>
      <c r="E143" s="90">
        <f t="shared" ca="1" si="12"/>
        <v>1338005156.5798466</v>
      </c>
      <c r="F143" s="90">
        <f t="shared" ca="1" si="12"/>
        <v>1442125291.1805739</v>
      </c>
      <c r="G143" s="90">
        <f t="shared" ca="1" si="12"/>
        <v>1546245425.7813008</v>
      </c>
      <c r="H143" s="90">
        <f t="shared" ca="1" si="12"/>
        <v>1650365560.3820276</v>
      </c>
      <c r="I143" s="90">
        <f t="shared" ca="1" si="12"/>
        <v>1754485694.9827547</v>
      </c>
      <c r="J143" s="90">
        <f t="shared" ca="1" si="12"/>
        <v>1858605829.5834818</v>
      </c>
      <c r="K143" s="90">
        <f t="shared" ca="1" si="12"/>
        <v>1962725964.1842086</v>
      </c>
      <c r="L143">
        <f ca="1">IF('Waste 2020'!$A151="MR",INDIRECT("'Waste 2020'!"&amp;'Country Selector'!$B$3&amp;ROW($A151))*10^12,0)</f>
        <v>2066846098.7849357</v>
      </c>
      <c r="M143" s="90">
        <f t="shared" ca="1" si="13"/>
        <v>2240722670.4622474</v>
      </c>
      <c r="N143" s="90">
        <f t="shared" ca="1" si="13"/>
        <v>2414599242.1395588</v>
      </c>
      <c r="O143" s="90">
        <f t="shared" ca="1" si="13"/>
        <v>2588475813.8168707</v>
      </c>
      <c r="P143" s="90">
        <f t="shared" ca="1" si="13"/>
        <v>2762352385.4941821</v>
      </c>
      <c r="Q143" s="90">
        <f t="shared" ca="1" si="13"/>
        <v>2936228957.171494</v>
      </c>
      <c r="R143" s="90">
        <f t="shared" ca="1" si="13"/>
        <v>3110105528.8488054</v>
      </c>
      <c r="S143" s="90">
        <f t="shared" ca="1" si="13"/>
        <v>3283982100.5261173</v>
      </c>
      <c r="T143" s="90">
        <f t="shared" ca="1" si="13"/>
        <v>3457858672.2034287</v>
      </c>
      <c r="U143" s="90">
        <f t="shared" ca="1" si="13"/>
        <v>3631735243.8807406</v>
      </c>
      <c r="V143">
        <f ca="1">IF('Waste 2030'!$A151="MR",INDIRECT("'Waste 2030'!"&amp;'Country Selector'!$B$3&amp;ROW($A151))*10^12,0)</f>
        <v>3805611815.5580521</v>
      </c>
    </row>
    <row r="144" spans="1:22">
      <c r="A144" s="74">
        <v>92</v>
      </c>
      <c r="B144">
        <f ca="1">IF('Waste 2010'!$A152="MR",INDIRECT("'Waste 2010'!"&amp;'Country Selector'!$B$3&amp;ROW($A152))*10^12,0)</f>
        <v>1032933868.122754</v>
      </c>
      <c r="C144" s="90">
        <f t="shared" ca="1" si="12"/>
        <v>1030028481.9249938</v>
      </c>
      <c r="D144" s="90">
        <f t="shared" ca="1" si="12"/>
        <v>1027123095.7272336</v>
      </c>
      <c r="E144" s="90">
        <f t="shared" ca="1" si="12"/>
        <v>1024217709.5294735</v>
      </c>
      <c r="F144" s="90">
        <f t="shared" ca="1" si="12"/>
        <v>1021312323.3317133</v>
      </c>
      <c r="G144" s="90">
        <f t="shared" ca="1" si="12"/>
        <v>1018406937.1339531</v>
      </c>
      <c r="H144" s="90">
        <f t="shared" ca="1" si="12"/>
        <v>1015501550.936193</v>
      </c>
      <c r="I144" s="90">
        <f t="shared" ca="1" si="12"/>
        <v>1012596164.7384329</v>
      </c>
      <c r="J144" s="90">
        <f t="shared" ca="1" si="12"/>
        <v>1009690778.5406728</v>
      </c>
      <c r="K144" s="90">
        <f t="shared" ca="1" si="12"/>
        <v>1006785392.3429126</v>
      </c>
      <c r="L144">
        <f ca="1">IF('Waste 2020'!$A152="MR",INDIRECT("'Waste 2020'!"&amp;'Country Selector'!$B$3&amp;ROW($A152))*10^12,0)</f>
        <v>1003880006.1451524</v>
      </c>
      <c r="M144" s="90">
        <f t="shared" ca="1" si="13"/>
        <v>1078165873.8121533</v>
      </c>
      <c r="N144" s="90">
        <f t="shared" ca="1" si="13"/>
        <v>1152451741.4791546</v>
      </c>
      <c r="O144" s="90">
        <f t="shared" ca="1" si="13"/>
        <v>1226737609.1461558</v>
      </c>
      <c r="P144" s="90">
        <f t="shared" ca="1" si="13"/>
        <v>1301023476.8131566</v>
      </c>
      <c r="Q144" s="90">
        <f t="shared" ca="1" si="13"/>
        <v>1375309344.4801579</v>
      </c>
      <c r="R144" s="90">
        <f t="shared" ca="1" si="13"/>
        <v>1449595212.1471591</v>
      </c>
      <c r="S144" s="90">
        <f t="shared" ca="1" si="13"/>
        <v>1523881079.8141599</v>
      </c>
      <c r="T144" s="90">
        <f t="shared" ca="1" si="13"/>
        <v>1598166947.4811611</v>
      </c>
      <c r="U144" s="90">
        <f t="shared" ca="1" si="13"/>
        <v>1672452815.1481621</v>
      </c>
      <c r="V144">
        <f ca="1">IF('Waste 2030'!$A152="MR",INDIRECT("'Waste 2030'!"&amp;'Country Selector'!$B$3&amp;ROW($A152))*10^12,0)</f>
        <v>1746738682.8151631</v>
      </c>
    </row>
    <row r="145" spans="1:22">
      <c r="A145" s="74">
        <v>93</v>
      </c>
      <c r="B145">
        <f ca="1">IF('Waste 2010'!$A153="MR",INDIRECT("'Waste 2010'!"&amp;'Country Selector'!$B$3&amp;ROW($A153))*10^12,0)</f>
        <v>306369026.80392098</v>
      </c>
      <c r="C145" s="90">
        <f t="shared" ca="1" si="12"/>
        <v>463642319.55884349</v>
      </c>
      <c r="D145" s="90">
        <f t="shared" ca="1" si="12"/>
        <v>620915612.313766</v>
      </c>
      <c r="E145" s="90">
        <f t="shared" ca="1" si="12"/>
        <v>778188905.06868851</v>
      </c>
      <c r="F145" s="90">
        <f t="shared" ca="1" si="12"/>
        <v>935462197.82361102</v>
      </c>
      <c r="G145" s="90">
        <f t="shared" ca="1" si="12"/>
        <v>1092735490.5785336</v>
      </c>
      <c r="H145" s="90">
        <f t="shared" ca="1" si="12"/>
        <v>1250008783.333456</v>
      </c>
      <c r="I145" s="90">
        <f t="shared" ca="1" si="12"/>
        <v>1407282076.0883789</v>
      </c>
      <c r="J145" s="90">
        <f t="shared" ca="1" si="12"/>
        <v>1564555368.8433013</v>
      </c>
      <c r="K145" s="90">
        <f t="shared" ca="1" si="12"/>
        <v>1721828661.5982237</v>
      </c>
      <c r="L145">
        <f ca="1">IF('Waste 2020'!$A153="MR",INDIRECT("'Waste 2020'!"&amp;'Country Selector'!$B$3&amp;ROW($A153))*10^12,0)</f>
        <v>1879101954.3531463</v>
      </c>
      <c r="M145" s="90">
        <f t="shared" ca="1" si="13"/>
        <v>1829684920.7342093</v>
      </c>
      <c r="N145" s="90">
        <f t="shared" ca="1" si="13"/>
        <v>1780267887.1152723</v>
      </c>
      <c r="O145" s="90">
        <f t="shared" ca="1" si="13"/>
        <v>1730850853.4963355</v>
      </c>
      <c r="P145" s="90">
        <f t="shared" ca="1" si="13"/>
        <v>1681433819.877398</v>
      </c>
      <c r="Q145" s="90">
        <f t="shared" ca="1" si="13"/>
        <v>1632016786.2584612</v>
      </c>
      <c r="R145" s="90">
        <f t="shared" ca="1" si="13"/>
        <v>1582599752.639524</v>
      </c>
      <c r="S145" s="90">
        <f t="shared" ca="1" si="13"/>
        <v>1533182719.020587</v>
      </c>
      <c r="T145" s="90">
        <f t="shared" ca="1" si="13"/>
        <v>1483765685.4016502</v>
      </c>
      <c r="U145" s="90">
        <f t="shared" ca="1" si="13"/>
        <v>1434348651.7827132</v>
      </c>
      <c r="V145">
        <f ca="1">IF('Waste 2030'!$A153="MR",INDIRECT("'Waste 2030'!"&amp;'Country Selector'!$B$3&amp;ROW($A153))*10^12,0)</f>
        <v>1384931618.1637762</v>
      </c>
    </row>
    <row r="146" spans="1:22">
      <c r="A146" s="74">
        <v>94</v>
      </c>
      <c r="B146">
        <f ca="1">IF('Waste 2010'!$A154="MR",INDIRECT("'Waste 2010'!"&amp;'Country Selector'!$B$3&amp;ROW($A154))*10^12,0)</f>
        <v>1753813558.7962244</v>
      </c>
      <c r="C146" s="90">
        <f t="shared" ca="1" si="12"/>
        <v>1619069893.6242142</v>
      </c>
      <c r="D146" s="90">
        <f t="shared" ca="1" si="12"/>
        <v>1484326228.452204</v>
      </c>
      <c r="E146" s="90">
        <f t="shared" ca="1" si="12"/>
        <v>1349582563.2801938</v>
      </c>
      <c r="F146" s="90">
        <f t="shared" ca="1" si="12"/>
        <v>1214838898.1081836</v>
      </c>
      <c r="G146" s="90">
        <f t="shared" ca="1" si="12"/>
        <v>1080095232.9361734</v>
      </c>
      <c r="H146" s="90">
        <f t="shared" ca="1" si="12"/>
        <v>945351567.76416326</v>
      </c>
      <c r="I146" s="90">
        <f t="shared" ca="1" si="12"/>
        <v>810607902.59215307</v>
      </c>
      <c r="J146" s="90">
        <f t="shared" ca="1" si="12"/>
        <v>675864237.42014289</v>
      </c>
      <c r="K146" s="90">
        <f t="shared" ca="1" si="12"/>
        <v>541120572.24813271</v>
      </c>
      <c r="L146">
        <f ca="1">IF('Waste 2020'!$A154="MR",INDIRECT("'Waste 2020'!"&amp;'Country Selector'!$B$3&amp;ROW($A154))*10^12,0)</f>
        <v>406376907.07612252</v>
      </c>
      <c r="M146" s="90">
        <f t="shared" ca="1" si="13"/>
        <v>475710391.85765326</v>
      </c>
      <c r="N146" s="90">
        <f t="shared" ca="1" si="13"/>
        <v>545043876.63918412</v>
      </c>
      <c r="O146" s="90">
        <f t="shared" ca="1" si="13"/>
        <v>614377361.42071486</v>
      </c>
      <c r="P146" s="90">
        <f t="shared" ca="1" si="13"/>
        <v>683710846.20224571</v>
      </c>
      <c r="Q146" s="90">
        <f t="shared" ca="1" si="13"/>
        <v>753044330.98377645</v>
      </c>
      <c r="R146" s="90">
        <f t="shared" ca="1" si="13"/>
        <v>822377815.76530719</v>
      </c>
      <c r="S146" s="90">
        <f t="shared" ca="1" si="13"/>
        <v>891711300.54683805</v>
      </c>
      <c r="T146" s="90">
        <f t="shared" ca="1" si="13"/>
        <v>961044785.3283689</v>
      </c>
      <c r="U146" s="90">
        <f t="shared" ca="1" si="13"/>
        <v>1030378270.1098995</v>
      </c>
      <c r="V146">
        <f ca="1">IF('Waste 2030'!$A154="MR",INDIRECT("'Waste 2030'!"&amp;'Country Selector'!$B$3&amp;ROW($A154))*10^12,0)</f>
        <v>1099711754.8914304</v>
      </c>
    </row>
    <row r="147" spans="1:22">
      <c r="A147" s="74">
        <v>95</v>
      </c>
      <c r="B147">
        <f ca="1">IF('Waste 2010'!$A155="MR",INDIRECT("'Waste 2010'!"&amp;'Country Selector'!$B$3&amp;ROW($A155))*10^12,0)</f>
        <v>1010381986.0667329</v>
      </c>
      <c r="C147" s="90">
        <f t="shared" ca="1" si="12"/>
        <v>973256647.28522539</v>
      </c>
      <c r="D147" s="90">
        <f t="shared" ca="1" si="12"/>
        <v>936131308.50371814</v>
      </c>
      <c r="E147" s="90">
        <f t="shared" ca="1" si="12"/>
        <v>899005969.72221088</v>
      </c>
      <c r="F147" s="90">
        <f t="shared" ca="1" si="12"/>
        <v>861880630.94070339</v>
      </c>
      <c r="G147" s="90">
        <f t="shared" ca="1" si="12"/>
        <v>824755292.15919602</v>
      </c>
      <c r="H147" s="90">
        <f t="shared" ca="1" si="12"/>
        <v>787629953.37768865</v>
      </c>
      <c r="I147" s="90">
        <f t="shared" ca="1" si="12"/>
        <v>750504614.59618139</v>
      </c>
      <c r="J147" s="90">
        <f t="shared" ca="1" si="12"/>
        <v>713379275.81467402</v>
      </c>
      <c r="K147" s="90">
        <f t="shared" ca="1" si="12"/>
        <v>676253937.03316665</v>
      </c>
      <c r="L147">
        <f ca="1">IF('Waste 2020'!$A155="MR",INDIRECT("'Waste 2020'!"&amp;'Country Selector'!$B$3&amp;ROW($A155))*10^12,0)</f>
        <v>639128598.25165927</v>
      </c>
      <c r="M147" s="90">
        <f t="shared" ca="1" si="13"/>
        <v>840103073.50617111</v>
      </c>
      <c r="N147" s="90">
        <f t="shared" ca="1" si="13"/>
        <v>1041077548.7606828</v>
      </c>
      <c r="O147" s="90">
        <f t="shared" ca="1" si="13"/>
        <v>1242052024.0151944</v>
      </c>
      <c r="P147" s="90">
        <f t="shared" ca="1" si="13"/>
        <v>1443026499.2697062</v>
      </c>
      <c r="Q147" s="90">
        <f t="shared" ca="1" si="13"/>
        <v>1644000974.5242181</v>
      </c>
      <c r="R147" s="90">
        <f t="shared" ca="1" si="13"/>
        <v>1844975449.7787297</v>
      </c>
      <c r="S147" s="90">
        <f t="shared" ca="1" si="13"/>
        <v>2045949925.0332415</v>
      </c>
      <c r="T147" s="90">
        <f t="shared" ca="1" si="13"/>
        <v>2246924400.2877531</v>
      </c>
      <c r="U147" s="90">
        <f t="shared" ca="1" si="13"/>
        <v>2447898875.5422649</v>
      </c>
      <c r="V147">
        <f ca="1">IF('Waste 2030'!$A155="MR",INDIRECT("'Waste 2030'!"&amp;'Country Selector'!$B$3&amp;ROW($A155))*10^12,0)</f>
        <v>2648873350.7967768</v>
      </c>
    </row>
    <row r="148" spans="1:22">
      <c r="A148" s="74">
        <v>96</v>
      </c>
      <c r="B148">
        <f ca="1">IF('Waste 2010'!$A156="MR",INDIRECT("'Waste 2010'!"&amp;'Country Selector'!$B$3&amp;ROW($A156))*10^12,0)</f>
        <v>1879809335.8523004</v>
      </c>
      <c r="C148" s="90">
        <f t="shared" ca="1" si="12"/>
        <v>1729063480.2082038</v>
      </c>
      <c r="D148" s="90">
        <f t="shared" ca="1" si="12"/>
        <v>1578317624.5641074</v>
      </c>
      <c r="E148" s="90">
        <f t="shared" ca="1" si="12"/>
        <v>1427571768.9200106</v>
      </c>
      <c r="F148" s="90">
        <f t="shared" ca="1" si="12"/>
        <v>1276825913.275914</v>
      </c>
      <c r="G148" s="90">
        <f t="shared" ca="1" si="12"/>
        <v>1126080057.6318173</v>
      </c>
      <c r="H148" s="90">
        <f t="shared" ca="1" si="12"/>
        <v>975334201.98772097</v>
      </c>
      <c r="I148" s="90">
        <f t="shared" ca="1" si="12"/>
        <v>824588346.34362423</v>
      </c>
      <c r="J148" s="90">
        <f t="shared" ca="1" si="12"/>
        <v>673842490.69952774</v>
      </c>
      <c r="K148" s="90">
        <f t="shared" ca="1" si="12"/>
        <v>523096635.05543113</v>
      </c>
      <c r="L148">
        <f ca="1">IF('Waste 2020'!$A156="MR",INDIRECT("'Waste 2020'!"&amp;'Country Selector'!$B$3&amp;ROW($A156))*10^12,0)</f>
        <v>372350779.41133451</v>
      </c>
      <c r="M148" s="90">
        <f t="shared" ca="1" si="13"/>
        <v>580059570.1622057</v>
      </c>
      <c r="N148" s="90">
        <f t="shared" ca="1" si="13"/>
        <v>787768360.913077</v>
      </c>
      <c r="O148" s="90">
        <f t="shared" ca="1" si="13"/>
        <v>995477151.66394818</v>
      </c>
      <c r="P148" s="90">
        <f t="shared" ca="1" si="13"/>
        <v>1203185942.4148195</v>
      </c>
      <c r="Q148" s="90">
        <f t="shared" ca="1" si="13"/>
        <v>1410894733.1656907</v>
      </c>
      <c r="R148" s="90">
        <f t="shared" ca="1" si="13"/>
        <v>1618603523.9165618</v>
      </c>
      <c r="S148" s="90">
        <f t="shared" ca="1" si="13"/>
        <v>1826312314.667433</v>
      </c>
      <c r="T148" s="90">
        <f t="shared" ca="1" si="13"/>
        <v>2034021105.4183044</v>
      </c>
      <c r="U148" s="90">
        <f t="shared" ca="1" si="13"/>
        <v>2241729896.1691756</v>
      </c>
      <c r="V148">
        <f ca="1">IF('Waste 2030'!$A156="MR",INDIRECT("'Waste 2030'!"&amp;'Country Selector'!$B$3&amp;ROW($A156))*10^12,0)</f>
        <v>2449438686.9200468</v>
      </c>
    </row>
    <row r="149" spans="1:22">
      <c r="A149" s="74">
        <v>97</v>
      </c>
      <c r="B149">
        <f ca="1">IF('Waste 2010'!$A157="MR",INDIRECT("'Waste 2010'!"&amp;'Country Selector'!$B$3&amp;ROW($A157))*10^12,0)</f>
        <v>1155434331.4337246</v>
      </c>
      <c r="C149" s="90">
        <f t="shared" ca="1" si="12"/>
        <v>1275417819.3011613</v>
      </c>
      <c r="D149" s="90">
        <f t="shared" ca="1" si="12"/>
        <v>1395401307.1685979</v>
      </c>
      <c r="E149" s="90">
        <f t="shared" ca="1" si="12"/>
        <v>1515384795.0360346</v>
      </c>
      <c r="F149" s="90">
        <f t="shared" ca="1" si="12"/>
        <v>1635368282.9034712</v>
      </c>
      <c r="G149" s="90">
        <f t="shared" ca="1" si="12"/>
        <v>1755351770.7709079</v>
      </c>
      <c r="H149" s="90">
        <f t="shared" ca="1" si="12"/>
        <v>1875335258.6383443</v>
      </c>
      <c r="I149" s="90">
        <f t="shared" ca="1" si="12"/>
        <v>1995318746.5057809</v>
      </c>
      <c r="J149" s="90">
        <f t="shared" ca="1" si="12"/>
        <v>2115302234.3732176</v>
      </c>
      <c r="K149" s="90">
        <f t="shared" ca="1" si="12"/>
        <v>2235285722.240654</v>
      </c>
      <c r="L149">
        <f ca="1">IF('Waste 2020'!$A157="MR",INDIRECT("'Waste 2020'!"&amp;'Country Selector'!$B$3&amp;ROW($A157))*10^12,0)</f>
        <v>2355269210.1080909</v>
      </c>
      <c r="M149" s="90">
        <f t="shared" ca="1" si="13"/>
        <v>2136318175.0650995</v>
      </c>
      <c r="N149" s="90">
        <f t="shared" ca="1" si="13"/>
        <v>1917367140.0221083</v>
      </c>
      <c r="O149" s="90">
        <f t="shared" ca="1" si="13"/>
        <v>1698416104.9791169</v>
      </c>
      <c r="P149" s="90">
        <f t="shared" ca="1" si="13"/>
        <v>1479465069.9361255</v>
      </c>
      <c r="Q149" s="90">
        <f t="shared" ca="1" si="13"/>
        <v>1260514034.8931344</v>
      </c>
      <c r="R149" s="90">
        <f t="shared" ca="1" si="13"/>
        <v>1041562999.8501431</v>
      </c>
      <c r="S149" s="90">
        <f t="shared" ca="1" si="13"/>
        <v>822611964.80715168</v>
      </c>
      <c r="T149" s="90">
        <f t="shared" ca="1" si="13"/>
        <v>603660929.76416039</v>
      </c>
      <c r="U149" s="90">
        <f t="shared" ca="1" si="13"/>
        <v>384709894.72116911</v>
      </c>
      <c r="V149">
        <f ca="1">IF('Waste 2030'!$A157="MR",INDIRECT("'Waste 2030'!"&amp;'Country Selector'!$B$3&amp;ROW($A157))*10^12,0)</f>
        <v>165758859.67817783</v>
      </c>
    </row>
    <row r="150" spans="1:22">
      <c r="A150" s="74">
        <v>98</v>
      </c>
      <c r="B150">
        <f ca="1">IF('Waste 2010'!$A158="MR",INDIRECT("'Waste 2010'!"&amp;'Country Selector'!$B$3&amp;ROW($A158))*10^12,0)</f>
        <v>0</v>
      </c>
      <c r="C150" s="90">
        <f t="shared" ca="1" si="12"/>
        <v>177678785.6382356</v>
      </c>
      <c r="D150" s="90">
        <f t="shared" ca="1" si="12"/>
        <v>355357571.2764712</v>
      </c>
      <c r="E150" s="90">
        <f t="shared" ca="1" si="12"/>
        <v>533036356.91470683</v>
      </c>
      <c r="F150" s="90">
        <f t="shared" ca="1" si="12"/>
        <v>710715142.5529424</v>
      </c>
      <c r="G150" s="90">
        <f t="shared" ca="1" si="12"/>
        <v>888393928.19117796</v>
      </c>
      <c r="H150" s="90">
        <f t="shared" ca="1" si="12"/>
        <v>1066072713.8294137</v>
      </c>
      <c r="I150" s="90">
        <f t="shared" ca="1" si="12"/>
        <v>1243751499.467649</v>
      </c>
      <c r="J150" s="90">
        <f t="shared" ca="1" si="12"/>
        <v>1421430285.1058848</v>
      </c>
      <c r="K150" s="90">
        <f t="shared" ca="1" si="12"/>
        <v>1599109070.7441204</v>
      </c>
      <c r="L150">
        <f ca="1">IF('Waste 2020'!$A158="MR",INDIRECT("'Waste 2020'!"&amp;'Country Selector'!$B$3&amp;ROW($A158))*10^12,0)</f>
        <v>1776787856.3823559</v>
      </c>
      <c r="M150" s="90">
        <f t="shared" ca="1" si="13"/>
        <v>1937076935.0903318</v>
      </c>
      <c r="N150" s="90">
        <f t="shared" ca="1" si="13"/>
        <v>2097366013.7983074</v>
      </c>
      <c r="O150" s="90">
        <f t="shared" ca="1" si="13"/>
        <v>2257655092.5062828</v>
      </c>
      <c r="P150" s="90">
        <f t="shared" ca="1" si="13"/>
        <v>2417944171.2142591</v>
      </c>
      <c r="Q150" s="90">
        <f t="shared" ca="1" si="13"/>
        <v>2578233249.922235</v>
      </c>
      <c r="R150" s="90">
        <f t="shared" ca="1" si="13"/>
        <v>2738522328.6302104</v>
      </c>
      <c r="S150" s="90">
        <f t="shared" ca="1" si="13"/>
        <v>2898811407.3381867</v>
      </c>
      <c r="T150" s="90">
        <f t="shared" ca="1" si="13"/>
        <v>3059100486.0461621</v>
      </c>
      <c r="U150" s="90">
        <f t="shared" ca="1" si="13"/>
        <v>3219389564.754138</v>
      </c>
      <c r="V150">
        <f ca="1">IF('Waste 2030'!$A158="MR",INDIRECT("'Waste 2030'!"&amp;'Country Selector'!$B$3&amp;ROW($A158))*10^12,0)</f>
        <v>3379678643.4621139</v>
      </c>
    </row>
    <row r="151" spans="1:22">
      <c r="A151" s="74">
        <v>99</v>
      </c>
      <c r="B151">
        <f ca="1">IF('Waste 2010'!$A159="MR",INDIRECT("'Waste 2010'!"&amp;'Country Selector'!$B$3&amp;ROW($A159))*10^12,0)</f>
        <v>961856775.79185832</v>
      </c>
      <c r="C151" s="90">
        <f t="shared" ca="1" si="12"/>
        <v>1006580483.4916036</v>
      </c>
      <c r="D151" s="90">
        <f t="shared" ca="1" si="12"/>
        <v>1051304191.191349</v>
      </c>
      <c r="E151" s="90">
        <f t="shared" ca="1" si="12"/>
        <v>1096027898.8910942</v>
      </c>
      <c r="F151" s="90">
        <f t="shared" ca="1" si="12"/>
        <v>1140751606.5908399</v>
      </c>
      <c r="G151" s="90">
        <f t="shared" ca="1" si="12"/>
        <v>1185475314.290585</v>
      </c>
      <c r="H151" s="90">
        <f t="shared" ca="1" si="12"/>
        <v>1230199021.9903305</v>
      </c>
      <c r="I151" s="90">
        <f t="shared" ca="1" si="12"/>
        <v>1274922729.6900756</v>
      </c>
      <c r="J151" s="90">
        <f t="shared" ca="1" si="12"/>
        <v>1319646437.3898211</v>
      </c>
      <c r="K151" s="90">
        <f t="shared" ca="1" si="12"/>
        <v>1364370145.0895662</v>
      </c>
      <c r="L151">
        <f ca="1">IF('Waste 2020'!$A159="MR",INDIRECT("'Waste 2020'!"&amp;'Country Selector'!$B$3&amp;ROW($A159))*10^12,0)</f>
        <v>1409093852.7893116</v>
      </c>
      <c r="M151" s="90">
        <f t="shared" ca="1" si="13"/>
        <v>1424217632.9485545</v>
      </c>
      <c r="N151" s="90">
        <f t="shared" ca="1" si="13"/>
        <v>1439341413.1077976</v>
      </c>
      <c r="O151" s="90">
        <f t="shared" ca="1" si="13"/>
        <v>1454465193.2670405</v>
      </c>
      <c r="P151" s="90">
        <f t="shared" ca="1" si="13"/>
        <v>1469588973.4262836</v>
      </c>
      <c r="Q151" s="90">
        <f t="shared" ca="1" si="13"/>
        <v>1484712753.5855265</v>
      </c>
      <c r="R151" s="90">
        <f t="shared" ca="1" si="13"/>
        <v>1499836533.7447696</v>
      </c>
      <c r="S151" s="90">
        <f t="shared" ca="1" si="13"/>
        <v>1514960313.9040127</v>
      </c>
      <c r="T151" s="90">
        <f t="shared" ca="1" si="13"/>
        <v>1530084094.0632553</v>
      </c>
      <c r="U151" s="90">
        <f t="shared" ca="1" si="13"/>
        <v>1545207874.2224982</v>
      </c>
      <c r="V151">
        <f ca="1">IF('Waste 2030'!$A159="MR",INDIRECT("'Waste 2030'!"&amp;'Country Selector'!$B$3&amp;ROW($A159))*10^12,0)</f>
        <v>1560331654.3817413</v>
      </c>
    </row>
    <row r="152" spans="1:22">
      <c r="A152" s="74">
        <v>100</v>
      </c>
      <c r="B152">
        <f ca="1">IF('Waste 2010'!$A160="MR",INDIRECT("'Waste 2010'!"&amp;'Country Selector'!$B$3&amp;ROW($A160))*10^12,0)</f>
        <v>1311957436.087141</v>
      </c>
      <c r="C152" s="90">
        <f t="shared" ca="1" si="12"/>
        <v>1344522656.8043365</v>
      </c>
      <c r="D152" s="90">
        <f t="shared" ca="1" si="12"/>
        <v>1377087877.5215321</v>
      </c>
      <c r="E152" s="90">
        <f t="shared" ca="1" si="12"/>
        <v>1409653098.2387278</v>
      </c>
      <c r="F152" s="90">
        <f t="shared" ca="1" si="12"/>
        <v>1442218318.9559233</v>
      </c>
      <c r="G152" s="90">
        <f t="shared" ca="1" si="12"/>
        <v>1474783539.6731191</v>
      </c>
      <c r="H152" s="90">
        <f t="shared" ca="1" si="12"/>
        <v>1507348760.3903146</v>
      </c>
      <c r="I152" s="90">
        <f t="shared" ca="1" si="12"/>
        <v>1539913981.1075101</v>
      </c>
      <c r="J152" s="90">
        <f t="shared" ca="1" si="12"/>
        <v>1572479201.8247056</v>
      </c>
      <c r="K152" s="90">
        <f t="shared" ca="1" si="12"/>
        <v>1605044422.5419011</v>
      </c>
      <c r="L152">
        <f ca="1">IF('Waste 2020'!$A160="MR",INDIRECT("'Waste 2020'!"&amp;'Country Selector'!$B$3&amp;ROW($A160))*10^12,0)</f>
        <v>1637609643.2590969</v>
      </c>
      <c r="M152" s="90">
        <f t="shared" ca="1" si="13"/>
        <v>1501717656.5896404</v>
      </c>
      <c r="N152" s="90">
        <f t="shared" ca="1" si="13"/>
        <v>1365825669.9201841</v>
      </c>
      <c r="O152" s="90">
        <f t="shared" ca="1" si="13"/>
        <v>1229933683.2507279</v>
      </c>
      <c r="P152" s="90">
        <f t="shared" ca="1" si="13"/>
        <v>1094041696.5812714</v>
      </c>
      <c r="Q152" s="90">
        <f t="shared" ca="1" si="13"/>
        <v>958149709.91181517</v>
      </c>
      <c r="R152" s="90">
        <f t="shared" ca="1" si="13"/>
        <v>822257723.2423588</v>
      </c>
      <c r="S152" s="90">
        <f t="shared" ca="1" si="13"/>
        <v>686365736.57290244</v>
      </c>
      <c r="T152" s="90">
        <f t="shared" ca="1" si="13"/>
        <v>550473749.9034462</v>
      </c>
      <c r="U152" s="90">
        <f t="shared" ca="1" si="13"/>
        <v>414581763.23398983</v>
      </c>
      <c r="V152">
        <f ca="1">IF('Waste 2030'!$A160="MR",INDIRECT("'Waste 2030'!"&amp;'Country Selector'!$B$3&amp;ROW($A160))*10^12,0)</f>
        <v>278689776.56453353</v>
      </c>
    </row>
    <row r="153" spans="1:22">
      <c r="A153" s="74">
        <v>150</v>
      </c>
      <c r="B153">
        <f ca="1">IF('Waste 2010'!$A161="MR",INDIRECT("'Waste 2010'!"&amp;'Country Selector'!$B$3&amp;ROW($A161))*10^12,0)</f>
        <v>32594483996.636116</v>
      </c>
      <c r="C153" s="90">
        <f t="shared" ca="1" si="12"/>
        <v>33433036429.527264</v>
      </c>
      <c r="D153" s="90">
        <f t="shared" ca="1" si="12"/>
        <v>34271588862.418411</v>
      </c>
      <c r="E153" s="90">
        <f t="shared" ca="1" si="12"/>
        <v>35110141295.309563</v>
      </c>
      <c r="F153" s="90">
        <f t="shared" ca="1" si="12"/>
        <v>35948693728.200714</v>
      </c>
      <c r="G153" s="90">
        <f t="shared" ca="1" si="12"/>
        <v>36787246161.091858</v>
      </c>
      <c r="H153" s="90">
        <f t="shared" ca="1" si="12"/>
        <v>37625798593.983002</v>
      </c>
      <c r="I153" s="90">
        <f t="shared" ca="1" si="12"/>
        <v>38464351026.874153</v>
      </c>
      <c r="J153" s="90">
        <f t="shared" ca="1" si="12"/>
        <v>39302903459.765305</v>
      </c>
      <c r="K153" s="90">
        <f t="shared" ca="1" si="12"/>
        <v>40141455892.656456</v>
      </c>
      <c r="L153">
        <f ca="1">IF('Waste 2020'!$A161="MR",INDIRECT("'Waste 2020'!"&amp;'Country Selector'!$B$3&amp;ROW($A161))*10^12,0)</f>
        <v>40980008325.5476</v>
      </c>
      <c r="M153" s="90">
        <f t="shared" ca="1" si="13"/>
        <v>41719476683.844727</v>
      </c>
      <c r="N153" s="90">
        <f t="shared" ca="1" si="13"/>
        <v>42458945042.141846</v>
      </c>
      <c r="O153" s="90">
        <f t="shared" ca="1" si="13"/>
        <v>43198413400.438972</v>
      </c>
      <c r="P153" s="90">
        <f t="shared" ca="1" si="13"/>
        <v>43937881758.736099</v>
      </c>
      <c r="Q153" s="90">
        <f t="shared" ca="1" si="13"/>
        <v>44677350117.033218</v>
      </c>
      <c r="R153" s="90">
        <f t="shared" ca="1" si="13"/>
        <v>45416818475.330345</v>
      </c>
      <c r="S153" s="90">
        <f t="shared" ca="1" si="13"/>
        <v>46156286833.627472</v>
      </c>
      <c r="T153" s="90">
        <f t="shared" ca="1" si="13"/>
        <v>46895755191.924599</v>
      </c>
      <c r="U153" s="90">
        <f t="shared" ca="1" si="13"/>
        <v>47635223550.221725</v>
      </c>
      <c r="V153">
        <f ca="1">IF('Waste 2030'!$A161="MR",INDIRECT("'Waste 2030'!"&amp;'Country Selector'!$B$3&amp;ROW($A161))*10^12,0)</f>
        <v>48374691908.518845</v>
      </c>
    </row>
    <row r="154" spans="1:22">
      <c r="A154" s="74">
        <v>200</v>
      </c>
      <c r="B154">
        <f ca="1">IF('Waste 2010'!$A162="MR",INDIRECT("'Waste 2010'!"&amp;'Country Selector'!$B$3&amp;ROW($A162))*10^12,0)</f>
        <v>10786506426.544662</v>
      </c>
      <c r="C154" s="90">
        <f t="shared" ca="1" si="12"/>
        <v>10934165324.519896</v>
      </c>
      <c r="D154" s="90">
        <f t="shared" ca="1" si="12"/>
        <v>11081824222.495129</v>
      </c>
      <c r="E154" s="90">
        <f t="shared" ca="1" si="12"/>
        <v>11229483120.470364</v>
      </c>
      <c r="F154" s="90">
        <f t="shared" ca="1" si="12"/>
        <v>11377142018.445597</v>
      </c>
      <c r="G154" s="90">
        <f t="shared" ca="1" si="12"/>
        <v>11524800916.42083</v>
      </c>
      <c r="H154" s="90">
        <f t="shared" ca="1" si="12"/>
        <v>11672459814.396063</v>
      </c>
      <c r="I154" s="90">
        <f t="shared" ca="1" si="12"/>
        <v>11820118712.371296</v>
      </c>
      <c r="J154" s="90">
        <f t="shared" ca="1" si="12"/>
        <v>11967777610.346531</v>
      </c>
      <c r="K154" s="90">
        <f t="shared" ca="1" si="12"/>
        <v>12115436508.321764</v>
      </c>
      <c r="L154">
        <f ca="1">IF('Waste 2020'!$A162="MR",INDIRECT("'Waste 2020'!"&amp;'Country Selector'!$B$3&amp;ROW($A162))*10^12,0)</f>
        <v>12263095406.296997</v>
      </c>
      <c r="M154" s="90">
        <f t="shared" ca="1" si="13"/>
        <v>12451120986.330366</v>
      </c>
      <c r="N154" s="90">
        <f t="shared" ca="1" si="13"/>
        <v>12639146566.363735</v>
      </c>
      <c r="O154" s="90">
        <f t="shared" ca="1" si="13"/>
        <v>12827172146.397102</v>
      </c>
      <c r="P154" s="90">
        <f t="shared" ca="1" si="13"/>
        <v>13015197726.430471</v>
      </c>
      <c r="Q154" s="90">
        <f t="shared" ca="1" si="13"/>
        <v>13203223306.46384</v>
      </c>
      <c r="R154" s="90">
        <f t="shared" ca="1" si="13"/>
        <v>13391248886.49721</v>
      </c>
      <c r="S154" s="90">
        <f t="shared" ca="1" si="13"/>
        <v>13579274466.530579</v>
      </c>
      <c r="T154" s="90">
        <f t="shared" ca="1" si="13"/>
        <v>13767300046.563946</v>
      </c>
      <c r="U154" s="90">
        <f t="shared" ca="1" si="13"/>
        <v>13955325626.597315</v>
      </c>
      <c r="V154">
        <f ca="1">IF('Waste 2030'!$A162="MR",INDIRECT("'Waste 2030'!"&amp;'Country Selector'!$B$3&amp;ROW($A162))*10^12,0)</f>
        <v>14143351206.630684</v>
      </c>
    </row>
    <row r="155" spans="1:22">
      <c r="A155" s="74">
        <v>250</v>
      </c>
      <c r="B155">
        <f ca="1">IF('Waste 2010'!$A163="MR",INDIRECT("'Waste 2010'!"&amp;'Country Selector'!$B$3&amp;ROW($A163))*10^12,0)</f>
        <v>4813001036.1528978</v>
      </c>
      <c r="C155" s="90">
        <f t="shared" ca="1" si="12"/>
        <v>4845440273.8238764</v>
      </c>
      <c r="D155" s="90">
        <f t="shared" ca="1" si="12"/>
        <v>4877879511.494854</v>
      </c>
      <c r="E155" s="90">
        <f t="shared" ca="1" si="12"/>
        <v>4910318749.1658325</v>
      </c>
      <c r="F155" s="90">
        <f t="shared" ca="1" si="12"/>
        <v>4942757986.8368111</v>
      </c>
      <c r="G155" s="90">
        <f t="shared" ca="1" si="12"/>
        <v>4975197224.5077877</v>
      </c>
      <c r="H155" s="90">
        <f t="shared" ca="1" si="12"/>
        <v>5007636462.1787663</v>
      </c>
      <c r="I155" s="90">
        <f t="shared" ca="1" si="12"/>
        <v>5040075699.8497448</v>
      </c>
      <c r="J155" s="90">
        <f t="shared" ca="1" si="12"/>
        <v>5072514937.5207224</v>
      </c>
      <c r="K155" s="90">
        <f t="shared" ca="1" si="12"/>
        <v>5104954175.1917</v>
      </c>
      <c r="L155">
        <f ca="1">IF('Waste 2020'!$A163="MR",INDIRECT("'Waste 2020'!"&amp;'Country Selector'!$B$3&amp;ROW($A163))*10^12,0)</f>
        <v>5137393412.8626785</v>
      </c>
      <c r="M155" s="90">
        <f t="shared" ca="1" si="13"/>
        <v>5646353318.8686905</v>
      </c>
      <c r="N155" s="90">
        <f t="shared" ca="1" si="13"/>
        <v>6155313224.8747034</v>
      </c>
      <c r="O155" s="90">
        <f t="shared" ca="1" si="13"/>
        <v>6664273130.8807154</v>
      </c>
      <c r="P155" s="90">
        <f t="shared" ca="1" si="13"/>
        <v>7173233036.8867283</v>
      </c>
      <c r="Q155" s="90">
        <f t="shared" ca="1" si="13"/>
        <v>7682192942.8927402</v>
      </c>
      <c r="R155" s="90">
        <f t="shared" ca="1" si="13"/>
        <v>8191152848.8987522</v>
      </c>
      <c r="S155" s="90">
        <f t="shared" ca="1" si="13"/>
        <v>8700112754.9047642</v>
      </c>
      <c r="T155" s="90">
        <f t="shared" ca="1" si="13"/>
        <v>9209072660.910778</v>
      </c>
      <c r="U155" s="90">
        <f t="shared" ca="1" si="13"/>
        <v>9718032566.91679</v>
      </c>
      <c r="V155">
        <f ca="1">IF('Waste 2030'!$A163="MR",INDIRECT("'Waste 2030'!"&amp;'Country Selector'!$B$3&amp;ROW($A163))*10^12,0)</f>
        <v>10226992472.922802</v>
      </c>
    </row>
    <row r="156" spans="1:22">
      <c r="A156" s="74">
        <v>300</v>
      </c>
      <c r="B156">
        <f ca="1">IF('Waste 2010'!$A164="MR",INDIRECT("'Waste 2010'!"&amp;'Country Selector'!$B$3&amp;ROW($A164))*10^12,0)</f>
        <v>4004152698.3660703</v>
      </c>
      <c r="C156" s="90">
        <f t="shared" ca="1" si="12"/>
        <v>4164930152.9169235</v>
      </c>
      <c r="D156" s="90">
        <f t="shared" ca="1" si="12"/>
        <v>4325707607.4677773</v>
      </c>
      <c r="E156" s="90">
        <f t="shared" ca="1" si="12"/>
        <v>4486485062.01863</v>
      </c>
      <c r="F156" s="90">
        <f t="shared" ref="D156:K177" ca="1" si="14">$B156*($L$1-F$1)/($L$1-$B$1)+$L156*(F$1-$B$1)/($L$1-$B$1)</f>
        <v>4647262516.5694838</v>
      </c>
      <c r="G156" s="90">
        <f t="shared" ca="1" si="14"/>
        <v>4808039971.1203365</v>
      </c>
      <c r="H156" s="90">
        <f t="shared" ca="1" si="14"/>
        <v>4968817425.6711903</v>
      </c>
      <c r="I156" s="90">
        <f t="shared" ca="1" si="14"/>
        <v>5129594880.222043</v>
      </c>
      <c r="J156" s="90">
        <f t="shared" ca="1" si="14"/>
        <v>5290372334.7728968</v>
      </c>
      <c r="K156" s="90">
        <f t="shared" ca="1" si="14"/>
        <v>5451149789.3237495</v>
      </c>
      <c r="L156">
        <f ca="1">IF('Waste 2020'!$A164="MR",INDIRECT("'Waste 2020'!"&amp;'Country Selector'!$B$3&amp;ROW($A164))*10^12,0)</f>
        <v>5611927243.8746033</v>
      </c>
      <c r="M156" s="90">
        <f t="shared" ca="1" si="13"/>
        <v>5631181866.942646</v>
      </c>
      <c r="N156" s="90">
        <f t="shared" ca="1" si="13"/>
        <v>5650436490.0106907</v>
      </c>
      <c r="O156" s="90">
        <f t="shared" ca="1" si="13"/>
        <v>5669691113.0787334</v>
      </c>
      <c r="P156" s="90">
        <f t="shared" ref="N156:U177" ca="1" si="15">$L156*($V$1-P$1)/($V$1-$L$1)+$V156*(P$1-$L$1)/($V$1-$L$1)</f>
        <v>5688945736.1467772</v>
      </c>
      <c r="Q156" s="90">
        <f t="shared" ca="1" si="15"/>
        <v>5708200359.2148209</v>
      </c>
      <c r="R156" s="90">
        <f t="shared" ca="1" si="15"/>
        <v>5727454982.2828646</v>
      </c>
      <c r="S156" s="90">
        <f t="shared" ca="1" si="15"/>
        <v>5746709605.3509083</v>
      </c>
      <c r="T156" s="90">
        <f t="shared" ca="1" si="15"/>
        <v>5765964228.418951</v>
      </c>
      <c r="U156" s="90">
        <f t="shared" ca="1" si="15"/>
        <v>5785218851.4869957</v>
      </c>
      <c r="V156">
        <f ca="1">IF('Waste 2030'!$A164="MR",INDIRECT("'Waste 2030'!"&amp;'Country Selector'!$B$3&amp;ROW($A164))*10^12,0)</f>
        <v>5804473474.5550385</v>
      </c>
    </row>
    <row r="157" spans="1:22">
      <c r="A157" s="74">
        <v>350</v>
      </c>
      <c r="B157">
        <f ca="1">IF('Waste 2010'!$A165="MR",INDIRECT("'Waste 2010'!"&amp;'Country Selector'!$B$3&amp;ROW($A165))*10^12,0)</f>
        <v>4175106282.6822505</v>
      </c>
      <c r="C157" s="90">
        <f t="shared" ref="C157:C177" ca="1" si="16">$B157*($L$1-C$1)/($L$1-$B$1)+$L157*(C$1-$B$1)/($L$1-$B$1)</f>
        <v>4199992685.9894285</v>
      </c>
      <c r="D157" s="90">
        <f t="shared" ca="1" si="14"/>
        <v>4224879089.296607</v>
      </c>
      <c r="E157" s="90">
        <f t="shared" ca="1" si="14"/>
        <v>4249765492.6037855</v>
      </c>
      <c r="F157" s="90">
        <f t="shared" ca="1" si="14"/>
        <v>4274651895.9109635</v>
      </c>
      <c r="G157" s="90">
        <f t="shared" ca="1" si="14"/>
        <v>4299538299.2181416</v>
      </c>
      <c r="H157" s="90">
        <f t="shared" ca="1" si="14"/>
        <v>4324424702.5253201</v>
      </c>
      <c r="I157" s="90">
        <f t="shared" ca="1" si="14"/>
        <v>4349311105.8324986</v>
      </c>
      <c r="J157" s="90">
        <f t="shared" ca="1" si="14"/>
        <v>4374197509.139677</v>
      </c>
      <c r="K157" s="90">
        <f t="shared" ca="1" si="14"/>
        <v>4399083912.4468546</v>
      </c>
      <c r="L157">
        <f ca="1">IF('Waste 2020'!$A165="MR",INDIRECT("'Waste 2020'!"&amp;'Country Selector'!$B$3&amp;ROW($A165))*10^12,0)</f>
        <v>4423970315.7540331</v>
      </c>
      <c r="M157" s="90">
        <f t="shared" ref="M157:M177" ca="1" si="17">$L157*($V$1-M$1)/($V$1-$L$1)+$V157*(M$1-$L$1)/($V$1-$L$1)</f>
        <v>4497327939.7668266</v>
      </c>
      <c r="N157" s="90">
        <f t="shared" ca="1" si="15"/>
        <v>4570685563.7796192</v>
      </c>
      <c r="O157" s="90">
        <f t="shared" ca="1" si="15"/>
        <v>4644043187.7924128</v>
      </c>
      <c r="P157" s="90">
        <f t="shared" ca="1" si="15"/>
        <v>4717400811.8052063</v>
      </c>
      <c r="Q157" s="90">
        <f t="shared" ca="1" si="15"/>
        <v>4790758435.8179989</v>
      </c>
      <c r="R157" s="90">
        <f t="shared" ca="1" si="15"/>
        <v>4864116059.8307915</v>
      </c>
      <c r="S157" s="90">
        <f t="shared" ca="1" si="15"/>
        <v>4937473683.843586</v>
      </c>
      <c r="T157" s="90">
        <f t="shared" ca="1" si="15"/>
        <v>5010831307.8563786</v>
      </c>
      <c r="U157" s="90">
        <f t="shared" ca="1" si="15"/>
        <v>5084188931.8691711</v>
      </c>
      <c r="V157">
        <f ca="1">IF('Waste 2030'!$A165="MR",INDIRECT("'Waste 2030'!"&amp;'Country Selector'!$B$3&amp;ROW($A165))*10^12,0)</f>
        <v>5157546555.8819647</v>
      </c>
    </row>
    <row r="158" spans="1:22">
      <c r="A158" s="74">
        <v>400</v>
      </c>
      <c r="B158">
        <f ca="1">IF('Waste 2010'!$A166="MR",INDIRECT("'Waste 2010'!"&amp;'Country Selector'!$B$3&amp;ROW($A166))*10^12,0)</f>
        <v>1043286926.5777355</v>
      </c>
      <c r="C158" s="90">
        <f t="shared" ca="1" si="16"/>
        <v>1065511136.3590207</v>
      </c>
      <c r="D158" s="90">
        <f t="shared" ca="1" si="14"/>
        <v>1087735346.140306</v>
      </c>
      <c r="E158" s="90">
        <f t="shared" ca="1" si="14"/>
        <v>1109959555.9215913</v>
      </c>
      <c r="F158" s="90">
        <f t="shared" ca="1" si="14"/>
        <v>1132183765.7028766</v>
      </c>
      <c r="G158" s="90">
        <f t="shared" ca="1" si="14"/>
        <v>1154407975.4841619</v>
      </c>
      <c r="H158" s="90">
        <f t="shared" ca="1" si="14"/>
        <v>1176632185.2654471</v>
      </c>
      <c r="I158" s="90">
        <f t="shared" ca="1" si="14"/>
        <v>1198856395.0467322</v>
      </c>
      <c r="J158" s="90">
        <f t="shared" ca="1" si="14"/>
        <v>1221080604.8280177</v>
      </c>
      <c r="K158" s="90">
        <f t="shared" ca="1" si="14"/>
        <v>1243304814.6093028</v>
      </c>
      <c r="L158">
        <f ca="1">IF('Waste 2020'!$A166="MR",INDIRECT("'Waste 2020'!"&amp;'Country Selector'!$B$3&amp;ROW($A166))*10^12,0)</f>
        <v>1265529024.390588</v>
      </c>
      <c r="M158" s="90">
        <f t="shared" ca="1" si="17"/>
        <v>1249221552.2867055</v>
      </c>
      <c r="N158" s="90">
        <f t="shared" ca="1" si="15"/>
        <v>1232914080.1828232</v>
      </c>
      <c r="O158" s="90">
        <f t="shared" ca="1" si="15"/>
        <v>1216606608.0789404</v>
      </c>
      <c r="P158" s="90">
        <f t="shared" ca="1" si="15"/>
        <v>1200299135.9750581</v>
      </c>
      <c r="Q158" s="90">
        <f t="shared" ca="1" si="15"/>
        <v>1183991663.8711755</v>
      </c>
      <c r="R158" s="90">
        <f t="shared" ca="1" si="15"/>
        <v>1167684191.767293</v>
      </c>
      <c r="S158" s="90">
        <f t="shared" ca="1" si="15"/>
        <v>1151376719.6634107</v>
      </c>
      <c r="T158" s="90">
        <f t="shared" ca="1" si="15"/>
        <v>1135069247.5595281</v>
      </c>
      <c r="U158" s="90">
        <f t="shared" ca="1" si="15"/>
        <v>1118761775.4556456</v>
      </c>
      <c r="V158">
        <f ca="1">IF('Waste 2030'!$A166="MR",INDIRECT("'Waste 2030'!"&amp;'Country Selector'!$B$3&amp;ROW($A166))*10^12,0)</f>
        <v>1102454303.351763</v>
      </c>
    </row>
    <row r="159" spans="1:22">
      <c r="A159" s="74">
        <v>450</v>
      </c>
      <c r="B159">
        <f ca="1">IF('Waste 2010'!$A167="MR",INDIRECT("'Waste 2010'!"&amp;'Country Selector'!$B$3&amp;ROW($A167))*10^12,0)</f>
        <v>812630219.70201516</v>
      </c>
      <c r="C159" s="90">
        <f t="shared" ca="1" si="16"/>
        <v>884471739.19625759</v>
      </c>
      <c r="D159" s="90">
        <f t="shared" ca="1" si="14"/>
        <v>956313258.6904999</v>
      </c>
      <c r="E159" s="90">
        <f t="shared" ca="1" si="14"/>
        <v>1028154778.1847422</v>
      </c>
      <c r="F159" s="90">
        <f t="shared" ca="1" si="14"/>
        <v>1099996297.6789846</v>
      </c>
      <c r="G159" s="90">
        <f t="shared" ca="1" si="14"/>
        <v>1171837817.1732268</v>
      </c>
      <c r="H159" s="90">
        <f t="shared" ca="1" si="14"/>
        <v>1243679336.667469</v>
      </c>
      <c r="I159" s="90">
        <f t="shared" ca="1" si="14"/>
        <v>1315520856.1617115</v>
      </c>
      <c r="J159" s="90">
        <f t="shared" ca="1" si="14"/>
        <v>1387362375.6559539</v>
      </c>
      <c r="K159" s="90">
        <f t="shared" ca="1" si="14"/>
        <v>1459203895.1501961</v>
      </c>
      <c r="L159">
        <f ca="1">IF('Waste 2020'!$A167="MR",INDIRECT("'Waste 2020'!"&amp;'Country Selector'!$B$3&amp;ROW($A167))*10^12,0)</f>
        <v>1531045414.6444385</v>
      </c>
      <c r="M159" s="90">
        <f t="shared" ca="1" si="17"/>
        <v>1528456098.804831</v>
      </c>
      <c r="N159" s="90">
        <f t="shared" ca="1" si="15"/>
        <v>1525866782.965224</v>
      </c>
      <c r="O159" s="90">
        <f t="shared" ca="1" si="15"/>
        <v>1523277467.1256166</v>
      </c>
      <c r="P159" s="90">
        <f t="shared" ca="1" si="15"/>
        <v>1520688151.2860093</v>
      </c>
      <c r="Q159" s="90">
        <f t="shared" ca="1" si="15"/>
        <v>1518098835.4464021</v>
      </c>
      <c r="R159" s="90">
        <f t="shared" ca="1" si="15"/>
        <v>1515509519.6067948</v>
      </c>
      <c r="S159" s="90">
        <f t="shared" ca="1" si="15"/>
        <v>1512920203.7671874</v>
      </c>
      <c r="T159" s="90">
        <f t="shared" ca="1" si="15"/>
        <v>1510330887.9275799</v>
      </c>
      <c r="U159" s="90">
        <f t="shared" ca="1" si="15"/>
        <v>1507741572.0879729</v>
      </c>
      <c r="V159">
        <f ca="1">IF('Waste 2030'!$A167="MR",INDIRECT("'Waste 2030'!"&amp;'Country Selector'!$B$3&amp;ROW($A167))*10^12,0)</f>
        <v>1505152256.2483654</v>
      </c>
    </row>
    <row r="160" spans="1:22">
      <c r="A160" s="74">
        <v>500</v>
      </c>
      <c r="B160">
        <f ca="1">IF('Waste 2010'!$A168="MR",INDIRECT("'Waste 2010'!"&amp;'Country Selector'!$B$3&amp;ROW($A168))*10^12,0)</f>
        <v>182720986.2277357</v>
      </c>
      <c r="C160" s="90">
        <f t="shared" ca="1" si="16"/>
        <v>194611558.11697495</v>
      </c>
      <c r="D160" s="90">
        <f t="shared" ca="1" si="14"/>
        <v>206502130.0062142</v>
      </c>
      <c r="E160" s="90">
        <f t="shared" ca="1" si="14"/>
        <v>218392701.89545345</v>
      </c>
      <c r="F160" s="90">
        <f t="shared" ca="1" si="14"/>
        <v>230283273.7846927</v>
      </c>
      <c r="G160" s="90">
        <f t="shared" ca="1" si="14"/>
        <v>242173845.67393196</v>
      </c>
      <c r="H160" s="90">
        <f t="shared" ca="1" si="14"/>
        <v>254064417.56317121</v>
      </c>
      <c r="I160" s="90">
        <f t="shared" ca="1" si="14"/>
        <v>265954989.45241046</v>
      </c>
      <c r="J160" s="90">
        <f t="shared" ca="1" si="14"/>
        <v>277845561.34164971</v>
      </c>
      <c r="K160" s="90">
        <f t="shared" ca="1" si="14"/>
        <v>289736133.23088896</v>
      </c>
      <c r="L160">
        <f ca="1">IF('Waste 2020'!$A168="MR",INDIRECT("'Waste 2020'!"&amp;'Country Selector'!$B$3&amp;ROW($A168))*10^12,0)</f>
        <v>301626705.12012821</v>
      </c>
      <c r="M160" s="90">
        <f t="shared" ca="1" si="17"/>
        <v>344638362.3547433</v>
      </c>
      <c r="N160" s="90">
        <f t="shared" ca="1" si="15"/>
        <v>387650019.58935839</v>
      </c>
      <c r="O160" s="90">
        <f t="shared" ca="1" si="15"/>
        <v>430661676.82397354</v>
      </c>
      <c r="P160" s="90">
        <f t="shared" ca="1" si="15"/>
        <v>473673334.05858862</v>
      </c>
      <c r="Q160" s="90">
        <f t="shared" ca="1" si="15"/>
        <v>516684991.29320371</v>
      </c>
      <c r="R160" s="90">
        <f t="shared" ca="1" si="15"/>
        <v>559696648.5278188</v>
      </c>
      <c r="S160" s="90">
        <f t="shared" ca="1" si="15"/>
        <v>602708305.76243389</v>
      </c>
      <c r="T160" s="90">
        <f t="shared" ca="1" si="15"/>
        <v>645719962.99704897</v>
      </c>
      <c r="U160" s="90">
        <f t="shared" ca="1" si="15"/>
        <v>688731620.23166406</v>
      </c>
      <c r="V160">
        <f ca="1">IF('Waste 2030'!$A168="MR",INDIRECT("'Waste 2030'!"&amp;'Country Selector'!$B$3&amp;ROW($A168))*10^12,0)</f>
        <v>731743277.46627915</v>
      </c>
    </row>
    <row r="161" spans="1:22">
      <c r="A161" s="74">
        <v>550</v>
      </c>
      <c r="B161">
        <f ca="1">IF('Waste 2010'!$A169="MR",INDIRECT("'Waste 2010'!"&amp;'Country Selector'!$B$3&amp;ROW($A169))*10^12,0)</f>
        <v>201399798.32656252</v>
      </c>
      <c r="C161" s="90">
        <f t="shared" ca="1" si="16"/>
        <v>244172632.62890285</v>
      </c>
      <c r="D161" s="90">
        <f t="shared" ca="1" si="14"/>
        <v>286945466.93124324</v>
      </c>
      <c r="E161" s="90">
        <f t="shared" ca="1" si="14"/>
        <v>329718301.23358357</v>
      </c>
      <c r="F161" s="90">
        <f t="shared" ca="1" si="14"/>
        <v>372491135.53592396</v>
      </c>
      <c r="G161" s="90">
        <f t="shared" ca="1" si="14"/>
        <v>415263969.83826429</v>
      </c>
      <c r="H161" s="90">
        <f t="shared" ca="1" si="14"/>
        <v>458036804.14060462</v>
      </c>
      <c r="I161" s="90">
        <f t="shared" ca="1" si="14"/>
        <v>500809638.44294494</v>
      </c>
      <c r="J161" s="90">
        <f t="shared" ca="1" si="14"/>
        <v>543582472.74528539</v>
      </c>
      <c r="K161" s="90">
        <f t="shared" ca="1" si="14"/>
        <v>586355307.04762566</v>
      </c>
      <c r="L161">
        <f ca="1">IF('Waste 2020'!$A169="MR",INDIRECT("'Waste 2020'!"&amp;'Country Selector'!$B$3&amp;ROW($A169))*10^12,0)</f>
        <v>629128141.34996605</v>
      </c>
      <c r="M161" s="90">
        <f t="shared" ca="1" si="17"/>
        <v>295437271919.74408</v>
      </c>
      <c r="N161" s="90">
        <f t="shared" ca="1" si="15"/>
        <v>590245415698.13818</v>
      </c>
      <c r="O161" s="90">
        <f t="shared" ca="1" si="15"/>
        <v>885053559476.53223</v>
      </c>
      <c r="P161" s="90">
        <f t="shared" ca="1" si="15"/>
        <v>1179861703254.9265</v>
      </c>
      <c r="Q161" s="90">
        <f t="shared" ca="1" si="15"/>
        <v>1474669847033.3206</v>
      </c>
      <c r="R161" s="90">
        <f t="shared" ca="1" si="15"/>
        <v>1769477990811.7146</v>
      </c>
      <c r="S161" s="90">
        <f t="shared" ca="1" si="15"/>
        <v>2064286134590.1089</v>
      </c>
      <c r="T161" s="90">
        <f t="shared" ca="1" si="15"/>
        <v>2359094278368.5029</v>
      </c>
      <c r="U161" s="90">
        <f t="shared" ca="1" si="15"/>
        <v>2653902422146.8965</v>
      </c>
      <c r="V161">
        <f ca="1">IF('Waste 2030'!$A169="MR",INDIRECT("'Waste 2030'!"&amp;'Country Selector'!$B$3&amp;ROW($A169))*10^12,0)</f>
        <v>2948710565925.291</v>
      </c>
    </row>
    <row r="162" spans="1:22">
      <c r="A162" s="74">
        <v>600</v>
      </c>
      <c r="B162">
        <f ca="1">IF('Waste 2010'!$A170="MR",INDIRECT("'Waste 2010'!"&amp;'Country Selector'!$B$3&amp;ROW($A170))*10^12,0)</f>
        <v>854072177.25652623</v>
      </c>
      <c r="C162" s="90">
        <f t="shared" ca="1" si="16"/>
        <v>855147200.26171875</v>
      </c>
      <c r="D162" s="90">
        <f t="shared" ca="1" si="14"/>
        <v>856222223.26691139</v>
      </c>
      <c r="E162" s="90">
        <f t="shared" ca="1" si="14"/>
        <v>857297246.27210402</v>
      </c>
      <c r="F162" s="90">
        <f t="shared" ca="1" si="14"/>
        <v>858372269.27729654</v>
      </c>
      <c r="G162" s="90">
        <f t="shared" ca="1" si="14"/>
        <v>859447292.28248906</v>
      </c>
      <c r="H162" s="90">
        <f t="shared" ca="1" si="14"/>
        <v>860522315.28768158</v>
      </c>
      <c r="I162" s="90">
        <f t="shared" ca="1" si="14"/>
        <v>861597338.29287434</v>
      </c>
      <c r="J162" s="90">
        <f t="shared" ca="1" si="14"/>
        <v>862672361.29806685</v>
      </c>
      <c r="K162" s="90">
        <f t="shared" ca="1" si="14"/>
        <v>863747384.30325937</v>
      </c>
      <c r="L162">
        <f ca="1">IF('Waste 2020'!$A170="MR",INDIRECT("'Waste 2020'!"&amp;'Country Selector'!$B$3&amp;ROW($A170))*10^12,0)</f>
        <v>864822407.30845201</v>
      </c>
      <c r="M162" s="90">
        <f t="shared" ca="1" si="17"/>
        <v>868284730.89646244</v>
      </c>
      <c r="N162" s="90">
        <f t="shared" ca="1" si="15"/>
        <v>871747054.48447299</v>
      </c>
      <c r="O162" s="90">
        <f t="shared" ca="1" si="15"/>
        <v>875209378.07248354</v>
      </c>
      <c r="P162" s="90">
        <f t="shared" ca="1" si="15"/>
        <v>878671701.66049385</v>
      </c>
      <c r="Q162" s="90">
        <f t="shared" ca="1" si="15"/>
        <v>882134025.2485044</v>
      </c>
      <c r="R162" s="90">
        <f t="shared" ca="1" si="15"/>
        <v>885596348.83651471</v>
      </c>
      <c r="S162" s="90">
        <f t="shared" ca="1" si="15"/>
        <v>889058672.42452526</v>
      </c>
      <c r="T162" s="90">
        <f t="shared" ca="1" si="15"/>
        <v>892520996.01253581</v>
      </c>
      <c r="U162" s="90">
        <f t="shared" ca="1" si="15"/>
        <v>895983319.60054624</v>
      </c>
      <c r="V162">
        <f ca="1">IF('Waste 2030'!$A170="MR",INDIRECT("'Waste 2030'!"&amp;'Country Selector'!$B$3&amp;ROW($A170))*10^12,0)</f>
        <v>899445643.18855667</v>
      </c>
    </row>
    <row r="163" spans="1:22">
      <c r="A163" s="74">
        <v>650</v>
      </c>
      <c r="B163">
        <f ca="1">IF('Waste 2010'!$A171="MR",INDIRECT("'Waste 2010'!"&amp;'Country Selector'!$B$3&amp;ROW($A171))*10^12,0)</f>
        <v>264388367.23130521</v>
      </c>
      <c r="C163" s="90">
        <f t="shared" ca="1" si="16"/>
        <v>196694116642.30179</v>
      </c>
      <c r="D163" s="90">
        <f t="shared" ca="1" si="14"/>
        <v>393123844917.37225</v>
      </c>
      <c r="E163" s="90">
        <f t="shared" ca="1" si="14"/>
        <v>589553573192.44275</v>
      </c>
      <c r="F163" s="90">
        <f t="shared" ca="1" si="14"/>
        <v>785983301467.51318</v>
      </c>
      <c r="G163" s="90">
        <f t="shared" ca="1" si="14"/>
        <v>982413029742.58362</v>
      </c>
      <c r="H163" s="90">
        <f t="shared" ca="1" si="14"/>
        <v>1178842758017.6543</v>
      </c>
      <c r="I163" s="90">
        <f t="shared" ca="1" si="14"/>
        <v>1375272486292.7246</v>
      </c>
      <c r="J163" s="90">
        <f t="shared" ca="1" si="14"/>
        <v>1571702214567.7952</v>
      </c>
      <c r="K163" s="90">
        <f t="shared" ca="1" si="14"/>
        <v>1768131942842.8657</v>
      </c>
      <c r="L163">
        <f ca="1">IF('Waste 2020'!$A171="MR",INDIRECT("'Waste 2020'!"&amp;'Country Selector'!$B$3&amp;ROW($A171))*10^12,0)</f>
        <v>1964561671117.936</v>
      </c>
      <c r="M163" s="90">
        <f t="shared" ca="1" si="17"/>
        <v>1768119100705.6067</v>
      </c>
      <c r="N163" s="90">
        <f t="shared" ca="1" si="15"/>
        <v>1571676530293.2771</v>
      </c>
      <c r="O163" s="90">
        <f t="shared" ca="1" si="15"/>
        <v>1375233959880.9475</v>
      </c>
      <c r="P163" s="90">
        <f t="shared" ca="1" si="15"/>
        <v>1178791389468.6182</v>
      </c>
      <c r="Q163" s="90">
        <f t="shared" ca="1" si="15"/>
        <v>982348819056.28857</v>
      </c>
      <c r="R163" s="90">
        <f t="shared" ca="1" si="15"/>
        <v>785906248643.95911</v>
      </c>
      <c r="S163" s="90">
        <f t="shared" ca="1" si="15"/>
        <v>589463678231.62952</v>
      </c>
      <c r="T163" s="90">
        <f t="shared" ca="1" si="15"/>
        <v>393021107819.30005</v>
      </c>
      <c r="U163" s="90">
        <f t="shared" ca="1" si="15"/>
        <v>196578537406.97052</v>
      </c>
      <c r="V163">
        <f ca="1">IF('Waste 2030'!$A171="MR",INDIRECT("'Waste 2030'!"&amp;'Country Selector'!$B$3&amp;ROW($A171))*10^12,0)</f>
        <v>135966994.64102358</v>
      </c>
    </row>
    <row r="164" spans="1:22">
      <c r="A164" s="74">
        <v>700</v>
      </c>
      <c r="B164">
        <f ca="1">IF('Waste 2010'!$A172="MR",INDIRECT("'Waste 2010'!"&amp;'Country Selector'!$B$3&amp;ROW($A172))*10^12,0)</f>
        <v>160817130.16546929</v>
      </c>
      <c r="C164" s="90">
        <f t="shared" ca="1" si="16"/>
        <v>160475867.35687959</v>
      </c>
      <c r="D164" s="90">
        <f t="shared" ca="1" si="14"/>
        <v>160134604.5482899</v>
      </c>
      <c r="E164" s="90">
        <f t="shared" ca="1" si="14"/>
        <v>159793341.7397002</v>
      </c>
      <c r="F164" s="90">
        <f t="shared" ca="1" si="14"/>
        <v>159452078.93111047</v>
      </c>
      <c r="G164" s="90">
        <f t="shared" ca="1" si="14"/>
        <v>159110816.12252074</v>
      </c>
      <c r="H164" s="90">
        <f t="shared" ca="1" si="14"/>
        <v>158769553.31393105</v>
      </c>
      <c r="I164" s="90">
        <f t="shared" ca="1" si="14"/>
        <v>158428290.50534135</v>
      </c>
      <c r="J164" s="90">
        <f t="shared" ca="1" si="14"/>
        <v>158087027.69675165</v>
      </c>
      <c r="K164" s="90">
        <f t="shared" ca="1" si="14"/>
        <v>157745764.88816193</v>
      </c>
      <c r="L164">
        <f ca="1">IF('Waste 2020'!$A172="MR",INDIRECT("'Waste 2020'!"&amp;'Country Selector'!$B$3&amp;ROW($A172))*10^12,0)</f>
        <v>157404502.07957223</v>
      </c>
      <c r="M164" s="90">
        <f t="shared" ca="1" si="17"/>
        <v>181320924.96330184</v>
      </c>
      <c r="N164" s="90">
        <f t="shared" ca="1" si="15"/>
        <v>205237347.8470315</v>
      </c>
      <c r="O164" s="90">
        <f t="shared" ca="1" si="15"/>
        <v>229153770.73076114</v>
      </c>
      <c r="P164" s="90">
        <f t="shared" ca="1" si="15"/>
        <v>253070193.61449078</v>
      </c>
      <c r="Q164" s="90">
        <f t="shared" ca="1" si="15"/>
        <v>276986616.49822044</v>
      </c>
      <c r="R164" s="90">
        <f t="shared" ca="1" si="15"/>
        <v>300903039.38195002</v>
      </c>
      <c r="S164" s="90">
        <f t="shared" ca="1" si="15"/>
        <v>324819462.26567972</v>
      </c>
      <c r="T164" s="90">
        <f t="shared" ca="1" si="15"/>
        <v>348735885.14940929</v>
      </c>
      <c r="U164" s="90">
        <f t="shared" ca="1" si="15"/>
        <v>372652308.03313899</v>
      </c>
      <c r="V164">
        <f ca="1">IF('Waste 2030'!$A172="MR",INDIRECT("'Waste 2030'!"&amp;'Country Selector'!$B$3&amp;ROW($A172))*10^12,0)</f>
        <v>396568730.91686863</v>
      </c>
    </row>
    <row r="165" spans="1:22">
      <c r="A165" s="74">
        <v>750</v>
      </c>
      <c r="B165">
        <f ca="1">IF('Waste 2010'!$A173="MR",INDIRECT("'Waste 2010'!"&amp;'Country Selector'!$B$3&amp;ROW($A173))*10^12,0)</f>
        <v>1224107167494.573</v>
      </c>
      <c r="C165" s="90">
        <f t="shared" ca="1" si="16"/>
        <v>1101696450745.1157</v>
      </c>
      <c r="D165" s="90">
        <f t="shared" ca="1" si="14"/>
        <v>979285733995.65845</v>
      </c>
      <c r="E165" s="90">
        <f t="shared" ca="1" si="14"/>
        <v>856875017246.20105</v>
      </c>
      <c r="F165" s="90">
        <f t="shared" ca="1" si="14"/>
        <v>734464300496.74377</v>
      </c>
      <c r="G165" s="90">
        <f t="shared" ca="1" si="14"/>
        <v>612053583747.2865</v>
      </c>
      <c r="H165" s="90">
        <f t="shared" ca="1" si="14"/>
        <v>489642866997.82922</v>
      </c>
      <c r="I165" s="90">
        <f t="shared" ca="1" si="14"/>
        <v>367232150248.37189</v>
      </c>
      <c r="J165" s="90">
        <f t="shared" ca="1" si="14"/>
        <v>244821433498.91461</v>
      </c>
      <c r="K165" s="90">
        <f t="shared" ca="1" si="14"/>
        <v>122410716749.45731</v>
      </c>
      <c r="L165">
        <f ca="1">IF('Waste 2020'!$A173="MR",INDIRECT("'Waste 2020'!"&amp;'Country Selector'!$B$3&amp;ROW($A173))*10^12,0)</f>
        <v>0</v>
      </c>
      <c r="M165" s="90">
        <f t="shared" ca="1" si="17"/>
        <v>8283453430.1941433</v>
      </c>
      <c r="N165" s="90">
        <f t="shared" ca="1" si="15"/>
        <v>16566906860.388287</v>
      </c>
      <c r="O165" s="90">
        <f t="shared" ca="1" si="15"/>
        <v>24850360290.582432</v>
      </c>
      <c r="P165" s="90">
        <f t="shared" ca="1" si="15"/>
        <v>33133813720.776573</v>
      </c>
      <c r="Q165" s="90">
        <f t="shared" ca="1" si="15"/>
        <v>41417267150.970718</v>
      </c>
      <c r="R165" s="90">
        <f t="shared" ca="1" si="15"/>
        <v>49700720581.164864</v>
      </c>
      <c r="S165" s="90">
        <f t="shared" ca="1" si="15"/>
        <v>57984174011.359009</v>
      </c>
      <c r="T165" s="90">
        <f t="shared" ca="1" si="15"/>
        <v>66267627441.553146</v>
      </c>
      <c r="U165" s="90">
        <f t="shared" ca="1" si="15"/>
        <v>74551080871.747284</v>
      </c>
      <c r="V165">
        <f ca="1">IF('Waste 2030'!$A173="MR",INDIRECT("'Waste 2030'!"&amp;'Country Selector'!$B$3&amp;ROW($A173))*10^12,0)</f>
        <v>82834534301.941437</v>
      </c>
    </row>
    <row r="166" spans="1:22">
      <c r="A166" s="74">
        <v>800</v>
      </c>
      <c r="B166">
        <f ca="1">IF('Waste 2010'!$A174="MR",INDIRECT("'Waste 2010'!"&amp;'Country Selector'!$B$3&amp;ROW($A174))*10^12,0)</f>
        <v>77019092.568519905</v>
      </c>
      <c r="C166" s="90">
        <f t="shared" ca="1" si="16"/>
        <v>80723240.922608852</v>
      </c>
      <c r="D166" s="90">
        <f t="shared" ca="1" si="14"/>
        <v>84427389.276697785</v>
      </c>
      <c r="E166" s="90">
        <f t="shared" ca="1" si="14"/>
        <v>88131537.630786732</v>
      </c>
      <c r="F166" s="90">
        <f t="shared" ca="1" si="14"/>
        <v>91835685.984875679</v>
      </c>
      <c r="G166" s="90">
        <f t="shared" ca="1" si="14"/>
        <v>95539834.338964611</v>
      </c>
      <c r="H166" s="90">
        <f t="shared" ca="1" si="14"/>
        <v>99243982.693053558</v>
      </c>
      <c r="I166" s="90">
        <f t="shared" ca="1" si="14"/>
        <v>102948131.04714251</v>
      </c>
      <c r="J166" s="90">
        <f t="shared" ca="1" si="14"/>
        <v>106652279.40123145</v>
      </c>
      <c r="K166" s="90">
        <f t="shared" ca="1" si="14"/>
        <v>110356427.75532039</v>
      </c>
      <c r="L166">
        <f ca="1">IF('Waste 2020'!$A174="MR",INDIRECT("'Waste 2020'!"&amp;'Country Selector'!$B$3&amp;ROW($A174))*10^12,0)</f>
        <v>114060576.10940933</v>
      </c>
      <c r="M166" s="90">
        <f t="shared" ca="1" si="17"/>
        <v>117628531.87740062</v>
      </c>
      <c r="N166" s="90">
        <f t="shared" ca="1" si="15"/>
        <v>121196487.64539191</v>
      </c>
      <c r="O166" s="90">
        <f t="shared" ca="1" si="15"/>
        <v>124764443.41338322</v>
      </c>
      <c r="P166" s="90">
        <f t="shared" ca="1" si="15"/>
        <v>128332399.18137451</v>
      </c>
      <c r="Q166" s="90">
        <f t="shared" ca="1" si="15"/>
        <v>131900354.94936579</v>
      </c>
      <c r="R166" s="90">
        <f t="shared" ca="1" si="15"/>
        <v>135468310.7173571</v>
      </c>
      <c r="S166" s="90">
        <f t="shared" ca="1" si="15"/>
        <v>139036266.48534837</v>
      </c>
      <c r="T166" s="90">
        <f t="shared" ca="1" si="15"/>
        <v>142604222.25333968</v>
      </c>
      <c r="U166" s="90">
        <f t="shared" ca="1" si="15"/>
        <v>146172178.02133098</v>
      </c>
      <c r="V166">
        <f ca="1">IF('Waste 2030'!$A174="MR",INDIRECT("'Waste 2030'!"&amp;'Country Selector'!$B$3&amp;ROW($A174))*10^12,0)</f>
        <v>149740133.78932226</v>
      </c>
    </row>
    <row r="167" spans="1:22">
      <c r="A167" s="74">
        <v>850</v>
      </c>
      <c r="B167">
        <f ca="1">IF('Waste 2010'!$A175="MR",INDIRECT("'Waste 2010'!"&amp;'Country Selector'!$B$3&amp;ROW($A175))*10^12,0)</f>
        <v>35857047.979703791</v>
      </c>
      <c r="C167" s="90">
        <f t="shared" ca="1" si="16"/>
        <v>5549950596.6436043</v>
      </c>
      <c r="D167" s="90">
        <f t="shared" ca="1" si="14"/>
        <v>11064044145.307505</v>
      </c>
      <c r="E167" s="90">
        <f t="shared" ca="1" si="14"/>
        <v>16578137693.971407</v>
      </c>
      <c r="F167" s="90">
        <f t="shared" ca="1" si="14"/>
        <v>22092231242.635307</v>
      </c>
      <c r="G167" s="90">
        <f t="shared" ca="1" si="14"/>
        <v>27606324791.29921</v>
      </c>
      <c r="H167" s="90">
        <f t="shared" ca="1" si="14"/>
        <v>33120418339.963112</v>
      </c>
      <c r="I167" s="90">
        <f t="shared" ca="1" si="14"/>
        <v>38634511888.627014</v>
      </c>
      <c r="J167" s="90">
        <f t="shared" ca="1" si="14"/>
        <v>44148605437.290909</v>
      </c>
      <c r="K167" s="90">
        <f t="shared" ca="1" si="14"/>
        <v>49662698985.954819</v>
      </c>
      <c r="L167">
        <f ca="1">IF('Waste 2020'!$A175="MR",INDIRECT("'Waste 2020'!"&amp;'Country Selector'!$B$3&amp;ROW($A175))*10^12,0)</f>
        <v>55176792534.618713</v>
      </c>
      <c r="M167" s="90">
        <f t="shared" ca="1" si="17"/>
        <v>49662563540.457512</v>
      </c>
      <c r="N167" s="90">
        <f t="shared" ca="1" si="15"/>
        <v>44148334546.296295</v>
      </c>
      <c r="O167" s="90">
        <f t="shared" ca="1" si="15"/>
        <v>38634105552.135094</v>
      </c>
      <c r="P167" s="90">
        <f t="shared" ca="1" si="15"/>
        <v>33119876557.973885</v>
      </c>
      <c r="Q167" s="90">
        <f t="shared" ca="1" si="15"/>
        <v>27605647563.812675</v>
      </c>
      <c r="R167" s="90">
        <f t="shared" ca="1" si="15"/>
        <v>22091418569.651466</v>
      </c>
      <c r="S167" s="90">
        <f t="shared" ca="1" si="15"/>
        <v>16577189575.490259</v>
      </c>
      <c r="T167" s="90">
        <f t="shared" ca="1" si="15"/>
        <v>11062960581.32905</v>
      </c>
      <c r="U167" s="90">
        <f t="shared" ca="1" si="15"/>
        <v>5548731587.1678429</v>
      </c>
      <c r="V167">
        <f ca="1">IF('Waste 2030'!$A175="MR",INDIRECT("'Waste 2030'!"&amp;'Country Selector'!$B$3&amp;ROW($A175))*10^12,0)</f>
        <v>34502593.006635606</v>
      </c>
    </row>
    <row r="168" spans="1:22">
      <c r="A168" s="74">
        <v>900</v>
      </c>
      <c r="B168">
        <f ca="1">IF('Waste 2010'!$A176="MR",INDIRECT("'Waste 2010'!"&amp;'Country Selector'!$B$3&amp;ROW($A176))*10^12,0)</f>
        <v>0</v>
      </c>
      <c r="C168" s="90">
        <f t="shared" ca="1" si="16"/>
        <v>0</v>
      </c>
      <c r="D168" s="90">
        <f t="shared" ca="1" si="14"/>
        <v>0</v>
      </c>
      <c r="E168" s="90">
        <f t="shared" ca="1" si="14"/>
        <v>0</v>
      </c>
      <c r="F168" s="90">
        <f t="shared" ca="1" si="14"/>
        <v>0</v>
      </c>
      <c r="G168" s="90">
        <f t="shared" ca="1" si="14"/>
        <v>0</v>
      </c>
      <c r="H168" s="90">
        <f t="shared" ca="1" si="14"/>
        <v>0</v>
      </c>
      <c r="I168" s="90">
        <f t="shared" ca="1" si="14"/>
        <v>0</v>
      </c>
      <c r="J168" s="90">
        <f t="shared" ca="1" si="14"/>
        <v>0</v>
      </c>
      <c r="K168" s="90">
        <f t="shared" ca="1" si="14"/>
        <v>0</v>
      </c>
      <c r="L168">
        <f ca="1">IF('Waste 2020'!$A176="MR",INDIRECT("'Waste 2020'!"&amp;'Country Selector'!$B$3&amp;ROW($A176))*10^12,0)</f>
        <v>0</v>
      </c>
      <c r="M168" s="90">
        <f t="shared" ca="1" si="17"/>
        <v>0</v>
      </c>
      <c r="N168" s="90">
        <f t="shared" ca="1" si="15"/>
        <v>0</v>
      </c>
      <c r="O168" s="90">
        <f t="shared" ca="1" si="15"/>
        <v>0</v>
      </c>
      <c r="P168" s="90">
        <f t="shared" ca="1" si="15"/>
        <v>0</v>
      </c>
      <c r="Q168" s="90">
        <f t="shared" ca="1" si="15"/>
        <v>0</v>
      </c>
      <c r="R168" s="90">
        <f t="shared" ca="1" si="15"/>
        <v>0</v>
      </c>
      <c r="S168" s="90">
        <f t="shared" ca="1" si="15"/>
        <v>0</v>
      </c>
      <c r="T168" s="90">
        <f t="shared" ca="1" si="15"/>
        <v>0</v>
      </c>
      <c r="U168" s="90">
        <f t="shared" ca="1" si="15"/>
        <v>0</v>
      </c>
      <c r="V168">
        <f ca="1">IF('Waste 2030'!$A176="MR",INDIRECT("'Waste 2030'!"&amp;'Country Selector'!$B$3&amp;ROW($A176))*10^12,0)</f>
        <v>0</v>
      </c>
    </row>
    <row r="169" spans="1:22">
      <c r="A169" s="74">
        <v>950</v>
      </c>
      <c r="B169">
        <f ca="1">IF('Waste 2010'!$A177="MR",INDIRECT("'Waste 2010'!"&amp;'Country Selector'!$B$3&amp;ROW($A177))*10^12,0)</f>
        <v>70226287.890662327</v>
      </c>
      <c r="C169" s="90">
        <f t="shared" ca="1" si="16"/>
        <v>70077263.839429811</v>
      </c>
      <c r="D169" s="90">
        <f t="shared" ca="1" si="14"/>
        <v>69928239.788197294</v>
      </c>
      <c r="E169" s="90">
        <f t="shared" ca="1" si="14"/>
        <v>69779215.736964777</v>
      </c>
      <c r="F169" s="90">
        <f t="shared" ca="1" si="14"/>
        <v>69630191.68573226</v>
      </c>
      <c r="G169" s="90">
        <f t="shared" ca="1" si="14"/>
        <v>69481167.634499744</v>
      </c>
      <c r="H169" s="90">
        <f t="shared" ca="1" si="14"/>
        <v>69332143.583267227</v>
      </c>
      <c r="I169" s="90">
        <f t="shared" ca="1" si="14"/>
        <v>69183119.53203471</v>
      </c>
      <c r="J169" s="90">
        <f t="shared" ca="1" si="14"/>
        <v>69034095.480802193</v>
      </c>
      <c r="K169" s="90">
        <f t="shared" ca="1" si="14"/>
        <v>68885071.429569677</v>
      </c>
      <c r="L169">
        <f ca="1">IF('Waste 2020'!$A177="MR",INDIRECT("'Waste 2020'!"&amp;'Country Selector'!$B$3&amp;ROW($A177))*10^12,0)</f>
        <v>68736047.37833716</v>
      </c>
      <c r="M169" s="90">
        <f t="shared" ca="1" si="17"/>
        <v>82364577.713889271</v>
      </c>
      <c r="N169" s="90">
        <f t="shared" ca="1" si="15"/>
        <v>95993108.049441382</v>
      </c>
      <c r="O169" s="90">
        <f t="shared" ca="1" si="15"/>
        <v>109621638.38499349</v>
      </c>
      <c r="P169" s="90">
        <f t="shared" ca="1" si="15"/>
        <v>123250168.7205456</v>
      </c>
      <c r="Q169" s="90">
        <f t="shared" ca="1" si="15"/>
        <v>136878699.05609772</v>
      </c>
      <c r="R169" s="90">
        <f t="shared" ca="1" si="15"/>
        <v>150507229.39164984</v>
      </c>
      <c r="S169" s="90">
        <f t="shared" ca="1" si="15"/>
        <v>164135759.72720194</v>
      </c>
      <c r="T169" s="90">
        <f t="shared" ca="1" si="15"/>
        <v>177764290.06275403</v>
      </c>
      <c r="U169" s="90">
        <f t="shared" ca="1" si="15"/>
        <v>191392820.39830616</v>
      </c>
      <c r="V169">
        <f ca="1">IF('Waste 2030'!$A177="MR",INDIRECT("'Waste 2030'!"&amp;'Country Selector'!$B$3&amp;ROW($A177))*10^12,0)</f>
        <v>205021350.73385829</v>
      </c>
    </row>
    <row r="170" spans="1:22">
      <c r="A170" s="74">
        <v>1000</v>
      </c>
      <c r="B170">
        <f ca="1">IF('Waste 2010'!$A178="MR",INDIRECT("'Waste 2010'!"&amp;'Country Selector'!$B$3&amp;ROW($A178))*10^12,0)</f>
        <v>34470441110.462601</v>
      </c>
      <c r="C170" s="90">
        <f t="shared" ca="1" si="16"/>
        <v>31034118369.724514</v>
      </c>
      <c r="D170" s="90">
        <f t="shared" ca="1" si="14"/>
        <v>27597795628.986431</v>
      </c>
      <c r="E170" s="90">
        <f t="shared" ca="1" si="14"/>
        <v>24161472888.248348</v>
      </c>
      <c r="F170" s="90">
        <f t="shared" ca="1" si="14"/>
        <v>20725150147.510262</v>
      </c>
      <c r="G170" s="90">
        <f t="shared" ca="1" si="14"/>
        <v>17288827406.772179</v>
      </c>
      <c r="H170" s="90">
        <f t="shared" ca="1" si="14"/>
        <v>13852504666.034092</v>
      </c>
      <c r="I170" s="90">
        <f t="shared" ca="1" si="14"/>
        <v>10416181925.296009</v>
      </c>
      <c r="J170" s="90">
        <f t="shared" ca="1" si="14"/>
        <v>6979859184.5579233</v>
      </c>
      <c r="K170" s="90">
        <f t="shared" ca="1" si="14"/>
        <v>3543536443.819839</v>
      </c>
      <c r="L170">
        <f ca="1">IF('Waste 2020'!$A178="MR",INDIRECT("'Waste 2020'!"&amp;'Country Selector'!$B$3&amp;ROW($A178))*10^12,0)</f>
        <v>107213703.08175437</v>
      </c>
      <c r="M170" s="90">
        <f t="shared" ca="1" si="17"/>
        <v>96492332.773578927</v>
      </c>
      <c r="N170" s="90">
        <f t="shared" ca="1" si="15"/>
        <v>85770962.465403497</v>
      </c>
      <c r="O170" s="90">
        <f t="shared" ca="1" si="15"/>
        <v>75049592.157228068</v>
      </c>
      <c r="P170" s="90">
        <f t="shared" ca="1" si="15"/>
        <v>64328221.849052623</v>
      </c>
      <c r="Q170" s="90">
        <f t="shared" ca="1" si="15"/>
        <v>53606851.540877186</v>
      </c>
      <c r="R170" s="90">
        <f t="shared" ca="1" si="15"/>
        <v>42885481.232701749</v>
      </c>
      <c r="S170" s="90">
        <f t="shared" ca="1" si="15"/>
        <v>32164110.924526311</v>
      </c>
      <c r="T170" s="90">
        <f t="shared" ca="1" si="15"/>
        <v>21442740.616350874</v>
      </c>
      <c r="U170" s="90">
        <f t="shared" ca="1" si="15"/>
        <v>10721370.308175437</v>
      </c>
      <c r="V170">
        <f ca="1">IF('Waste 2030'!$A178="MR",INDIRECT("'Waste 2030'!"&amp;'Country Selector'!$B$3&amp;ROW($A178))*10^12,0)</f>
        <v>0</v>
      </c>
    </row>
    <row r="171" spans="1:22">
      <c r="A171" s="74">
        <v>1500</v>
      </c>
      <c r="B171">
        <f ca="1">IF('Waste 2010'!$A179="MR",INDIRECT("'Waste 2010'!"&amp;'Country Selector'!$B$3&amp;ROW($A179))*10^12,0)</f>
        <v>342119062.75061208</v>
      </c>
      <c r="C171" s="90">
        <f t="shared" ca="1" si="16"/>
        <v>103732073804.03305</v>
      </c>
      <c r="D171" s="90">
        <f t="shared" ca="1" si="14"/>
        <v>207122028545.31549</v>
      </c>
      <c r="E171" s="90">
        <f t="shared" ca="1" si="14"/>
        <v>310511983286.5979</v>
      </c>
      <c r="F171" s="90">
        <f t="shared" ca="1" si="14"/>
        <v>413901938027.88037</v>
      </c>
      <c r="G171" s="90">
        <f t="shared" ca="1" si="14"/>
        <v>517291892769.16278</v>
      </c>
      <c r="H171" s="90">
        <f t="shared" ca="1" si="14"/>
        <v>620681847510.44519</v>
      </c>
      <c r="I171" s="90">
        <f t="shared" ca="1" si="14"/>
        <v>724071802251.72766</v>
      </c>
      <c r="J171" s="90">
        <f t="shared" ca="1" si="14"/>
        <v>827461756993.01013</v>
      </c>
      <c r="K171" s="90">
        <f t="shared" ca="1" si="14"/>
        <v>930851711734.29236</v>
      </c>
      <c r="L171">
        <f ca="1">IF('Waste 2020'!$A179="MR",INDIRECT("'Waste 2020'!"&amp;'Country Selector'!$B$3&amp;ROW($A179))*10^12,0)</f>
        <v>1034241666475.575</v>
      </c>
      <c r="M171" s="90">
        <f t="shared" ca="1" si="17"/>
        <v>1085982962868.6858</v>
      </c>
      <c r="N171" s="90">
        <f t="shared" ca="1" si="15"/>
        <v>1137724259261.7969</v>
      </c>
      <c r="O171" s="90">
        <f t="shared" ca="1" si="15"/>
        <v>1189465555654.9077</v>
      </c>
      <c r="P171" s="90">
        <f t="shared" ca="1" si="15"/>
        <v>1241206852048.0186</v>
      </c>
      <c r="Q171" s="90">
        <f t="shared" ca="1" si="15"/>
        <v>1292948148441.1296</v>
      </c>
      <c r="R171" s="90">
        <f t="shared" ca="1" si="15"/>
        <v>1344689444834.2405</v>
      </c>
      <c r="S171" s="90">
        <f t="shared" ca="1" si="15"/>
        <v>1396430741227.3516</v>
      </c>
      <c r="T171" s="90">
        <f t="shared" ca="1" si="15"/>
        <v>1448172037620.4624</v>
      </c>
      <c r="U171" s="90">
        <f t="shared" ca="1" si="15"/>
        <v>1499913334013.5732</v>
      </c>
      <c r="V171">
        <f ca="1">IF('Waste 2030'!$A179="MR",INDIRECT("'Waste 2030'!"&amp;'Country Selector'!$B$3&amp;ROW($A179))*10^12,0)</f>
        <v>1551654630406.6843</v>
      </c>
    </row>
    <row r="172" spans="1:22">
      <c r="A172" s="74">
        <v>2000</v>
      </c>
      <c r="B172">
        <f ca="1">IF('Waste 2010'!$A180="MR",INDIRECT("'Waste 2010'!"&amp;'Country Selector'!$B$3&amp;ROW($A180))*10^12,0)</f>
        <v>644342949513.12769</v>
      </c>
      <c r="C172" s="90">
        <f t="shared" ca="1" si="16"/>
        <v>579920182470.39075</v>
      </c>
      <c r="D172" s="90">
        <f t="shared" ca="1" si="14"/>
        <v>515497415427.65375</v>
      </c>
      <c r="E172" s="90">
        <f t="shared" ca="1" si="14"/>
        <v>451074648384.91675</v>
      </c>
      <c r="F172" s="90">
        <f t="shared" ca="1" si="14"/>
        <v>386651881342.17987</v>
      </c>
      <c r="G172" s="90">
        <f t="shared" ca="1" si="14"/>
        <v>322229114299.44293</v>
      </c>
      <c r="H172" s="90">
        <f t="shared" ca="1" si="14"/>
        <v>257806347256.70596</v>
      </c>
      <c r="I172" s="90">
        <f t="shared" ca="1" si="14"/>
        <v>193383580213.96899</v>
      </c>
      <c r="J172" s="90">
        <f t="shared" ca="1" si="14"/>
        <v>128960813171.23206</v>
      </c>
      <c r="K172" s="90">
        <f t="shared" ca="1" si="14"/>
        <v>64538046128.495102</v>
      </c>
      <c r="L172">
        <f ca="1">IF('Waste 2020'!$A180="MR",INDIRECT("'Waste 2020'!"&amp;'Country Selector'!$B$3&amp;ROW($A180))*10^12,0)</f>
        <v>115279085.75814649</v>
      </c>
      <c r="M172" s="90">
        <f t="shared" ca="1" si="17"/>
        <v>115084124.87728491</v>
      </c>
      <c r="N172" s="90">
        <f t="shared" ca="1" si="15"/>
        <v>114889163.99642335</v>
      </c>
      <c r="O172" s="90">
        <f t="shared" ca="1" si="15"/>
        <v>114694203.11556178</v>
      </c>
      <c r="P172" s="90">
        <f t="shared" ca="1" si="15"/>
        <v>114499242.2347002</v>
      </c>
      <c r="Q172" s="90">
        <f t="shared" ca="1" si="15"/>
        <v>114304281.35383862</v>
      </c>
      <c r="R172" s="90">
        <f t="shared" ca="1" si="15"/>
        <v>114109320.47297706</v>
      </c>
      <c r="S172" s="90">
        <f t="shared" ca="1" si="15"/>
        <v>113914359.59211549</v>
      </c>
      <c r="T172" s="90">
        <f t="shared" ca="1" si="15"/>
        <v>113719398.71125391</v>
      </c>
      <c r="U172" s="90">
        <f t="shared" ca="1" si="15"/>
        <v>113524437.83039233</v>
      </c>
      <c r="V172">
        <f ca="1">IF('Waste 2030'!$A180="MR",INDIRECT("'Waste 2030'!"&amp;'Country Selector'!$B$3&amp;ROW($A180))*10^12,0)</f>
        <v>113329476.94953077</v>
      </c>
    </row>
    <row r="173" spans="1:22">
      <c r="A173" s="74">
        <v>3000</v>
      </c>
      <c r="B173">
        <f ca="1">IF('Waste 2010'!$A181="MR",INDIRECT("'Waste 2010'!"&amp;'Country Selector'!$B$3&amp;ROW($A181))*10^12,0)</f>
        <v>80806933.7416839</v>
      </c>
      <c r="C173" s="90">
        <f t="shared" ca="1" si="16"/>
        <v>27651483653.451691</v>
      </c>
      <c r="D173" s="90">
        <f t="shared" ca="1" si="14"/>
        <v>55222160373.161697</v>
      </c>
      <c r="E173" s="90">
        <f t="shared" ca="1" si="14"/>
        <v>82792837092.871689</v>
      </c>
      <c r="F173" s="90">
        <f t="shared" ca="1" si="14"/>
        <v>110363513812.58171</v>
      </c>
      <c r="G173" s="90">
        <f t="shared" ca="1" si="14"/>
        <v>137934190532.29172</v>
      </c>
      <c r="H173" s="90">
        <f t="shared" ca="1" si="14"/>
        <v>165504867252.00171</v>
      </c>
      <c r="I173" s="90">
        <f t="shared" ca="1" si="14"/>
        <v>193075543971.7117</v>
      </c>
      <c r="J173" s="90">
        <f t="shared" ca="1" si="14"/>
        <v>220646220691.42172</v>
      </c>
      <c r="K173" s="90">
        <f t="shared" ca="1" si="14"/>
        <v>248216897411.13174</v>
      </c>
      <c r="L173">
        <f ca="1">IF('Waste 2020'!$A181="MR",INDIRECT("'Waste 2020'!"&amp;'Country Selector'!$B$3&amp;ROW($A181))*10^12,0)</f>
        <v>275787574130.84174</v>
      </c>
      <c r="M173" s="90">
        <f t="shared" ca="1" si="17"/>
        <v>289594809670.71368</v>
      </c>
      <c r="N173" s="90">
        <f t="shared" ca="1" si="15"/>
        <v>303402045210.58569</v>
      </c>
      <c r="O173" s="90">
        <f t="shared" ca="1" si="15"/>
        <v>317209280750.45758</v>
      </c>
      <c r="P173" s="90">
        <f t="shared" ca="1" si="15"/>
        <v>331016516290.32959</v>
      </c>
      <c r="Q173" s="90">
        <f t="shared" ca="1" si="15"/>
        <v>344823751830.20154</v>
      </c>
      <c r="R173" s="90">
        <f t="shared" ca="1" si="15"/>
        <v>358630987370.07349</v>
      </c>
      <c r="S173" s="90">
        <f t="shared" ca="1" si="15"/>
        <v>372438222909.94537</v>
      </c>
      <c r="T173" s="90">
        <f t="shared" ca="1" si="15"/>
        <v>386245458449.81738</v>
      </c>
      <c r="U173" s="90">
        <f t="shared" ca="1" si="15"/>
        <v>400052693989.68933</v>
      </c>
      <c r="V173">
        <f ca="1">IF('Waste 2030'!$A181="MR",INDIRECT("'Waste 2030'!"&amp;'Country Selector'!$B$3&amp;ROW($A181))*10^12,0)</f>
        <v>413859929529.56128</v>
      </c>
    </row>
    <row r="174" spans="1:22">
      <c r="A174" s="74">
        <v>5000</v>
      </c>
      <c r="B174">
        <f ca="1">IF('Waste 2010'!$A182="MR",INDIRECT("'Waste 2010'!"&amp;'Country Selector'!$B$3&amp;ROW($A182))*10^12,0)</f>
        <v>171838077470.10071</v>
      </c>
      <c r="C174" s="90">
        <f t="shared" ca="1" si="16"/>
        <v>154657554774.52188</v>
      </c>
      <c r="D174" s="90">
        <f t="shared" ca="1" si="14"/>
        <v>137477032078.94302</v>
      </c>
      <c r="E174" s="90">
        <f t="shared" ca="1" si="14"/>
        <v>120296509383.36421</v>
      </c>
      <c r="F174" s="90">
        <f t="shared" ca="1" si="14"/>
        <v>103115986687.78537</v>
      </c>
      <c r="G174" s="90">
        <f t="shared" ca="1" si="14"/>
        <v>85935463992.206528</v>
      </c>
      <c r="H174" s="90">
        <f t="shared" ca="1" si="14"/>
        <v>68754941296.627686</v>
      </c>
      <c r="I174" s="90">
        <f t="shared" ca="1" si="14"/>
        <v>51574418601.048851</v>
      </c>
      <c r="J174" s="90">
        <f t="shared" ca="1" si="14"/>
        <v>34393895905.470016</v>
      </c>
      <c r="K174" s="90">
        <f t="shared" ca="1" si="14"/>
        <v>17213373209.891182</v>
      </c>
      <c r="L174">
        <f ca="1">IF('Waste 2020'!$A182="MR",INDIRECT("'Waste 2020'!"&amp;'Country Selector'!$B$3&amp;ROW($A182))*10^12,0)</f>
        <v>32850514.31234365</v>
      </c>
      <c r="M174" s="90">
        <f t="shared" ca="1" si="17"/>
        <v>33542478.786685593</v>
      </c>
      <c r="N174" s="90">
        <f t="shared" ca="1" si="15"/>
        <v>34234443.261027537</v>
      </c>
      <c r="O174" s="90">
        <f t="shared" ca="1" si="15"/>
        <v>34926407.735369481</v>
      </c>
      <c r="P174" s="90">
        <f t="shared" ca="1" si="15"/>
        <v>35618372.209711425</v>
      </c>
      <c r="Q174" s="90">
        <f t="shared" ca="1" si="15"/>
        <v>36310336.684053369</v>
      </c>
      <c r="R174" s="90">
        <f t="shared" ca="1" si="15"/>
        <v>37002301.158395313</v>
      </c>
      <c r="S174" s="90">
        <f t="shared" ca="1" si="15"/>
        <v>37694265.632737257</v>
      </c>
      <c r="T174" s="90">
        <f t="shared" ca="1" si="15"/>
        <v>38386230.1070792</v>
      </c>
      <c r="U174" s="90">
        <f t="shared" ca="1" si="15"/>
        <v>39078194.581421144</v>
      </c>
      <c r="V174">
        <f ca="1">IF('Waste 2030'!$A182="MR",INDIRECT("'Waste 2030'!"&amp;'Country Selector'!$B$3&amp;ROW($A182))*10^12,0)</f>
        <v>39770159.055763088</v>
      </c>
    </row>
    <row r="175" spans="1:22">
      <c r="A175" s="74">
        <v>10000</v>
      </c>
      <c r="B175">
        <f ca="1">IF('Waste 2010'!$A183="MR",INDIRECT("'Waste 2010'!"&amp;'Country Selector'!$B$3&amp;ROW($A183))*10^12,0)</f>
        <v>3865618874107.8628</v>
      </c>
      <c r="C175" s="90">
        <f t="shared" ca="1" si="16"/>
        <v>4099404593291.1973</v>
      </c>
      <c r="D175" s="90">
        <f t="shared" ca="1" si="14"/>
        <v>4333190312474.5312</v>
      </c>
      <c r="E175" s="90">
        <f t="shared" ca="1" si="14"/>
        <v>4566976031657.8652</v>
      </c>
      <c r="F175" s="90">
        <f t="shared" ca="1" si="14"/>
        <v>4800761750841.2002</v>
      </c>
      <c r="G175" s="90">
        <f t="shared" ca="1" si="14"/>
        <v>5034547470024.5342</v>
      </c>
      <c r="H175" s="90">
        <f t="shared" ca="1" si="14"/>
        <v>5268333189207.8691</v>
      </c>
      <c r="I175" s="90">
        <f t="shared" ca="1" si="14"/>
        <v>5502118908391.2031</v>
      </c>
      <c r="J175" s="90">
        <f t="shared" ca="1" si="14"/>
        <v>5735904627574.5371</v>
      </c>
      <c r="K175" s="90">
        <f t="shared" ca="1" si="14"/>
        <v>5969690346757.8711</v>
      </c>
      <c r="L175">
        <f ca="1">IF('Waste 2020'!$A183="MR",INDIRECT("'Waste 2020'!"&amp;'Country Selector'!$B$3&amp;ROW($A183))*10^12,0)</f>
        <v>6203476065941.2061</v>
      </c>
      <c r="M175" s="90">
        <f t="shared" ca="1" si="17"/>
        <v>6513927182630.4521</v>
      </c>
      <c r="N175" s="90">
        <f t="shared" ca="1" si="15"/>
        <v>6824378299319.6992</v>
      </c>
      <c r="O175" s="90">
        <f t="shared" ca="1" si="15"/>
        <v>7134829416008.9473</v>
      </c>
      <c r="P175" s="90">
        <f t="shared" ca="1" si="15"/>
        <v>7445280532698.1934</v>
      </c>
      <c r="Q175" s="90">
        <f t="shared" ca="1" si="15"/>
        <v>7755731649387.4395</v>
      </c>
      <c r="R175" s="90">
        <f t="shared" ca="1" si="15"/>
        <v>8066182766076.6875</v>
      </c>
      <c r="S175" s="90">
        <f t="shared" ca="1" si="15"/>
        <v>8376633882765.9336</v>
      </c>
      <c r="T175" s="90">
        <f t="shared" ca="1" si="15"/>
        <v>8687084999455.1807</v>
      </c>
      <c r="U175" s="90">
        <f t="shared" ca="1" si="15"/>
        <v>8997536116144.4277</v>
      </c>
      <c r="V175">
        <f ca="1">IF('Waste 2030'!$A183="MR",INDIRECT("'Waste 2030'!"&amp;'Country Selector'!$B$3&amp;ROW($A183))*10^12,0)</f>
        <v>9307987232833.6738</v>
      </c>
    </row>
    <row r="176" spans="1:22">
      <c r="A176" s="74">
        <v>100000</v>
      </c>
      <c r="B176">
        <f ca="1">IF('Waste 2010'!$A184="MR",INDIRECT("'Waste 2010'!"&amp;'Country Selector'!$B$3&amp;ROW($A184))*10^12,0)</f>
        <v>2467301.6767451372</v>
      </c>
      <c r="C176" s="90">
        <f t="shared" ca="1" si="16"/>
        <v>2462065.9264229517</v>
      </c>
      <c r="D176" s="90">
        <f t="shared" ca="1" si="14"/>
        <v>2456830.1761007658</v>
      </c>
      <c r="E176" s="90">
        <f t="shared" ca="1" si="14"/>
        <v>2451594.4257785804</v>
      </c>
      <c r="F176" s="90">
        <f t="shared" ca="1" si="14"/>
        <v>2446358.6754563949</v>
      </c>
      <c r="G176" s="90">
        <f t="shared" ca="1" si="14"/>
        <v>2441122.925134209</v>
      </c>
      <c r="H176" s="90">
        <f t="shared" ca="1" si="14"/>
        <v>2435887.1748120235</v>
      </c>
      <c r="I176" s="90">
        <f t="shared" ca="1" si="14"/>
        <v>2430651.4244898381</v>
      </c>
      <c r="J176" s="90">
        <f t="shared" ca="1" si="14"/>
        <v>2425415.6741676526</v>
      </c>
      <c r="K176" s="90">
        <f t="shared" ca="1" si="14"/>
        <v>2420179.9238454667</v>
      </c>
      <c r="L176">
        <f ca="1">IF('Waste 2020'!$A184="MR",INDIRECT("'Waste 2020'!"&amp;'Country Selector'!$B$3&amp;ROW($A184))*10^12,0)</f>
        <v>2414944.1735232812</v>
      </c>
      <c r="M176" s="90">
        <f t="shared" ca="1" si="17"/>
        <v>2410860.0015892992</v>
      </c>
      <c r="N176" s="90">
        <f t="shared" ca="1" si="15"/>
        <v>2406775.8296553167</v>
      </c>
      <c r="O176" s="90">
        <f t="shared" ca="1" si="15"/>
        <v>2402691.6577213341</v>
      </c>
      <c r="P176" s="90">
        <f t="shared" ca="1" si="15"/>
        <v>2398607.4857873521</v>
      </c>
      <c r="Q176" s="90">
        <f t="shared" ca="1" si="15"/>
        <v>2394523.3138533696</v>
      </c>
      <c r="R176" s="90">
        <f t="shared" ca="1" si="15"/>
        <v>2390439.1419193875</v>
      </c>
      <c r="S176" s="90">
        <f t="shared" ca="1" si="15"/>
        <v>2386354.969985405</v>
      </c>
      <c r="T176" s="90">
        <f t="shared" ca="1" si="15"/>
        <v>2382270.7980514225</v>
      </c>
      <c r="U176" s="90">
        <f t="shared" ca="1" si="15"/>
        <v>2378186.6261174404</v>
      </c>
      <c r="V176">
        <f ca="1">IF('Waste 2030'!$A184="MR",INDIRECT("'Waste 2030'!"&amp;'Country Selector'!$B$3&amp;ROW($A184))*10^12,0)</f>
        <v>2374102.4541834579</v>
      </c>
    </row>
    <row r="177" spans="1:22">
      <c r="A177" s="74">
        <v>1000000</v>
      </c>
      <c r="B177">
        <f ca="1">IF('Waste 2010'!$A185="MR",INDIRECT("'Waste 2010'!"&amp;'Country Selector'!$B$3&amp;ROW($A185))*10^12,0)</f>
        <v>0</v>
      </c>
      <c r="C177" s="90">
        <f t="shared" ca="1" si="16"/>
        <v>0</v>
      </c>
      <c r="D177" s="90">
        <f t="shared" ca="1" si="14"/>
        <v>0</v>
      </c>
      <c r="E177" s="90">
        <f t="shared" ca="1" si="14"/>
        <v>0</v>
      </c>
      <c r="F177" s="90">
        <f t="shared" ca="1" si="14"/>
        <v>0</v>
      </c>
      <c r="G177" s="90">
        <f t="shared" ca="1" si="14"/>
        <v>0</v>
      </c>
      <c r="H177" s="90">
        <f t="shared" ca="1" si="14"/>
        <v>0</v>
      </c>
      <c r="I177" s="90">
        <f t="shared" ca="1" si="14"/>
        <v>0</v>
      </c>
      <c r="J177" s="90">
        <f t="shared" ca="1" si="14"/>
        <v>0</v>
      </c>
      <c r="K177" s="90">
        <f t="shared" ca="1" si="14"/>
        <v>0</v>
      </c>
      <c r="L177">
        <f ca="1">IF('Waste 2020'!$A185="MR",INDIRECT("'Waste 2020'!"&amp;'Country Selector'!$B$3&amp;ROW($A185))*10^12,0)</f>
        <v>0</v>
      </c>
      <c r="M177" s="90">
        <f t="shared" ca="1" si="17"/>
        <v>0</v>
      </c>
      <c r="N177" s="90">
        <f t="shared" ca="1" si="15"/>
        <v>0</v>
      </c>
      <c r="O177" s="90">
        <f t="shared" ca="1" si="15"/>
        <v>0</v>
      </c>
      <c r="P177" s="90">
        <f t="shared" ca="1" si="15"/>
        <v>0</v>
      </c>
      <c r="Q177" s="90">
        <f t="shared" ca="1" si="15"/>
        <v>0</v>
      </c>
      <c r="R177" s="90">
        <f t="shared" ca="1" si="15"/>
        <v>0</v>
      </c>
      <c r="S177" s="90">
        <f t="shared" ca="1" si="15"/>
        <v>0</v>
      </c>
      <c r="T177" s="90">
        <f t="shared" ca="1" si="15"/>
        <v>0</v>
      </c>
      <c r="U177" s="90">
        <f t="shared" ca="1" si="15"/>
        <v>0</v>
      </c>
      <c r="V177">
        <f ca="1">IF('Waste 2030'!$A185="MR",INDIRECT("'Waste 2030'!"&amp;'Country Selector'!$B$3&amp;ROW($A185))*10^12,0)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177"/>
  <sheetViews>
    <sheetView workbookViewId="0"/>
  </sheetViews>
  <sheetFormatPr defaultRowHeight="14.4"/>
  <cols>
    <col min="1" max="1" width="28.88671875" customWidth="1"/>
    <col min="12" max="12" width="12" bestFit="1" customWidth="1"/>
    <col min="22" max="22" width="12" bestFit="1" customWidth="1"/>
  </cols>
  <sheetData>
    <row r="1" spans="1:22">
      <c r="A1" t="s">
        <v>234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</row>
    <row r="2" spans="1:22">
      <c r="A2" s="74">
        <v>-50</v>
      </c>
      <c r="B2">
        <f ca="1">IF('Waste 2010'!$A10="MD",INDIRECT("'Waste 2010'!"&amp;'Country Selector'!$B$3&amp;ROW($A10))*10^12,0)</f>
        <v>0</v>
      </c>
      <c r="C2" s="90">
        <f ca="1">$B2*($L$1-C$1)/($L$1-$B$1)+$L2*(C$1-$B$1)/($L$1-$B$1)</f>
        <v>0</v>
      </c>
      <c r="D2" s="90">
        <f t="shared" ref="D2:K17" ca="1" si="0">$B2*($L$1-D$1)/($L$1-$B$1)+$L2*(D$1-$B$1)/($L$1-$B$1)</f>
        <v>0</v>
      </c>
      <c r="E2" s="90">
        <f t="shared" ca="1" si="0"/>
        <v>0</v>
      </c>
      <c r="F2" s="90">
        <f t="shared" ca="1" si="0"/>
        <v>0</v>
      </c>
      <c r="G2" s="90">
        <f t="shared" ca="1" si="0"/>
        <v>0</v>
      </c>
      <c r="H2" s="90">
        <f t="shared" ca="1" si="0"/>
        <v>0</v>
      </c>
      <c r="I2" s="90">
        <f t="shared" ca="1" si="0"/>
        <v>0</v>
      </c>
      <c r="J2" s="90">
        <f t="shared" ca="1" si="0"/>
        <v>0</v>
      </c>
      <c r="K2" s="90">
        <f t="shared" ca="1" si="0"/>
        <v>0</v>
      </c>
      <c r="L2">
        <f ca="1">IF('Waste 2020'!$A10="MD",INDIRECT("'Waste 2020'!"&amp;'Country Selector'!$B$3&amp;ROW($A10))*10^12,0)</f>
        <v>0</v>
      </c>
      <c r="M2" s="90">
        <f ca="1">$L2*($V$1-M$1)/($V$1-$L$1)+$V2*(M$1-$L$1)/($V$1-$L$1)</f>
        <v>0</v>
      </c>
      <c r="N2" s="90">
        <f t="shared" ref="N2:U17" ca="1" si="1">$L2*($V$1-N$1)/($V$1-$L$1)+$V2*(N$1-$L$1)/($V$1-$L$1)</f>
        <v>0</v>
      </c>
      <c r="O2" s="90">
        <f t="shared" ca="1" si="1"/>
        <v>0</v>
      </c>
      <c r="P2" s="90">
        <f t="shared" ca="1" si="1"/>
        <v>0</v>
      </c>
      <c r="Q2" s="90">
        <f t="shared" ca="1" si="1"/>
        <v>0</v>
      </c>
      <c r="R2" s="90">
        <f t="shared" ca="1" si="1"/>
        <v>0</v>
      </c>
      <c r="S2" s="90">
        <f t="shared" ca="1" si="1"/>
        <v>0</v>
      </c>
      <c r="T2" s="90">
        <f t="shared" ca="1" si="1"/>
        <v>0</v>
      </c>
      <c r="U2" s="90">
        <f t="shared" ca="1" si="1"/>
        <v>0</v>
      </c>
      <c r="V2">
        <f ca="1">IF('Waste 2030'!$A10="MD",INDIRECT("'Waste 2030'!"&amp;'Country Selector'!$B$3&amp;ROW($A10))*10^12,0)</f>
        <v>0</v>
      </c>
    </row>
    <row r="3" spans="1:22">
      <c r="A3" s="74">
        <v>-49</v>
      </c>
      <c r="B3">
        <f ca="1">IF('Waste 2010'!$A11="MD",INDIRECT("'Waste 2010'!"&amp;'Country Selector'!$B$3&amp;ROW($A11))*10^12,0)</f>
        <v>0</v>
      </c>
      <c r="C3" s="90">
        <f t="shared" ref="C3:K34" ca="1" si="2">$B3*($L$1-C$1)/($L$1-$B$1)+$L3*(C$1-$B$1)/($L$1-$B$1)</f>
        <v>0</v>
      </c>
      <c r="D3" s="90">
        <f t="shared" ca="1" si="0"/>
        <v>0</v>
      </c>
      <c r="E3" s="90">
        <f t="shared" ca="1" si="0"/>
        <v>0</v>
      </c>
      <c r="F3" s="90">
        <f t="shared" ca="1" si="0"/>
        <v>0</v>
      </c>
      <c r="G3" s="90">
        <f t="shared" ca="1" si="0"/>
        <v>0</v>
      </c>
      <c r="H3" s="90">
        <f t="shared" ca="1" si="0"/>
        <v>0</v>
      </c>
      <c r="I3" s="90">
        <f t="shared" ca="1" si="0"/>
        <v>0</v>
      </c>
      <c r="J3" s="90">
        <f t="shared" ca="1" si="0"/>
        <v>0</v>
      </c>
      <c r="K3" s="90">
        <f t="shared" ca="1" si="0"/>
        <v>0</v>
      </c>
      <c r="L3">
        <f ca="1">IF('Waste 2020'!$A11="MD",INDIRECT("'Waste 2020'!"&amp;'Country Selector'!$B$3&amp;ROW($A11))*10^12,0)</f>
        <v>0</v>
      </c>
      <c r="M3" s="90">
        <f t="shared" ref="M3:U34" ca="1" si="3">$L3*($V$1-M$1)/($V$1-$L$1)+$V3*(M$1-$L$1)/($V$1-$L$1)</f>
        <v>0</v>
      </c>
      <c r="N3" s="90">
        <f t="shared" ca="1" si="1"/>
        <v>0</v>
      </c>
      <c r="O3" s="90">
        <f t="shared" ca="1" si="1"/>
        <v>0</v>
      </c>
      <c r="P3" s="90">
        <f t="shared" ca="1" si="1"/>
        <v>0</v>
      </c>
      <c r="Q3" s="90">
        <f t="shared" ca="1" si="1"/>
        <v>0</v>
      </c>
      <c r="R3" s="90">
        <f t="shared" ca="1" si="1"/>
        <v>0</v>
      </c>
      <c r="S3" s="90">
        <f t="shared" ca="1" si="1"/>
        <v>0</v>
      </c>
      <c r="T3" s="90">
        <f t="shared" ca="1" si="1"/>
        <v>0</v>
      </c>
      <c r="U3" s="90">
        <f t="shared" ca="1" si="1"/>
        <v>0</v>
      </c>
      <c r="V3">
        <f ca="1">IF('Waste 2030'!$A11="MD",INDIRECT("'Waste 2030'!"&amp;'Country Selector'!$B$3&amp;ROW($A11))*10^12,0)</f>
        <v>0</v>
      </c>
    </row>
    <row r="4" spans="1:22">
      <c r="A4" s="74">
        <v>-48</v>
      </c>
      <c r="B4">
        <f ca="1">IF('Waste 2010'!$A12="MD",INDIRECT("'Waste 2010'!"&amp;'Country Selector'!$B$3&amp;ROW($A12))*10^12,0)</f>
        <v>0</v>
      </c>
      <c r="C4" s="90">
        <f t="shared" ca="1" si="2"/>
        <v>0</v>
      </c>
      <c r="D4" s="90">
        <f t="shared" ca="1" si="0"/>
        <v>0</v>
      </c>
      <c r="E4" s="90">
        <f t="shared" ca="1" si="0"/>
        <v>0</v>
      </c>
      <c r="F4" s="90">
        <f t="shared" ca="1" si="0"/>
        <v>0</v>
      </c>
      <c r="G4" s="90">
        <f t="shared" ca="1" si="0"/>
        <v>0</v>
      </c>
      <c r="H4" s="90">
        <f t="shared" ca="1" si="0"/>
        <v>0</v>
      </c>
      <c r="I4" s="90">
        <f t="shared" ca="1" si="0"/>
        <v>0</v>
      </c>
      <c r="J4" s="90">
        <f t="shared" ca="1" si="0"/>
        <v>0</v>
      </c>
      <c r="K4" s="90">
        <f t="shared" ca="1" si="0"/>
        <v>0</v>
      </c>
      <c r="L4">
        <f ca="1">IF('Waste 2020'!$A12="MD",INDIRECT("'Waste 2020'!"&amp;'Country Selector'!$B$3&amp;ROW($A12))*10^12,0)</f>
        <v>0</v>
      </c>
      <c r="M4" s="90">
        <f t="shared" ca="1" si="3"/>
        <v>0</v>
      </c>
      <c r="N4" s="90">
        <f t="shared" ca="1" si="1"/>
        <v>0</v>
      </c>
      <c r="O4" s="90">
        <f t="shared" ca="1" si="1"/>
        <v>0</v>
      </c>
      <c r="P4" s="90">
        <f t="shared" ca="1" si="1"/>
        <v>0</v>
      </c>
      <c r="Q4" s="90">
        <f t="shared" ca="1" si="1"/>
        <v>0</v>
      </c>
      <c r="R4" s="90">
        <f t="shared" ca="1" si="1"/>
        <v>0</v>
      </c>
      <c r="S4" s="90">
        <f t="shared" ca="1" si="1"/>
        <v>0</v>
      </c>
      <c r="T4" s="90">
        <f t="shared" ca="1" si="1"/>
        <v>0</v>
      </c>
      <c r="U4" s="90">
        <f t="shared" ca="1" si="1"/>
        <v>0</v>
      </c>
      <c r="V4">
        <f ca="1">IF('Waste 2030'!$A12="MD",INDIRECT("'Waste 2030'!"&amp;'Country Selector'!$B$3&amp;ROW($A12))*10^12,0)</f>
        <v>0</v>
      </c>
    </row>
    <row r="5" spans="1:22">
      <c r="A5" s="74">
        <v>-47</v>
      </c>
      <c r="B5">
        <f ca="1">IF('Waste 2010'!$A13="MD",INDIRECT("'Waste 2010'!"&amp;'Country Selector'!$B$3&amp;ROW($A13))*10^12,0)</f>
        <v>0</v>
      </c>
      <c r="C5" s="90">
        <f t="shared" ca="1" si="2"/>
        <v>0</v>
      </c>
      <c r="D5" s="90">
        <f t="shared" ca="1" si="0"/>
        <v>0</v>
      </c>
      <c r="E5" s="90">
        <f t="shared" ca="1" si="0"/>
        <v>0</v>
      </c>
      <c r="F5" s="90">
        <f t="shared" ca="1" si="0"/>
        <v>0</v>
      </c>
      <c r="G5" s="90">
        <f t="shared" ca="1" si="0"/>
        <v>0</v>
      </c>
      <c r="H5" s="90">
        <f t="shared" ca="1" si="0"/>
        <v>0</v>
      </c>
      <c r="I5" s="90">
        <f t="shared" ca="1" si="0"/>
        <v>0</v>
      </c>
      <c r="J5" s="90">
        <f t="shared" ca="1" si="0"/>
        <v>0</v>
      </c>
      <c r="K5" s="90">
        <f t="shared" ca="1" si="0"/>
        <v>0</v>
      </c>
      <c r="L5">
        <f ca="1">IF('Waste 2020'!$A13="MD",INDIRECT("'Waste 2020'!"&amp;'Country Selector'!$B$3&amp;ROW($A13))*10^12,0)</f>
        <v>0</v>
      </c>
      <c r="M5" s="90">
        <f t="shared" ca="1" si="3"/>
        <v>0</v>
      </c>
      <c r="N5" s="90">
        <f t="shared" ca="1" si="1"/>
        <v>0</v>
      </c>
      <c r="O5" s="90">
        <f t="shared" ca="1" si="1"/>
        <v>0</v>
      </c>
      <c r="P5" s="90">
        <f t="shared" ca="1" si="1"/>
        <v>0</v>
      </c>
      <c r="Q5" s="90">
        <f t="shared" ca="1" si="1"/>
        <v>0</v>
      </c>
      <c r="R5" s="90">
        <f t="shared" ca="1" si="1"/>
        <v>0</v>
      </c>
      <c r="S5" s="90">
        <f t="shared" ca="1" si="1"/>
        <v>0</v>
      </c>
      <c r="T5" s="90">
        <f t="shared" ca="1" si="1"/>
        <v>0</v>
      </c>
      <c r="U5" s="90">
        <f t="shared" ca="1" si="1"/>
        <v>0</v>
      </c>
      <c r="V5">
        <f ca="1">IF('Waste 2030'!$A13="MD",INDIRECT("'Waste 2030'!"&amp;'Country Selector'!$B$3&amp;ROW($A13))*10^12,0)</f>
        <v>0</v>
      </c>
    </row>
    <row r="6" spans="1:22">
      <c r="A6" s="74">
        <v>-46</v>
      </c>
      <c r="B6">
        <f ca="1">IF('Waste 2010'!$A14="MD",INDIRECT("'Waste 2010'!"&amp;'Country Selector'!$B$3&amp;ROW($A14))*10^12,0)</f>
        <v>0</v>
      </c>
      <c r="C6" s="90">
        <f t="shared" ca="1" si="2"/>
        <v>0</v>
      </c>
      <c r="D6" s="90">
        <f t="shared" ca="1" si="0"/>
        <v>0</v>
      </c>
      <c r="E6" s="90">
        <f t="shared" ca="1" si="0"/>
        <v>0</v>
      </c>
      <c r="F6" s="90">
        <f t="shared" ca="1" si="0"/>
        <v>0</v>
      </c>
      <c r="G6" s="90">
        <f t="shared" ca="1" si="0"/>
        <v>0</v>
      </c>
      <c r="H6" s="90">
        <f t="shared" ca="1" si="0"/>
        <v>0</v>
      </c>
      <c r="I6" s="90">
        <f t="shared" ca="1" si="0"/>
        <v>0</v>
      </c>
      <c r="J6" s="90">
        <f t="shared" ca="1" si="0"/>
        <v>0</v>
      </c>
      <c r="K6" s="90">
        <f t="shared" ca="1" si="0"/>
        <v>0</v>
      </c>
      <c r="L6">
        <f ca="1">IF('Waste 2020'!$A14="MD",INDIRECT("'Waste 2020'!"&amp;'Country Selector'!$B$3&amp;ROW($A14))*10^12,0)</f>
        <v>0</v>
      </c>
      <c r="M6" s="90">
        <f t="shared" ca="1" si="3"/>
        <v>0</v>
      </c>
      <c r="N6" s="90">
        <f t="shared" ca="1" si="1"/>
        <v>0</v>
      </c>
      <c r="O6" s="90">
        <f t="shared" ca="1" si="1"/>
        <v>0</v>
      </c>
      <c r="P6" s="90">
        <f t="shared" ca="1" si="1"/>
        <v>0</v>
      </c>
      <c r="Q6" s="90">
        <f t="shared" ca="1" si="1"/>
        <v>0</v>
      </c>
      <c r="R6" s="90">
        <f t="shared" ca="1" si="1"/>
        <v>0</v>
      </c>
      <c r="S6" s="90">
        <f t="shared" ca="1" si="1"/>
        <v>0</v>
      </c>
      <c r="T6" s="90">
        <f t="shared" ca="1" si="1"/>
        <v>0</v>
      </c>
      <c r="U6" s="90">
        <f t="shared" ca="1" si="1"/>
        <v>0</v>
      </c>
      <c r="V6">
        <f ca="1">IF('Waste 2030'!$A14="MD",INDIRECT("'Waste 2030'!"&amp;'Country Selector'!$B$3&amp;ROW($A14))*10^12,0)</f>
        <v>0</v>
      </c>
    </row>
    <row r="7" spans="1:22">
      <c r="A7" s="74">
        <v>-45</v>
      </c>
      <c r="B7">
        <f ca="1">IF('Waste 2010'!$A15="MD",INDIRECT("'Waste 2010'!"&amp;'Country Selector'!$B$3&amp;ROW($A15))*10^12,0)</f>
        <v>0</v>
      </c>
      <c r="C7" s="90">
        <f t="shared" ca="1" si="2"/>
        <v>0</v>
      </c>
      <c r="D7" s="90">
        <f t="shared" ca="1" si="0"/>
        <v>0</v>
      </c>
      <c r="E7" s="90">
        <f t="shared" ca="1" si="0"/>
        <v>0</v>
      </c>
      <c r="F7" s="90">
        <f t="shared" ca="1" si="0"/>
        <v>0</v>
      </c>
      <c r="G7" s="90">
        <f t="shared" ca="1" si="0"/>
        <v>0</v>
      </c>
      <c r="H7" s="90">
        <f t="shared" ca="1" si="0"/>
        <v>0</v>
      </c>
      <c r="I7" s="90">
        <f t="shared" ca="1" si="0"/>
        <v>0</v>
      </c>
      <c r="J7" s="90">
        <f t="shared" ca="1" si="0"/>
        <v>0</v>
      </c>
      <c r="K7" s="90">
        <f t="shared" ca="1" si="0"/>
        <v>0</v>
      </c>
      <c r="L7">
        <f ca="1">IF('Waste 2020'!$A15="MD",INDIRECT("'Waste 2020'!"&amp;'Country Selector'!$B$3&amp;ROW($A15))*10^12,0)</f>
        <v>0</v>
      </c>
      <c r="M7" s="90">
        <f t="shared" ca="1" si="3"/>
        <v>0</v>
      </c>
      <c r="N7" s="90">
        <f t="shared" ca="1" si="1"/>
        <v>0</v>
      </c>
      <c r="O7" s="90">
        <f t="shared" ca="1" si="1"/>
        <v>0</v>
      </c>
      <c r="P7" s="90">
        <f t="shared" ca="1" si="1"/>
        <v>0</v>
      </c>
      <c r="Q7" s="90">
        <f t="shared" ca="1" si="1"/>
        <v>0</v>
      </c>
      <c r="R7" s="90">
        <f t="shared" ca="1" si="1"/>
        <v>0</v>
      </c>
      <c r="S7" s="90">
        <f t="shared" ca="1" si="1"/>
        <v>0</v>
      </c>
      <c r="T7" s="90">
        <f t="shared" ca="1" si="1"/>
        <v>0</v>
      </c>
      <c r="U7" s="90">
        <f t="shared" ca="1" si="1"/>
        <v>0</v>
      </c>
      <c r="V7">
        <f ca="1">IF('Waste 2030'!$A15="MD",INDIRECT("'Waste 2030'!"&amp;'Country Selector'!$B$3&amp;ROW($A15))*10^12,0)</f>
        <v>0</v>
      </c>
    </row>
    <row r="8" spans="1:22">
      <c r="A8" s="74">
        <v>-44</v>
      </c>
      <c r="B8">
        <f ca="1">IF('Waste 2010'!$A16="MD",INDIRECT("'Waste 2010'!"&amp;'Country Selector'!$B$3&amp;ROW($A16))*10^12,0)</f>
        <v>0</v>
      </c>
      <c r="C8" s="90">
        <f t="shared" ca="1" si="2"/>
        <v>0</v>
      </c>
      <c r="D8" s="90">
        <f t="shared" ca="1" si="0"/>
        <v>0</v>
      </c>
      <c r="E8" s="90">
        <f t="shared" ca="1" si="0"/>
        <v>0</v>
      </c>
      <c r="F8" s="90">
        <f t="shared" ca="1" si="0"/>
        <v>0</v>
      </c>
      <c r="G8" s="90">
        <f t="shared" ca="1" si="0"/>
        <v>0</v>
      </c>
      <c r="H8" s="90">
        <f t="shared" ca="1" si="0"/>
        <v>0</v>
      </c>
      <c r="I8" s="90">
        <f t="shared" ca="1" si="0"/>
        <v>0</v>
      </c>
      <c r="J8" s="90">
        <f t="shared" ca="1" si="0"/>
        <v>0</v>
      </c>
      <c r="K8" s="90">
        <f t="shared" ca="1" si="0"/>
        <v>0</v>
      </c>
      <c r="L8">
        <f ca="1">IF('Waste 2020'!$A16="MD",INDIRECT("'Waste 2020'!"&amp;'Country Selector'!$B$3&amp;ROW($A16))*10^12,0)</f>
        <v>0</v>
      </c>
      <c r="M8" s="90">
        <f t="shared" ca="1" si="3"/>
        <v>0</v>
      </c>
      <c r="N8" s="90">
        <f t="shared" ca="1" si="1"/>
        <v>0</v>
      </c>
      <c r="O8" s="90">
        <f t="shared" ca="1" si="1"/>
        <v>0</v>
      </c>
      <c r="P8" s="90">
        <f t="shared" ca="1" si="1"/>
        <v>0</v>
      </c>
      <c r="Q8" s="90">
        <f t="shared" ca="1" si="1"/>
        <v>0</v>
      </c>
      <c r="R8" s="90">
        <f t="shared" ca="1" si="1"/>
        <v>0</v>
      </c>
      <c r="S8" s="90">
        <f t="shared" ca="1" si="1"/>
        <v>0</v>
      </c>
      <c r="T8" s="90">
        <f t="shared" ca="1" si="1"/>
        <v>0</v>
      </c>
      <c r="U8" s="90">
        <f t="shared" ca="1" si="1"/>
        <v>0</v>
      </c>
      <c r="V8">
        <f ca="1">IF('Waste 2030'!$A16="MD",INDIRECT("'Waste 2030'!"&amp;'Country Selector'!$B$3&amp;ROW($A16))*10^12,0)</f>
        <v>0</v>
      </c>
    </row>
    <row r="9" spans="1:22">
      <c r="A9" s="74">
        <v>-43</v>
      </c>
      <c r="B9">
        <f ca="1">IF('Waste 2010'!$A17="MD",INDIRECT("'Waste 2010'!"&amp;'Country Selector'!$B$3&amp;ROW($A17))*10^12,0)</f>
        <v>0</v>
      </c>
      <c r="C9" s="90">
        <f t="shared" ca="1" si="2"/>
        <v>0</v>
      </c>
      <c r="D9" s="90">
        <f t="shared" ca="1" si="0"/>
        <v>0</v>
      </c>
      <c r="E9" s="90">
        <f t="shared" ca="1" si="0"/>
        <v>0</v>
      </c>
      <c r="F9" s="90">
        <f t="shared" ca="1" si="0"/>
        <v>0</v>
      </c>
      <c r="G9" s="90">
        <f t="shared" ca="1" si="0"/>
        <v>0</v>
      </c>
      <c r="H9" s="90">
        <f t="shared" ca="1" si="0"/>
        <v>0</v>
      </c>
      <c r="I9" s="90">
        <f t="shared" ca="1" si="0"/>
        <v>0</v>
      </c>
      <c r="J9" s="90">
        <f t="shared" ca="1" si="0"/>
        <v>0</v>
      </c>
      <c r="K9" s="90">
        <f t="shared" ca="1" si="0"/>
        <v>0</v>
      </c>
      <c r="L9">
        <f ca="1">IF('Waste 2020'!$A17="MD",INDIRECT("'Waste 2020'!"&amp;'Country Selector'!$B$3&amp;ROW($A17))*10^12,0)</f>
        <v>0</v>
      </c>
      <c r="M9" s="90">
        <f t="shared" ca="1" si="3"/>
        <v>0</v>
      </c>
      <c r="N9" s="90">
        <f t="shared" ca="1" si="1"/>
        <v>0</v>
      </c>
      <c r="O9" s="90">
        <f t="shared" ca="1" si="1"/>
        <v>0</v>
      </c>
      <c r="P9" s="90">
        <f t="shared" ca="1" si="1"/>
        <v>0</v>
      </c>
      <c r="Q9" s="90">
        <f t="shared" ca="1" si="1"/>
        <v>0</v>
      </c>
      <c r="R9" s="90">
        <f t="shared" ca="1" si="1"/>
        <v>0</v>
      </c>
      <c r="S9" s="90">
        <f t="shared" ca="1" si="1"/>
        <v>0</v>
      </c>
      <c r="T9" s="90">
        <f t="shared" ca="1" si="1"/>
        <v>0</v>
      </c>
      <c r="U9" s="90">
        <f t="shared" ca="1" si="1"/>
        <v>0</v>
      </c>
      <c r="V9">
        <f ca="1">IF('Waste 2030'!$A17="MD",INDIRECT("'Waste 2030'!"&amp;'Country Selector'!$B$3&amp;ROW($A17))*10^12,0)</f>
        <v>0</v>
      </c>
    </row>
    <row r="10" spans="1:22">
      <c r="A10" s="74">
        <v>-42</v>
      </c>
      <c r="B10">
        <f ca="1">IF('Waste 2010'!$A18="MD",INDIRECT("'Waste 2010'!"&amp;'Country Selector'!$B$3&amp;ROW($A18))*10^12,0)</f>
        <v>0</v>
      </c>
      <c r="C10" s="90">
        <f t="shared" ca="1" si="2"/>
        <v>0</v>
      </c>
      <c r="D10" s="90">
        <f t="shared" ca="1" si="0"/>
        <v>0</v>
      </c>
      <c r="E10" s="90">
        <f t="shared" ca="1" si="0"/>
        <v>0</v>
      </c>
      <c r="F10" s="90">
        <f t="shared" ca="1" si="0"/>
        <v>0</v>
      </c>
      <c r="G10" s="90">
        <f t="shared" ca="1" si="0"/>
        <v>0</v>
      </c>
      <c r="H10" s="90">
        <f t="shared" ca="1" si="0"/>
        <v>0</v>
      </c>
      <c r="I10" s="90">
        <f t="shared" ca="1" si="0"/>
        <v>0</v>
      </c>
      <c r="J10" s="90">
        <f t="shared" ca="1" si="0"/>
        <v>0</v>
      </c>
      <c r="K10" s="90">
        <f t="shared" ca="1" si="0"/>
        <v>0</v>
      </c>
      <c r="L10">
        <f ca="1">IF('Waste 2020'!$A18="MD",INDIRECT("'Waste 2020'!"&amp;'Country Selector'!$B$3&amp;ROW($A18))*10^12,0)</f>
        <v>0</v>
      </c>
      <c r="M10" s="90">
        <f t="shared" ca="1" si="3"/>
        <v>0</v>
      </c>
      <c r="N10" s="90">
        <f t="shared" ca="1" si="1"/>
        <v>0</v>
      </c>
      <c r="O10" s="90">
        <f t="shared" ca="1" si="1"/>
        <v>0</v>
      </c>
      <c r="P10" s="90">
        <f t="shared" ca="1" si="1"/>
        <v>0</v>
      </c>
      <c r="Q10" s="90">
        <f t="shared" ca="1" si="1"/>
        <v>0</v>
      </c>
      <c r="R10" s="90">
        <f t="shared" ca="1" si="1"/>
        <v>0</v>
      </c>
      <c r="S10" s="90">
        <f t="shared" ca="1" si="1"/>
        <v>0</v>
      </c>
      <c r="T10" s="90">
        <f t="shared" ca="1" si="1"/>
        <v>0</v>
      </c>
      <c r="U10" s="90">
        <f t="shared" ca="1" si="1"/>
        <v>0</v>
      </c>
      <c r="V10">
        <f ca="1">IF('Waste 2030'!$A18="MD",INDIRECT("'Waste 2030'!"&amp;'Country Selector'!$B$3&amp;ROW($A18))*10^12,0)</f>
        <v>0</v>
      </c>
    </row>
    <row r="11" spans="1:22">
      <c r="A11" s="74">
        <v>-41</v>
      </c>
      <c r="B11">
        <f ca="1">IF('Waste 2010'!$A19="MD",INDIRECT("'Waste 2010'!"&amp;'Country Selector'!$B$3&amp;ROW($A19))*10^12,0)</f>
        <v>0</v>
      </c>
      <c r="C11" s="90">
        <f t="shared" ca="1" si="2"/>
        <v>0</v>
      </c>
      <c r="D11" s="90">
        <f t="shared" ca="1" si="0"/>
        <v>0</v>
      </c>
      <c r="E11" s="90">
        <f t="shared" ca="1" si="0"/>
        <v>0</v>
      </c>
      <c r="F11" s="90">
        <f t="shared" ca="1" si="0"/>
        <v>0</v>
      </c>
      <c r="G11" s="90">
        <f t="shared" ca="1" si="0"/>
        <v>0</v>
      </c>
      <c r="H11" s="90">
        <f t="shared" ca="1" si="0"/>
        <v>0</v>
      </c>
      <c r="I11" s="90">
        <f t="shared" ca="1" si="0"/>
        <v>0</v>
      </c>
      <c r="J11" s="90">
        <f t="shared" ca="1" si="0"/>
        <v>0</v>
      </c>
      <c r="K11" s="90">
        <f t="shared" ca="1" si="0"/>
        <v>0</v>
      </c>
      <c r="L11">
        <f ca="1">IF('Waste 2020'!$A19="MD",INDIRECT("'Waste 2020'!"&amp;'Country Selector'!$B$3&amp;ROW($A19))*10^12,0)</f>
        <v>0</v>
      </c>
      <c r="M11" s="90">
        <f t="shared" ca="1" si="3"/>
        <v>0</v>
      </c>
      <c r="N11" s="90">
        <f t="shared" ca="1" si="1"/>
        <v>0</v>
      </c>
      <c r="O11" s="90">
        <f t="shared" ca="1" si="1"/>
        <v>0</v>
      </c>
      <c r="P11" s="90">
        <f t="shared" ca="1" si="1"/>
        <v>0</v>
      </c>
      <c r="Q11" s="90">
        <f t="shared" ca="1" si="1"/>
        <v>0</v>
      </c>
      <c r="R11" s="90">
        <f t="shared" ca="1" si="1"/>
        <v>0</v>
      </c>
      <c r="S11" s="90">
        <f t="shared" ca="1" si="1"/>
        <v>0</v>
      </c>
      <c r="T11" s="90">
        <f t="shared" ca="1" si="1"/>
        <v>0</v>
      </c>
      <c r="U11" s="90">
        <f t="shared" ca="1" si="1"/>
        <v>0</v>
      </c>
      <c r="V11">
        <f ca="1">IF('Waste 2030'!$A19="MD",INDIRECT("'Waste 2030'!"&amp;'Country Selector'!$B$3&amp;ROW($A19))*10^12,0)</f>
        <v>0</v>
      </c>
    </row>
    <row r="12" spans="1:22">
      <c r="A12" s="74">
        <v>-40</v>
      </c>
      <c r="B12">
        <f ca="1">IF('Waste 2010'!$A20="MD",INDIRECT("'Waste 2010'!"&amp;'Country Selector'!$B$3&amp;ROW($A20))*10^12,0)</f>
        <v>0</v>
      </c>
      <c r="C12" s="90">
        <f t="shared" ca="1" si="2"/>
        <v>0</v>
      </c>
      <c r="D12" s="90">
        <f t="shared" ca="1" si="0"/>
        <v>0</v>
      </c>
      <c r="E12" s="90">
        <f t="shared" ca="1" si="0"/>
        <v>0</v>
      </c>
      <c r="F12" s="90">
        <f t="shared" ca="1" si="0"/>
        <v>0</v>
      </c>
      <c r="G12" s="90">
        <f t="shared" ca="1" si="0"/>
        <v>0</v>
      </c>
      <c r="H12" s="90">
        <f t="shared" ca="1" si="0"/>
        <v>0</v>
      </c>
      <c r="I12" s="90">
        <f t="shared" ca="1" si="0"/>
        <v>0</v>
      </c>
      <c r="J12" s="90">
        <f t="shared" ca="1" si="0"/>
        <v>0</v>
      </c>
      <c r="K12" s="90">
        <f t="shared" ca="1" si="0"/>
        <v>0</v>
      </c>
      <c r="L12">
        <f ca="1">IF('Waste 2020'!$A20="MD",INDIRECT("'Waste 2020'!"&amp;'Country Selector'!$B$3&amp;ROW($A20))*10^12,0)</f>
        <v>0</v>
      </c>
      <c r="M12" s="90">
        <f t="shared" ca="1" si="3"/>
        <v>0</v>
      </c>
      <c r="N12" s="90">
        <f t="shared" ca="1" si="1"/>
        <v>0</v>
      </c>
      <c r="O12" s="90">
        <f t="shared" ca="1" si="1"/>
        <v>0</v>
      </c>
      <c r="P12" s="90">
        <f t="shared" ca="1" si="1"/>
        <v>0</v>
      </c>
      <c r="Q12" s="90">
        <f t="shared" ca="1" si="1"/>
        <v>0</v>
      </c>
      <c r="R12" s="90">
        <f t="shared" ca="1" si="1"/>
        <v>0</v>
      </c>
      <c r="S12" s="90">
        <f t="shared" ca="1" si="1"/>
        <v>0</v>
      </c>
      <c r="T12" s="90">
        <f t="shared" ca="1" si="1"/>
        <v>0</v>
      </c>
      <c r="U12" s="90">
        <f t="shared" ca="1" si="1"/>
        <v>0</v>
      </c>
      <c r="V12">
        <f ca="1">IF('Waste 2030'!$A20="MD",INDIRECT("'Waste 2030'!"&amp;'Country Selector'!$B$3&amp;ROW($A20))*10^12,0)</f>
        <v>0</v>
      </c>
    </row>
    <row r="13" spans="1:22">
      <c r="A13" s="74">
        <v>-39</v>
      </c>
      <c r="B13">
        <f ca="1">IF('Waste 2010'!$A21="MD",INDIRECT("'Waste 2010'!"&amp;'Country Selector'!$B$3&amp;ROW($A21))*10^12,0)</f>
        <v>0</v>
      </c>
      <c r="C13" s="90">
        <f t="shared" ca="1" si="2"/>
        <v>0</v>
      </c>
      <c r="D13" s="90">
        <f t="shared" ca="1" si="0"/>
        <v>0</v>
      </c>
      <c r="E13" s="90">
        <f t="shared" ca="1" si="0"/>
        <v>0</v>
      </c>
      <c r="F13" s="90">
        <f t="shared" ca="1" si="0"/>
        <v>0</v>
      </c>
      <c r="G13" s="90">
        <f t="shared" ca="1" si="0"/>
        <v>0</v>
      </c>
      <c r="H13" s="90">
        <f t="shared" ca="1" si="0"/>
        <v>0</v>
      </c>
      <c r="I13" s="90">
        <f t="shared" ca="1" si="0"/>
        <v>0</v>
      </c>
      <c r="J13" s="90">
        <f t="shared" ca="1" si="0"/>
        <v>0</v>
      </c>
      <c r="K13" s="90">
        <f t="shared" ca="1" si="0"/>
        <v>0</v>
      </c>
      <c r="L13">
        <f ca="1">IF('Waste 2020'!$A21="MD",INDIRECT("'Waste 2020'!"&amp;'Country Selector'!$B$3&amp;ROW($A21))*10^12,0)</f>
        <v>0</v>
      </c>
      <c r="M13" s="90">
        <f t="shared" ca="1" si="3"/>
        <v>0</v>
      </c>
      <c r="N13" s="90">
        <f t="shared" ca="1" si="1"/>
        <v>0</v>
      </c>
      <c r="O13" s="90">
        <f t="shared" ca="1" si="1"/>
        <v>0</v>
      </c>
      <c r="P13" s="90">
        <f t="shared" ca="1" si="1"/>
        <v>0</v>
      </c>
      <c r="Q13" s="90">
        <f t="shared" ca="1" si="1"/>
        <v>0</v>
      </c>
      <c r="R13" s="90">
        <f t="shared" ca="1" si="1"/>
        <v>0</v>
      </c>
      <c r="S13" s="90">
        <f t="shared" ca="1" si="1"/>
        <v>0</v>
      </c>
      <c r="T13" s="90">
        <f t="shared" ca="1" si="1"/>
        <v>0</v>
      </c>
      <c r="U13" s="90">
        <f t="shared" ca="1" si="1"/>
        <v>0</v>
      </c>
      <c r="V13">
        <f ca="1">IF('Waste 2030'!$A21="MD",INDIRECT("'Waste 2030'!"&amp;'Country Selector'!$B$3&amp;ROW($A21))*10^12,0)</f>
        <v>0</v>
      </c>
    </row>
    <row r="14" spans="1:22">
      <c r="A14" s="74">
        <v>-38</v>
      </c>
      <c r="B14">
        <f ca="1">IF('Waste 2010'!$A22="MD",INDIRECT("'Waste 2010'!"&amp;'Country Selector'!$B$3&amp;ROW($A22))*10^12,0)</f>
        <v>0</v>
      </c>
      <c r="C14" s="90">
        <f t="shared" ca="1" si="2"/>
        <v>0</v>
      </c>
      <c r="D14" s="90">
        <f t="shared" ca="1" si="0"/>
        <v>0</v>
      </c>
      <c r="E14" s="90">
        <f t="shared" ca="1" si="0"/>
        <v>0</v>
      </c>
      <c r="F14" s="90">
        <f t="shared" ca="1" si="0"/>
        <v>0</v>
      </c>
      <c r="G14" s="90">
        <f t="shared" ca="1" si="0"/>
        <v>0</v>
      </c>
      <c r="H14" s="90">
        <f t="shared" ca="1" si="0"/>
        <v>0</v>
      </c>
      <c r="I14" s="90">
        <f t="shared" ca="1" si="0"/>
        <v>0</v>
      </c>
      <c r="J14" s="90">
        <f t="shared" ca="1" si="0"/>
        <v>0</v>
      </c>
      <c r="K14" s="90">
        <f t="shared" ca="1" si="0"/>
        <v>0</v>
      </c>
      <c r="L14">
        <f ca="1">IF('Waste 2020'!$A22="MD",INDIRECT("'Waste 2020'!"&amp;'Country Selector'!$B$3&amp;ROW($A22))*10^12,0)</f>
        <v>0</v>
      </c>
      <c r="M14" s="90">
        <f t="shared" ca="1" si="3"/>
        <v>0</v>
      </c>
      <c r="N14" s="90">
        <f t="shared" ca="1" si="1"/>
        <v>0</v>
      </c>
      <c r="O14" s="90">
        <f t="shared" ca="1" si="1"/>
        <v>0</v>
      </c>
      <c r="P14" s="90">
        <f t="shared" ca="1" si="1"/>
        <v>0</v>
      </c>
      <c r="Q14" s="90">
        <f t="shared" ca="1" si="1"/>
        <v>0</v>
      </c>
      <c r="R14" s="90">
        <f t="shared" ca="1" si="1"/>
        <v>0</v>
      </c>
      <c r="S14" s="90">
        <f t="shared" ca="1" si="1"/>
        <v>0</v>
      </c>
      <c r="T14" s="90">
        <f t="shared" ca="1" si="1"/>
        <v>0</v>
      </c>
      <c r="U14" s="90">
        <f t="shared" ca="1" si="1"/>
        <v>0</v>
      </c>
      <c r="V14">
        <f ca="1">IF('Waste 2030'!$A22="MD",INDIRECT("'Waste 2030'!"&amp;'Country Selector'!$B$3&amp;ROW($A22))*10^12,0)</f>
        <v>0</v>
      </c>
    </row>
    <row r="15" spans="1:22">
      <c r="A15" s="74">
        <v>-37</v>
      </c>
      <c r="B15">
        <f ca="1">IF('Waste 2010'!$A23="MD",INDIRECT("'Waste 2010'!"&amp;'Country Selector'!$B$3&amp;ROW($A23))*10^12,0)</f>
        <v>0</v>
      </c>
      <c r="C15" s="90">
        <f t="shared" ca="1" si="2"/>
        <v>0</v>
      </c>
      <c r="D15" s="90">
        <f t="shared" ca="1" si="0"/>
        <v>0</v>
      </c>
      <c r="E15" s="90">
        <f t="shared" ca="1" si="0"/>
        <v>0</v>
      </c>
      <c r="F15" s="90">
        <f t="shared" ca="1" si="0"/>
        <v>0</v>
      </c>
      <c r="G15" s="90">
        <f t="shared" ca="1" si="0"/>
        <v>0</v>
      </c>
      <c r="H15" s="90">
        <f t="shared" ca="1" si="0"/>
        <v>0</v>
      </c>
      <c r="I15" s="90">
        <f t="shared" ca="1" si="0"/>
        <v>0</v>
      </c>
      <c r="J15" s="90">
        <f t="shared" ca="1" si="0"/>
        <v>0</v>
      </c>
      <c r="K15" s="90">
        <f t="shared" ca="1" si="0"/>
        <v>0</v>
      </c>
      <c r="L15">
        <f ca="1">IF('Waste 2020'!$A23="MD",INDIRECT("'Waste 2020'!"&amp;'Country Selector'!$B$3&amp;ROW($A23))*10^12,0)</f>
        <v>0</v>
      </c>
      <c r="M15" s="90">
        <f t="shared" ca="1" si="3"/>
        <v>0</v>
      </c>
      <c r="N15" s="90">
        <f t="shared" ca="1" si="1"/>
        <v>0</v>
      </c>
      <c r="O15" s="90">
        <f t="shared" ca="1" si="1"/>
        <v>0</v>
      </c>
      <c r="P15" s="90">
        <f t="shared" ca="1" si="1"/>
        <v>0</v>
      </c>
      <c r="Q15" s="90">
        <f t="shared" ca="1" si="1"/>
        <v>0</v>
      </c>
      <c r="R15" s="90">
        <f t="shared" ca="1" si="1"/>
        <v>0</v>
      </c>
      <c r="S15" s="90">
        <f t="shared" ca="1" si="1"/>
        <v>0</v>
      </c>
      <c r="T15" s="90">
        <f t="shared" ca="1" si="1"/>
        <v>0</v>
      </c>
      <c r="U15" s="90">
        <f t="shared" ca="1" si="1"/>
        <v>0</v>
      </c>
      <c r="V15">
        <f ca="1">IF('Waste 2030'!$A23="MD",INDIRECT("'Waste 2030'!"&amp;'Country Selector'!$B$3&amp;ROW($A23))*10^12,0)</f>
        <v>0</v>
      </c>
    </row>
    <row r="16" spans="1:22">
      <c r="A16" s="74">
        <v>-36</v>
      </c>
      <c r="B16">
        <f ca="1">IF('Waste 2010'!$A24="MD",INDIRECT("'Waste 2010'!"&amp;'Country Selector'!$B$3&amp;ROW($A24))*10^12,0)</f>
        <v>0</v>
      </c>
      <c r="C16" s="90">
        <f t="shared" ca="1" si="2"/>
        <v>0</v>
      </c>
      <c r="D16" s="90">
        <f t="shared" ca="1" si="0"/>
        <v>0</v>
      </c>
      <c r="E16" s="90">
        <f t="shared" ca="1" si="0"/>
        <v>0</v>
      </c>
      <c r="F16" s="90">
        <f t="shared" ca="1" si="0"/>
        <v>0</v>
      </c>
      <c r="G16" s="90">
        <f t="shared" ca="1" si="0"/>
        <v>0</v>
      </c>
      <c r="H16" s="90">
        <f t="shared" ca="1" si="0"/>
        <v>0</v>
      </c>
      <c r="I16" s="90">
        <f t="shared" ca="1" si="0"/>
        <v>0</v>
      </c>
      <c r="J16" s="90">
        <f t="shared" ca="1" si="0"/>
        <v>0</v>
      </c>
      <c r="K16" s="90">
        <f t="shared" ca="1" si="0"/>
        <v>0</v>
      </c>
      <c r="L16">
        <f ca="1">IF('Waste 2020'!$A24="MD",INDIRECT("'Waste 2020'!"&amp;'Country Selector'!$B$3&amp;ROW($A24))*10^12,0)</f>
        <v>0</v>
      </c>
      <c r="M16" s="90">
        <f t="shared" ca="1" si="3"/>
        <v>0</v>
      </c>
      <c r="N16" s="90">
        <f t="shared" ca="1" si="1"/>
        <v>0</v>
      </c>
      <c r="O16" s="90">
        <f t="shared" ca="1" si="1"/>
        <v>0</v>
      </c>
      <c r="P16" s="90">
        <f t="shared" ca="1" si="1"/>
        <v>0</v>
      </c>
      <c r="Q16" s="90">
        <f t="shared" ca="1" si="1"/>
        <v>0</v>
      </c>
      <c r="R16" s="90">
        <f t="shared" ca="1" si="1"/>
        <v>0</v>
      </c>
      <c r="S16" s="90">
        <f t="shared" ca="1" si="1"/>
        <v>0</v>
      </c>
      <c r="T16" s="90">
        <f t="shared" ca="1" si="1"/>
        <v>0</v>
      </c>
      <c r="U16" s="90">
        <f t="shared" ca="1" si="1"/>
        <v>0</v>
      </c>
      <c r="V16">
        <f ca="1">IF('Waste 2030'!$A24="MD",INDIRECT("'Waste 2030'!"&amp;'Country Selector'!$B$3&amp;ROW($A24))*10^12,0)</f>
        <v>0</v>
      </c>
    </row>
    <row r="17" spans="1:22">
      <c r="A17" s="74">
        <v>-35</v>
      </c>
      <c r="B17">
        <f ca="1">IF('Waste 2010'!$A25="MD",INDIRECT("'Waste 2010'!"&amp;'Country Selector'!$B$3&amp;ROW($A25))*10^12,0)</f>
        <v>0</v>
      </c>
      <c r="C17" s="90">
        <f t="shared" ca="1" si="2"/>
        <v>0</v>
      </c>
      <c r="D17" s="90">
        <f t="shared" ca="1" si="0"/>
        <v>0</v>
      </c>
      <c r="E17" s="90">
        <f t="shared" ca="1" si="0"/>
        <v>0</v>
      </c>
      <c r="F17" s="90">
        <f t="shared" ca="1" si="0"/>
        <v>0</v>
      </c>
      <c r="G17" s="90">
        <f t="shared" ca="1" si="0"/>
        <v>0</v>
      </c>
      <c r="H17" s="90">
        <f t="shared" ca="1" si="0"/>
        <v>0</v>
      </c>
      <c r="I17" s="90">
        <f t="shared" ca="1" si="0"/>
        <v>0</v>
      </c>
      <c r="J17" s="90">
        <f t="shared" ca="1" si="0"/>
        <v>0</v>
      </c>
      <c r="K17" s="90">
        <f t="shared" ca="1" si="0"/>
        <v>0</v>
      </c>
      <c r="L17">
        <f ca="1">IF('Waste 2020'!$A25="MD",INDIRECT("'Waste 2020'!"&amp;'Country Selector'!$B$3&amp;ROW($A25))*10^12,0)</f>
        <v>0</v>
      </c>
      <c r="M17" s="90">
        <f t="shared" ca="1" si="3"/>
        <v>0</v>
      </c>
      <c r="N17" s="90">
        <f t="shared" ca="1" si="1"/>
        <v>0</v>
      </c>
      <c r="O17" s="90">
        <f t="shared" ca="1" si="1"/>
        <v>0</v>
      </c>
      <c r="P17" s="90">
        <f t="shared" ca="1" si="1"/>
        <v>0</v>
      </c>
      <c r="Q17" s="90">
        <f t="shared" ca="1" si="1"/>
        <v>0</v>
      </c>
      <c r="R17" s="90">
        <f t="shared" ca="1" si="1"/>
        <v>0</v>
      </c>
      <c r="S17" s="90">
        <f t="shared" ca="1" si="1"/>
        <v>0</v>
      </c>
      <c r="T17" s="90">
        <f t="shared" ca="1" si="1"/>
        <v>0</v>
      </c>
      <c r="U17" s="90">
        <f t="shared" ca="1" si="1"/>
        <v>0</v>
      </c>
      <c r="V17">
        <f ca="1">IF('Waste 2030'!$A25="MD",INDIRECT("'Waste 2030'!"&amp;'Country Selector'!$B$3&amp;ROW($A25))*10^12,0)</f>
        <v>0</v>
      </c>
    </row>
    <row r="18" spans="1:22">
      <c r="A18" s="74">
        <v>-34</v>
      </c>
      <c r="B18">
        <f ca="1">IF('Waste 2010'!$A26="MD",INDIRECT("'Waste 2010'!"&amp;'Country Selector'!$B$3&amp;ROW($A26))*10^12,0)</f>
        <v>0</v>
      </c>
      <c r="C18" s="90">
        <f t="shared" ca="1" si="2"/>
        <v>0</v>
      </c>
      <c r="D18" s="90">
        <f t="shared" ca="1" si="2"/>
        <v>0</v>
      </c>
      <c r="E18" s="90">
        <f t="shared" ca="1" si="2"/>
        <v>0</v>
      </c>
      <c r="F18" s="90">
        <f t="shared" ca="1" si="2"/>
        <v>0</v>
      </c>
      <c r="G18" s="90">
        <f t="shared" ca="1" si="2"/>
        <v>0</v>
      </c>
      <c r="H18" s="90">
        <f t="shared" ca="1" si="2"/>
        <v>0</v>
      </c>
      <c r="I18" s="90">
        <f t="shared" ca="1" si="2"/>
        <v>0</v>
      </c>
      <c r="J18" s="90">
        <f t="shared" ca="1" si="2"/>
        <v>0</v>
      </c>
      <c r="K18" s="90">
        <f t="shared" ca="1" si="2"/>
        <v>0</v>
      </c>
      <c r="L18">
        <f ca="1">IF('Waste 2020'!$A26="MD",INDIRECT("'Waste 2020'!"&amp;'Country Selector'!$B$3&amp;ROW($A26))*10^12,0)</f>
        <v>0</v>
      </c>
      <c r="M18" s="90">
        <f t="shared" ca="1" si="3"/>
        <v>0</v>
      </c>
      <c r="N18" s="90">
        <f t="shared" ca="1" si="3"/>
        <v>0</v>
      </c>
      <c r="O18" s="90">
        <f t="shared" ca="1" si="3"/>
        <v>0</v>
      </c>
      <c r="P18" s="90">
        <f t="shared" ca="1" si="3"/>
        <v>0</v>
      </c>
      <c r="Q18" s="90">
        <f t="shared" ca="1" si="3"/>
        <v>0</v>
      </c>
      <c r="R18" s="90">
        <f t="shared" ca="1" si="3"/>
        <v>0</v>
      </c>
      <c r="S18" s="90">
        <f t="shared" ca="1" si="3"/>
        <v>0</v>
      </c>
      <c r="T18" s="90">
        <f t="shared" ca="1" si="3"/>
        <v>0</v>
      </c>
      <c r="U18" s="90">
        <f t="shared" ca="1" si="3"/>
        <v>0</v>
      </c>
      <c r="V18">
        <f ca="1">IF('Waste 2030'!$A26="MD",INDIRECT("'Waste 2030'!"&amp;'Country Selector'!$B$3&amp;ROW($A26))*10^12,0)</f>
        <v>0</v>
      </c>
    </row>
    <row r="19" spans="1:22">
      <c r="A19" s="74">
        <v>-33</v>
      </c>
      <c r="B19">
        <f ca="1">IF('Waste 2010'!$A27="MD",INDIRECT("'Waste 2010'!"&amp;'Country Selector'!$B$3&amp;ROW($A27))*10^12,0)</f>
        <v>0</v>
      </c>
      <c r="C19" s="90">
        <f t="shared" ca="1" si="2"/>
        <v>0</v>
      </c>
      <c r="D19" s="90">
        <f t="shared" ca="1" si="2"/>
        <v>0</v>
      </c>
      <c r="E19" s="90">
        <f t="shared" ca="1" si="2"/>
        <v>0</v>
      </c>
      <c r="F19" s="90">
        <f t="shared" ca="1" si="2"/>
        <v>0</v>
      </c>
      <c r="G19" s="90">
        <f t="shared" ca="1" si="2"/>
        <v>0</v>
      </c>
      <c r="H19" s="90">
        <f t="shared" ca="1" si="2"/>
        <v>0</v>
      </c>
      <c r="I19" s="90">
        <f t="shared" ca="1" si="2"/>
        <v>0</v>
      </c>
      <c r="J19" s="90">
        <f t="shared" ca="1" si="2"/>
        <v>0</v>
      </c>
      <c r="K19" s="90">
        <f t="shared" ca="1" si="2"/>
        <v>0</v>
      </c>
      <c r="L19">
        <f ca="1">IF('Waste 2020'!$A27="MD",INDIRECT("'Waste 2020'!"&amp;'Country Selector'!$B$3&amp;ROW($A27))*10^12,0)</f>
        <v>0</v>
      </c>
      <c r="M19" s="90">
        <f t="shared" ca="1" si="3"/>
        <v>0</v>
      </c>
      <c r="N19" s="90">
        <f t="shared" ca="1" si="3"/>
        <v>0</v>
      </c>
      <c r="O19" s="90">
        <f t="shared" ca="1" si="3"/>
        <v>0</v>
      </c>
      <c r="P19" s="90">
        <f t="shared" ca="1" si="3"/>
        <v>0</v>
      </c>
      <c r="Q19" s="90">
        <f t="shared" ca="1" si="3"/>
        <v>0</v>
      </c>
      <c r="R19" s="90">
        <f t="shared" ca="1" si="3"/>
        <v>0</v>
      </c>
      <c r="S19" s="90">
        <f t="shared" ca="1" si="3"/>
        <v>0</v>
      </c>
      <c r="T19" s="90">
        <f t="shared" ca="1" si="3"/>
        <v>0</v>
      </c>
      <c r="U19" s="90">
        <f t="shared" ca="1" si="3"/>
        <v>0</v>
      </c>
      <c r="V19">
        <f ca="1">IF('Waste 2030'!$A27="MD",INDIRECT("'Waste 2030'!"&amp;'Country Selector'!$B$3&amp;ROW($A27))*10^12,0)</f>
        <v>0</v>
      </c>
    </row>
    <row r="20" spans="1:22">
      <c r="A20" s="74">
        <v>-32</v>
      </c>
      <c r="B20">
        <f ca="1">IF('Waste 2010'!$A28="MD",INDIRECT("'Waste 2010'!"&amp;'Country Selector'!$B$3&amp;ROW($A28))*10^12,0)</f>
        <v>0</v>
      </c>
      <c r="C20" s="90">
        <f t="shared" ca="1" si="2"/>
        <v>0</v>
      </c>
      <c r="D20" s="90">
        <f t="shared" ca="1" si="2"/>
        <v>0</v>
      </c>
      <c r="E20" s="90">
        <f t="shared" ca="1" si="2"/>
        <v>0</v>
      </c>
      <c r="F20" s="90">
        <f t="shared" ca="1" si="2"/>
        <v>0</v>
      </c>
      <c r="G20" s="90">
        <f t="shared" ca="1" si="2"/>
        <v>0</v>
      </c>
      <c r="H20" s="90">
        <f t="shared" ca="1" si="2"/>
        <v>0</v>
      </c>
      <c r="I20" s="90">
        <f t="shared" ca="1" si="2"/>
        <v>0</v>
      </c>
      <c r="J20" s="90">
        <f t="shared" ca="1" si="2"/>
        <v>0</v>
      </c>
      <c r="K20" s="90">
        <f t="shared" ca="1" si="2"/>
        <v>0</v>
      </c>
      <c r="L20">
        <f ca="1">IF('Waste 2020'!$A28="MD",INDIRECT("'Waste 2020'!"&amp;'Country Selector'!$B$3&amp;ROW($A28))*10^12,0)</f>
        <v>0</v>
      </c>
      <c r="M20" s="90">
        <f t="shared" ca="1" si="3"/>
        <v>0</v>
      </c>
      <c r="N20" s="90">
        <f t="shared" ca="1" si="3"/>
        <v>0</v>
      </c>
      <c r="O20" s="90">
        <f t="shared" ca="1" si="3"/>
        <v>0</v>
      </c>
      <c r="P20" s="90">
        <f t="shared" ca="1" si="3"/>
        <v>0</v>
      </c>
      <c r="Q20" s="90">
        <f t="shared" ca="1" si="3"/>
        <v>0</v>
      </c>
      <c r="R20" s="90">
        <f t="shared" ca="1" si="3"/>
        <v>0</v>
      </c>
      <c r="S20" s="90">
        <f t="shared" ca="1" si="3"/>
        <v>0</v>
      </c>
      <c r="T20" s="90">
        <f t="shared" ca="1" si="3"/>
        <v>0</v>
      </c>
      <c r="U20" s="90">
        <f t="shared" ca="1" si="3"/>
        <v>0</v>
      </c>
      <c r="V20">
        <f ca="1">IF('Waste 2030'!$A28="MD",INDIRECT("'Waste 2030'!"&amp;'Country Selector'!$B$3&amp;ROW($A28))*10^12,0)</f>
        <v>0</v>
      </c>
    </row>
    <row r="21" spans="1:22">
      <c r="A21" s="74">
        <v>-31</v>
      </c>
      <c r="B21">
        <f ca="1">IF('Waste 2010'!$A29="MD",INDIRECT("'Waste 2010'!"&amp;'Country Selector'!$B$3&amp;ROW($A29))*10^12,0)</f>
        <v>0</v>
      </c>
      <c r="C21" s="90">
        <f t="shared" ca="1" si="2"/>
        <v>0</v>
      </c>
      <c r="D21" s="90">
        <f t="shared" ca="1" si="2"/>
        <v>0</v>
      </c>
      <c r="E21" s="90">
        <f t="shared" ca="1" si="2"/>
        <v>0</v>
      </c>
      <c r="F21" s="90">
        <f t="shared" ca="1" si="2"/>
        <v>0</v>
      </c>
      <c r="G21" s="90">
        <f t="shared" ca="1" si="2"/>
        <v>0</v>
      </c>
      <c r="H21" s="90">
        <f t="shared" ca="1" si="2"/>
        <v>0</v>
      </c>
      <c r="I21" s="90">
        <f t="shared" ca="1" si="2"/>
        <v>0</v>
      </c>
      <c r="J21" s="90">
        <f t="shared" ca="1" si="2"/>
        <v>0</v>
      </c>
      <c r="K21" s="90">
        <f t="shared" ca="1" si="2"/>
        <v>0</v>
      </c>
      <c r="L21">
        <f ca="1">IF('Waste 2020'!$A29="MD",INDIRECT("'Waste 2020'!"&amp;'Country Selector'!$B$3&amp;ROW($A29))*10^12,0)</f>
        <v>0</v>
      </c>
      <c r="M21" s="90">
        <f t="shared" ca="1" si="3"/>
        <v>0</v>
      </c>
      <c r="N21" s="90">
        <f t="shared" ca="1" si="3"/>
        <v>0</v>
      </c>
      <c r="O21" s="90">
        <f t="shared" ca="1" si="3"/>
        <v>0</v>
      </c>
      <c r="P21" s="90">
        <f t="shared" ca="1" si="3"/>
        <v>0</v>
      </c>
      <c r="Q21" s="90">
        <f t="shared" ca="1" si="3"/>
        <v>0</v>
      </c>
      <c r="R21" s="90">
        <f t="shared" ca="1" si="3"/>
        <v>0</v>
      </c>
      <c r="S21" s="90">
        <f t="shared" ca="1" si="3"/>
        <v>0</v>
      </c>
      <c r="T21" s="90">
        <f t="shared" ca="1" si="3"/>
        <v>0</v>
      </c>
      <c r="U21" s="90">
        <f t="shared" ca="1" si="3"/>
        <v>0</v>
      </c>
      <c r="V21">
        <f ca="1">IF('Waste 2030'!$A29="MD",INDIRECT("'Waste 2030'!"&amp;'Country Selector'!$B$3&amp;ROW($A29))*10^12,0)</f>
        <v>0</v>
      </c>
    </row>
    <row r="22" spans="1:22">
      <c r="A22" s="74">
        <v>-30</v>
      </c>
      <c r="B22">
        <f ca="1">IF('Waste 2010'!$A30="MD",INDIRECT("'Waste 2010'!"&amp;'Country Selector'!$B$3&amp;ROW($A30))*10^12,0)</f>
        <v>0</v>
      </c>
      <c r="C22" s="90">
        <f t="shared" ca="1" si="2"/>
        <v>0</v>
      </c>
      <c r="D22" s="90">
        <f t="shared" ca="1" si="2"/>
        <v>0</v>
      </c>
      <c r="E22" s="90">
        <f t="shared" ca="1" si="2"/>
        <v>0</v>
      </c>
      <c r="F22" s="90">
        <f t="shared" ca="1" si="2"/>
        <v>0</v>
      </c>
      <c r="G22" s="90">
        <f t="shared" ca="1" si="2"/>
        <v>0</v>
      </c>
      <c r="H22" s="90">
        <f t="shared" ca="1" si="2"/>
        <v>0</v>
      </c>
      <c r="I22" s="90">
        <f t="shared" ca="1" si="2"/>
        <v>0</v>
      </c>
      <c r="J22" s="90">
        <f t="shared" ca="1" si="2"/>
        <v>0</v>
      </c>
      <c r="K22" s="90">
        <f t="shared" ca="1" si="2"/>
        <v>0</v>
      </c>
      <c r="L22">
        <f ca="1">IF('Waste 2020'!$A30="MD",INDIRECT("'Waste 2020'!"&amp;'Country Selector'!$B$3&amp;ROW($A30))*10^12,0)</f>
        <v>0</v>
      </c>
      <c r="M22" s="90">
        <f t="shared" ca="1" si="3"/>
        <v>0</v>
      </c>
      <c r="N22" s="90">
        <f t="shared" ca="1" si="3"/>
        <v>0</v>
      </c>
      <c r="O22" s="90">
        <f t="shared" ca="1" si="3"/>
        <v>0</v>
      </c>
      <c r="P22" s="90">
        <f t="shared" ca="1" si="3"/>
        <v>0</v>
      </c>
      <c r="Q22" s="90">
        <f t="shared" ca="1" si="3"/>
        <v>0</v>
      </c>
      <c r="R22" s="90">
        <f t="shared" ca="1" si="3"/>
        <v>0</v>
      </c>
      <c r="S22" s="90">
        <f t="shared" ca="1" si="3"/>
        <v>0</v>
      </c>
      <c r="T22" s="90">
        <f t="shared" ca="1" si="3"/>
        <v>0</v>
      </c>
      <c r="U22" s="90">
        <f t="shared" ca="1" si="3"/>
        <v>0</v>
      </c>
      <c r="V22">
        <f ca="1">IF('Waste 2030'!$A30="MD",INDIRECT("'Waste 2030'!"&amp;'Country Selector'!$B$3&amp;ROW($A30))*10^12,0)</f>
        <v>0</v>
      </c>
    </row>
    <row r="23" spans="1:22">
      <c r="A23" s="74">
        <v>-29</v>
      </c>
      <c r="B23">
        <f ca="1">IF('Waste 2010'!$A31="MD",INDIRECT("'Waste 2010'!"&amp;'Country Selector'!$B$3&amp;ROW($A31))*10^12,0)</f>
        <v>0</v>
      </c>
      <c r="C23" s="90">
        <f t="shared" ca="1" si="2"/>
        <v>0</v>
      </c>
      <c r="D23" s="90">
        <f t="shared" ca="1" si="2"/>
        <v>0</v>
      </c>
      <c r="E23" s="90">
        <f t="shared" ca="1" si="2"/>
        <v>0</v>
      </c>
      <c r="F23" s="90">
        <f t="shared" ca="1" si="2"/>
        <v>0</v>
      </c>
      <c r="G23" s="90">
        <f t="shared" ca="1" si="2"/>
        <v>0</v>
      </c>
      <c r="H23" s="90">
        <f t="shared" ca="1" si="2"/>
        <v>0</v>
      </c>
      <c r="I23" s="90">
        <f t="shared" ca="1" si="2"/>
        <v>0</v>
      </c>
      <c r="J23" s="90">
        <f t="shared" ca="1" si="2"/>
        <v>0</v>
      </c>
      <c r="K23" s="90">
        <f t="shared" ca="1" si="2"/>
        <v>0</v>
      </c>
      <c r="L23">
        <f ca="1">IF('Waste 2020'!$A31="MD",INDIRECT("'Waste 2020'!"&amp;'Country Selector'!$B$3&amp;ROW($A31))*10^12,0)</f>
        <v>0</v>
      </c>
      <c r="M23" s="90">
        <f t="shared" ca="1" si="3"/>
        <v>0</v>
      </c>
      <c r="N23" s="90">
        <f t="shared" ca="1" si="3"/>
        <v>0</v>
      </c>
      <c r="O23" s="90">
        <f t="shared" ca="1" si="3"/>
        <v>0</v>
      </c>
      <c r="P23" s="90">
        <f t="shared" ca="1" si="3"/>
        <v>0</v>
      </c>
      <c r="Q23" s="90">
        <f t="shared" ca="1" si="3"/>
        <v>0</v>
      </c>
      <c r="R23" s="90">
        <f t="shared" ca="1" si="3"/>
        <v>0</v>
      </c>
      <c r="S23" s="90">
        <f t="shared" ca="1" si="3"/>
        <v>0</v>
      </c>
      <c r="T23" s="90">
        <f t="shared" ca="1" si="3"/>
        <v>0</v>
      </c>
      <c r="U23" s="90">
        <f t="shared" ca="1" si="3"/>
        <v>0</v>
      </c>
      <c r="V23">
        <f ca="1">IF('Waste 2030'!$A31="MD",INDIRECT("'Waste 2030'!"&amp;'Country Selector'!$B$3&amp;ROW($A31))*10^12,0)</f>
        <v>0</v>
      </c>
    </row>
    <row r="24" spans="1:22">
      <c r="A24" s="74">
        <v>-28</v>
      </c>
      <c r="B24">
        <f ca="1">IF('Waste 2010'!$A32="MD",INDIRECT("'Waste 2010'!"&amp;'Country Selector'!$B$3&amp;ROW($A32))*10^12,0)</f>
        <v>0</v>
      </c>
      <c r="C24" s="90">
        <f t="shared" ca="1" si="2"/>
        <v>0</v>
      </c>
      <c r="D24" s="90">
        <f t="shared" ca="1" si="2"/>
        <v>0</v>
      </c>
      <c r="E24" s="90">
        <f t="shared" ca="1" si="2"/>
        <v>0</v>
      </c>
      <c r="F24" s="90">
        <f t="shared" ca="1" si="2"/>
        <v>0</v>
      </c>
      <c r="G24" s="90">
        <f t="shared" ca="1" si="2"/>
        <v>0</v>
      </c>
      <c r="H24" s="90">
        <f t="shared" ca="1" si="2"/>
        <v>0</v>
      </c>
      <c r="I24" s="90">
        <f t="shared" ca="1" si="2"/>
        <v>0</v>
      </c>
      <c r="J24" s="90">
        <f t="shared" ca="1" si="2"/>
        <v>0</v>
      </c>
      <c r="K24" s="90">
        <f t="shared" ca="1" si="2"/>
        <v>0</v>
      </c>
      <c r="L24">
        <f ca="1">IF('Waste 2020'!$A32="MD",INDIRECT("'Waste 2020'!"&amp;'Country Selector'!$B$3&amp;ROW($A32))*10^12,0)</f>
        <v>0</v>
      </c>
      <c r="M24" s="90">
        <f t="shared" ca="1" si="3"/>
        <v>0</v>
      </c>
      <c r="N24" s="90">
        <f t="shared" ca="1" si="3"/>
        <v>0</v>
      </c>
      <c r="O24" s="90">
        <f t="shared" ca="1" si="3"/>
        <v>0</v>
      </c>
      <c r="P24" s="90">
        <f t="shared" ca="1" si="3"/>
        <v>0</v>
      </c>
      <c r="Q24" s="90">
        <f t="shared" ca="1" si="3"/>
        <v>0</v>
      </c>
      <c r="R24" s="90">
        <f t="shared" ca="1" si="3"/>
        <v>0</v>
      </c>
      <c r="S24" s="90">
        <f t="shared" ca="1" si="3"/>
        <v>0</v>
      </c>
      <c r="T24" s="90">
        <f t="shared" ca="1" si="3"/>
        <v>0</v>
      </c>
      <c r="U24" s="90">
        <f t="shared" ca="1" si="3"/>
        <v>0</v>
      </c>
      <c r="V24">
        <f ca="1">IF('Waste 2030'!$A32="MD",INDIRECT("'Waste 2030'!"&amp;'Country Selector'!$B$3&amp;ROW($A32))*10^12,0)</f>
        <v>0</v>
      </c>
    </row>
    <row r="25" spans="1:22">
      <c r="A25" s="74">
        <v>-27</v>
      </c>
      <c r="B25">
        <f ca="1">IF('Waste 2010'!$A33="MD",INDIRECT("'Waste 2010'!"&amp;'Country Selector'!$B$3&amp;ROW($A33))*10^12,0)</f>
        <v>0</v>
      </c>
      <c r="C25" s="90">
        <f t="shared" ca="1" si="2"/>
        <v>0</v>
      </c>
      <c r="D25" s="90">
        <f t="shared" ca="1" si="2"/>
        <v>0</v>
      </c>
      <c r="E25" s="90">
        <f t="shared" ca="1" si="2"/>
        <v>0</v>
      </c>
      <c r="F25" s="90">
        <f t="shared" ca="1" si="2"/>
        <v>0</v>
      </c>
      <c r="G25" s="90">
        <f t="shared" ca="1" si="2"/>
        <v>0</v>
      </c>
      <c r="H25" s="90">
        <f t="shared" ca="1" si="2"/>
        <v>0</v>
      </c>
      <c r="I25" s="90">
        <f t="shared" ca="1" si="2"/>
        <v>0</v>
      </c>
      <c r="J25" s="90">
        <f t="shared" ca="1" si="2"/>
        <v>0</v>
      </c>
      <c r="K25" s="90">
        <f t="shared" ca="1" si="2"/>
        <v>0</v>
      </c>
      <c r="L25">
        <f ca="1">IF('Waste 2020'!$A33="MD",INDIRECT("'Waste 2020'!"&amp;'Country Selector'!$B$3&amp;ROW($A33))*10^12,0)</f>
        <v>0</v>
      </c>
      <c r="M25" s="90">
        <f t="shared" ca="1" si="3"/>
        <v>0</v>
      </c>
      <c r="N25" s="90">
        <f t="shared" ca="1" si="3"/>
        <v>0</v>
      </c>
      <c r="O25" s="90">
        <f t="shared" ca="1" si="3"/>
        <v>0</v>
      </c>
      <c r="P25" s="90">
        <f t="shared" ca="1" si="3"/>
        <v>0</v>
      </c>
      <c r="Q25" s="90">
        <f t="shared" ca="1" si="3"/>
        <v>0</v>
      </c>
      <c r="R25" s="90">
        <f t="shared" ca="1" si="3"/>
        <v>0</v>
      </c>
      <c r="S25" s="90">
        <f t="shared" ca="1" si="3"/>
        <v>0</v>
      </c>
      <c r="T25" s="90">
        <f t="shared" ca="1" si="3"/>
        <v>0</v>
      </c>
      <c r="U25" s="90">
        <f t="shared" ca="1" si="3"/>
        <v>0</v>
      </c>
      <c r="V25">
        <f ca="1">IF('Waste 2030'!$A33="MD",INDIRECT("'Waste 2030'!"&amp;'Country Selector'!$B$3&amp;ROW($A33))*10^12,0)</f>
        <v>0</v>
      </c>
    </row>
    <row r="26" spans="1:22">
      <c r="A26" s="74">
        <v>-26</v>
      </c>
      <c r="B26">
        <f ca="1">IF('Waste 2010'!$A34="MD",INDIRECT("'Waste 2010'!"&amp;'Country Selector'!$B$3&amp;ROW($A34))*10^12,0)</f>
        <v>0</v>
      </c>
      <c r="C26" s="90">
        <f t="shared" ca="1" si="2"/>
        <v>0</v>
      </c>
      <c r="D26" s="90">
        <f t="shared" ca="1" si="2"/>
        <v>0</v>
      </c>
      <c r="E26" s="90">
        <f t="shared" ca="1" si="2"/>
        <v>0</v>
      </c>
      <c r="F26" s="90">
        <f t="shared" ca="1" si="2"/>
        <v>0</v>
      </c>
      <c r="G26" s="90">
        <f t="shared" ca="1" si="2"/>
        <v>0</v>
      </c>
      <c r="H26" s="90">
        <f t="shared" ca="1" si="2"/>
        <v>0</v>
      </c>
      <c r="I26" s="90">
        <f t="shared" ca="1" si="2"/>
        <v>0</v>
      </c>
      <c r="J26" s="90">
        <f t="shared" ca="1" si="2"/>
        <v>0</v>
      </c>
      <c r="K26" s="90">
        <f t="shared" ca="1" si="2"/>
        <v>0</v>
      </c>
      <c r="L26">
        <f ca="1">IF('Waste 2020'!$A34="MD",INDIRECT("'Waste 2020'!"&amp;'Country Selector'!$B$3&amp;ROW($A34))*10^12,0)</f>
        <v>0</v>
      </c>
      <c r="M26" s="90">
        <f t="shared" ca="1" si="3"/>
        <v>0</v>
      </c>
      <c r="N26" s="90">
        <f t="shared" ca="1" si="3"/>
        <v>0</v>
      </c>
      <c r="O26" s="90">
        <f t="shared" ca="1" si="3"/>
        <v>0</v>
      </c>
      <c r="P26" s="90">
        <f t="shared" ca="1" si="3"/>
        <v>0</v>
      </c>
      <c r="Q26" s="90">
        <f t="shared" ca="1" si="3"/>
        <v>0</v>
      </c>
      <c r="R26" s="90">
        <f t="shared" ca="1" si="3"/>
        <v>0</v>
      </c>
      <c r="S26" s="90">
        <f t="shared" ca="1" si="3"/>
        <v>0</v>
      </c>
      <c r="T26" s="90">
        <f t="shared" ca="1" si="3"/>
        <v>0</v>
      </c>
      <c r="U26" s="90">
        <f t="shared" ca="1" si="3"/>
        <v>0</v>
      </c>
      <c r="V26">
        <f ca="1">IF('Waste 2030'!$A34="MD",INDIRECT("'Waste 2030'!"&amp;'Country Selector'!$B$3&amp;ROW($A34))*10^12,0)</f>
        <v>0</v>
      </c>
    </row>
    <row r="27" spans="1:22">
      <c r="A27" s="74">
        <v>-25</v>
      </c>
      <c r="B27">
        <f ca="1">IF('Waste 2010'!$A35="MD",INDIRECT("'Waste 2010'!"&amp;'Country Selector'!$B$3&amp;ROW($A35))*10^12,0)</f>
        <v>0</v>
      </c>
      <c r="C27" s="90">
        <f t="shared" ca="1" si="2"/>
        <v>0</v>
      </c>
      <c r="D27" s="90">
        <f t="shared" ca="1" si="2"/>
        <v>0</v>
      </c>
      <c r="E27" s="90">
        <f t="shared" ca="1" si="2"/>
        <v>0</v>
      </c>
      <c r="F27" s="90">
        <f t="shared" ca="1" si="2"/>
        <v>0</v>
      </c>
      <c r="G27" s="90">
        <f t="shared" ca="1" si="2"/>
        <v>0</v>
      </c>
      <c r="H27" s="90">
        <f t="shared" ca="1" si="2"/>
        <v>0</v>
      </c>
      <c r="I27" s="90">
        <f t="shared" ca="1" si="2"/>
        <v>0</v>
      </c>
      <c r="J27" s="90">
        <f t="shared" ca="1" si="2"/>
        <v>0</v>
      </c>
      <c r="K27" s="90">
        <f t="shared" ca="1" si="2"/>
        <v>0</v>
      </c>
      <c r="L27">
        <f ca="1">IF('Waste 2020'!$A35="MD",INDIRECT("'Waste 2020'!"&amp;'Country Selector'!$B$3&amp;ROW($A35))*10^12,0)</f>
        <v>0</v>
      </c>
      <c r="M27" s="90">
        <f t="shared" ca="1" si="3"/>
        <v>0</v>
      </c>
      <c r="N27" s="90">
        <f t="shared" ca="1" si="3"/>
        <v>0</v>
      </c>
      <c r="O27" s="90">
        <f t="shared" ca="1" si="3"/>
        <v>0</v>
      </c>
      <c r="P27" s="90">
        <f t="shared" ca="1" si="3"/>
        <v>0</v>
      </c>
      <c r="Q27" s="90">
        <f t="shared" ca="1" si="3"/>
        <v>0</v>
      </c>
      <c r="R27" s="90">
        <f t="shared" ca="1" si="3"/>
        <v>0</v>
      </c>
      <c r="S27" s="90">
        <f t="shared" ca="1" si="3"/>
        <v>0</v>
      </c>
      <c r="T27" s="90">
        <f t="shared" ca="1" si="3"/>
        <v>0</v>
      </c>
      <c r="U27" s="90">
        <f t="shared" ca="1" si="3"/>
        <v>0</v>
      </c>
      <c r="V27">
        <f ca="1">IF('Waste 2030'!$A35="MD",INDIRECT("'Waste 2030'!"&amp;'Country Selector'!$B$3&amp;ROW($A35))*10^12,0)</f>
        <v>0</v>
      </c>
    </row>
    <row r="28" spans="1:22">
      <c r="A28" s="74">
        <v>-24</v>
      </c>
      <c r="B28">
        <f ca="1">IF('Waste 2010'!$A36="MD",INDIRECT("'Waste 2010'!"&amp;'Country Selector'!$B$3&amp;ROW($A36))*10^12,0)</f>
        <v>0</v>
      </c>
      <c r="C28" s="90">
        <f t="shared" ca="1" si="2"/>
        <v>0</v>
      </c>
      <c r="D28" s="90">
        <f t="shared" ca="1" si="2"/>
        <v>0</v>
      </c>
      <c r="E28" s="90">
        <f t="shared" ca="1" si="2"/>
        <v>0</v>
      </c>
      <c r="F28" s="90">
        <f t="shared" ca="1" si="2"/>
        <v>0</v>
      </c>
      <c r="G28" s="90">
        <f t="shared" ca="1" si="2"/>
        <v>0</v>
      </c>
      <c r="H28" s="90">
        <f t="shared" ca="1" si="2"/>
        <v>0</v>
      </c>
      <c r="I28" s="90">
        <f t="shared" ca="1" si="2"/>
        <v>0</v>
      </c>
      <c r="J28" s="90">
        <f t="shared" ca="1" si="2"/>
        <v>0</v>
      </c>
      <c r="K28" s="90">
        <f t="shared" ca="1" si="2"/>
        <v>0</v>
      </c>
      <c r="L28">
        <f ca="1">IF('Waste 2020'!$A36="MD",INDIRECT("'Waste 2020'!"&amp;'Country Selector'!$B$3&amp;ROW($A36))*10^12,0)</f>
        <v>0</v>
      </c>
      <c r="M28" s="90">
        <f t="shared" ca="1" si="3"/>
        <v>0</v>
      </c>
      <c r="N28" s="90">
        <f t="shared" ca="1" si="3"/>
        <v>0</v>
      </c>
      <c r="O28" s="90">
        <f t="shared" ca="1" si="3"/>
        <v>0</v>
      </c>
      <c r="P28" s="90">
        <f t="shared" ca="1" si="3"/>
        <v>0</v>
      </c>
      <c r="Q28" s="90">
        <f t="shared" ca="1" si="3"/>
        <v>0</v>
      </c>
      <c r="R28" s="90">
        <f t="shared" ca="1" si="3"/>
        <v>0</v>
      </c>
      <c r="S28" s="90">
        <f t="shared" ca="1" si="3"/>
        <v>0</v>
      </c>
      <c r="T28" s="90">
        <f t="shared" ca="1" si="3"/>
        <v>0</v>
      </c>
      <c r="U28" s="90">
        <f t="shared" ca="1" si="3"/>
        <v>0</v>
      </c>
      <c r="V28">
        <f ca="1">IF('Waste 2030'!$A36="MD",INDIRECT("'Waste 2030'!"&amp;'Country Selector'!$B$3&amp;ROW($A36))*10^12,0)</f>
        <v>0</v>
      </c>
    </row>
    <row r="29" spans="1:22">
      <c r="A29" s="74">
        <v>-23</v>
      </c>
      <c r="B29">
        <f ca="1">IF('Waste 2010'!$A37="MD",INDIRECT("'Waste 2010'!"&amp;'Country Selector'!$B$3&amp;ROW($A37))*10^12,0)</f>
        <v>0</v>
      </c>
      <c r="C29" s="90">
        <f t="shared" ca="1" si="2"/>
        <v>0</v>
      </c>
      <c r="D29" s="90">
        <f t="shared" ca="1" si="2"/>
        <v>0</v>
      </c>
      <c r="E29" s="90">
        <f t="shared" ca="1" si="2"/>
        <v>0</v>
      </c>
      <c r="F29" s="90">
        <f t="shared" ca="1" si="2"/>
        <v>0</v>
      </c>
      <c r="G29" s="90">
        <f t="shared" ca="1" si="2"/>
        <v>0</v>
      </c>
      <c r="H29" s="90">
        <f t="shared" ca="1" si="2"/>
        <v>0</v>
      </c>
      <c r="I29" s="90">
        <f t="shared" ca="1" si="2"/>
        <v>0</v>
      </c>
      <c r="J29" s="90">
        <f t="shared" ca="1" si="2"/>
        <v>0</v>
      </c>
      <c r="K29" s="90">
        <f t="shared" ca="1" si="2"/>
        <v>0</v>
      </c>
      <c r="L29">
        <f ca="1">IF('Waste 2020'!$A37="MD",INDIRECT("'Waste 2020'!"&amp;'Country Selector'!$B$3&amp;ROW($A37))*10^12,0)</f>
        <v>0</v>
      </c>
      <c r="M29" s="90">
        <f t="shared" ca="1" si="3"/>
        <v>0</v>
      </c>
      <c r="N29" s="90">
        <f t="shared" ca="1" si="3"/>
        <v>0</v>
      </c>
      <c r="O29" s="90">
        <f t="shared" ca="1" si="3"/>
        <v>0</v>
      </c>
      <c r="P29" s="90">
        <f t="shared" ca="1" si="3"/>
        <v>0</v>
      </c>
      <c r="Q29" s="90">
        <f t="shared" ca="1" si="3"/>
        <v>0</v>
      </c>
      <c r="R29" s="90">
        <f t="shared" ca="1" si="3"/>
        <v>0</v>
      </c>
      <c r="S29" s="90">
        <f t="shared" ca="1" si="3"/>
        <v>0</v>
      </c>
      <c r="T29" s="90">
        <f t="shared" ca="1" si="3"/>
        <v>0</v>
      </c>
      <c r="U29" s="90">
        <f t="shared" ca="1" si="3"/>
        <v>0</v>
      </c>
      <c r="V29">
        <f ca="1">IF('Waste 2030'!$A37="MD",INDIRECT("'Waste 2030'!"&amp;'Country Selector'!$B$3&amp;ROW($A37))*10^12,0)</f>
        <v>0</v>
      </c>
    </row>
    <row r="30" spans="1:22">
      <c r="A30" s="74">
        <v>-22</v>
      </c>
      <c r="B30">
        <f ca="1">IF('Waste 2010'!$A38="MD",INDIRECT("'Waste 2010'!"&amp;'Country Selector'!$B$3&amp;ROW($A38))*10^12,0)</f>
        <v>0</v>
      </c>
      <c r="C30" s="90">
        <f t="shared" ca="1" si="2"/>
        <v>0</v>
      </c>
      <c r="D30" s="90">
        <f t="shared" ca="1" si="2"/>
        <v>0</v>
      </c>
      <c r="E30" s="90">
        <f t="shared" ca="1" si="2"/>
        <v>0</v>
      </c>
      <c r="F30" s="90">
        <f t="shared" ca="1" si="2"/>
        <v>0</v>
      </c>
      <c r="G30" s="90">
        <f t="shared" ca="1" si="2"/>
        <v>0</v>
      </c>
      <c r="H30" s="90">
        <f t="shared" ca="1" si="2"/>
        <v>0</v>
      </c>
      <c r="I30" s="90">
        <f t="shared" ca="1" si="2"/>
        <v>0</v>
      </c>
      <c r="J30" s="90">
        <f t="shared" ca="1" si="2"/>
        <v>0</v>
      </c>
      <c r="K30" s="90">
        <f t="shared" ca="1" si="2"/>
        <v>0</v>
      </c>
      <c r="L30">
        <f ca="1">IF('Waste 2020'!$A38="MD",INDIRECT("'Waste 2020'!"&amp;'Country Selector'!$B$3&amp;ROW($A38))*10^12,0)</f>
        <v>0</v>
      </c>
      <c r="M30" s="90">
        <f t="shared" ca="1" si="3"/>
        <v>0</v>
      </c>
      <c r="N30" s="90">
        <f t="shared" ca="1" si="3"/>
        <v>0</v>
      </c>
      <c r="O30" s="90">
        <f t="shared" ca="1" si="3"/>
        <v>0</v>
      </c>
      <c r="P30" s="90">
        <f t="shared" ca="1" si="3"/>
        <v>0</v>
      </c>
      <c r="Q30" s="90">
        <f t="shared" ca="1" si="3"/>
        <v>0</v>
      </c>
      <c r="R30" s="90">
        <f t="shared" ca="1" si="3"/>
        <v>0</v>
      </c>
      <c r="S30" s="90">
        <f t="shared" ca="1" si="3"/>
        <v>0</v>
      </c>
      <c r="T30" s="90">
        <f t="shared" ca="1" si="3"/>
        <v>0</v>
      </c>
      <c r="U30" s="90">
        <f t="shared" ca="1" si="3"/>
        <v>0</v>
      </c>
      <c r="V30">
        <f ca="1">IF('Waste 2030'!$A38="MD",INDIRECT("'Waste 2030'!"&amp;'Country Selector'!$B$3&amp;ROW($A38))*10^12,0)</f>
        <v>0</v>
      </c>
    </row>
    <row r="31" spans="1:22">
      <c r="A31" s="74">
        <v>-21</v>
      </c>
      <c r="B31">
        <f ca="1">IF('Waste 2010'!$A39="MD",INDIRECT("'Waste 2010'!"&amp;'Country Selector'!$B$3&amp;ROW($A39))*10^12,0)</f>
        <v>0</v>
      </c>
      <c r="C31" s="90">
        <f t="shared" ca="1" si="2"/>
        <v>0</v>
      </c>
      <c r="D31" s="90">
        <f t="shared" ca="1" si="2"/>
        <v>0</v>
      </c>
      <c r="E31" s="90">
        <f t="shared" ca="1" si="2"/>
        <v>0</v>
      </c>
      <c r="F31" s="90">
        <f t="shared" ca="1" si="2"/>
        <v>0</v>
      </c>
      <c r="G31" s="90">
        <f t="shared" ca="1" si="2"/>
        <v>0</v>
      </c>
      <c r="H31" s="90">
        <f t="shared" ca="1" si="2"/>
        <v>0</v>
      </c>
      <c r="I31" s="90">
        <f t="shared" ca="1" si="2"/>
        <v>0</v>
      </c>
      <c r="J31" s="90">
        <f t="shared" ca="1" si="2"/>
        <v>0</v>
      </c>
      <c r="K31" s="90">
        <f t="shared" ca="1" si="2"/>
        <v>0</v>
      </c>
      <c r="L31">
        <f ca="1">IF('Waste 2020'!$A39="MD",INDIRECT("'Waste 2020'!"&amp;'Country Selector'!$B$3&amp;ROW($A39))*10^12,0)</f>
        <v>0</v>
      </c>
      <c r="M31" s="90">
        <f t="shared" ca="1" si="3"/>
        <v>0</v>
      </c>
      <c r="N31" s="90">
        <f t="shared" ca="1" si="3"/>
        <v>0</v>
      </c>
      <c r="O31" s="90">
        <f t="shared" ca="1" si="3"/>
        <v>0</v>
      </c>
      <c r="P31" s="90">
        <f t="shared" ca="1" si="3"/>
        <v>0</v>
      </c>
      <c r="Q31" s="90">
        <f t="shared" ca="1" si="3"/>
        <v>0</v>
      </c>
      <c r="R31" s="90">
        <f t="shared" ca="1" si="3"/>
        <v>0</v>
      </c>
      <c r="S31" s="90">
        <f t="shared" ca="1" si="3"/>
        <v>0</v>
      </c>
      <c r="T31" s="90">
        <f t="shared" ca="1" si="3"/>
        <v>0</v>
      </c>
      <c r="U31" s="90">
        <f t="shared" ca="1" si="3"/>
        <v>0</v>
      </c>
      <c r="V31">
        <f ca="1">IF('Waste 2030'!$A39="MD",INDIRECT("'Waste 2030'!"&amp;'Country Selector'!$B$3&amp;ROW($A39))*10^12,0)</f>
        <v>0</v>
      </c>
    </row>
    <row r="32" spans="1:22">
      <c r="A32" s="74">
        <v>-20</v>
      </c>
      <c r="B32">
        <f ca="1">IF('Waste 2010'!$A40="MD",INDIRECT("'Waste 2010'!"&amp;'Country Selector'!$B$3&amp;ROW($A40))*10^12,0)</f>
        <v>0</v>
      </c>
      <c r="C32" s="90">
        <f t="shared" ca="1" si="2"/>
        <v>0</v>
      </c>
      <c r="D32" s="90">
        <f t="shared" ca="1" si="2"/>
        <v>0</v>
      </c>
      <c r="E32" s="90">
        <f t="shared" ca="1" si="2"/>
        <v>0</v>
      </c>
      <c r="F32" s="90">
        <f t="shared" ca="1" si="2"/>
        <v>0</v>
      </c>
      <c r="G32" s="90">
        <f t="shared" ca="1" si="2"/>
        <v>0</v>
      </c>
      <c r="H32" s="90">
        <f t="shared" ca="1" si="2"/>
        <v>0</v>
      </c>
      <c r="I32" s="90">
        <f t="shared" ca="1" si="2"/>
        <v>0</v>
      </c>
      <c r="J32" s="90">
        <f t="shared" ca="1" si="2"/>
        <v>0</v>
      </c>
      <c r="K32" s="90">
        <f t="shared" ca="1" si="2"/>
        <v>0</v>
      </c>
      <c r="L32">
        <f ca="1">IF('Waste 2020'!$A40="MD",INDIRECT("'Waste 2020'!"&amp;'Country Selector'!$B$3&amp;ROW($A40))*10^12,0)</f>
        <v>0</v>
      </c>
      <c r="M32" s="90">
        <f t="shared" ca="1" si="3"/>
        <v>0</v>
      </c>
      <c r="N32" s="90">
        <f t="shared" ca="1" si="3"/>
        <v>0</v>
      </c>
      <c r="O32" s="90">
        <f t="shared" ca="1" si="3"/>
        <v>0</v>
      </c>
      <c r="P32" s="90">
        <f t="shared" ca="1" si="3"/>
        <v>0</v>
      </c>
      <c r="Q32" s="90">
        <f t="shared" ca="1" si="3"/>
        <v>0</v>
      </c>
      <c r="R32" s="90">
        <f t="shared" ca="1" si="3"/>
        <v>0</v>
      </c>
      <c r="S32" s="90">
        <f t="shared" ca="1" si="3"/>
        <v>0</v>
      </c>
      <c r="T32" s="90">
        <f t="shared" ca="1" si="3"/>
        <v>0</v>
      </c>
      <c r="U32" s="90">
        <f t="shared" ca="1" si="3"/>
        <v>0</v>
      </c>
      <c r="V32">
        <f ca="1">IF('Waste 2030'!$A40="MD",INDIRECT("'Waste 2030'!"&amp;'Country Selector'!$B$3&amp;ROW($A40))*10^12,0)</f>
        <v>0</v>
      </c>
    </row>
    <row r="33" spans="1:22">
      <c r="A33" s="74">
        <v>-19</v>
      </c>
      <c r="B33">
        <f ca="1">IF('Waste 2010'!$A41="MD",INDIRECT("'Waste 2010'!"&amp;'Country Selector'!$B$3&amp;ROW($A41))*10^12,0)</f>
        <v>0</v>
      </c>
      <c r="C33" s="90">
        <f t="shared" ca="1" si="2"/>
        <v>0</v>
      </c>
      <c r="D33" s="90">
        <f t="shared" ca="1" si="2"/>
        <v>0</v>
      </c>
      <c r="E33" s="90">
        <f t="shared" ca="1" si="2"/>
        <v>0</v>
      </c>
      <c r="F33" s="90">
        <f t="shared" ca="1" si="2"/>
        <v>0</v>
      </c>
      <c r="G33" s="90">
        <f t="shared" ca="1" si="2"/>
        <v>0</v>
      </c>
      <c r="H33" s="90">
        <f t="shared" ca="1" si="2"/>
        <v>0</v>
      </c>
      <c r="I33" s="90">
        <f t="shared" ca="1" si="2"/>
        <v>0</v>
      </c>
      <c r="J33" s="90">
        <f t="shared" ca="1" si="2"/>
        <v>0</v>
      </c>
      <c r="K33" s="90">
        <f t="shared" ca="1" si="2"/>
        <v>0</v>
      </c>
      <c r="L33">
        <f ca="1">IF('Waste 2020'!$A41="MD",INDIRECT("'Waste 2020'!"&amp;'Country Selector'!$B$3&amp;ROW($A41))*10^12,0)</f>
        <v>0</v>
      </c>
      <c r="M33" s="90">
        <f t="shared" ca="1" si="3"/>
        <v>0</v>
      </c>
      <c r="N33" s="90">
        <f t="shared" ca="1" si="3"/>
        <v>0</v>
      </c>
      <c r="O33" s="90">
        <f t="shared" ca="1" si="3"/>
        <v>0</v>
      </c>
      <c r="P33" s="90">
        <f t="shared" ca="1" si="3"/>
        <v>0</v>
      </c>
      <c r="Q33" s="90">
        <f t="shared" ca="1" si="3"/>
        <v>0</v>
      </c>
      <c r="R33" s="90">
        <f t="shared" ca="1" si="3"/>
        <v>0</v>
      </c>
      <c r="S33" s="90">
        <f t="shared" ca="1" si="3"/>
        <v>0</v>
      </c>
      <c r="T33" s="90">
        <f t="shared" ca="1" si="3"/>
        <v>0</v>
      </c>
      <c r="U33" s="90">
        <f t="shared" ca="1" si="3"/>
        <v>0</v>
      </c>
      <c r="V33">
        <f ca="1">IF('Waste 2030'!$A41="MD",INDIRECT("'Waste 2030'!"&amp;'Country Selector'!$B$3&amp;ROW($A41))*10^12,0)</f>
        <v>0</v>
      </c>
    </row>
    <row r="34" spans="1:22">
      <c r="A34" s="74">
        <v>-18</v>
      </c>
      <c r="B34">
        <f ca="1">IF('Waste 2010'!$A42="MD",INDIRECT("'Waste 2010'!"&amp;'Country Selector'!$B$3&amp;ROW($A42))*10^12,0)</f>
        <v>0</v>
      </c>
      <c r="C34" s="90">
        <f t="shared" ca="1" si="2"/>
        <v>0</v>
      </c>
      <c r="D34" s="90">
        <f t="shared" ca="1" si="2"/>
        <v>0</v>
      </c>
      <c r="E34" s="90">
        <f t="shared" ca="1" si="2"/>
        <v>0</v>
      </c>
      <c r="F34" s="90">
        <f t="shared" ca="1" si="2"/>
        <v>0</v>
      </c>
      <c r="G34" s="90">
        <f t="shared" ca="1" si="2"/>
        <v>0</v>
      </c>
      <c r="H34" s="90">
        <f t="shared" ca="1" si="2"/>
        <v>0</v>
      </c>
      <c r="I34" s="90">
        <f t="shared" ca="1" si="2"/>
        <v>0</v>
      </c>
      <c r="J34" s="90">
        <f t="shared" ca="1" si="2"/>
        <v>0</v>
      </c>
      <c r="K34" s="90">
        <f t="shared" ca="1" si="2"/>
        <v>0</v>
      </c>
      <c r="L34">
        <f ca="1">IF('Waste 2020'!$A42="MD",INDIRECT("'Waste 2020'!"&amp;'Country Selector'!$B$3&amp;ROW($A42))*10^12,0)</f>
        <v>0</v>
      </c>
      <c r="M34" s="90">
        <f t="shared" ca="1" si="3"/>
        <v>0</v>
      </c>
      <c r="N34" s="90">
        <f t="shared" ca="1" si="3"/>
        <v>0</v>
      </c>
      <c r="O34" s="90">
        <f t="shared" ca="1" si="3"/>
        <v>0</v>
      </c>
      <c r="P34" s="90">
        <f t="shared" ca="1" si="3"/>
        <v>0</v>
      </c>
      <c r="Q34" s="90">
        <f t="shared" ca="1" si="3"/>
        <v>0</v>
      </c>
      <c r="R34" s="90">
        <f t="shared" ca="1" si="3"/>
        <v>0</v>
      </c>
      <c r="S34" s="90">
        <f t="shared" ca="1" si="3"/>
        <v>0</v>
      </c>
      <c r="T34" s="90">
        <f t="shared" ca="1" si="3"/>
        <v>0</v>
      </c>
      <c r="U34" s="90">
        <f t="shared" ca="1" si="3"/>
        <v>0</v>
      </c>
      <c r="V34">
        <f ca="1">IF('Waste 2030'!$A42="MD",INDIRECT("'Waste 2030'!"&amp;'Country Selector'!$B$3&amp;ROW($A42))*10^12,0)</f>
        <v>0</v>
      </c>
    </row>
    <row r="35" spans="1:22">
      <c r="A35" s="74">
        <v>-17</v>
      </c>
      <c r="B35">
        <f ca="1">IF('Waste 2010'!$A43="MD",INDIRECT("'Waste 2010'!"&amp;'Country Selector'!$B$3&amp;ROW($A43))*10^12,0)</f>
        <v>0</v>
      </c>
      <c r="C35" s="90">
        <f t="shared" ref="C35:K63" ca="1" si="4">$B35*($L$1-C$1)/($L$1-$B$1)+$L35*(C$1-$B$1)/($L$1-$B$1)</f>
        <v>0</v>
      </c>
      <c r="D35" s="90">
        <f t="shared" ca="1" si="4"/>
        <v>0</v>
      </c>
      <c r="E35" s="90">
        <f t="shared" ca="1" si="4"/>
        <v>0</v>
      </c>
      <c r="F35" s="90">
        <f t="shared" ca="1" si="4"/>
        <v>0</v>
      </c>
      <c r="G35" s="90">
        <f t="shared" ca="1" si="4"/>
        <v>0</v>
      </c>
      <c r="H35" s="90">
        <f t="shared" ca="1" si="4"/>
        <v>0</v>
      </c>
      <c r="I35" s="90">
        <f t="shared" ca="1" si="4"/>
        <v>0</v>
      </c>
      <c r="J35" s="90">
        <f t="shared" ca="1" si="4"/>
        <v>0</v>
      </c>
      <c r="K35" s="90">
        <f t="shared" ca="1" si="4"/>
        <v>0</v>
      </c>
      <c r="L35">
        <f ca="1">IF('Waste 2020'!$A43="MD",INDIRECT("'Waste 2020'!"&amp;'Country Selector'!$B$3&amp;ROW($A43))*10^12,0)</f>
        <v>0</v>
      </c>
      <c r="M35" s="90">
        <f t="shared" ref="M35:U63" ca="1" si="5">$L35*($V$1-M$1)/($V$1-$L$1)+$V35*(M$1-$L$1)/($V$1-$L$1)</f>
        <v>0</v>
      </c>
      <c r="N35" s="90">
        <f t="shared" ca="1" si="5"/>
        <v>0</v>
      </c>
      <c r="O35" s="90">
        <f t="shared" ca="1" si="5"/>
        <v>0</v>
      </c>
      <c r="P35" s="90">
        <f t="shared" ca="1" si="5"/>
        <v>0</v>
      </c>
      <c r="Q35" s="90">
        <f t="shared" ca="1" si="5"/>
        <v>0</v>
      </c>
      <c r="R35" s="90">
        <f t="shared" ca="1" si="5"/>
        <v>0</v>
      </c>
      <c r="S35" s="90">
        <f t="shared" ca="1" si="5"/>
        <v>0</v>
      </c>
      <c r="T35" s="90">
        <f t="shared" ca="1" si="5"/>
        <v>0</v>
      </c>
      <c r="U35" s="90">
        <f t="shared" ca="1" si="5"/>
        <v>0</v>
      </c>
      <c r="V35">
        <f ca="1">IF('Waste 2030'!$A43="MD",INDIRECT("'Waste 2030'!"&amp;'Country Selector'!$B$3&amp;ROW($A43))*10^12,0)</f>
        <v>0</v>
      </c>
    </row>
    <row r="36" spans="1:22">
      <c r="A36" s="74">
        <v>-16</v>
      </c>
      <c r="B36">
        <f ca="1">IF('Waste 2010'!$A44="MD",INDIRECT("'Waste 2010'!"&amp;'Country Selector'!$B$3&amp;ROW($A44))*10^12,0)</f>
        <v>0</v>
      </c>
      <c r="C36" s="90">
        <f t="shared" ca="1" si="4"/>
        <v>0</v>
      </c>
      <c r="D36" s="90">
        <f t="shared" ca="1" si="4"/>
        <v>0</v>
      </c>
      <c r="E36" s="90">
        <f t="shared" ca="1" si="4"/>
        <v>0</v>
      </c>
      <c r="F36" s="90">
        <f t="shared" ca="1" si="4"/>
        <v>0</v>
      </c>
      <c r="G36" s="90">
        <f t="shared" ca="1" si="4"/>
        <v>0</v>
      </c>
      <c r="H36" s="90">
        <f t="shared" ca="1" si="4"/>
        <v>0</v>
      </c>
      <c r="I36" s="90">
        <f t="shared" ca="1" si="4"/>
        <v>0</v>
      </c>
      <c r="J36" s="90">
        <f t="shared" ca="1" si="4"/>
        <v>0</v>
      </c>
      <c r="K36" s="90">
        <f t="shared" ca="1" si="4"/>
        <v>0</v>
      </c>
      <c r="L36">
        <f ca="1">IF('Waste 2020'!$A44="MD",INDIRECT("'Waste 2020'!"&amp;'Country Selector'!$B$3&amp;ROW($A44))*10^12,0)</f>
        <v>0</v>
      </c>
      <c r="M36" s="90">
        <f t="shared" ca="1" si="5"/>
        <v>0</v>
      </c>
      <c r="N36" s="90">
        <f t="shared" ca="1" si="5"/>
        <v>0</v>
      </c>
      <c r="O36" s="90">
        <f t="shared" ca="1" si="5"/>
        <v>0</v>
      </c>
      <c r="P36" s="90">
        <f t="shared" ca="1" si="5"/>
        <v>0</v>
      </c>
      <c r="Q36" s="90">
        <f t="shared" ca="1" si="5"/>
        <v>0</v>
      </c>
      <c r="R36" s="90">
        <f t="shared" ca="1" si="5"/>
        <v>0</v>
      </c>
      <c r="S36" s="90">
        <f t="shared" ca="1" si="5"/>
        <v>0</v>
      </c>
      <c r="T36" s="90">
        <f t="shared" ca="1" si="5"/>
        <v>0</v>
      </c>
      <c r="U36" s="90">
        <f t="shared" ca="1" si="5"/>
        <v>0</v>
      </c>
      <c r="V36">
        <f ca="1">IF('Waste 2030'!$A44="MD",INDIRECT("'Waste 2030'!"&amp;'Country Selector'!$B$3&amp;ROW($A44))*10^12,0)</f>
        <v>0</v>
      </c>
    </row>
    <row r="37" spans="1:22">
      <c r="A37" s="74">
        <v>-15</v>
      </c>
      <c r="B37">
        <f ca="1">IF('Waste 2010'!$A45="MD",INDIRECT("'Waste 2010'!"&amp;'Country Selector'!$B$3&amp;ROW($A45))*10^12,0)</f>
        <v>0</v>
      </c>
      <c r="C37" s="90">
        <f t="shared" ca="1" si="4"/>
        <v>0</v>
      </c>
      <c r="D37" s="90">
        <f t="shared" ca="1" si="4"/>
        <v>0</v>
      </c>
      <c r="E37" s="90">
        <f t="shared" ca="1" si="4"/>
        <v>0</v>
      </c>
      <c r="F37" s="90">
        <f t="shared" ca="1" si="4"/>
        <v>0</v>
      </c>
      <c r="G37" s="90">
        <f t="shared" ca="1" si="4"/>
        <v>0</v>
      </c>
      <c r="H37" s="90">
        <f t="shared" ca="1" si="4"/>
        <v>0</v>
      </c>
      <c r="I37" s="90">
        <f t="shared" ca="1" si="4"/>
        <v>0</v>
      </c>
      <c r="J37" s="90">
        <f t="shared" ca="1" si="4"/>
        <v>0</v>
      </c>
      <c r="K37" s="90">
        <f t="shared" ca="1" si="4"/>
        <v>0</v>
      </c>
      <c r="L37">
        <f ca="1">IF('Waste 2020'!$A45="MD",INDIRECT("'Waste 2020'!"&amp;'Country Selector'!$B$3&amp;ROW($A45))*10^12,0)</f>
        <v>0</v>
      </c>
      <c r="M37" s="90">
        <f t="shared" ca="1" si="5"/>
        <v>0</v>
      </c>
      <c r="N37" s="90">
        <f t="shared" ca="1" si="5"/>
        <v>0</v>
      </c>
      <c r="O37" s="90">
        <f t="shared" ca="1" si="5"/>
        <v>0</v>
      </c>
      <c r="P37" s="90">
        <f t="shared" ca="1" si="5"/>
        <v>0</v>
      </c>
      <c r="Q37" s="90">
        <f t="shared" ca="1" si="5"/>
        <v>0</v>
      </c>
      <c r="R37" s="90">
        <f t="shared" ca="1" si="5"/>
        <v>0</v>
      </c>
      <c r="S37" s="90">
        <f t="shared" ca="1" si="5"/>
        <v>0</v>
      </c>
      <c r="T37" s="90">
        <f t="shared" ca="1" si="5"/>
        <v>0</v>
      </c>
      <c r="U37" s="90">
        <f t="shared" ca="1" si="5"/>
        <v>0</v>
      </c>
      <c r="V37">
        <f ca="1">IF('Waste 2030'!$A45="MD",INDIRECT("'Waste 2030'!"&amp;'Country Selector'!$B$3&amp;ROW($A45))*10^12,0)</f>
        <v>0</v>
      </c>
    </row>
    <row r="38" spans="1:22">
      <c r="A38" s="74">
        <v>-14</v>
      </c>
      <c r="B38">
        <f ca="1">IF('Waste 2010'!$A46="MD",INDIRECT("'Waste 2010'!"&amp;'Country Selector'!$B$3&amp;ROW($A46))*10^12,0)</f>
        <v>0</v>
      </c>
      <c r="C38" s="90">
        <f t="shared" ca="1" si="4"/>
        <v>0</v>
      </c>
      <c r="D38" s="90">
        <f t="shared" ca="1" si="4"/>
        <v>0</v>
      </c>
      <c r="E38" s="90">
        <f t="shared" ca="1" si="4"/>
        <v>0</v>
      </c>
      <c r="F38" s="90">
        <f t="shared" ca="1" si="4"/>
        <v>0</v>
      </c>
      <c r="G38" s="90">
        <f t="shared" ca="1" si="4"/>
        <v>0</v>
      </c>
      <c r="H38" s="90">
        <f t="shared" ca="1" si="4"/>
        <v>0</v>
      </c>
      <c r="I38" s="90">
        <f t="shared" ca="1" si="4"/>
        <v>0</v>
      </c>
      <c r="J38" s="90">
        <f t="shared" ca="1" si="4"/>
        <v>0</v>
      </c>
      <c r="K38" s="90">
        <f t="shared" ca="1" si="4"/>
        <v>0</v>
      </c>
      <c r="L38">
        <f ca="1">IF('Waste 2020'!$A46="MD",INDIRECT("'Waste 2020'!"&amp;'Country Selector'!$B$3&amp;ROW($A46))*10^12,0)</f>
        <v>0</v>
      </c>
      <c r="M38" s="90">
        <f t="shared" ca="1" si="5"/>
        <v>0</v>
      </c>
      <c r="N38" s="90">
        <f t="shared" ca="1" si="5"/>
        <v>0</v>
      </c>
      <c r="O38" s="90">
        <f t="shared" ca="1" si="5"/>
        <v>0</v>
      </c>
      <c r="P38" s="90">
        <f t="shared" ca="1" si="5"/>
        <v>0</v>
      </c>
      <c r="Q38" s="90">
        <f t="shared" ca="1" si="5"/>
        <v>0</v>
      </c>
      <c r="R38" s="90">
        <f t="shared" ca="1" si="5"/>
        <v>0</v>
      </c>
      <c r="S38" s="90">
        <f t="shared" ca="1" si="5"/>
        <v>0</v>
      </c>
      <c r="T38" s="90">
        <f t="shared" ca="1" si="5"/>
        <v>0</v>
      </c>
      <c r="U38" s="90">
        <f t="shared" ca="1" si="5"/>
        <v>0</v>
      </c>
      <c r="V38">
        <f ca="1">IF('Waste 2030'!$A46="MD",INDIRECT("'Waste 2030'!"&amp;'Country Selector'!$B$3&amp;ROW($A46))*10^12,0)</f>
        <v>0</v>
      </c>
    </row>
    <row r="39" spans="1:22">
      <c r="A39" s="74">
        <v>-13</v>
      </c>
      <c r="B39">
        <f ca="1">IF('Waste 2010'!$A47="MD",INDIRECT("'Waste 2010'!"&amp;'Country Selector'!$B$3&amp;ROW($A47))*10^12,0)</f>
        <v>0</v>
      </c>
      <c r="C39" s="90">
        <f t="shared" ca="1" si="4"/>
        <v>0</v>
      </c>
      <c r="D39" s="90">
        <f t="shared" ca="1" si="4"/>
        <v>0</v>
      </c>
      <c r="E39" s="90">
        <f t="shared" ca="1" si="4"/>
        <v>0</v>
      </c>
      <c r="F39" s="90">
        <f t="shared" ca="1" si="4"/>
        <v>0</v>
      </c>
      <c r="G39" s="90">
        <f t="shared" ca="1" si="4"/>
        <v>0</v>
      </c>
      <c r="H39" s="90">
        <f t="shared" ca="1" si="4"/>
        <v>0</v>
      </c>
      <c r="I39" s="90">
        <f t="shared" ca="1" si="4"/>
        <v>0</v>
      </c>
      <c r="J39" s="90">
        <f t="shared" ca="1" si="4"/>
        <v>0</v>
      </c>
      <c r="K39" s="90">
        <f t="shared" ca="1" si="4"/>
        <v>0</v>
      </c>
      <c r="L39">
        <f ca="1">IF('Waste 2020'!$A47="MD",INDIRECT("'Waste 2020'!"&amp;'Country Selector'!$B$3&amp;ROW($A47))*10^12,0)</f>
        <v>0</v>
      </c>
      <c r="M39" s="90">
        <f t="shared" ca="1" si="5"/>
        <v>0</v>
      </c>
      <c r="N39" s="90">
        <f t="shared" ca="1" si="5"/>
        <v>0</v>
      </c>
      <c r="O39" s="90">
        <f t="shared" ca="1" si="5"/>
        <v>0</v>
      </c>
      <c r="P39" s="90">
        <f t="shared" ca="1" si="5"/>
        <v>0</v>
      </c>
      <c r="Q39" s="90">
        <f t="shared" ca="1" si="5"/>
        <v>0</v>
      </c>
      <c r="R39" s="90">
        <f t="shared" ca="1" si="5"/>
        <v>0</v>
      </c>
      <c r="S39" s="90">
        <f t="shared" ca="1" si="5"/>
        <v>0</v>
      </c>
      <c r="T39" s="90">
        <f t="shared" ca="1" si="5"/>
        <v>0</v>
      </c>
      <c r="U39" s="90">
        <f t="shared" ca="1" si="5"/>
        <v>0</v>
      </c>
      <c r="V39">
        <f ca="1">IF('Waste 2030'!$A47="MD",INDIRECT("'Waste 2030'!"&amp;'Country Selector'!$B$3&amp;ROW($A47))*10^12,0)</f>
        <v>0</v>
      </c>
    </row>
    <row r="40" spans="1:22">
      <c r="A40" s="74">
        <v>-12</v>
      </c>
      <c r="B40">
        <f ca="1">IF('Waste 2010'!$A48="MD",INDIRECT("'Waste 2010'!"&amp;'Country Selector'!$B$3&amp;ROW($A48))*10^12,0)</f>
        <v>0</v>
      </c>
      <c r="C40" s="90">
        <f t="shared" ca="1" si="4"/>
        <v>0</v>
      </c>
      <c r="D40" s="90">
        <f t="shared" ca="1" si="4"/>
        <v>0</v>
      </c>
      <c r="E40" s="90">
        <f t="shared" ca="1" si="4"/>
        <v>0</v>
      </c>
      <c r="F40" s="90">
        <f t="shared" ca="1" si="4"/>
        <v>0</v>
      </c>
      <c r="G40" s="90">
        <f t="shared" ca="1" si="4"/>
        <v>0</v>
      </c>
      <c r="H40" s="90">
        <f t="shared" ca="1" si="4"/>
        <v>0</v>
      </c>
      <c r="I40" s="90">
        <f t="shared" ca="1" si="4"/>
        <v>0</v>
      </c>
      <c r="J40" s="90">
        <f t="shared" ca="1" si="4"/>
        <v>0</v>
      </c>
      <c r="K40" s="90">
        <f t="shared" ca="1" si="4"/>
        <v>0</v>
      </c>
      <c r="L40">
        <f ca="1">IF('Waste 2020'!$A48="MD",INDIRECT("'Waste 2020'!"&amp;'Country Selector'!$B$3&amp;ROW($A48))*10^12,0)</f>
        <v>0</v>
      </c>
      <c r="M40" s="90">
        <f t="shared" ca="1" si="5"/>
        <v>0</v>
      </c>
      <c r="N40" s="90">
        <f t="shared" ca="1" si="5"/>
        <v>0</v>
      </c>
      <c r="O40" s="90">
        <f t="shared" ca="1" si="5"/>
        <v>0</v>
      </c>
      <c r="P40" s="90">
        <f t="shared" ca="1" si="5"/>
        <v>0</v>
      </c>
      <c r="Q40" s="90">
        <f t="shared" ca="1" si="5"/>
        <v>0</v>
      </c>
      <c r="R40" s="90">
        <f t="shared" ca="1" si="5"/>
        <v>0</v>
      </c>
      <c r="S40" s="90">
        <f t="shared" ca="1" si="5"/>
        <v>0</v>
      </c>
      <c r="T40" s="90">
        <f t="shared" ca="1" si="5"/>
        <v>0</v>
      </c>
      <c r="U40" s="90">
        <f t="shared" ca="1" si="5"/>
        <v>0</v>
      </c>
      <c r="V40">
        <f ca="1">IF('Waste 2030'!$A48="MD",INDIRECT("'Waste 2030'!"&amp;'Country Selector'!$B$3&amp;ROW($A48))*10^12,0)</f>
        <v>0</v>
      </c>
    </row>
    <row r="41" spans="1:22">
      <c r="A41" s="74">
        <v>-11</v>
      </c>
      <c r="B41">
        <f ca="1">IF('Waste 2010'!$A49="MD",INDIRECT("'Waste 2010'!"&amp;'Country Selector'!$B$3&amp;ROW($A49))*10^12,0)</f>
        <v>0</v>
      </c>
      <c r="C41" s="90">
        <f t="shared" ca="1" si="4"/>
        <v>0</v>
      </c>
      <c r="D41" s="90">
        <f t="shared" ca="1" si="4"/>
        <v>0</v>
      </c>
      <c r="E41" s="90">
        <f t="shared" ca="1" si="4"/>
        <v>0</v>
      </c>
      <c r="F41" s="90">
        <f t="shared" ca="1" si="4"/>
        <v>0</v>
      </c>
      <c r="G41" s="90">
        <f t="shared" ca="1" si="4"/>
        <v>0</v>
      </c>
      <c r="H41" s="90">
        <f t="shared" ca="1" si="4"/>
        <v>0</v>
      </c>
      <c r="I41" s="90">
        <f t="shared" ca="1" si="4"/>
        <v>0</v>
      </c>
      <c r="J41" s="90">
        <f t="shared" ca="1" si="4"/>
        <v>0</v>
      </c>
      <c r="K41" s="90">
        <f t="shared" ca="1" si="4"/>
        <v>0</v>
      </c>
      <c r="L41">
        <f ca="1">IF('Waste 2020'!$A49="MD",INDIRECT("'Waste 2020'!"&amp;'Country Selector'!$B$3&amp;ROW($A49))*10^12,0)</f>
        <v>0</v>
      </c>
      <c r="M41" s="90">
        <f t="shared" ca="1" si="5"/>
        <v>0</v>
      </c>
      <c r="N41" s="90">
        <f t="shared" ca="1" si="5"/>
        <v>0</v>
      </c>
      <c r="O41" s="90">
        <f t="shared" ca="1" si="5"/>
        <v>0</v>
      </c>
      <c r="P41" s="90">
        <f t="shared" ca="1" si="5"/>
        <v>0</v>
      </c>
      <c r="Q41" s="90">
        <f t="shared" ca="1" si="5"/>
        <v>0</v>
      </c>
      <c r="R41" s="90">
        <f t="shared" ca="1" si="5"/>
        <v>0</v>
      </c>
      <c r="S41" s="90">
        <f t="shared" ca="1" si="5"/>
        <v>0</v>
      </c>
      <c r="T41" s="90">
        <f t="shared" ca="1" si="5"/>
        <v>0</v>
      </c>
      <c r="U41" s="90">
        <f t="shared" ca="1" si="5"/>
        <v>0</v>
      </c>
      <c r="V41">
        <f ca="1">IF('Waste 2030'!$A49="MD",INDIRECT("'Waste 2030'!"&amp;'Country Selector'!$B$3&amp;ROW($A49))*10^12,0)</f>
        <v>0</v>
      </c>
    </row>
    <row r="42" spans="1:22">
      <c r="A42" s="74">
        <v>-10</v>
      </c>
      <c r="B42">
        <f ca="1">IF('Waste 2010'!$A50="MD",INDIRECT("'Waste 2010'!"&amp;'Country Selector'!$B$3&amp;ROW($A50))*10^12,0)</f>
        <v>0</v>
      </c>
      <c r="C42" s="90">
        <f t="shared" ca="1" si="4"/>
        <v>0</v>
      </c>
      <c r="D42" s="90">
        <f t="shared" ca="1" si="4"/>
        <v>0</v>
      </c>
      <c r="E42" s="90">
        <f t="shared" ca="1" si="4"/>
        <v>0</v>
      </c>
      <c r="F42" s="90">
        <f t="shared" ca="1" si="4"/>
        <v>0</v>
      </c>
      <c r="G42" s="90">
        <f t="shared" ca="1" si="4"/>
        <v>0</v>
      </c>
      <c r="H42" s="90">
        <f t="shared" ca="1" si="4"/>
        <v>0</v>
      </c>
      <c r="I42" s="90">
        <f t="shared" ca="1" si="4"/>
        <v>0</v>
      </c>
      <c r="J42" s="90">
        <f t="shared" ca="1" si="4"/>
        <v>0</v>
      </c>
      <c r="K42" s="90">
        <f t="shared" ca="1" si="4"/>
        <v>0</v>
      </c>
      <c r="L42">
        <f ca="1">IF('Waste 2020'!$A50="MD",INDIRECT("'Waste 2020'!"&amp;'Country Selector'!$B$3&amp;ROW($A50))*10^12,0)</f>
        <v>0</v>
      </c>
      <c r="M42" s="90">
        <f t="shared" ca="1" si="5"/>
        <v>0</v>
      </c>
      <c r="N42" s="90">
        <f t="shared" ca="1" si="5"/>
        <v>0</v>
      </c>
      <c r="O42" s="90">
        <f t="shared" ca="1" si="5"/>
        <v>0</v>
      </c>
      <c r="P42" s="90">
        <f t="shared" ca="1" si="5"/>
        <v>0</v>
      </c>
      <c r="Q42" s="90">
        <f t="shared" ca="1" si="5"/>
        <v>0</v>
      </c>
      <c r="R42" s="90">
        <f t="shared" ca="1" si="5"/>
        <v>0</v>
      </c>
      <c r="S42" s="90">
        <f t="shared" ca="1" si="5"/>
        <v>0</v>
      </c>
      <c r="T42" s="90">
        <f t="shared" ca="1" si="5"/>
        <v>0</v>
      </c>
      <c r="U42" s="90">
        <f t="shared" ca="1" si="5"/>
        <v>0</v>
      </c>
      <c r="V42">
        <f ca="1">IF('Waste 2030'!$A50="MD",INDIRECT("'Waste 2030'!"&amp;'Country Selector'!$B$3&amp;ROW($A50))*10^12,0)</f>
        <v>0</v>
      </c>
    </row>
    <row r="43" spans="1:22">
      <c r="A43" s="74">
        <v>-9</v>
      </c>
      <c r="B43">
        <f ca="1">IF('Waste 2010'!$A51="MD",INDIRECT("'Waste 2010'!"&amp;'Country Selector'!$B$3&amp;ROW($A51))*10^12,0)</f>
        <v>0</v>
      </c>
      <c r="C43" s="90">
        <f t="shared" ca="1" si="4"/>
        <v>0</v>
      </c>
      <c r="D43" s="90">
        <f t="shared" ca="1" si="4"/>
        <v>0</v>
      </c>
      <c r="E43" s="90">
        <f t="shared" ca="1" si="4"/>
        <v>0</v>
      </c>
      <c r="F43" s="90">
        <f t="shared" ca="1" si="4"/>
        <v>0</v>
      </c>
      <c r="G43" s="90">
        <f t="shared" ca="1" si="4"/>
        <v>0</v>
      </c>
      <c r="H43" s="90">
        <f t="shared" ca="1" si="4"/>
        <v>0</v>
      </c>
      <c r="I43" s="90">
        <f t="shared" ca="1" si="4"/>
        <v>0</v>
      </c>
      <c r="J43" s="90">
        <f t="shared" ca="1" si="4"/>
        <v>0</v>
      </c>
      <c r="K43" s="90">
        <f t="shared" ca="1" si="4"/>
        <v>0</v>
      </c>
      <c r="L43">
        <f ca="1">IF('Waste 2020'!$A51="MD",INDIRECT("'Waste 2020'!"&amp;'Country Selector'!$B$3&amp;ROW($A51))*10^12,0)</f>
        <v>0</v>
      </c>
      <c r="M43" s="90">
        <f t="shared" ca="1" si="5"/>
        <v>0</v>
      </c>
      <c r="N43" s="90">
        <f t="shared" ca="1" si="5"/>
        <v>0</v>
      </c>
      <c r="O43" s="90">
        <f t="shared" ca="1" si="5"/>
        <v>0</v>
      </c>
      <c r="P43" s="90">
        <f t="shared" ca="1" si="5"/>
        <v>0</v>
      </c>
      <c r="Q43" s="90">
        <f t="shared" ca="1" si="5"/>
        <v>0</v>
      </c>
      <c r="R43" s="90">
        <f t="shared" ca="1" si="5"/>
        <v>0</v>
      </c>
      <c r="S43" s="90">
        <f t="shared" ca="1" si="5"/>
        <v>0</v>
      </c>
      <c r="T43" s="90">
        <f t="shared" ca="1" si="5"/>
        <v>0</v>
      </c>
      <c r="U43" s="90">
        <f t="shared" ca="1" si="5"/>
        <v>0</v>
      </c>
      <c r="V43">
        <f ca="1">IF('Waste 2030'!$A51="MD",INDIRECT("'Waste 2030'!"&amp;'Country Selector'!$B$3&amp;ROW($A51))*10^12,0)</f>
        <v>0</v>
      </c>
    </row>
    <row r="44" spans="1:22">
      <c r="A44" s="74">
        <v>-8</v>
      </c>
      <c r="B44">
        <f ca="1">IF('Waste 2010'!$A52="MD",INDIRECT("'Waste 2010'!"&amp;'Country Selector'!$B$3&amp;ROW($A52))*10^12,0)</f>
        <v>0</v>
      </c>
      <c r="C44" s="90">
        <f t="shared" ca="1" si="4"/>
        <v>0</v>
      </c>
      <c r="D44" s="90">
        <f t="shared" ca="1" si="4"/>
        <v>0</v>
      </c>
      <c r="E44" s="90">
        <f t="shared" ca="1" si="4"/>
        <v>0</v>
      </c>
      <c r="F44" s="90">
        <f t="shared" ca="1" si="4"/>
        <v>0</v>
      </c>
      <c r="G44" s="90">
        <f t="shared" ca="1" si="4"/>
        <v>0</v>
      </c>
      <c r="H44" s="90">
        <f t="shared" ca="1" si="4"/>
        <v>0</v>
      </c>
      <c r="I44" s="90">
        <f t="shared" ca="1" si="4"/>
        <v>0</v>
      </c>
      <c r="J44" s="90">
        <f t="shared" ca="1" si="4"/>
        <v>0</v>
      </c>
      <c r="K44" s="90">
        <f t="shared" ca="1" si="4"/>
        <v>0</v>
      </c>
      <c r="L44">
        <f ca="1">IF('Waste 2020'!$A52="MD",INDIRECT("'Waste 2020'!"&amp;'Country Selector'!$B$3&amp;ROW($A52))*10^12,0)</f>
        <v>0</v>
      </c>
      <c r="M44" s="90">
        <f t="shared" ca="1" si="5"/>
        <v>0</v>
      </c>
      <c r="N44" s="90">
        <f t="shared" ca="1" si="5"/>
        <v>0</v>
      </c>
      <c r="O44" s="90">
        <f t="shared" ca="1" si="5"/>
        <v>0</v>
      </c>
      <c r="P44" s="90">
        <f t="shared" ca="1" si="5"/>
        <v>0</v>
      </c>
      <c r="Q44" s="90">
        <f t="shared" ca="1" si="5"/>
        <v>0</v>
      </c>
      <c r="R44" s="90">
        <f t="shared" ca="1" si="5"/>
        <v>0</v>
      </c>
      <c r="S44" s="90">
        <f t="shared" ca="1" si="5"/>
        <v>0</v>
      </c>
      <c r="T44" s="90">
        <f t="shared" ca="1" si="5"/>
        <v>0</v>
      </c>
      <c r="U44" s="90">
        <f t="shared" ca="1" si="5"/>
        <v>0</v>
      </c>
      <c r="V44">
        <f ca="1">IF('Waste 2030'!$A52="MD",INDIRECT("'Waste 2030'!"&amp;'Country Selector'!$B$3&amp;ROW($A52))*10^12,0)</f>
        <v>0</v>
      </c>
    </row>
    <row r="45" spans="1:22">
      <c r="A45" s="74">
        <v>-7</v>
      </c>
      <c r="B45">
        <f ca="1">IF('Waste 2010'!$A53="MD",INDIRECT("'Waste 2010'!"&amp;'Country Selector'!$B$3&amp;ROW($A53))*10^12,0)</f>
        <v>0</v>
      </c>
      <c r="C45" s="90">
        <f t="shared" ca="1" si="4"/>
        <v>0</v>
      </c>
      <c r="D45" s="90">
        <f t="shared" ca="1" si="4"/>
        <v>0</v>
      </c>
      <c r="E45" s="90">
        <f t="shared" ca="1" si="4"/>
        <v>0</v>
      </c>
      <c r="F45" s="90">
        <f t="shared" ca="1" si="4"/>
        <v>0</v>
      </c>
      <c r="G45" s="90">
        <f t="shared" ca="1" si="4"/>
        <v>0</v>
      </c>
      <c r="H45" s="90">
        <f t="shared" ca="1" si="4"/>
        <v>0</v>
      </c>
      <c r="I45" s="90">
        <f t="shared" ca="1" si="4"/>
        <v>0</v>
      </c>
      <c r="J45" s="90">
        <f t="shared" ca="1" si="4"/>
        <v>0</v>
      </c>
      <c r="K45" s="90">
        <f t="shared" ca="1" si="4"/>
        <v>0</v>
      </c>
      <c r="L45">
        <f ca="1">IF('Waste 2020'!$A53="MD",INDIRECT("'Waste 2020'!"&amp;'Country Selector'!$B$3&amp;ROW($A53))*10^12,0)</f>
        <v>0</v>
      </c>
      <c r="M45" s="90">
        <f t="shared" ca="1" si="5"/>
        <v>0</v>
      </c>
      <c r="N45" s="90">
        <f t="shared" ca="1" si="5"/>
        <v>0</v>
      </c>
      <c r="O45" s="90">
        <f t="shared" ca="1" si="5"/>
        <v>0</v>
      </c>
      <c r="P45" s="90">
        <f t="shared" ca="1" si="5"/>
        <v>0</v>
      </c>
      <c r="Q45" s="90">
        <f t="shared" ca="1" si="5"/>
        <v>0</v>
      </c>
      <c r="R45" s="90">
        <f t="shared" ca="1" si="5"/>
        <v>0</v>
      </c>
      <c r="S45" s="90">
        <f t="shared" ca="1" si="5"/>
        <v>0</v>
      </c>
      <c r="T45" s="90">
        <f t="shared" ca="1" si="5"/>
        <v>0</v>
      </c>
      <c r="U45" s="90">
        <f t="shared" ca="1" si="5"/>
        <v>0</v>
      </c>
      <c r="V45">
        <f ca="1">IF('Waste 2030'!$A53="MD",INDIRECT("'Waste 2030'!"&amp;'Country Selector'!$B$3&amp;ROW($A53))*10^12,0)</f>
        <v>0</v>
      </c>
    </row>
    <row r="46" spans="1:22">
      <c r="A46" s="74">
        <v>-6</v>
      </c>
      <c r="B46">
        <f ca="1">IF('Waste 2010'!$A54="MD",INDIRECT("'Waste 2010'!"&amp;'Country Selector'!$B$3&amp;ROW($A54))*10^12,0)</f>
        <v>0</v>
      </c>
      <c r="C46" s="90">
        <f t="shared" ca="1" si="4"/>
        <v>0</v>
      </c>
      <c r="D46" s="90">
        <f t="shared" ca="1" si="4"/>
        <v>0</v>
      </c>
      <c r="E46" s="90">
        <f t="shared" ca="1" si="4"/>
        <v>0</v>
      </c>
      <c r="F46" s="90">
        <f t="shared" ca="1" si="4"/>
        <v>0</v>
      </c>
      <c r="G46" s="90">
        <f t="shared" ca="1" si="4"/>
        <v>0</v>
      </c>
      <c r="H46" s="90">
        <f t="shared" ca="1" si="4"/>
        <v>0</v>
      </c>
      <c r="I46" s="90">
        <f t="shared" ca="1" si="4"/>
        <v>0</v>
      </c>
      <c r="J46" s="90">
        <f t="shared" ca="1" si="4"/>
        <v>0</v>
      </c>
      <c r="K46" s="90">
        <f t="shared" ca="1" si="4"/>
        <v>0</v>
      </c>
      <c r="L46">
        <f ca="1">IF('Waste 2020'!$A54="MD",INDIRECT("'Waste 2020'!"&amp;'Country Selector'!$B$3&amp;ROW($A54))*10^12,0)</f>
        <v>0</v>
      </c>
      <c r="M46" s="90">
        <f t="shared" ca="1" si="5"/>
        <v>0</v>
      </c>
      <c r="N46" s="90">
        <f t="shared" ca="1" si="5"/>
        <v>0</v>
      </c>
      <c r="O46" s="90">
        <f t="shared" ca="1" si="5"/>
        <v>0</v>
      </c>
      <c r="P46" s="90">
        <f t="shared" ca="1" si="5"/>
        <v>0</v>
      </c>
      <c r="Q46" s="90">
        <f t="shared" ca="1" si="5"/>
        <v>0</v>
      </c>
      <c r="R46" s="90">
        <f t="shared" ca="1" si="5"/>
        <v>0</v>
      </c>
      <c r="S46" s="90">
        <f t="shared" ca="1" si="5"/>
        <v>0</v>
      </c>
      <c r="T46" s="90">
        <f t="shared" ca="1" si="5"/>
        <v>0</v>
      </c>
      <c r="U46" s="90">
        <f t="shared" ca="1" si="5"/>
        <v>0</v>
      </c>
      <c r="V46">
        <f ca="1">IF('Waste 2030'!$A54="MD",INDIRECT("'Waste 2030'!"&amp;'Country Selector'!$B$3&amp;ROW($A54))*10^12,0)</f>
        <v>0</v>
      </c>
    </row>
    <row r="47" spans="1:22">
      <c r="A47" s="74">
        <v>-5</v>
      </c>
      <c r="B47">
        <f ca="1">IF('Waste 2010'!$A55="MD",INDIRECT("'Waste 2010'!"&amp;'Country Selector'!$B$3&amp;ROW($A55))*10^12,0)</f>
        <v>0</v>
      </c>
      <c r="C47" s="90">
        <f t="shared" ca="1" si="4"/>
        <v>0</v>
      </c>
      <c r="D47" s="90">
        <f t="shared" ca="1" si="4"/>
        <v>0</v>
      </c>
      <c r="E47" s="90">
        <f t="shared" ca="1" si="4"/>
        <v>0</v>
      </c>
      <c r="F47" s="90">
        <f t="shared" ca="1" si="4"/>
        <v>0</v>
      </c>
      <c r="G47" s="90">
        <f t="shared" ca="1" si="4"/>
        <v>0</v>
      </c>
      <c r="H47" s="90">
        <f t="shared" ca="1" si="4"/>
        <v>0</v>
      </c>
      <c r="I47" s="90">
        <f t="shared" ca="1" si="4"/>
        <v>0</v>
      </c>
      <c r="J47" s="90">
        <f t="shared" ca="1" si="4"/>
        <v>0</v>
      </c>
      <c r="K47" s="90">
        <f t="shared" ca="1" si="4"/>
        <v>0</v>
      </c>
      <c r="L47">
        <f ca="1">IF('Waste 2020'!$A55="MD",INDIRECT("'Waste 2020'!"&amp;'Country Selector'!$B$3&amp;ROW($A55))*10^12,0)</f>
        <v>0</v>
      </c>
      <c r="M47" s="90">
        <f t="shared" ca="1" si="5"/>
        <v>0</v>
      </c>
      <c r="N47" s="90">
        <f t="shared" ca="1" si="5"/>
        <v>0</v>
      </c>
      <c r="O47" s="90">
        <f t="shared" ca="1" si="5"/>
        <v>0</v>
      </c>
      <c r="P47" s="90">
        <f t="shared" ca="1" si="5"/>
        <v>0</v>
      </c>
      <c r="Q47" s="90">
        <f t="shared" ca="1" si="5"/>
        <v>0</v>
      </c>
      <c r="R47" s="90">
        <f t="shared" ca="1" si="5"/>
        <v>0</v>
      </c>
      <c r="S47" s="90">
        <f t="shared" ca="1" si="5"/>
        <v>0</v>
      </c>
      <c r="T47" s="90">
        <f t="shared" ca="1" si="5"/>
        <v>0</v>
      </c>
      <c r="U47" s="90">
        <f t="shared" ca="1" si="5"/>
        <v>0</v>
      </c>
      <c r="V47">
        <f ca="1">IF('Waste 2030'!$A55="MD",INDIRECT("'Waste 2030'!"&amp;'Country Selector'!$B$3&amp;ROW($A55))*10^12,0)</f>
        <v>0</v>
      </c>
    </row>
    <row r="48" spans="1:22">
      <c r="A48" s="74">
        <v>-4</v>
      </c>
      <c r="B48">
        <f ca="1">IF('Waste 2010'!$A56="MD",INDIRECT("'Waste 2010'!"&amp;'Country Selector'!$B$3&amp;ROW($A56))*10^12,0)</f>
        <v>0</v>
      </c>
      <c r="C48" s="90">
        <f t="shared" ca="1" si="4"/>
        <v>0</v>
      </c>
      <c r="D48" s="90">
        <f t="shared" ca="1" si="4"/>
        <v>0</v>
      </c>
      <c r="E48" s="90">
        <f t="shared" ca="1" si="4"/>
        <v>0</v>
      </c>
      <c r="F48" s="90">
        <f t="shared" ca="1" si="4"/>
        <v>0</v>
      </c>
      <c r="G48" s="90">
        <f t="shared" ca="1" si="4"/>
        <v>0</v>
      </c>
      <c r="H48" s="90">
        <f t="shared" ca="1" si="4"/>
        <v>0</v>
      </c>
      <c r="I48" s="90">
        <f t="shared" ca="1" si="4"/>
        <v>0</v>
      </c>
      <c r="J48" s="90">
        <f t="shared" ca="1" si="4"/>
        <v>0</v>
      </c>
      <c r="K48" s="90">
        <f t="shared" ca="1" si="4"/>
        <v>0</v>
      </c>
      <c r="L48">
        <f ca="1">IF('Waste 2020'!$A56="MD",INDIRECT("'Waste 2020'!"&amp;'Country Selector'!$B$3&amp;ROW($A56))*10^12,0)</f>
        <v>0</v>
      </c>
      <c r="M48" s="90">
        <f t="shared" ca="1" si="5"/>
        <v>0</v>
      </c>
      <c r="N48" s="90">
        <f t="shared" ca="1" si="5"/>
        <v>0</v>
      </c>
      <c r="O48" s="90">
        <f t="shared" ca="1" si="5"/>
        <v>0</v>
      </c>
      <c r="P48" s="90">
        <f t="shared" ca="1" si="5"/>
        <v>0</v>
      </c>
      <c r="Q48" s="90">
        <f t="shared" ca="1" si="5"/>
        <v>0</v>
      </c>
      <c r="R48" s="90">
        <f t="shared" ca="1" si="5"/>
        <v>0</v>
      </c>
      <c r="S48" s="90">
        <f t="shared" ca="1" si="5"/>
        <v>0</v>
      </c>
      <c r="T48" s="90">
        <f t="shared" ca="1" si="5"/>
        <v>0</v>
      </c>
      <c r="U48" s="90">
        <f t="shared" ca="1" si="5"/>
        <v>0</v>
      </c>
      <c r="V48">
        <f ca="1">IF('Waste 2030'!$A56="MD",INDIRECT("'Waste 2030'!"&amp;'Country Selector'!$B$3&amp;ROW($A56))*10^12,0)</f>
        <v>0</v>
      </c>
    </row>
    <row r="49" spans="1:22">
      <c r="A49" s="74">
        <v>-3</v>
      </c>
      <c r="B49">
        <f ca="1">IF('Waste 2010'!$A57="MD",INDIRECT("'Waste 2010'!"&amp;'Country Selector'!$B$3&amp;ROW($A57))*10^12,0)</f>
        <v>0</v>
      </c>
      <c r="C49" s="90">
        <f t="shared" ca="1" si="4"/>
        <v>0</v>
      </c>
      <c r="D49" s="90">
        <f t="shared" ca="1" si="4"/>
        <v>0</v>
      </c>
      <c r="E49" s="90">
        <f t="shared" ca="1" si="4"/>
        <v>0</v>
      </c>
      <c r="F49" s="90">
        <f t="shared" ca="1" si="4"/>
        <v>0</v>
      </c>
      <c r="G49" s="90">
        <f t="shared" ca="1" si="4"/>
        <v>0</v>
      </c>
      <c r="H49" s="90">
        <f t="shared" ca="1" si="4"/>
        <v>0</v>
      </c>
      <c r="I49" s="90">
        <f t="shared" ca="1" si="4"/>
        <v>0</v>
      </c>
      <c r="J49" s="90">
        <f t="shared" ca="1" si="4"/>
        <v>0</v>
      </c>
      <c r="K49" s="90">
        <f t="shared" ca="1" si="4"/>
        <v>0</v>
      </c>
      <c r="L49">
        <f ca="1">IF('Waste 2020'!$A57="MD",INDIRECT("'Waste 2020'!"&amp;'Country Selector'!$B$3&amp;ROW($A57))*10^12,0)</f>
        <v>0</v>
      </c>
      <c r="M49" s="90">
        <f t="shared" ca="1" si="5"/>
        <v>0</v>
      </c>
      <c r="N49" s="90">
        <f t="shared" ca="1" si="5"/>
        <v>0</v>
      </c>
      <c r="O49" s="90">
        <f t="shared" ca="1" si="5"/>
        <v>0</v>
      </c>
      <c r="P49" s="90">
        <f t="shared" ca="1" si="5"/>
        <v>0</v>
      </c>
      <c r="Q49" s="90">
        <f t="shared" ca="1" si="5"/>
        <v>0</v>
      </c>
      <c r="R49" s="90">
        <f t="shared" ca="1" si="5"/>
        <v>0</v>
      </c>
      <c r="S49" s="90">
        <f t="shared" ca="1" si="5"/>
        <v>0</v>
      </c>
      <c r="T49" s="90">
        <f t="shared" ca="1" si="5"/>
        <v>0</v>
      </c>
      <c r="U49" s="90">
        <f t="shared" ca="1" si="5"/>
        <v>0</v>
      </c>
      <c r="V49">
        <f ca="1">IF('Waste 2030'!$A57="MD",INDIRECT("'Waste 2030'!"&amp;'Country Selector'!$B$3&amp;ROW($A57))*10^12,0)</f>
        <v>0</v>
      </c>
    </row>
    <row r="50" spans="1:22">
      <c r="A50" s="74">
        <v>-2</v>
      </c>
      <c r="B50">
        <f ca="1">IF('Waste 2010'!$A58="MD",INDIRECT("'Waste 2010'!"&amp;'Country Selector'!$B$3&amp;ROW($A58))*10^12,0)</f>
        <v>0</v>
      </c>
      <c r="C50" s="90">
        <f t="shared" ca="1" si="4"/>
        <v>0</v>
      </c>
      <c r="D50" s="90">
        <f t="shared" ca="1" si="4"/>
        <v>0</v>
      </c>
      <c r="E50" s="90">
        <f t="shared" ca="1" si="4"/>
        <v>0</v>
      </c>
      <c r="F50" s="90">
        <f t="shared" ca="1" si="4"/>
        <v>0</v>
      </c>
      <c r="G50" s="90">
        <f t="shared" ca="1" si="4"/>
        <v>0</v>
      </c>
      <c r="H50" s="90">
        <f t="shared" ca="1" si="4"/>
        <v>0</v>
      </c>
      <c r="I50" s="90">
        <f t="shared" ca="1" si="4"/>
        <v>0</v>
      </c>
      <c r="J50" s="90">
        <f t="shared" ca="1" si="4"/>
        <v>0</v>
      </c>
      <c r="K50" s="90">
        <f t="shared" ca="1" si="4"/>
        <v>0</v>
      </c>
      <c r="L50">
        <f ca="1">IF('Waste 2020'!$A58="MD",INDIRECT("'Waste 2020'!"&amp;'Country Selector'!$B$3&amp;ROW($A58))*10^12,0)</f>
        <v>0</v>
      </c>
      <c r="M50" s="90">
        <f t="shared" ca="1" si="5"/>
        <v>0</v>
      </c>
      <c r="N50" s="90">
        <f t="shared" ca="1" si="5"/>
        <v>0</v>
      </c>
      <c r="O50" s="90">
        <f t="shared" ca="1" si="5"/>
        <v>0</v>
      </c>
      <c r="P50" s="90">
        <f t="shared" ca="1" si="5"/>
        <v>0</v>
      </c>
      <c r="Q50" s="90">
        <f t="shared" ca="1" si="5"/>
        <v>0</v>
      </c>
      <c r="R50" s="90">
        <f t="shared" ca="1" si="5"/>
        <v>0</v>
      </c>
      <c r="S50" s="90">
        <f t="shared" ca="1" si="5"/>
        <v>0</v>
      </c>
      <c r="T50" s="90">
        <f t="shared" ca="1" si="5"/>
        <v>0</v>
      </c>
      <c r="U50" s="90">
        <f t="shared" ca="1" si="5"/>
        <v>0</v>
      </c>
      <c r="V50">
        <f ca="1">IF('Waste 2030'!$A58="MD",INDIRECT("'Waste 2030'!"&amp;'Country Selector'!$B$3&amp;ROW($A58))*10^12,0)</f>
        <v>0</v>
      </c>
    </row>
    <row r="51" spans="1:22">
      <c r="A51" s="74">
        <v>-1</v>
      </c>
      <c r="B51">
        <f ca="1">IF('Waste 2010'!$A59="MD",INDIRECT("'Waste 2010'!"&amp;'Country Selector'!$B$3&amp;ROW($A59))*10^12,0)</f>
        <v>0</v>
      </c>
      <c r="C51" s="90">
        <f t="shared" ca="1" si="4"/>
        <v>0</v>
      </c>
      <c r="D51" s="90">
        <f t="shared" ca="1" si="4"/>
        <v>0</v>
      </c>
      <c r="E51" s="90">
        <f t="shared" ca="1" si="4"/>
        <v>0</v>
      </c>
      <c r="F51" s="90">
        <f t="shared" ca="1" si="4"/>
        <v>0</v>
      </c>
      <c r="G51" s="90">
        <f t="shared" ca="1" si="4"/>
        <v>0</v>
      </c>
      <c r="H51" s="90">
        <f t="shared" ca="1" si="4"/>
        <v>0</v>
      </c>
      <c r="I51" s="90">
        <f t="shared" ca="1" si="4"/>
        <v>0</v>
      </c>
      <c r="J51" s="90">
        <f t="shared" ca="1" si="4"/>
        <v>0</v>
      </c>
      <c r="K51" s="90">
        <f t="shared" ca="1" si="4"/>
        <v>0</v>
      </c>
      <c r="L51">
        <f ca="1">IF('Waste 2020'!$A59="MD",INDIRECT("'Waste 2020'!"&amp;'Country Selector'!$B$3&amp;ROW($A59))*10^12,0)</f>
        <v>0</v>
      </c>
      <c r="M51" s="90">
        <f t="shared" ca="1" si="5"/>
        <v>0</v>
      </c>
      <c r="N51" s="90">
        <f t="shared" ca="1" si="5"/>
        <v>0</v>
      </c>
      <c r="O51" s="90">
        <f t="shared" ca="1" si="5"/>
        <v>0</v>
      </c>
      <c r="P51" s="90">
        <f t="shared" ca="1" si="5"/>
        <v>0</v>
      </c>
      <c r="Q51" s="90">
        <f t="shared" ca="1" si="5"/>
        <v>0</v>
      </c>
      <c r="R51" s="90">
        <f t="shared" ca="1" si="5"/>
        <v>0</v>
      </c>
      <c r="S51" s="90">
        <f t="shared" ca="1" si="5"/>
        <v>0</v>
      </c>
      <c r="T51" s="90">
        <f t="shared" ca="1" si="5"/>
        <v>0</v>
      </c>
      <c r="U51" s="90">
        <f t="shared" ca="1" si="5"/>
        <v>0</v>
      </c>
      <c r="V51">
        <f ca="1">IF('Waste 2030'!$A59="MD",INDIRECT("'Waste 2030'!"&amp;'Country Selector'!$B$3&amp;ROW($A59))*10^12,0)</f>
        <v>0</v>
      </c>
    </row>
    <row r="52" spans="1:22">
      <c r="A52" s="74">
        <v>0</v>
      </c>
      <c r="B52">
        <f ca="1">IF('Waste 2010'!$A60="MD",INDIRECT("'Waste 2010'!"&amp;'Country Selector'!$B$3&amp;ROW($A60))*10^12,0)</f>
        <v>0</v>
      </c>
      <c r="C52" s="90">
        <f t="shared" ca="1" si="4"/>
        <v>0</v>
      </c>
      <c r="D52" s="90">
        <f t="shared" ca="1" si="4"/>
        <v>0</v>
      </c>
      <c r="E52" s="90">
        <f t="shared" ca="1" si="4"/>
        <v>0</v>
      </c>
      <c r="F52" s="90">
        <f t="shared" ca="1" si="4"/>
        <v>0</v>
      </c>
      <c r="G52" s="90">
        <f t="shared" ca="1" si="4"/>
        <v>0</v>
      </c>
      <c r="H52" s="90">
        <f t="shared" ca="1" si="4"/>
        <v>0</v>
      </c>
      <c r="I52" s="90">
        <f t="shared" ca="1" si="4"/>
        <v>0</v>
      </c>
      <c r="J52" s="90">
        <f t="shared" ca="1" si="4"/>
        <v>0</v>
      </c>
      <c r="K52" s="90">
        <f t="shared" ca="1" si="4"/>
        <v>0</v>
      </c>
      <c r="L52">
        <f ca="1">IF('Waste 2020'!$A60="MD",INDIRECT("'Waste 2020'!"&amp;'Country Selector'!$B$3&amp;ROW($A60))*10^12,0)</f>
        <v>0</v>
      </c>
      <c r="M52" s="90">
        <f t="shared" ca="1" si="5"/>
        <v>0</v>
      </c>
      <c r="N52" s="90">
        <f t="shared" ca="1" si="5"/>
        <v>0</v>
      </c>
      <c r="O52" s="90">
        <f t="shared" ca="1" si="5"/>
        <v>0</v>
      </c>
      <c r="P52" s="90">
        <f t="shared" ca="1" si="5"/>
        <v>0</v>
      </c>
      <c r="Q52" s="90">
        <f t="shared" ca="1" si="5"/>
        <v>0</v>
      </c>
      <c r="R52" s="90">
        <f t="shared" ca="1" si="5"/>
        <v>0</v>
      </c>
      <c r="S52" s="90">
        <f t="shared" ca="1" si="5"/>
        <v>0</v>
      </c>
      <c r="T52" s="90">
        <f t="shared" ca="1" si="5"/>
        <v>0</v>
      </c>
      <c r="U52" s="90">
        <f t="shared" ca="1" si="5"/>
        <v>0</v>
      </c>
      <c r="V52">
        <f ca="1">IF('Waste 2030'!$A60="MD",INDIRECT("'Waste 2030'!"&amp;'Country Selector'!$B$3&amp;ROW($A60))*10^12,0)</f>
        <v>0</v>
      </c>
    </row>
    <row r="53" spans="1:22">
      <c r="A53" s="74">
        <v>1</v>
      </c>
      <c r="B53">
        <f ca="1">IF('Waste 2010'!$A61="MD",INDIRECT("'Waste 2010'!"&amp;'Country Selector'!$B$3&amp;ROW($A61))*10^12,0)</f>
        <v>0</v>
      </c>
      <c r="C53" s="90">
        <f t="shared" ca="1" si="4"/>
        <v>0</v>
      </c>
      <c r="D53" s="90">
        <f t="shared" ca="1" si="4"/>
        <v>0</v>
      </c>
      <c r="E53" s="90">
        <f t="shared" ca="1" si="4"/>
        <v>0</v>
      </c>
      <c r="F53" s="90">
        <f t="shared" ca="1" si="4"/>
        <v>0</v>
      </c>
      <c r="G53" s="90">
        <f t="shared" ca="1" si="4"/>
        <v>0</v>
      </c>
      <c r="H53" s="90">
        <f t="shared" ca="1" si="4"/>
        <v>0</v>
      </c>
      <c r="I53" s="90">
        <f t="shared" ca="1" si="4"/>
        <v>0</v>
      </c>
      <c r="J53" s="90">
        <f t="shared" ca="1" si="4"/>
        <v>0</v>
      </c>
      <c r="K53" s="90">
        <f t="shared" ca="1" si="4"/>
        <v>0</v>
      </c>
      <c r="L53">
        <f ca="1">IF('Waste 2020'!$A61="MD",INDIRECT("'Waste 2020'!"&amp;'Country Selector'!$B$3&amp;ROW($A61))*10^12,0)</f>
        <v>0</v>
      </c>
      <c r="M53" s="90">
        <f t="shared" ca="1" si="5"/>
        <v>0</v>
      </c>
      <c r="N53" s="90">
        <f t="shared" ca="1" si="5"/>
        <v>0</v>
      </c>
      <c r="O53" s="90">
        <f t="shared" ca="1" si="5"/>
        <v>0</v>
      </c>
      <c r="P53" s="90">
        <f t="shared" ca="1" si="5"/>
        <v>0</v>
      </c>
      <c r="Q53" s="90">
        <f t="shared" ca="1" si="5"/>
        <v>0</v>
      </c>
      <c r="R53" s="90">
        <f t="shared" ca="1" si="5"/>
        <v>0</v>
      </c>
      <c r="S53" s="90">
        <f t="shared" ca="1" si="5"/>
        <v>0</v>
      </c>
      <c r="T53" s="90">
        <f t="shared" ca="1" si="5"/>
        <v>0</v>
      </c>
      <c r="U53" s="90">
        <f t="shared" ca="1" si="5"/>
        <v>0</v>
      </c>
      <c r="V53">
        <f ca="1">IF('Waste 2030'!$A61="MD",INDIRECT("'Waste 2030'!"&amp;'Country Selector'!$B$3&amp;ROW($A61))*10^12,0)</f>
        <v>0</v>
      </c>
    </row>
    <row r="54" spans="1:22">
      <c r="A54" s="74">
        <v>2</v>
      </c>
      <c r="B54">
        <f ca="1">IF('Waste 2010'!$A62="MD",INDIRECT("'Waste 2010'!"&amp;'Country Selector'!$B$3&amp;ROW($A62))*10^12,0)</f>
        <v>0</v>
      </c>
      <c r="C54" s="90">
        <f t="shared" ca="1" si="4"/>
        <v>0</v>
      </c>
      <c r="D54" s="90">
        <f t="shared" ca="1" si="4"/>
        <v>0</v>
      </c>
      <c r="E54" s="90">
        <f t="shared" ca="1" si="4"/>
        <v>0</v>
      </c>
      <c r="F54" s="90">
        <f t="shared" ca="1" si="4"/>
        <v>0</v>
      </c>
      <c r="G54" s="90">
        <f t="shared" ca="1" si="4"/>
        <v>0</v>
      </c>
      <c r="H54" s="90">
        <f t="shared" ca="1" si="4"/>
        <v>0</v>
      </c>
      <c r="I54" s="90">
        <f t="shared" ca="1" si="4"/>
        <v>0</v>
      </c>
      <c r="J54" s="90">
        <f t="shared" ca="1" si="4"/>
        <v>0</v>
      </c>
      <c r="K54" s="90">
        <f t="shared" ca="1" si="4"/>
        <v>0</v>
      </c>
      <c r="L54">
        <f ca="1">IF('Waste 2020'!$A62="MD",INDIRECT("'Waste 2020'!"&amp;'Country Selector'!$B$3&amp;ROW($A62))*10^12,0)</f>
        <v>0</v>
      </c>
      <c r="M54" s="90">
        <f t="shared" ca="1" si="5"/>
        <v>0</v>
      </c>
      <c r="N54" s="90">
        <f t="shared" ca="1" si="5"/>
        <v>0</v>
      </c>
      <c r="O54" s="90">
        <f t="shared" ca="1" si="5"/>
        <v>0</v>
      </c>
      <c r="P54" s="90">
        <f t="shared" ca="1" si="5"/>
        <v>0</v>
      </c>
      <c r="Q54" s="90">
        <f t="shared" ca="1" si="5"/>
        <v>0</v>
      </c>
      <c r="R54" s="90">
        <f t="shared" ca="1" si="5"/>
        <v>0</v>
      </c>
      <c r="S54" s="90">
        <f t="shared" ca="1" si="5"/>
        <v>0</v>
      </c>
      <c r="T54" s="90">
        <f t="shared" ca="1" si="5"/>
        <v>0</v>
      </c>
      <c r="U54" s="90">
        <f t="shared" ca="1" si="5"/>
        <v>0</v>
      </c>
      <c r="V54">
        <f ca="1">IF('Waste 2030'!$A62="MD",INDIRECT("'Waste 2030'!"&amp;'Country Selector'!$B$3&amp;ROW($A62))*10^12,0)</f>
        <v>0</v>
      </c>
    </row>
    <row r="55" spans="1:22">
      <c r="A55" s="74">
        <v>3</v>
      </c>
      <c r="B55">
        <f ca="1">IF('Waste 2010'!$A63="MD",INDIRECT("'Waste 2010'!"&amp;'Country Selector'!$B$3&amp;ROW($A63))*10^12,0)</f>
        <v>0</v>
      </c>
      <c r="C55" s="90">
        <f t="shared" ca="1" si="4"/>
        <v>0</v>
      </c>
      <c r="D55" s="90">
        <f t="shared" ca="1" si="4"/>
        <v>0</v>
      </c>
      <c r="E55" s="90">
        <f t="shared" ca="1" si="4"/>
        <v>0</v>
      </c>
      <c r="F55" s="90">
        <f t="shared" ca="1" si="4"/>
        <v>0</v>
      </c>
      <c r="G55" s="90">
        <f t="shared" ca="1" si="4"/>
        <v>0</v>
      </c>
      <c r="H55" s="90">
        <f t="shared" ca="1" si="4"/>
        <v>0</v>
      </c>
      <c r="I55" s="90">
        <f t="shared" ca="1" si="4"/>
        <v>0</v>
      </c>
      <c r="J55" s="90">
        <f t="shared" ca="1" si="4"/>
        <v>0</v>
      </c>
      <c r="K55" s="90">
        <f t="shared" ca="1" si="4"/>
        <v>0</v>
      </c>
      <c r="L55">
        <f ca="1">IF('Waste 2020'!$A63="MD",INDIRECT("'Waste 2020'!"&amp;'Country Selector'!$B$3&amp;ROW($A63))*10^12,0)</f>
        <v>0</v>
      </c>
      <c r="M55" s="90">
        <f t="shared" ca="1" si="5"/>
        <v>0</v>
      </c>
      <c r="N55" s="90">
        <f t="shared" ca="1" si="5"/>
        <v>0</v>
      </c>
      <c r="O55" s="90">
        <f t="shared" ca="1" si="5"/>
        <v>0</v>
      </c>
      <c r="P55" s="90">
        <f t="shared" ca="1" si="5"/>
        <v>0</v>
      </c>
      <c r="Q55" s="90">
        <f t="shared" ca="1" si="5"/>
        <v>0</v>
      </c>
      <c r="R55" s="90">
        <f t="shared" ca="1" si="5"/>
        <v>0</v>
      </c>
      <c r="S55" s="90">
        <f t="shared" ca="1" si="5"/>
        <v>0</v>
      </c>
      <c r="T55" s="90">
        <f t="shared" ca="1" si="5"/>
        <v>0</v>
      </c>
      <c r="U55" s="90">
        <f t="shared" ca="1" si="5"/>
        <v>0</v>
      </c>
      <c r="V55">
        <f ca="1">IF('Waste 2030'!$A63="MD",INDIRECT("'Waste 2030'!"&amp;'Country Selector'!$B$3&amp;ROW($A63))*10^12,0)</f>
        <v>0</v>
      </c>
    </row>
    <row r="56" spans="1:22">
      <c r="A56" s="74">
        <v>4</v>
      </c>
      <c r="B56">
        <f ca="1">IF('Waste 2010'!$A64="MD",INDIRECT("'Waste 2010'!"&amp;'Country Selector'!$B$3&amp;ROW($A64))*10^12,0)</f>
        <v>0</v>
      </c>
      <c r="C56" s="90">
        <f t="shared" ca="1" si="4"/>
        <v>0</v>
      </c>
      <c r="D56" s="90">
        <f t="shared" ca="1" si="4"/>
        <v>0</v>
      </c>
      <c r="E56" s="90">
        <f t="shared" ca="1" si="4"/>
        <v>0</v>
      </c>
      <c r="F56" s="90">
        <f t="shared" ca="1" si="4"/>
        <v>0</v>
      </c>
      <c r="G56" s="90">
        <f t="shared" ca="1" si="4"/>
        <v>0</v>
      </c>
      <c r="H56" s="90">
        <f t="shared" ca="1" si="4"/>
        <v>0</v>
      </c>
      <c r="I56" s="90">
        <f t="shared" ca="1" si="4"/>
        <v>0</v>
      </c>
      <c r="J56" s="90">
        <f t="shared" ca="1" si="4"/>
        <v>0</v>
      </c>
      <c r="K56" s="90">
        <f t="shared" ca="1" si="4"/>
        <v>0</v>
      </c>
      <c r="L56">
        <f ca="1">IF('Waste 2020'!$A64="MD",INDIRECT("'Waste 2020'!"&amp;'Country Selector'!$B$3&amp;ROW($A64))*10^12,0)</f>
        <v>0</v>
      </c>
      <c r="M56" s="90">
        <f t="shared" ca="1" si="5"/>
        <v>0</v>
      </c>
      <c r="N56" s="90">
        <f t="shared" ca="1" si="5"/>
        <v>0</v>
      </c>
      <c r="O56" s="90">
        <f t="shared" ca="1" si="5"/>
        <v>0</v>
      </c>
      <c r="P56" s="90">
        <f t="shared" ca="1" si="5"/>
        <v>0</v>
      </c>
      <c r="Q56" s="90">
        <f t="shared" ca="1" si="5"/>
        <v>0</v>
      </c>
      <c r="R56" s="90">
        <f t="shared" ca="1" si="5"/>
        <v>0</v>
      </c>
      <c r="S56" s="90">
        <f t="shared" ca="1" si="5"/>
        <v>0</v>
      </c>
      <c r="T56" s="90">
        <f t="shared" ca="1" si="5"/>
        <v>0</v>
      </c>
      <c r="U56" s="90">
        <f t="shared" ca="1" si="5"/>
        <v>0</v>
      </c>
      <c r="V56">
        <f ca="1">IF('Waste 2030'!$A64="MD",INDIRECT("'Waste 2030'!"&amp;'Country Selector'!$B$3&amp;ROW($A64))*10^12,0)</f>
        <v>0</v>
      </c>
    </row>
    <row r="57" spans="1:22">
      <c r="A57" s="74">
        <v>5</v>
      </c>
      <c r="B57">
        <f ca="1">IF('Waste 2010'!$A65="MD",INDIRECT("'Waste 2010'!"&amp;'Country Selector'!$B$3&amp;ROW($A65))*10^12,0)</f>
        <v>0</v>
      </c>
      <c r="C57" s="90">
        <f t="shared" ca="1" si="4"/>
        <v>0</v>
      </c>
      <c r="D57" s="90">
        <f t="shared" ca="1" si="4"/>
        <v>0</v>
      </c>
      <c r="E57" s="90">
        <f t="shared" ca="1" si="4"/>
        <v>0</v>
      </c>
      <c r="F57" s="90">
        <f t="shared" ca="1" si="4"/>
        <v>0</v>
      </c>
      <c r="G57" s="90">
        <f t="shared" ca="1" si="4"/>
        <v>0</v>
      </c>
      <c r="H57" s="90">
        <f t="shared" ca="1" si="4"/>
        <v>0</v>
      </c>
      <c r="I57" s="90">
        <f t="shared" ca="1" si="4"/>
        <v>0</v>
      </c>
      <c r="J57" s="90">
        <f t="shared" ca="1" si="4"/>
        <v>0</v>
      </c>
      <c r="K57" s="90">
        <f t="shared" ca="1" si="4"/>
        <v>0</v>
      </c>
      <c r="L57">
        <f ca="1">IF('Waste 2020'!$A65="MD",INDIRECT("'Waste 2020'!"&amp;'Country Selector'!$B$3&amp;ROW($A65))*10^12,0)</f>
        <v>0</v>
      </c>
      <c r="M57" s="90">
        <f t="shared" ca="1" si="5"/>
        <v>0</v>
      </c>
      <c r="N57" s="90">
        <f t="shared" ca="1" si="5"/>
        <v>0</v>
      </c>
      <c r="O57" s="90">
        <f t="shared" ca="1" si="5"/>
        <v>0</v>
      </c>
      <c r="P57" s="90">
        <f t="shared" ca="1" si="5"/>
        <v>0</v>
      </c>
      <c r="Q57" s="90">
        <f t="shared" ca="1" si="5"/>
        <v>0</v>
      </c>
      <c r="R57" s="90">
        <f t="shared" ca="1" si="5"/>
        <v>0</v>
      </c>
      <c r="S57" s="90">
        <f t="shared" ca="1" si="5"/>
        <v>0</v>
      </c>
      <c r="T57" s="90">
        <f t="shared" ca="1" si="5"/>
        <v>0</v>
      </c>
      <c r="U57" s="90">
        <f t="shared" ca="1" si="5"/>
        <v>0</v>
      </c>
      <c r="V57">
        <f ca="1">IF('Waste 2030'!$A65="MD",INDIRECT("'Waste 2030'!"&amp;'Country Selector'!$B$3&amp;ROW($A65))*10^12,0)</f>
        <v>0</v>
      </c>
    </row>
    <row r="58" spans="1:22">
      <c r="A58" s="74">
        <v>6</v>
      </c>
      <c r="B58">
        <f ca="1">IF('Waste 2010'!$A66="MD",INDIRECT("'Waste 2010'!"&amp;'Country Selector'!$B$3&amp;ROW($A66))*10^12,0)</f>
        <v>1206274791546.1748</v>
      </c>
      <c r="C58" s="90">
        <f t="shared" ca="1" si="4"/>
        <v>1220270290838.3164</v>
      </c>
      <c r="D58" s="90">
        <f t="shared" ca="1" si="4"/>
        <v>1234265790130.458</v>
      </c>
      <c r="E58" s="90">
        <f t="shared" ca="1" si="4"/>
        <v>1248261289422.5996</v>
      </c>
      <c r="F58" s="90">
        <f t="shared" ca="1" si="4"/>
        <v>1262256788714.7412</v>
      </c>
      <c r="G58" s="90">
        <f t="shared" ca="1" si="4"/>
        <v>1276252288006.8828</v>
      </c>
      <c r="H58" s="90">
        <f t="shared" ca="1" si="4"/>
        <v>1290247787299.0242</v>
      </c>
      <c r="I58" s="90">
        <f t="shared" ca="1" si="4"/>
        <v>1304243286591.166</v>
      </c>
      <c r="J58" s="90">
        <f t="shared" ca="1" si="4"/>
        <v>1318238785883.3074</v>
      </c>
      <c r="K58" s="90">
        <f t="shared" ca="1" si="4"/>
        <v>1332234285175.449</v>
      </c>
      <c r="L58">
        <f ca="1">IF('Waste 2020'!$A66="MD",INDIRECT("'Waste 2020'!"&amp;'Country Selector'!$B$3&amp;ROW($A66))*10^12,0)</f>
        <v>1346229784467.5906</v>
      </c>
      <c r="M58" s="90">
        <f t="shared" ca="1" si="5"/>
        <v>1325630655257.6333</v>
      </c>
      <c r="N58" s="90">
        <f t="shared" ca="1" si="5"/>
        <v>1305031526047.6763</v>
      </c>
      <c r="O58" s="90">
        <f t="shared" ca="1" si="5"/>
        <v>1284432396837.719</v>
      </c>
      <c r="P58" s="90">
        <f t="shared" ca="1" si="5"/>
        <v>1263833267627.7617</v>
      </c>
      <c r="Q58" s="90">
        <f t="shared" ca="1" si="5"/>
        <v>1243234138417.8047</v>
      </c>
      <c r="R58" s="90">
        <f t="shared" ca="1" si="5"/>
        <v>1222635009207.8474</v>
      </c>
      <c r="S58" s="90">
        <f t="shared" ca="1" si="5"/>
        <v>1202035879997.8901</v>
      </c>
      <c r="T58" s="90">
        <f t="shared" ca="1" si="5"/>
        <v>1181436750787.9329</v>
      </c>
      <c r="U58" s="90">
        <f t="shared" ca="1" si="5"/>
        <v>1160837621577.9758</v>
      </c>
      <c r="V58">
        <f ca="1">IF('Waste 2030'!$A66="MD",INDIRECT("'Waste 2030'!"&amp;'Country Selector'!$B$3&amp;ROW($A66))*10^12,0)</f>
        <v>1140238492368.0186</v>
      </c>
    </row>
    <row r="59" spans="1:22">
      <c r="A59" s="74">
        <v>7</v>
      </c>
      <c r="B59">
        <f ca="1">IF('Waste 2010'!$A67="MD",INDIRECT("'Waste 2010'!"&amp;'Country Selector'!$B$3&amp;ROW($A67))*10^12,0)</f>
        <v>0</v>
      </c>
      <c r="C59" s="90">
        <f t="shared" ca="1" si="4"/>
        <v>0</v>
      </c>
      <c r="D59" s="90">
        <f t="shared" ca="1" si="4"/>
        <v>0</v>
      </c>
      <c r="E59" s="90">
        <f t="shared" ca="1" si="4"/>
        <v>0</v>
      </c>
      <c r="F59" s="90">
        <f t="shared" ca="1" si="4"/>
        <v>0</v>
      </c>
      <c r="G59" s="90">
        <f t="shared" ca="1" si="4"/>
        <v>0</v>
      </c>
      <c r="H59" s="90">
        <f t="shared" ca="1" si="4"/>
        <v>0</v>
      </c>
      <c r="I59" s="90">
        <f t="shared" ca="1" si="4"/>
        <v>0</v>
      </c>
      <c r="J59" s="90">
        <f t="shared" ca="1" si="4"/>
        <v>0</v>
      </c>
      <c r="K59" s="90">
        <f t="shared" ca="1" si="4"/>
        <v>0</v>
      </c>
      <c r="L59">
        <f ca="1">IF('Waste 2020'!$A67="MD",INDIRECT("'Waste 2020'!"&amp;'Country Selector'!$B$3&amp;ROW($A67))*10^12,0)</f>
        <v>0</v>
      </c>
      <c r="M59" s="90">
        <f t="shared" ca="1" si="5"/>
        <v>0</v>
      </c>
      <c r="N59" s="90">
        <f t="shared" ca="1" si="5"/>
        <v>0</v>
      </c>
      <c r="O59" s="90">
        <f t="shared" ca="1" si="5"/>
        <v>0</v>
      </c>
      <c r="P59" s="90">
        <f t="shared" ca="1" si="5"/>
        <v>0</v>
      </c>
      <c r="Q59" s="90">
        <f t="shared" ca="1" si="5"/>
        <v>0</v>
      </c>
      <c r="R59" s="90">
        <f t="shared" ca="1" si="5"/>
        <v>0</v>
      </c>
      <c r="S59" s="90">
        <f t="shared" ca="1" si="5"/>
        <v>0</v>
      </c>
      <c r="T59" s="90">
        <f t="shared" ca="1" si="5"/>
        <v>0</v>
      </c>
      <c r="U59" s="90">
        <f t="shared" ca="1" si="5"/>
        <v>0</v>
      </c>
      <c r="V59">
        <f ca="1">IF('Waste 2030'!$A67="MD",INDIRECT("'Waste 2030'!"&amp;'Country Selector'!$B$3&amp;ROW($A67))*10^12,0)</f>
        <v>0</v>
      </c>
    </row>
    <row r="60" spans="1:22">
      <c r="A60" s="74">
        <v>8</v>
      </c>
      <c r="B60">
        <f ca="1">IF('Waste 2010'!$A68="MD",INDIRECT("'Waste 2010'!"&amp;'Country Selector'!$B$3&amp;ROW($A68))*10^12,0)</f>
        <v>0</v>
      </c>
      <c r="C60" s="90">
        <f t="shared" ca="1" si="4"/>
        <v>0</v>
      </c>
      <c r="D60" s="90">
        <f t="shared" ca="1" si="4"/>
        <v>0</v>
      </c>
      <c r="E60" s="90">
        <f t="shared" ca="1" si="4"/>
        <v>0</v>
      </c>
      <c r="F60" s="90">
        <f t="shared" ca="1" si="4"/>
        <v>0</v>
      </c>
      <c r="G60" s="90">
        <f t="shared" ca="1" si="4"/>
        <v>0</v>
      </c>
      <c r="H60" s="90">
        <f t="shared" ca="1" si="4"/>
        <v>0</v>
      </c>
      <c r="I60" s="90">
        <f t="shared" ca="1" si="4"/>
        <v>0</v>
      </c>
      <c r="J60" s="90">
        <f t="shared" ca="1" si="4"/>
        <v>0</v>
      </c>
      <c r="K60" s="90">
        <f t="shared" ca="1" si="4"/>
        <v>0</v>
      </c>
      <c r="L60">
        <f ca="1">IF('Waste 2020'!$A68="MD",INDIRECT("'Waste 2020'!"&amp;'Country Selector'!$B$3&amp;ROW($A68))*10^12,0)</f>
        <v>0</v>
      </c>
      <c r="M60" s="90">
        <f t="shared" ca="1" si="5"/>
        <v>0</v>
      </c>
      <c r="N60" s="90">
        <f t="shared" ca="1" si="5"/>
        <v>0</v>
      </c>
      <c r="O60" s="90">
        <f t="shared" ca="1" si="5"/>
        <v>0</v>
      </c>
      <c r="P60" s="90">
        <f t="shared" ca="1" si="5"/>
        <v>0</v>
      </c>
      <c r="Q60" s="90">
        <f t="shared" ca="1" si="5"/>
        <v>0</v>
      </c>
      <c r="R60" s="90">
        <f t="shared" ca="1" si="5"/>
        <v>0</v>
      </c>
      <c r="S60" s="90">
        <f t="shared" ca="1" si="5"/>
        <v>0</v>
      </c>
      <c r="T60" s="90">
        <f t="shared" ca="1" si="5"/>
        <v>0</v>
      </c>
      <c r="U60" s="90">
        <f t="shared" ca="1" si="5"/>
        <v>0</v>
      </c>
      <c r="V60">
        <f ca="1">IF('Waste 2030'!$A68="MD",INDIRECT("'Waste 2030'!"&amp;'Country Selector'!$B$3&amp;ROW($A68))*10^12,0)</f>
        <v>0</v>
      </c>
    </row>
    <row r="61" spans="1:22">
      <c r="A61" s="74">
        <v>9</v>
      </c>
      <c r="B61">
        <f ca="1">IF('Waste 2010'!$A69="MD",INDIRECT("'Waste 2010'!"&amp;'Country Selector'!$B$3&amp;ROW($A69))*10^12,0)</f>
        <v>0</v>
      </c>
      <c r="C61" s="90">
        <f t="shared" ca="1" si="4"/>
        <v>0</v>
      </c>
      <c r="D61" s="90">
        <f t="shared" ca="1" si="4"/>
        <v>0</v>
      </c>
      <c r="E61" s="90">
        <f t="shared" ca="1" si="4"/>
        <v>0</v>
      </c>
      <c r="F61" s="90">
        <f t="shared" ca="1" si="4"/>
        <v>0</v>
      </c>
      <c r="G61" s="90">
        <f t="shared" ca="1" si="4"/>
        <v>0</v>
      </c>
      <c r="H61" s="90">
        <f t="shared" ca="1" si="4"/>
        <v>0</v>
      </c>
      <c r="I61" s="90">
        <f t="shared" ca="1" si="4"/>
        <v>0</v>
      </c>
      <c r="J61" s="90">
        <f t="shared" ca="1" si="4"/>
        <v>0</v>
      </c>
      <c r="K61" s="90">
        <f t="shared" ca="1" si="4"/>
        <v>0</v>
      </c>
      <c r="L61">
        <f ca="1">IF('Waste 2020'!$A69="MD",INDIRECT("'Waste 2020'!"&amp;'Country Selector'!$B$3&amp;ROW($A69))*10^12,0)</f>
        <v>0</v>
      </c>
      <c r="M61" s="90">
        <f t="shared" ca="1" si="5"/>
        <v>0</v>
      </c>
      <c r="N61" s="90">
        <f t="shared" ca="1" si="5"/>
        <v>0</v>
      </c>
      <c r="O61" s="90">
        <f t="shared" ca="1" si="5"/>
        <v>0</v>
      </c>
      <c r="P61" s="90">
        <f t="shared" ca="1" si="5"/>
        <v>0</v>
      </c>
      <c r="Q61" s="90">
        <f t="shared" ca="1" si="5"/>
        <v>0</v>
      </c>
      <c r="R61" s="90">
        <f t="shared" ca="1" si="5"/>
        <v>0</v>
      </c>
      <c r="S61" s="90">
        <f t="shared" ca="1" si="5"/>
        <v>0</v>
      </c>
      <c r="T61" s="90">
        <f t="shared" ca="1" si="5"/>
        <v>0</v>
      </c>
      <c r="U61" s="90">
        <f t="shared" ca="1" si="5"/>
        <v>0</v>
      </c>
      <c r="V61">
        <f ca="1">IF('Waste 2030'!$A69="MD",INDIRECT("'Waste 2030'!"&amp;'Country Selector'!$B$3&amp;ROW($A69))*10^12,0)</f>
        <v>0</v>
      </c>
    </row>
    <row r="62" spans="1:22">
      <c r="A62" s="74">
        <v>10</v>
      </c>
      <c r="B62">
        <f ca="1">IF('Waste 2010'!$A70="MD",INDIRECT("'Waste 2010'!"&amp;'Country Selector'!$B$3&amp;ROW($A70))*10^12,0)</f>
        <v>0</v>
      </c>
      <c r="C62" s="90">
        <f t="shared" ca="1" si="4"/>
        <v>0</v>
      </c>
      <c r="D62" s="90">
        <f t="shared" ca="1" si="4"/>
        <v>0</v>
      </c>
      <c r="E62" s="90">
        <f t="shared" ca="1" si="4"/>
        <v>0</v>
      </c>
      <c r="F62" s="90">
        <f t="shared" ca="1" si="4"/>
        <v>0</v>
      </c>
      <c r="G62" s="90">
        <f t="shared" ca="1" si="4"/>
        <v>0</v>
      </c>
      <c r="H62" s="90">
        <f t="shared" ca="1" si="4"/>
        <v>0</v>
      </c>
      <c r="I62" s="90">
        <f t="shared" ca="1" si="4"/>
        <v>0</v>
      </c>
      <c r="J62" s="90">
        <f t="shared" ca="1" si="4"/>
        <v>0</v>
      </c>
      <c r="K62" s="90">
        <f t="shared" ca="1" si="4"/>
        <v>0</v>
      </c>
      <c r="L62">
        <f ca="1">IF('Waste 2020'!$A70="MD",INDIRECT("'Waste 2020'!"&amp;'Country Selector'!$B$3&amp;ROW($A70))*10^12,0)</f>
        <v>0</v>
      </c>
      <c r="M62" s="90">
        <f t="shared" ca="1" si="5"/>
        <v>0</v>
      </c>
      <c r="N62" s="90">
        <f t="shared" ca="1" si="5"/>
        <v>0</v>
      </c>
      <c r="O62" s="90">
        <f t="shared" ca="1" si="5"/>
        <v>0</v>
      </c>
      <c r="P62" s="90">
        <f t="shared" ca="1" si="5"/>
        <v>0</v>
      </c>
      <c r="Q62" s="90">
        <f t="shared" ca="1" si="5"/>
        <v>0</v>
      </c>
      <c r="R62" s="90">
        <f t="shared" ca="1" si="5"/>
        <v>0</v>
      </c>
      <c r="S62" s="90">
        <f t="shared" ca="1" si="5"/>
        <v>0</v>
      </c>
      <c r="T62" s="90">
        <f t="shared" ca="1" si="5"/>
        <v>0</v>
      </c>
      <c r="U62" s="90">
        <f t="shared" ca="1" si="5"/>
        <v>0</v>
      </c>
      <c r="V62">
        <f ca="1">IF('Waste 2030'!$A70="MD",INDIRECT("'Waste 2030'!"&amp;'Country Selector'!$B$3&amp;ROW($A70))*10^12,0)</f>
        <v>0</v>
      </c>
    </row>
    <row r="63" spans="1:22">
      <c r="A63" s="74">
        <v>11</v>
      </c>
      <c r="B63">
        <f ca="1">IF('Waste 2010'!$A71="MD",INDIRECT("'Waste 2010'!"&amp;'Country Selector'!$B$3&amp;ROW($A71))*10^12,0)</f>
        <v>0</v>
      </c>
      <c r="C63" s="90">
        <f t="shared" ca="1" si="4"/>
        <v>0</v>
      </c>
      <c r="D63" s="90">
        <f t="shared" ca="1" si="4"/>
        <v>0</v>
      </c>
      <c r="E63" s="90">
        <f t="shared" ca="1" si="4"/>
        <v>0</v>
      </c>
      <c r="F63" s="90">
        <f t="shared" ref="D63:K95" ca="1" si="6">$B63*($L$1-F$1)/($L$1-$B$1)+$L63*(F$1-$B$1)/($L$1-$B$1)</f>
        <v>0</v>
      </c>
      <c r="G63" s="90">
        <f t="shared" ca="1" si="6"/>
        <v>0</v>
      </c>
      <c r="H63" s="90">
        <f t="shared" ca="1" si="6"/>
        <v>0</v>
      </c>
      <c r="I63" s="90">
        <f t="shared" ca="1" si="6"/>
        <v>0</v>
      </c>
      <c r="J63" s="90">
        <f t="shared" ca="1" si="6"/>
        <v>0</v>
      </c>
      <c r="K63" s="90">
        <f t="shared" ca="1" si="6"/>
        <v>0</v>
      </c>
      <c r="L63">
        <f ca="1">IF('Waste 2020'!$A71="MD",INDIRECT("'Waste 2020'!"&amp;'Country Selector'!$B$3&amp;ROW($A71))*10^12,0)</f>
        <v>0</v>
      </c>
      <c r="M63" s="90">
        <f t="shared" ca="1" si="5"/>
        <v>0</v>
      </c>
      <c r="N63" s="90">
        <f t="shared" ca="1" si="5"/>
        <v>0</v>
      </c>
      <c r="O63" s="90">
        <f t="shared" ca="1" si="5"/>
        <v>0</v>
      </c>
      <c r="P63" s="90">
        <f t="shared" ref="N63:U95" ca="1" si="7">$L63*($V$1-P$1)/($V$1-$L$1)+$V63*(P$1-$L$1)/($V$1-$L$1)</f>
        <v>0</v>
      </c>
      <c r="Q63" s="90">
        <f t="shared" ca="1" si="7"/>
        <v>0</v>
      </c>
      <c r="R63" s="90">
        <f t="shared" ca="1" si="7"/>
        <v>0</v>
      </c>
      <c r="S63" s="90">
        <f t="shared" ca="1" si="7"/>
        <v>0</v>
      </c>
      <c r="T63" s="90">
        <f t="shared" ca="1" si="7"/>
        <v>0</v>
      </c>
      <c r="U63" s="90">
        <f t="shared" ca="1" si="7"/>
        <v>0</v>
      </c>
      <c r="V63">
        <f ca="1">IF('Waste 2030'!$A71="MD",INDIRECT("'Waste 2030'!"&amp;'Country Selector'!$B$3&amp;ROW($A71))*10^12,0)</f>
        <v>0</v>
      </c>
    </row>
    <row r="64" spans="1:22">
      <c r="A64" s="74">
        <v>12</v>
      </c>
      <c r="B64">
        <f ca="1">IF('Waste 2010'!$A72="MD",INDIRECT("'Waste 2010'!"&amp;'Country Selector'!$B$3&amp;ROW($A72))*10^12,0)</f>
        <v>0</v>
      </c>
      <c r="C64" s="90">
        <f t="shared" ref="C64:K127" ca="1" si="8">$B64*($L$1-C$1)/($L$1-$B$1)+$L64*(C$1-$B$1)/($L$1-$B$1)</f>
        <v>0</v>
      </c>
      <c r="D64" s="90">
        <f t="shared" ca="1" si="6"/>
        <v>0</v>
      </c>
      <c r="E64" s="90">
        <f t="shared" ca="1" si="6"/>
        <v>0</v>
      </c>
      <c r="F64" s="90">
        <f t="shared" ca="1" si="6"/>
        <v>0</v>
      </c>
      <c r="G64" s="90">
        <f t="shared" ca="1" si="6"/>
        <v>0</v>
      </c>
      <c r="H64" s="90">
        <f t="shared" ca="1" si="6"/>
        <v>0</v>
      </c>
      <c r="I64" s="90">
        <f t="shared" ca="1" si="6"/>
        <v>0</v>
      </c>
      <c r="J64" s="90">
        <f t="shared" ca="1" si="6"/>
        <v>0</v>
      </c>
      <c r="K64" s="90">
        <f t="shared" ca="1" si="6"/>
        <v>0</v>
      </c>
      <c r="L64">
        <f ca="1">IF('Waste 2020'!$A72="MD",INDIRECT("'Waste 2020'!"&amp;'Country Selector'!$B$3&amp;ROW($A72))*10^12,0)</f>
        <v>0</v>
      </c>
      <c r="M64" s="90">
        <f t="shared" ref="M64:U127" ca="1" si="9">$L64*($V$1-M$1)/($V$1-$L$1)+$V64*(M$1-$L$1)/($V$1-$L$1)</f>
        <v>0</v>
      </c>
      <c r="N64" s="90">
        <f t="shared" ca="1" si="7"/>
        <v>0</v>
      </c>
      <c r="O64" s="90">
        <f t="shared" ca="1" si="7"/>
        <v>0</v>
      </c>
      <c r="P64" s="90">
        <f t="shared" ca="1" si="7"/>
        <v>0</v>
      </c>
      <c r="Q64" s="90">
        <f t="shared" ca="1" si="7"/>
        <v>0</v>
      </c>
      <c r="R64" s="90">
        <f t="shared" ca="1" si="7"/>
        <v>0</v>
      </c>
      <c r="S64" s="90">
        <f t="shared" ca="1" si="7"/>
        <v>0</v>
      </c>
      <c r="T64" s="90">
        <f t="shared" ca="1" si="7"/>
        <v>0</v>
      </c>
      <c r="U64" s="90">
        <f t="shared" ca="1" si="7"/>
        <v>0</v>
      </c>
      <c r="V64">
        <f ca="1">IF('Waste 2030'!$A72="MD",INDIRECT("'Waste 2030'!"&amp;'Country Selector'!$B$3&amp;ROW($A72))*10^12,0)</f>
        <v>0</v>
      </c>
    </row>
    <row r="65" spans="1:22">
      <c r="A65" s="74">
        <v>13</v>
      </c>
      <c r="B65">
        <f ca="1">IF('Waste 2010'!$A73="MD",INDIRECT("'Waste 2010'!"&amp;'Country Selector'!$B$3&amp;ROW($A73))*10^12,0)</f>
        <v>0</v>
      </c>
      <c r="C65" s="90">
        <f t="shared" ca="1" si="8"/>
        <v>0</v>
      </c>
      <c r="D65" s="90">
        <f t="shared" ca="1" si="6"/>
        <v>0</v>
      </c>
      <c r="E65" s="90">
        <f t="shared" ca="1" si="6"/>
        <v>0</v>
      </c>
      <c r="F65" s="90">
        <f t="shared" ca="1" si="6"/>
        <v>0</v>
      </c>
      <c r="G65" s="90">
        <f t="shared" ca="1" si="6"/>
        <v>0</v>
      </c>
      <c r="H65" s="90">
        <f t="shared" ca="1" si="6"/>
        <v>0</v>
      </c>
      <c r="I65" s="90">
        <f t="shared" ca="1" si="6"/>
        <v>0</v>
      </c>
      <c r="J65" s="90">
        <f t="shared" ca="1" si="6"/>
        <v>0</v>
      </c>
      <c r="K65" s="90">
        <f t="shared" ca="1" si="6"/>
        <v>0</v>
      </c>
      <c r="L65">
        <f ca="1">IF('Waste 2020'!$A73="MD",INDIRECT("'Waste 2020'!"&amp;'Country Selector'!$B$3&amp;ROW($A73))*10^12,0)</f>
        <v>0</v>
      </c>
      <c r="M65" s="90">
        <f t="shared" ca="1" si="9"/>
        <v>0</v>
      </c>
      <c r="N65" s="90">
        <f t="shared" ca="1" si="7"/>
        <v>0</v>
      </c>
      <c r="O65" s="90">
        <f t="shared" ca="1" si="7"/>
        <v>0</v>
      </c>
      <c r="P65" s="90">
        <f t="shared" ca="1" si="7"/>
        <v>0</v>
      </c>
      <c r="Q65" s="90">
        <f t="shared" ca="1" si="7"/>
        <v>0</v>
      </c>
      <c r="R65" s="90">
        <f t="shared" ca="1" si="7"/>
        <v>0</v>
      </c>
      <c r="S65" s="90">
        <f t="shared" ca="1" si="7"/>
        <v>0</v>
      </c>
      <c r="T65" s="90">
        <f t="shared" ca="1" si="7"/>
        <v>0</v>
      </c>
      <c r="U65" s="90">
        <f t="shared" ca="1" si="7"/>
        <v>0</v>
      </c>
      <c r="V65">
        <f ca="1">IF('Waste 2030'!$A73="MD",INDIRECT("'Waste 2030'!"&amp;'Country Selector'!$B$3&amp;ROW($A73))*10^12,0)</f>
        <v>0</v>
      </c>
    </row>
    <row r="66" spans="1:22">
      <c r="A66" s="74">
        <v>14</v>
      </c>
      <c r="B66">
        <f ca="1">IF('Waste 2010'!$A74="MD",INDIRECT("'Waste 2010'!"&amp;'Country Selector'!$B$3&amp;ROW($A74))*10^12,0)</f>
        <v>0</v>
      </c>
      <c r="C66" s="90">
        <f t="shared" ca="1" si="8"/>
        <v>0</v>
      </c>
      <c r="D66" s="90">
        <f t="shared" ca="1" si="6"/>
        <v>0</v>
      </c>
      <c r="E66" s="90">
        <f t="shared" ca="1" si="6"/>
        <v>0</v>
      </c>
      <c r="F66" s="90">
        <f t="shared" ca="1" si="6"/>
        <v>0</v>
      </c>
      <c r="G66" s="90">
        <f t="shared" ca="1" si="6"/>
        <v>0</v>
      </c>
      <c r="H66" s="90">
        <f t="shared" ca="1" si="6"/>
        <v>0</v>
      </c>
      <c r="I66" s="90">
        <f t="shared" ca="1" si="6"/>
        <v>0</v>
      </c>
      <c r="J66" s="90">
        <f t="shared" ca="1" si="6"/>
        <v>0</v>
      </c>
      <c r="K66" s="90">
        <f t="shared" ca="1" si="6"/>
        <v>0</v>
      </c>
      <c r="L66">
        <f ca="1">IF('Waste 2020'!$A74="MD",INDIRECT("'Waste 2020'!"&amp;'Country Selector'!$B$3&amp;ROW($A74))*10^12,0)</f>
        <v>0</v>
      </c>
      <c r="M66" s="90">
        <f t="shared" ca="1" si="9"/>
        <v>0</v>
      </c>
      <c r="N66" s="90">
        <f t="shared" ca="1" si="7"/>
        <v>0</v>
      </c>
      <c r="O66" s="90">
        <f t="shared" ca="1" si="7"/>
        <v>0</v>
      </c>
      <c r="P66" s="90">
        <f t="shared" ca="1" si="7"/>
        <v>0</v>
      </c>
      <c r="Q66" s="90">
        <f t="shared" ca="1" si="7"/>
        <v>0</v>
      </c>
      <c r="R66" s="90">
        <f t="shared" ca="1" si="7"/>
        <v>0</v>
      </c>
      <c r="S66" s="90">
        <f t="shared" ca="1" si="7"/>
        <v>0</v>
      </c>
      <c r="T66" s="90">
        <f t="shared" ca="1" si="7"/>
        <v>0</v>
      </c>
      <c r="U66" s="90">
        <f t="shared" ca="1" si="7"/>
        <v>0</v>
      </c>
      <c r="V66">
        <f ca="1">IF('Waste 2030'!$A74="MD",INDIRECT("'Waste 2030'!"&amp;'Country Selector'!$B$3&amp;ROW($A74))*10^12,0)</f>
        <v>0</v>
      </c>
    </row>
    <row r="67" spans="1:22">
      <c r="A67" s="74">
        <v>15</v>
      </c>
      <c r="B67">
        <f ca="1">IF('Waste 2010'!$A75="MD",INDIRECT("'Waste 2010'!"&amp;'Country Selector'!$B$3&amp;ROW($A75))*10^12,0)</f>
        <v>0</v>
      </c>
      <c r="C67" s="90">
        <f t="shared" ca="1" si="8"/>
        <v>0</v>
      </c>
      <c r="D67" s="90">
        <f t="shared" ca="1" si="6"/>
        <v>0</v>
      </c>
      <c r="E67" s="90">
        <f t="shared" ca="1" si="6"/>
        <v>0</v>
      </c>
      <c r="F67" s="90">
        <f t="shared" ca="1" si="6"/>
        <v>0</v>
      </c>
      <c r="G67" s="90">
        <f t="shared" ca="1" si="6"/>
        <v>0</v>
      </c>
      <c r="H67" s="90">
        <f t="shared" ca="1" si="6"/>
        <v>0</v>
      </c>
      <c r="I67" s="90">
        <f t="shared" ca="1" si="6"/>
        <v>0</v>
      </c>
      <c r="J67" s="90">
        <f t="shared" ca="1" si="6"/>
        <v>0</v>
      </c>
      <c r="K67" s="90">
        <f t="shared" ca="1" si="6"/>
        <v>0</v>
      </c>
      <c r="L67">
        <f ca="1">IF('Waste 2020'!$A75="MD",INDIRECT("'Waste 2020'!"&amp;'Country Selector'!$B$3&amp;ROW($A75))*10^12,0)</f>
        <v>0</v>
      </c>
      <c r="M67" s="90">
        <f t="shared" ca="1" si="9"/>
        <v>0</v>
      </c>
      <c r="N67" s="90">
        <f t="shared" ca="1" si="7"/>
        <v>0</v>
      </c>
      <c r="O67" s="90">
        <f t="shared" ca="1" si="7"/>
        <v>0</v>
      </c>
      <c r="P67" s="90">
        <f t="shared" ca="1" si="7"/>
        <v>0</v>
      </c>
      <c r="Q67" s="90">
        <f t="shared" ca="1" si="7"/>
        <v>0</v>
      </c>
      <c r="R67" s="90">
        <f t="shared" ca="1" si="7"/>
        <v>0</v>
      </c>
      <c r="S67" s="90">
        <f t="shared" ca="1" si="7"/>
        <v>0</v>
      </c>
      <c r="T67" s="90">
        <f t="shared" ca="1" si="7"/>
        <v>0</v>
      </c>
      <c r="U67" s="90">
        <f t="shared" ca="1" si="7"/>
        <v>0</v>
      </c>
      <c r="V67">
        <f ca="1">IF('Waste 2030'!$A75="MD",INDIRECT("'Waste 2030'!"&amp;'Country Selector'!$B$3&amp;ROW($A75))*10^12,0)</f>
        <v>0</v>
      </c>
    </row>
    <row r="68" spans="1:22">
      <c r="A68" s="74">
        <v>16</v>
      </c>
      <c r="B68">
        <f ca="1">IF('Waste 2010'!$A76="MD",INDIRECT("'Waste 2010'!"&amp;'Country Selector'!$B$3&amp;ROW($A76))*10^12,0)</f>
        <v>0</v>
      </c>
      <c r="C68" s="90">
        <f t="shared" ca="1" si="8"/>
        <v>0</v>
      </c>
      <c r="D68" s="90">
        <f t="shared" ca="1" si="6"/>
        <v>0</v>
      </c>
      <c r="E68" s="90">
        <f t="shared" ca="1" si="6"/>
        <v>0</v>
      </c>
      <c r="F68" s="90">
        <f t="shared" ca="1" si="6"/>
        <v>0</v>
      </c>
      <c r="G68" s="90">
        <f t="shared" ca="1" si="6"/>
        <v>0</v>
      </c>
      <c r="H68" s="90">
        <f t="shared" ca="1" si="6"/>
        <v>0</v>
      </c>
      <c r="I68" s="90">
        <f t="shared" ca="1" si="6"/>
        <v>0</v>
      </c>
      <c r="J68" s="90">
        <f t="shared" ca="1" si="6"/>
        <v>0</v>
      </c>
      <c r="K68" s="90">
        <f t="shared" ca="1" si="6"/>
        <v>0</v>
      </c>
      <c r="L68">
        <f ca="1">IF('Waste 2020'!$A76="MD",INDIRECT("'Waste 2020'!"&amp;'Country Selector'!$B$3&amp;ROW($A76))*10^12,0)</f>
        <v>0</v>
      </c>
      <c r="M68" s="90">
        <f t="shared" ca="1" si="9"/>
        <v>0</v>
      </c>
      <c r="N68" s="90">
        <f t="shared" ca="1" si="7"/>
        <v>0</v>
      </c>
      <c r="O68" s="90">
        <f t="shared" ca="1" si="7"/>
        <v>0</v>
      </c>
      <c r="P68" s="90">
        <f t="shared" ca="1" si="7"/>
        <v>0</v>
      </c>
      <c r="Q68" s="90">
        <f t="shared" ca="1" si="7"/>
        <v>0</v>
      </c>
      <c r="R68" s="90">
        <f t="shared" ca="1" si="7"/>
        <v>0</v>
      </c>
      <c r="S68" s="90">
        <f t="shared" ca="1" si="7"/>
        <v>0</v>
      </c>
      <c r="T68" s="90">
        <f t="shared" ca="1" si="7"/>
        <v>0</v>
      </c>
      <c r="U68" s="90">
        <f t="shared" ca="1" si="7"/>
        <v>0</v>
      </c>
      <c r="V68">
        <f ca="1">IF('Waste 2030'!$A76="MD",INDIRECT("'Waste 2030'!"&amp;'Country Selector'!$B$3&amp;ROW($A76))*10^12,0)</f>
        <v>0</v>
      </c>
    </row>
    <row r="69" spans="1:22">
      <c r="A69" s="74">
        <v>17</v>
      </c>
      <c r="B69">
        <f ca="1">IF('Waste 2010'!$A77="MD",INDIRECT("'Waste 2010'!"&amp;'Country Selector'!$B$3&amp;ROW($A77))*10^12,0)</f>
        <v>0</v>
      </c>
      <c r="C69" s="90">
        <f t="shared" ca="1" si="8"/>
        <v>0</v>
      </c>
      <c r="D69" s="90">
        <f t="shared" ca="1" si="6"/>
        <v>0</v>
      </c>
      <c r="E69" s="90">
        <f t="shared" ca="1" si="6"/>
        <v>0</v>
      </c>
      <c r="F69" s="90">
        <f t="shared" ca="1" si="6"/>
        <v>0</v>
      </c>
      <c r="G69" s="90">
        <f t="shared" ca="1" si="6"/>
        <v>0</v>
      </c>
      <c r="H69" s="90">
        <f t="shared" ca="1" si="6"/>
        <v>0</v>
      </c>
      <c r="I69" s="90">
        <f t="shared" ca="1" si="6"/>
        <v>0</v>
      </c>
      <c r="J69" s="90">
        <f t="shared" ca="1" si="6"/>
        <v>0</v>
      </c>
      <c r="K69" s="90">
        <f t="shared" ca="1" si="6"/>
        <v>0</v>
      </c>
      <c r="L69">
        <f ca="1">IF('Waste 2020'!$A77="MD",INDIRECT("'Waste 2020'!"&amp;'Country Selector'!$B$3&amp;ROW($A77))*10^12,0)</f>
        <v>0</v>
      </c>
      <c r="M69" s="90">
        <f t="shared" ca="1" si="9"/>
        <v>0</v>
      </c>
      <c r="N69" s="90">
        <f t="shared" ca="1" si="7"/>
        <v>0</v>
      </c>
      <c r="O69" s="90">
        <f t="shared" ca="1" si="7"/>
        <v>0</v>
      </c>
      <c r="P69" s="90">
        <f t="shared" ca="1" si="7"/>
        <v>0</v>
      </c>
      <c r="Q69" s="90">
        <f t="shared" ca="1" si="7"/>
        <v>0</v>
      </c>
      <c r="R69" s="90">
        <f t="shared" ca="1" si="7"/>
        <v>0</v>
      </c>
      <c r="S69" s="90">
        <f t="shared" ca="1" si="7"/>
        <v>0</v>
      </c>
      <c r="T69" s="90">
        <f t="shared" ca="1" si="7"/>
        <v>0</v>
      </c>
      <c r="U69" s="90">
        <f t="shared" ca="1" si="7"/>
        <v>0</v>
      </c>
      <c r="V69">
        <f ca="1">IF('Waste 2030'!$A77="MD",INDIRECT("'Waste 2030'!"&amp;'Country Selector'!$B$3&amp;ROW($A77))*10^12,0)</f>
        <v>0</v>
      </c>
    </row>
    <row r="70" spans="1:22">
      <c r="A70" s="74">
        <v>18</v>
      </c>
      <c r="B70">
        <f ca="1">IF('Waste 2010'!$A78="MD",INDIRECT("'Waste 2010'!"&amp;'Country Selector'!$B$3&amp;ROW($A78))*10^12,0)</f>
        <v>0</v>
      </c>
      <c r="C70" s="90">
        <f t="shared" ca="1" si="8"/>
        <v>0</v>
      </c>
      <c r="D70" s="90">
        <f t="shared" ca="1" si="6"/>
        <v>0</v>
      </c>
      <c r="E70" s="90">
        <f t="shared" ca="1" si="6"/>
        <v>0</v>
      </c>
      <c r="F70" s="90">
        <f t="shared" ca="1" si="6"/>
        <v>0</v>
      </c>
      <c r="G70" s="90">
        <f t="shared" ca="1" si="6"/>
        <v>0</v>
      </c>
      <c r="H70" s="90">
        <f t="shared" ca="1" si="6"/>
        <v>0</v>
      </c>
      <c r="I70" s="90">
        <f t="shared" ca="1" si="6"/>
        <v>0</v>
      </c>
      <c r="J70" s="90">
        <f t="shared" ca="1" si="6"/>
        <v>0</v>
      </c>
      <c r="K70" s="90">
        <f t="shared" ca="1" si="6"/>
        <v>0</v>
      </c>
      <c r="L70">
        <f ca="1">IF('Waste 2020'!$A78="MD",INDIRECT("'Waste 2020'!"&amp;'Country Selector'!$B$3&amp;ROW($A78))*10^12,0)</f>
        <v>0</v>
      </c>
      <c r="M70" s="90">
        <f t="shared" ca="1" si="9"/>
        <v>0</v>
      </c>
      <c r="N70" s="90">
        <f t="shared" ca="1" si="7"/>
        <v>0</v>
      </c>
      <c r="O70" s="90">
        <f t="shared" ca="1" si="7"/>
        <v>0</v>
      </c>
      <c r="P70" s="90">
        <f t="shared" ca="1" si="7"/>
        <v>0</v>
      </c>
      <c r="Q70" s="90">
        <f t="shared" ca="1" si="7"/>
        <v>0</v>
      </c>
      <c r="R70" s="90">
        <f t="shared" ca="1" si="7"/>
        <v>0</v>
      </c>
      <c r="S70" s="90">
        <f t="shared" ca="1" si="7"/>
        <v>0</v>
      </c>
      <c r="T70" s="90">
        <f t="shared" ca="1" si="7"/>
        <v>0</v>
      </c>
      <c r="U70" s="90">
        <f t="shared" ca="1" si="7"/>
        <v>0</v>
      </c>
      <c r="V70">
        <f ca="1">IF('Waste 2030'!$A78="MD",INDIRECT("'Waste 2030'!"&amp;'Country Selector'!$B$3&amp;ROW($A78))*10^12,0)</f>
        <v>0</v>
      </c>
    </row>
    <row r="71" spans="1:22">
      <c r="A71" s="74">
        <v>19</v>
      </c>
      <c r="B71">
        <f ca="1">IF('Waste 2010'!$A79="MD",INDIRECT("'Waste 2010'!"&amp;'Country Selector'!$B$3&amp;ROW($A79))*10^12,0)</f>
        <v>0</v>
      </c>
      <c r="C71" s="90">
        <f t="shared" ca="1" si="8"/>
        <v>0</v>
      </c>
      <c r="D71" s="90">
        <f t="shared" ca="1" si="6"/>
        <v>0</v>
      </c>
      <c r="E71" s="90">
        <f t="shared" ca="1" si="6"/>
        <v>0</v>
      </c>
      <c r="F71" s="90">
        <f t="shared" ca="1" si="6"/>
        <v>0</v>
      </c>
      <c r="G71" s="90">
        <f t="shared" ca="1" si="6"/>
        <v>0</v>
      </c>
      <c r="H71" s="90">
        <f t="shared" ca="1" si="6"/>
        <v>0</v>
      </c>
      <c r="I71" s="90">
        <f t="shared" ca="1" si="6"/>
        <v>0</v>
      </c>
      <c r="J71" s="90">
        <f t="shared" ca="1" si="6"/>
        <v>0</v>
      </c>
      <c r="K71" s="90">
        <f t="shared" ca="1" si="6"/>
        <v>0</v>
      </c>
      <c r="L71">
        <f ca="1">IF('Waste 2020'!$A79="MD",INDIRECT("'Waste 2020'!"&amp;'Country Selector'!$B$3&amp;ROW($A79))*10^12,0)</f>
        <v>0</v>
      </c>
      <c r="M71" s="90">
        <f t="shared" ca="1" si="9"/>
        <v>0</v>
      </c>
      <c r="N71" s="90">
        <f t="shared" ca="1" si="7"/>
        <v>0</v>
      </c>
      <c r="O71" s="90">
        <f t="shared" ca="1" si="7"/>
        <v>0</v>
      </c>
      <c r="P71" s="90">
        <f t="shared" ca="1" si="7"/>
        <v>0</v>
      </c>
      <c r="Q71" s="90">
        <f t="shared" ca="1" si="7"/>
        <v>0</v>
      </c>
      <c r="R71" s="90">
        <f t="shared" ca="1" si="7"/>
        <v>0</v>
      </c>
      <c r="S71" s="90">
        <f t="shared" ca="1" si="7"/>
        <v>0</v>
      </c>
      <c r="T71" s="90">
        <f t="shared" ca="1" si="7"/>
        <v>0</v>
      </c>
      <c r="U71" s="90">
        <f t="shared" ca="1" si="7"/>
        <v>0</v>
      </c>
      <c r="V71">
        <f ca="1">IF('Waste 2030'!$A79="MD",INDIRECT("'Waste 2030'!"&amp;'Country Selector'!$B$3&amp;ROW($A79))*10^12,0)</f>
        <v>0</v>
      </c>
    </row>
    <row r="72" spans="1:22">
      <c r="A72" s="74">
        <v>20</v>
      </c>
      <c r="B72">
        <f ca="1">IF('Waste 2010'!$A80="MD",INDIRECT("'Waste 2010'!"&amp;'Country Selector'!$B$3&amp;ROW($A80))*10^12,0)</f>
        <v>0</v>
      </c>
      <c r="C72" s="90">
        <f t="shared" ca="1" si="8"/>
        <v>0</v>
      </c>
      <c r="D72" s="90">
        <f t="shared" ca="1" si="6"/>
        <v>0</v>
      </c>
      <c r="E72" s="90">
        <f t="shared" ca="1" si="6"/>
        <v>0</v>
      </c>
      <c r="F72" s="90">
        <f t="shared" ca="1" si="6"/>
        <v>0</v>
      </c>
      <c r="G72" s="90">
        <f t="shared" ca="1" si="6"/>
        <v>0</v>
      </c>
      <c r="H72" s="90">
        <f t="shared" ca="1" si="6"/>
        <v>0</v>
      </c>
      <c r="I72" s="90">
        <f t="shared" ca="1" si="6"/>
        <v>0</v>
      </c>
      <c r="J72" s="90">
        <f t="shared" ca="1" si="6"/>
        <v>0</v>
      </c>
      <c r="K72" s="90">
        <f t="shared" ca="1" si="6"/>
        <v>0</v>
      </c>
      <c r="L72">
        <f ca="1">IF('Waste 2020'!$A80="MD",INDIRECT("'Waste 2020'!"&amp;'Country Selector'!$B$3&amp;ROW($A80))*10^12,0)</f>
        <v>0</v>
      </c>
      <c r="M72" s="90">
        <f t="shared" ca="1" si="9"/>
        <v>0</v>
      </c>
      <c r="N72" s="90">
        <f t="shared" ca="1" si="7"/>
        <v>0</v>
      </c>
      <c r="O72" s="90">
        <f t="shared" ca="1" si="7"/>
        <v>0</v>
      </c>
      <c r="P72" s="90">
        <f t="shared" ca="1" si="7"/>
        <v>0</v>
      </c>
      <c r="Q72" s="90">
        <f t="shared" ca="1" si="7"/>
        <v>0</v>
      </c>
      <c r="R72" s="90">
        <f t="shared" ca="1" si="7"/>
        <v>0</v>
      </c>
      <c r="S72" s="90">
        <f t="shared" ca="1" si="7"/>
        <v>0</v>
      </c>
      <c r="T72" s="90">
        <f t="shared" ca="1" si="7"/>
        <v>0</v>
      </c>
      <c r="U72" s="90">
        <f t="shared" ca="1" si="7"/>
        <v>0</v>
      </c>
      <c r="V72">
        <f ca="1">IF('Waste 2030'!$A80="MD",INDIRECT("'Waste 2030'!"&amp;'Country Selector'!$B$3&amp;ROW($A80))*10^12,0)</f>
        <v>0</v>
      </c>
    </row>
    <row r="73" spans="1:22">
      <c r="A73" s="74">
        <v>21</v>
      </c>
      <c r="B73">
        <f ca="1">IF('Waste 2010'!$A81="MD",INDIRECT("'Waste 2010'!"&amp;'Country Selector'!$B$3&amp;ROW($A81))*10^12,0)</f>
        <v>0</v>
      </c>
      <c r="C73" s="90">
        <f t="shared" ca="1" si="8"/>
        <v>0</v>
      </c>
      <c r="D73" s="90">
        <f t="shared" ca="1" si="6"/>
        <v>0</v>
      </c>
      <c r="E73" s="90">
        <f t="shared" ca="1" si="6"/>
        <v>0</v>
      </c>
      <c r="F73" s="90">
        <f t="shared" ca="1" si="6"/>
        <v>0</v>
      </c>
      <c r="G73" s="90">
        <f t="shared" ca="1" si="6"/>
        <v>0</v>
      </c>
      <c r="H73" s="90">
        <f t="shared" ca="1" si="6"/>
        <v>0</v>
      </c>
      <c r="I73" s="90">
        <f t="shared" ca="1" si="6"/>
        <v>0</v>
      </c>
      <c r="J73" s="90">
        <f t="shared" ca="1" si="6"/>
        <v>0</v>
      </c>
      <c r="K73" s="90">
        <f t="shared" ca="1" si="6"/>
        <v>0</v>
      </c>
      <c r="L73">
        <f ca="1">IF('Waste 2020'!$A81="MD",INDIRECT("'Waste 2020'!"&amp;'Country Selector'!$B$3&amp;ROW($A81))*10^12,0)</f>
        <v>0</v>
      </c>
      <c r="M73" s="90">
        <f t="shared" ca="1" si="9"/>
        <v>0</v>
      </c>
      <c r="N73" s="90">
        <f t="shared" ca="1" si="7"/>
        <v>0</v>
      </c>
      <c r="O73" s="90">
        <f t="shared" ca="1" si="7"/>
        <v>0</v>
      </c>
      <c r="P73" s="90">
        <f t="shared" ca="1" si="7"/>
        <v>0</v>
      </c>
      <c r="Q73" s="90">
        <f t="shared" ca="1" si="7"/>
        <v>0</v>
      </c>
      <c r="R73" s="90">
        <f t="shared" ca="1" si="7"/>
        <v>0</v>
      </c>
      <c r="S73" s="90">
        <f t="shared" ca="1" si="7"/>
        <v>0</v>
      </c>
      <c r="T73" s="90">
        <f t="shared" ca="1" si="7"/>
        <v>0</v>
      </c>
      <c r="U73" s="90">
        <f t="shared" ca="1" si="7"/>
        <v>0</v>
      </c>
      <c r="V73">
        <f ca="1">IF('Waste 2030'!$A81="MD",INDIRECT("'Waste 2030'!"&amp;'Country Selector'!$B$3&amp;ROW($A81))*10^12,0)</f>
        <v>0</v>
      </c>
    </row>
    <row r="74" spans="1:22">
      <c r="A74" s="74">
        <v>22</v>
      </c>
      <c r="B74">
        <f ca="1">IF('Waste 2010'!$A82="MD",INDIRECT("'Waste 2010'!"&amp;'Country Selector'!$B$3&amp;ROW($A82))*10^12,0)</f>
        <v>0</v>
      </c>
      <c r="C74" s="90">
        <f t="shared" ca="1" si="8"/>
        <v>0</v>
      </c>
      <c r="D74" s="90">
        <f t="shared" ca="1" si="6"/>
        <v>0</v>
      </c>
      <c r="E74" s="90">
        <f t="shared" ca="1" si="6"/>
        <v>0</v>
      </c>
      <c r="F74" s="90">
        <f t="shared" ca="1" si="6"/>
        <v>0</v>
      </c>
      <c r="G74" s="90">
        <f t="shared" ca="1" si="6"/>
        <v>0</v>
      </c>
      <c r="H74" s="90">
        <f t="shared" ca="1" si="6"/>
        <v>0</v>
      </c>
      <c r="I74" s="90">
        <f t="shared" ca="1" si="6"/>
        <v>0</v>
      </c>
      <c r="J74" s="90">
        <f t="shared" ca="1" si="6"/>
        <v>0</v>
      </c>
      <c r="K74" s="90">
        <f t="shared" ca="1" si="6"/>
        <v>0</v>
      </c>
      <c r="L74">
        <f ca="1">IF('Waste 2020'!$A82="MD",INDIRECT("'Waste 2020'!"&amp;'Country Selector'!$B$3&amp;ROW($A82))*10^12,0)</f>
        <v>0</v>
      </c>
      <c r="M74" s="90">
        <f t="shared" ca="1" si="9"/>
        <v>0</v>
      </c>
      <c r="N74" s="90">
        <f t="shared" ca="1" si="7"/>
        <v>0</v>
      </c>
      <c r="O74" s="90">
        <f t="shared" ca="1" si="7"/>
        <v>0</v>
      </c>
      <c r="P74" s="90">
        <f t="shared" ca="1" si="7"/>
        <v>0</v>
      </c>
      <c r="Q74" s="90">
        <f t="shared" ca="1" si="7"/>
        <v>0</v>
      </c>
      <c r="R74" s="90">
        <f t="shared" ca="1" si="7"/>
        <v>0</v>
      </c>
      <c r="S74" s="90">
        <f t="shared" ca="1" si="7"/>
        <v>0</v>
      </c>
      <c r="T74" s="90">
        <f t="shared" ca="1" si="7"/>
        <v>0</v>
      </c>
      <c r="U74" s="90">
        <f t="shared" ca="1" si="7"/>
        <v>0</v>
      </c>
      <c r="V74">
        <f ca="1">IF('Waste 2030'!$A82="MD",INDIRECT("'Waste 2030'!"&amp;'Country Selector'!$B$3&amp;ROW($A82))*10^12,0)</f>
        <v>0</v>
      </c>
    </row>
    <row r="75" spans="1:22">
      <c r="A75" s="74">
        <v>23</v>
      </c>
      <c r="B75">
        <f ca="1">IF('Waste 2010'!$A83="MD",INDIRECT("'Waste 2010'!"&amp;'Country Selector'!$B$3&amp;ROW($A83))*10^12,0)</f>
        <v>0</v>
      </c>
      <c r="C75" s="90">
        <f t="shared" ca="1" si="8"/>
        <v>0</v>
      </c>
      <c r="D75" s="90">
        <f t="shared" ca="1" si="6"/>
        <v>0</v>
      </c>
      <c r="E75" s="90">
        <f t="shared" ca="1" si="6"/>
        <v>0</v>
      </c>
      <c r="F75" s="90">
        <f t="shared" ca="1" si="6"/>
        <v>0</v>
      </c>
      <c r="G75" s="90">
        <f t="shared" ca="1" si="6"/>
        <v>0</v>
      </c>
      <c r="H75" s="90">
        <f t="shared" ca="1" si="6"/>
        <v>0</v>
      </c>
      <c r="I75" s="90">
        <f t="shared" ca="1" si="6"/>
        <v>0</v>
      </c>
      <c r="J75" s="90">
        <f t="shared" ca="1" si="6"/>
        <v>0</v>
      </c>
      <c r="K75" s="90">
        <f t="shared" ca="1" si="6"/>
        <v>0</v>
      </c>
      <c r="L75">
        <f ca="1">IF('Waste 2020'!$A83="MD",INDIRECT("'Waste 2020'!"&amp;'Country Selector'!$B$3&amp;ROW($A83))*10^12,0)</f>
        <v>0</v>
      </c>
      <c r="M75" s="90">
        <f t="shared" ca="1" si="9"/>
        <v>0</v>
      </c>
      <c r="N75" s="90">
        <f t="shared" ca="1" si="7"/>
        <v>0</v>
      </c>
      <c r="O75" s="90">
        <f t="shared" ca="1" si="7"/>
        <v>0</v>
      </c>
      <c r="P75" s="90">
        <f t="shared" ca="1" si="7"/>
        <v>0</v>
      </c>
      <c r="Q75" s="90">
        <f t="shared" ca="1" si="7"/>
        <v>0</v>
      </c>
      <c r="R75" s="90">
        <f t="shared" ca="1" si="7"/>
        <v>0</v>
      </c>
      <c r="S75" s="90">
        <f t="shared" ca="1" si="7"/>
        <v>0</v>
      </c>
      <c r="T75" s="90">
        <f t="shared" ca="1" si="7"/>
        <v>0</v>
      </c>
      <c r="U75" s="90">
        <f t="shared" ca="1" si="7"/>
        <v>0</v>
      </c>
      <c r="V75">
        <f ca="1">IF('Waste 2030'!$A83="MD",INDIRECT("'Waste 2030'!"&amp;'Country Selector'!$B$3&amp;ROW($A83))*10^12,0)</f>
        <v>0</v>
      </c>
    </row>
    <row r="76" spans="1:22">
      <c r="A76" s="74">
        <v>24</v>
      </c>
      <c r="B76">
        <f ca="1">IF('Waste 2010'!$A84="MD",INDIRECT("'Waste 2010'!"&amp;'Country Selector'!$B$3&amp;ROW($A84))*10^12,0)</f>
        <v>0</v>
      </c>
      <c r="C76" s="90">
        <f t="shared" ca="1" si="8"/>
        <v>0</v>
      </c>
      <c r="D76" s="90">
        <f t="shared" ca="1" si="6"/>
        <v>0</v>
      </c>
      <c r="E76" s="90">
        <f t="shared" ca="1" si="6"/>
        <v>0</v>
      </c>
      <c r="F76" s="90">
        <f t="shared" ca="1" si="6"/>
        <v>0</v>
      </c>
      <c r="G76" s="90">
        <f t="shared" ca="1" si="6"/>
        <v>0</v>
      </c>
      <c r="H76" s="90">
        <f t="shared" ca="1" si="6"/>
        <v>0</v>
      </c>
      <c r="I76" s="90">
        <f t="shared" ca="1" si="6"/>
        <v>0</v>
      </c>
      <c r="J76" s="90">
        <f t="shared" ca="1" si="6"/>
        <v>0</v>
      </c>
      <c r="K76" s="90">
        <f t="shared" ca="1" si="6"/>
        <v>0</v>
      </c>
      <c r="L76">
        <f ca="1">IF('Waste 2020'!$A84="MD",INDIRECT("'Waste 2020'!"&amp;'Country Selector'!$B$3&amp;ROW($A84))*10^12,0)</f>
        <v>0</v>
      </c>
      <c r="M76" s="90">
        <f t="shared" ca="1" si="9"/>
        <v>0</v>
      </c>
      <c r="N76" s="90">
        <f t="shared" ca="1" si="7"/>
        <v>0</v>
      </c>
      <c r="O76" s="90">
        <f t="shared" ca="1" si="7"/>
        <v>0</v>
      </c>
      <c r="P76" s="90">
        <f t="shared" ca="1" si="7"/>
        <v>0</v>
      </c>
      <c r="Q76" s="90">
        <f t="shared" ca="1" si="7"/>
        <v>0</v>
      </c>
      <c r="R76" s="90">
        <f t="shared" ca="1" si="7"/>
        <v>0</v>
      </c>
      <c r="S76" s="90">
        <f t="shared" ca="1" si="7"/>
        <v>0</v>
      </c>
      <c r="T76" s="90">
        <f t="shared" ca="1" si="7"/>
        <v>0</v>
      </c>
      <c r="U76" s="90">
        <f t="shared" ca="1" si="7"/>
        <v>0</v>
      </c>
      <c r="V76">
        <f ca="1">IF('Waste 2030'!$A84="MD",INDIRECT("'Waste 2030'!"&amp;'Country Selector'!$B$3&amp;ROW($A84))*10^12,0)</f>
        <v>0</v>
      </c>
    </row>
    <row r="77" spans="1:22">
      <c r="A77" s="74">
        <v>25</v>
      </c>
      <c r="B77">
        <f ca="1">IF('Waste 2010'!$A85="MD",INDIRECT("'Waste 2010'!"&amp;'Country Selector'!$B$3&amp;ROW($A85))*10^12,0)</f>
        <v>0</v>
      </c>
      <c r="C77" s="90">
        <f t="shared" ca="1" si="8"/>
        <v>0</v>
      </c>
      <c r="D77" s="90">
        <f t="shared" ca="1" si="6"/>
        <v>0</v>
      </c>
      <c r="E77" s="90">
        <f t="shared" ca="1" si="6"/>
        <v>0</v>
      </c>
      <c r="F77" s="90">
        <f t="shared" ca="1" si="6"/>
        <v>0</v>
      </c>
      <c r="G77" s="90">
        <f t="shared" ca="1" si="6"/>
        <v>0</v>
      </c>
      <c r="H77" s="90">
        <f t="shared" ca="1" si="6"/>
        <v>0</v>
      </c>
      <c r="I77" s="90">
        <f t="shared" ca="1" si="6"/>
        <v>0</v>
      </c>
      <c r="J77" s="90">
        <f t="shared" ca="1" si="6"/>
        <v>0</v>
      </c>
      <c r="K77" s="90">
        <f t="shared" ca="1" si="6"/>
        <v>0</v>
      </c>
      <c r="L77">
        <f ca="1">IF('Waste 2020'!$A85="MD",INDIRECT("'Waste 2020'!"&amp;'Country Selector'!$B$3&amp;ROW($A85))*10^12,0)</f>
        <v>0</v>
      </c>
      <c r="M77" s="90">
        <f t="shared" ca="1" si="9"/>
        <v>0</v>
      </c>
      <c r="N77" s="90">
        <f t="shared" ca="1" si="7"/>
        <v>0</v>
      </c>
      <c r="O77" s="90">
        <f t="shared" ca="1" si="7"/>
        <v>0</v>
      </c>
      <c r="P77" s="90">
        <f t="shared" ca="1" si="7"/>
        <v>0</v>
      </c>
      <c r="Q77" s="90">
        <f t="shared" ca="1" si="7"/>
        <v>0</v>
      </c>
      <c r="R77" s="90">
        <f t="shared" ca="1" si="7"/>
        <v>0</v>
      </c>
      <c r="S77" s="90">
        <f t="shared" ca="1" si="7"/>
        <v>0</v>
      </c>
      <c r="T77" s="90">
        <f t="shared" ca="1" si="7"/>
        <v>0</v>
      </c>
      <c r="U77" s="90">
        <f t="shared" ca="1" si="7"/>
        <v>0</v>
      </c>
      <c r="V77">
        <f ca="1">IF('Waste 2030'!$A85="MD",INDIRECT("'Waste 2030'!"&amp;'Country Selector'!$B$3&amp;ROW($A85))*10^12,0)</f>
        <v>0</v>
      </c>
    </row>
    <row r="78" spans="1:22">
      <c r="A78" s="74">
        <v>26</v>
      </c>
      <c r="B78">
        <f ca="1">IF('Waste 2010'!$A86="MD",INDIRECT("'Waste 2010'!"&amp;'Country Selector'!$B$3&amp;ROW($A86))*10^12,0)</f>
        <v>0</v>
      </c>
      <c r="C78" s="90">
        <f t="shared" ca="1" si="8"/>
        <v>0</v>
      </c>
      <c r="D78" s="90">
        <f t="shared" ca="1" si="6"/>
        <v>0</v>
      </c>
      <c r="E78" s="90">
        <f t="shared" ca="1" si="6"/>
        <v>0</v>
      </c>
      <c r="F78" s="90">
        <f t="shared" ca="1" si="6"/>
        <v>0</v>
      </c>
      <c r="G78" s="90">
        <f t="shared" ca="1" si="6"/>
        <v>0</v>
      </c>
      <c r="H78" s="90">
        <f t="shared" ca="1" si="6"/>
        <v>0</v>
      </c>
      <c r="I78" s="90">
        <f t="shared" ca="1" si="6"/>
        <v>0</v>
      </c>
      <c r="J78" s="90">
        <f t="shared" ca="1" si="6"/>
        <v>0</v>
      </c>
      <c r="K78" s="90">
        <f t="shared" ca="1" si="6"/>
        <v>0</v>
      </c>
      <c r="L78">
        <f ca="1">IF('Waste 2020'!$A86="MD",INDIRECT("'Waste 2020'!"&amp;'Country Selector'!$B$3&amp;ROW($A86))*10^12,0)</f>
        <v>0</v>
      </c>
      <c r="M78" s="90">
        <f t="shared" ca="1" si="9"/>
        <v>0</v>
      </c>
      <c r="N78" s="90">
        <f t="shared" ca="1" si="7"/>
        <v>0</v>
      </c>
      <c r="O78" s="90">
        <f t="shared" ca="1" si="7"/>
        <v>0</v>
      </c>
      <c r="P78" s="90">
        <f t="shared" ca="1" si="7"/>
        <v>0</v>
      </c>
      <c r="Q78" s="90">
        <f t="shared" ca="1" si="7"/>
        <v>0</v>
      </c>
      <c r="R78" s="90">
        <f t="shared" ca="1" si="7"/>
        <v>0</v>
      </c>
      <c r="S78" s="90">
        <f t="shared" ca="1" si="7"/>
        <v>0</v>
      </c>
      <c r="T78" s="90">
        <f t="shared" ca="1" si="7"/>
        <v>0</v>
      </c>
      <c r="U78" s="90">
        <f t="shared" ca="1" si="7"/>
        <v>0</v>
      </c>
      <c r="V78">
        <f ca="1">IF('Waste 2030'!$A86="MD",INDIRECT("'Waste 2030'!"&amp;'Country Selector'!$B$3&amp;ROW($A86))*10^12,0)</f>
        <v>0</v>
      </c>
    </row>
    <row r="79" spans="1:22">
      <c r="A79" s="74">
        <v>27</v>
      </c>
      <c r="B79">
        <f ca="1">IF('Waste 2010'!$A87="MD",INDIRECT("'Waste 2010'!"&amp;'Country Selector'!$B$3&amp;ROW($A87))*10^12,0)</f>
        <v>0</v>
      </c>
      <c r="C79" s="90">
        <f t="shared" ca="1" si="8"/>
        <v>0</v>
      </c>
      <c r="D79" s="90">
        <f t="shared" ca="1" si="6"/>
        <v>0</v>
      </c>
      <c r="E79" s="90">
        <f t="shared" ca="1" si="6"/>
        <v>0</v>
      </c>
      <c r="F79" s="90">
        <f t="shared" ca="1" si="6"/>
        <v>0</v>
      </c>
      <c r="G79" s="90">
        <f t="shared" ca="1" si="6"/>
        <v>0</v>
      </c>
      <c r="H79" s="90">
        <f t="shared" ca="1" si="6"/>
        <v>0</v>
      </c>
      <c r="I79" s="90">
        <f t="shared" ca="1" si="6"/>
        <v>0</v>
      </c>
      <c r="J79" s="90">
        <f t="shared" ca="1" si="6"/>
        <v>0</v>
      </c>
      <c r="K79" s="90">
        <f t="shared" ca="1" si="6"/>
        <v>0</v>
      </c>
      <c r="L79">
        <f ca="1">IF('Waste 2020'!$A87="MD",INDIRECT("'Waste 2020'!"&amp;'Country Selector'!$B$3&amp;ROW($A87))*10^12,0)</f>
        <v>0</v>
      </c>
      <c r="M79" s="90">
        <f t="shared" ca="1" si="9"/>
        <v>0</v>
      </c>
      <c r="N79" s="90">
        <f t="shared" ca="1" si="7"/>
        <v>0</v>
      </c>
      <c r="O79" s="90">
        <f t="shared" ca="1" si="7"/>
        <v>0</v>
      </c>
      <c r="P79" s="90">
        <f t="shared" ca="1" si="7"/>
        <v>0</v>
      </c>
      <c r="Q79" s="90">
        <f t="shared" ca="1" si="7"/>
        <v>0</v>
      </c>
      <c r="R79" s="90">
        <f t="shared" ca="1" si="7"/>
        <v>0</v>
      </c>
      <c r="S79" s="90">
        <f t="shared" ca="1" si="7"/>
        <v>0</v>
      </c>
      <c r="T79" s="90">
        <f t="shared" ca="1" si="7"/>
        <v>0</v>
      </c>
      <c r="U79" s="90">
        <f t="shared" ca="1" si="7"/>
        <v>0</v>
      </c>
      <c r="V79">
        <f ca="1">IF('Waste 2030'!$A87="MD",INDIRECT("'Waste 2030'!"&amp;'Country Selector'!$B$3&amp;ROW($A87))*10^12,0)</f>
        <v>0</v>
      </c>
    </row>
    <row r="80" spans="1:22">
      <c r="A80" s="74">
        <v>28</v>
      </c>
      <c r="B80">
        <f ca="1">IF('Waste 2010'!$A88="MD",INDIRECT("'Waste 2010'!"&amp;'Country Selector'!$B$3&amp;ROW($A88))*10^12,0)</f>
        <v>0</v>
      </c>
      <c r="C80" s="90">
        <f t="shared" ca="1" si="8"/>
        <v>0</v>
      </c>
      <c r="D80" s="90">
        <f t="shared" ca="1" si="6"/>
        <v>0</v>
      </c>
      <c r="E80" s="90">
        <f t="shared" ca="1" si="6"/>
        <v>0</v>
      </c>
      <c r="F80" s="90">
        <f t="shared" ca="1" si="6"/>
        <v>0</v>
      </c>
      <c r="G80" s="90">
        <f t="shared" ca="1" si="6"/>
        <v>0</v>
      </c>
      <c r="H80" s="90">
        <f t="shared" ca="1" si="6"/>
        <v>0</v>
      </c>
      <c r="I80" s="90">
        <f t="shared" ca="1" si="6"/>
        <v>0</v>
      </c>
      <c r="J80" s="90">
        <f t="shared" ca="1" si="6"/>
        <v>0</v>
      </c>
      <c r="K80" s="90">
        <f t="shared" ca="1" si="6"/>
        <v>0</v>
      </c>
      <c r="L80">
        <f ca="1">IF('Waste 2020'!$A88="MD",INDIRECT("'Waste 2020'!"&amp;'Country Selector'!$B$3&amp;ROW($A88))*10^12,0)</f>
        <v>0</v>
      </c>
      <c r="M80" s="90">
        <f t="shared" ca="1" si="9"/>
        <v>0</v>
      </c>
      <c r="N80" s="90">
        <f t="shared" ca="1" si="7"/>
        <v>0</v>
      </c>
      <c r="O80" s="90">
        <f t="shared" ca="1" si="7"/>
        <v>0</v>
      </c>
      <c r="P80" s="90">
        <f t="shared" ca="1" si="7"/>
        <v>0</v>
      </c>
      <c r="Q80" s="90">
        <f t="shared" ca="1" si="7"/>
        <v>0</v>
      </c>
      <c r="R80" s="90">
        <f t="shared" ca="1" si="7"/>
        <v>0</v>
      </c>
      <c r="S80" s="90">
        <f t="shared" ca="1" si="7"/>
        <v>0</v>
      </c>
      <c r="T80" s="90">
        <f t="shared" ca="1" si="7"/>
        <v>0</v>
      </c>
      <c r="U80" s="90">
        <f t="shared" ca="1" si="7"/>
        <v>0</v>
      </c>
      <c r="V80">
        <f ca="1">IF('Waste 2030'!$A88="MD",INDIRECT("'Waste 2030'!"&amp;'Country Selector'!$B$3&amp;ROW($A88))*10^12,0)</f>
        <v>0</v>
      </c>
    </row>
    <row r="81" spans="1:22">
      <c r="A81" s="74">
        <v>29</v>
      </c>
      <c r="B81">
        <f ca="1">IF('Waste 2010'!$A89="MD",INDIRECT("'Waste 2010'!"&amp;'Country Selector'!$B$3&amp;ROW($A89))*10^12,0)</f>
        <v>0</v>
      </c>
      <c r="C81" s="90">
        <f t="shared" ca="1" si="8"/>
        <v>0</v>
      </c>
      <c r="D81" s="90">
        <f t="shared" ca="1" si="6"/>
        <v>0</v>
      </c>
      <c r="E81" s="90">
        <f t="shared" ca="1" si="6"/>
        <v>0</v>
      </c>
      <c r="F81" s="90">
        <f t="shared" ca="1" si="6"/>
        <v>0</v>
      </c>
      <c r="G81" s="90">
        <f t="shared" ca="1" si="6"/>
        <v>0</v>
      </c>
      <c r="H81" s="90">
        <f t="shared" ca="1" si="6"/>
        <v>0</v>
      </c>
      <c r="I81" s="90">
        <f t="shared" ca="1" si="6"/>
        <v>0</v>
      </c>
      <c r="J81" s="90">
        <f t="shared" ca="1" si="6"/>
        <v>0</v>
      </c>
      <c r="K81" s="90">
        <f t="shared" ca="1" si="6"/>
        <v>0</v>
      </c>
      <c r="L81">
        <f ca="1">IF('Waste 2020'!$A89="MD",INDIRECT("'Waste 2020'!"&amp;'Country Selector'!$B$3&amp;ROW($A89))*10^12,0)</f>
        <v>0</v>
      </c>
      <c r="M81" s="90">
        <f t="shared" ca="1" si="9"/>
        <v>0</v>
      </c>
      <c r="N81" s="90">
        <f t="shared" ca="1" si="7"/>
        <v>0</v>
      </c>
      <c r="O81" s="90">
        <f t="shared" ca="1" si="7"/>
        <v>0</v>
      </c>
      <c r="P81" s="90">
        <f t="shared" ca="1" si="7"/>
        <v>0</v>
      </c>
      <c r="Q81" s="90">
        <f t="shared" ca="1" si="7"/>
        <v>0</v>
      </c>
      <c r="R81" s="90">
        <f t="shared" ca="1" si="7"/>
        <v>0</v>
      </c>
      <c r="S81" s="90">
        <f t="shared" ca="1" si="7"/>
        <v>0</v>
      </c>
      <c r="T81" s="90">
        <f t="shared" ca="1" si="7"/>
        <v>0</v>
      </c>
      <c r="U81" s="90">
        <f t="shared" ca="1" si="7"/>
        <v>0</v>
      </c>
      <c r="V81">
        <f ca="1">IF('Waste 2030'!$A89="MD",INDIRECT("'Waste 2030'!"&amp;'Country Selector'!$B$3&amp;ROW($A89))*10^12,0)</f>
        <v>0</v>
      </c>
    </row>
    <row r="82" spans="1:22">
      <c r="A82" s="74">
        <v>30</v>
      </c>
      <c r="B82">
        <f ca="1">IF('Waste 2010'!$A90="MD",INDIRECT("'Waste 2010'!"&amp;'Country Selector'!$B$3&amp;ROW($A90))*10^12,0)</f>
        <v>0</v>
      </c>
      <c r="C82" s="90">
        <f t="shared" ca="1" si="8"/>
        <v>0</v>
      </c>
      <c r="D82" s="90">
        <f t="shared" ca="1" si="6"/>
        <v>0</v>
      </c>
      <c r="E82" s="90">
        <f t="shared" ca="1" si="6"/>
        <v>0</v>
      </c>
      <c r="F82" s="90">
        <f t="shared" ca="1" si="6"/>
        <v>0</v>
      </c>
      <c r="G82" s="90">
        <f t="shared" ca="1" si="6"/>
        <v>0</v>
      </c>
      <c r="H82" s="90">
        <f t="shared" ca="1" si="6"/>
        <v>0</v>
      </c>
      <c r="I82" s="90">
        <f t="shared" ca="1" si="6"/>
        <v>0</v>
      </c>
      <c r="J82" s="90">
        <f t="shared" ca="1" si="6"/>
        <v>0</v>
      </c>
      <c r="K82" s="90">
        <f t="shared" ca="1" si="6"/>
        <v>0</v>
      </c>
      <c r="L82">
        <f ca="1">IF('Waste 2020'!$A90="MD",INDIRECT("'Waste 2020'!"&amp;'Country Selector'!$B$3&amp;ROW($A90))*10^12,0)</f>
        <v>0</v>
      </c>
      <c r="M82" s="90">
        <f t="shared" ca="1" si="9"/>
        <v>0</v>
      </c>
      <c r="N82" s="90">
        <f t="shared" ca="1" si="7"/>
        <v>0</v>
      </c>
      <c r="O82" s="90">
        <f t="shared" ca="1" si="7"/>
        <v>0</v>
      </c>
      <c r="P82" s="90">
        <f t="shared" ca="1" si="7"/>
        <v>0</v>
      </c>
      <c r="Q82" s="90">
        <f t="shared" ca="1" si="7"/>
        <v>0</v>
      </c>
      <c r="R82" s="90">
        <f t="shared" ca="1" si="7"/>
        <v>0</v>
      </c>
      <c r="S82" s="90">
        <f t="shared" ca="1" si="7"/>
        <v>0</v>
      </c>
      <c r="T82" s="90">
        <f t="shared" ca="1" si="7"/>
        <v>0</v>
      </c>
      <c r="U82" s="90">
        <f t="shared" ca="1" si="7"/>
        <v>0</v>
      </c>
      <c r="V82">
        <f ca="1">IF('Waste 2030'!$A90="MD",INDIRECT("'Waste 2030'!"&amp;'Country Selector'!$B$3&amp;ROW($A90))*10^12,0)</f>
        <v>0</v>
      </c>
    </row>
    <row r="83" spans="1:22">
      <c r="A83" s="74">
        <v>31</v>
      </c>
      <c r="B83">
        <f ca="1">IF('Waste 2010'!$A91="MD",INDIRECT("'Waste 2010'!"&amp;'Country Selector'!$B$3&amp;ROW($A91))*10^12,0)</f>
        <v>0</v>
      </c>
      <c r="C83" s="90">
        <f t="shared" ca="1" si="8"/>
        <v>0</v>
      </c>
      <c r="D83" s="90">
        <f t="shared" ca="1" si="6"/>
        <v>0</v>
      </c>
      <c r="E83" s="90">
        <f t="shared" ca="1" si="6"/>
        <v>0</v>
      </c>
      <c r="F83" s="90">
        <f t="shared" ca="1" si="6"/>
        <v>0</v>
      </c>
      <c r="G83" s="90">
        <f t="shared" ca="1" si="6"/>
        <v>0</v>
      </c>
      <c r="H83" s="90">
        <f t="shared" ca="1" si="6"/>
        <v>0</v>
      </c>
      <c r="I83" s="90">
        <f t="shared" ca="1" si="6"/>
        <v>0</v>
      </c>
      <c r="J83" s="90">
        <f t="shared" ca="1" si="6"/>
        <v>0</v>
      </c>
      <c r="K83" s="90">
        <f t="shared" ca="1" si="6"/>
        <v>0</v>
      </c>
      <c r="L83">
        <f ca="1">IF('Waste 2020'!$A91="MD",INDIRECT("'Waste 2020'!"&amp;'Country Selector'!$B$3&amp;ROW($A91))*10^12,0)</f>
        <v>0</v>
      </c>
      <c r="M83" s="90">
        <f t="shared" ca="1" si="9"/>
        <v>0</v>
      </c>
      <c r="N83" s="90">
        <f t="shared" ca="1" si="7"/>
        <v>0</v>
      </c>
      <c r="O83" s="90">
        <f t="shared" ca="1" si="7"/>
        <v>0</v>
      </c>
      <c r="P83" s="90">
        <f t="shared" ca="1" si="7"/>
        <v>0</v>
      </c>
      <c r="Q83" s="90">
        <f t="shared" ca="1" si="7"/>
        <v>0</v>
      </c>
      <c r="R83" s="90">
        <f t="shared" ca="1" si="7"/>
        <v>0</v>
      </c>
      <c r="S83" s="90">
        <f t="shared" ca="1" si="7"/>
        <v>0</v>
      </c>
      <c r="T83" s="90">
        <f t="shared" ca="1" si="7"/>
        <v>0</v>
      </c>
      <c r="U83" s="90">
        <f t="shared" ca="1" si="7"/>
        <v>0</v>
      </c>
      <c r="V83">
        <f ca="1">IF('Waste 2030'!$A91="MD",INDIRECT("'Waste 2030'!"&amp;'Country Selector'!$B$3&amp;ROW($A91))*10^12,0)</f>
        <v>0</v>
      </c>
    </row>
    <row r="84" spans="1:22">
      <c r="A84" s="74">
        <v>32</v>
      </c>
      <c r="B84">
        <f ca="1">IF('Waste 2010'!$A92="MD",INDIRECT("'Waste 2010'!"&amp;'Country Selector'!$B$3&amp;ROW($A92))*10^12,0)</f>
        <v>0</v>
      </c>
      <c r="C84" s="90">
        <f t="shared" ca="1" si="8"/>
        <v>0</v>
      </c>
      <c r="D84" s="90">
        <f t="shared" ca="1" si="6"/>
        <v>0</v>
      </c>
      <c r="E84" s="90">
        <f t="shared" ca="1" si="6"/>
        <v>0</v>
      </c>
      <c r="F84" s="90">
        <f t="shared" ca="1" si="6"/>
        <v>0</v>
      </c>
      <c r="G84" s="90">
        <f t="shared" ca="1" si="6"/>
        <v>0</v>
      </c>
      <c r="H84" s="90">
        <f t="shared" ca="1" si="6"/>
        <v>0</v>
      </c>
      <c r="I84" s="90">
        <f t="shared" ca="1" si="6"/>
        <v>0</v>
      </c>
      <c r="J84" s="90">
        <f t="shared" ca="1" si="6"/>
        <v>0</v>
      </c>
      <c r="K84" s="90">
        <f t="shared" ca="1" si="6"/>
        <v>0</v>
      </c>
      <c r="L84">
        <f ca="1">IF('Waste 2020'!$A92="MD",INDIRECT("'Waste 2020'!"&amp;'Country Selector'!$B$3&amp;ROW($A92))*10^12,0)</f>
        <v>0</v>
      </c>
      <c r="M84" s="90">
        <f t="shared" ca="1" si="9"/>
        <v>0</v>
      </c>
      <c r="N84" s="90">
        <f t="shared" ca="1" si="7"/>
        <v>0</v>
      </c>
      <c r="O84" s="90">
        <f t="shared" ca="1" si="7"/>
        <v>0</v>
      </c>
      <c r="P84" s="90">
        <f t="shared" ca="1" si="7"/>
        <v>0</v>
      </c>
      <c r="Q84" s="90">
        <f t="shared" ca="1" si="7"/>
        <v>0</v>
      </c>
      <c r="R84" s="90">
        <f t="shared" ca="1" si="7"/>
        <v>0</v>
      </c>
      <c r="S84" s="90">
        <f t="shared" ca="1" si="7"/>
        <v>0</v>
      </c>
      <c r="T84" s="90">
        <f t="shared" ca="1" si="7"/>
        <v>0</v>
      </c>
      <c r="U84" s="90">
        <f t="shared" ca="1" si="7"/>
        <v>0</v>
      </c>
      <c r="V84">
        <f ca="1">IF('Waste 2030'!$A92="MD",INDIRECT("'Waste 2030'!"&amp;'Country Selector'!$B$3&amp;ROW($A92))*10^12,0)</f>
        <v>0</v>
      </c>
    </row>
    <row r="85" spans="1:22">
      <c r="A85" s="74">
        <v>33</v>
      </c>
      <c r="B85">
        <f ca="1">IF('Waste 2010'!$A93="MD",INDIRECT("'Waste 2010'!"&amp;'Country Selector'!$B$3&amp;ROW($A93))*10^12,0)</f>
        <v>0</v>
      </c>
      <c r="C85" s="90">
        <f t="shared" ca="1" si="8"/>
        <v>0</v>
      </c>
      <c r="D85" s="90">
        <f t="shared" ca="1" si="6"/>
        <v>0</v>
      </c>
      <c r="E85" s="90">
        <f t="shared" ca="1" si="6"/>
        <v>0</v>
      </c>
      <c r="F85" s="90">
        <f t="shared" ca="1" si="6"/>
        <v>0</v>
      </c>
      <c r="G85" s="90">
        <f t="shared" ca="1" si="6"/>
        <v>0</v>
      </c>
      <c r="H85" s="90">
        <f t="shared" ca="1" si="6"/>
        <v>0</v>
      </c>
      <c r="I85" s="90">
        <f t="shared" ca="1" si="6"/>
        <v>0</v>
      </c>
      <c r="J85" s="90">
        <f t="shared" ca="1" si="6"/>
        <v>0</v>
      </c>
      <c r="K85" s="90">
        <f t="shared" ca="1" si="6"/>
        <v>0</v>
      </c>
      <c r="L85">
        <f ca="1">IF('Waste 2020'!$A93="MD",INDIRECT("'Waste 2020'!"&amp;'Country Selector'!$B$3&amp;ROW($A93))*10^12,0)</f>
        <v>0</v>
      </c>
      <c r="M85" s="90">
        <f t="shared" ca="1" si="9"/>
        <v>0</v>
      </c>
      <c r="N85" s="90">
        <f t="shared" ca="1" si="7"/>
        <v>0</v>
      </c>
      <c r="O85" s="90">
        <f t="shared" ca="1" si="7"/>
        <v>0</v>
      </c>
      <c r="P85" s="90">
        <f t="shared" ca="1" si="7"/>
        <v>0</v>
      </c>
      <c r="Q85" s="90">
        <f t="shared" ca="1" si="7"/>
        <v>0</v>
      </c>
      <c r="R85" s="90">
        <f t="shared" ca="1" si="7"/>
        <v>0</v>
      </c>
      <c r="S85" s="90">
        <f t="shared" ca="1" si="7"/>
        <v>0</v>
      </c>
      <c r="T85" s="90">
        <f t="shared" ca="1" si="7"/>
        <v>0</v>
      </c>
      <c r="U85" s="90">
        <f t="shared" ca="1" si="7"/>
        <v>0</v>
      </c>
      <c r="V85">
        <f ca="1">IF('Waste 2030'!$A93="MD",INDIRECT("'Waste 2030'!"&amp;'Country Selector'!$B$3&amp;ROW($A93))*10^12,0)</f>
        <v>0</v>
      </c>
    </row>
    <row r="86" spans="1:22">
      <c r="A86" s="74">
        <v>34</v>
      </c>
      <c r="B86">
        <f ca="1">IF('Waste 2010'!$A94="MD",INDIRECT("'Waste 2010'!"&amp;'Country Selector'!$B$3&amp;ROW($A94))*10^12,0)</f>
        <v>0</v>
      </c>
      <c r="C86" s="90">
        <f t="shared" ca="1" si="8"/>
        <v>0</v>
      </c>
      <c r="D86" s="90">
        <f t="shared" ca="1" si="6"/>
        <v>0</v>
      </c>
      <c r="E86" s="90">
        <f t="shared" ca="1" si="6"/>
        <v>0</v>
      </c>
      <c r="F86" s="90">
        <f t="shared" ca="1" si="6"/>
        <v>0</v>
      </c>
      <c r="G86" s="90">
        <f t="shared" ca="1" si="6"/>
        <v>0</v>
      </c>
      <c r="H86" s="90">
        <f t="shared" ca="1" si="6"/>
        <v>0</v>
      </c>
      <c r="I86" s="90">
        <f t="shared" ca="1" si="6"/>
        <v>0</v>
      </c>
      <c r="J86" s="90">
        <f t="shared" ca="1" si="6"/>
        <v>0</v>
      </c>
      <c r="K86" s="90">
        <f t="shared" ca="1" si="6"/>
        <v>0</v>
      </c>
      <c r="L86">
        <f ca="1">IF('Waste 2020'!$A94="MD",INDIRECT("'Waste 2020'!"&amp;'Country Selector'!$B$3&amp;ROW($A94))*10^12,0)</f>
        <v>0</v>
      </c>
      <c r="M86" s="90">
        <f t="shared" ca="1" si="9"/>
        <v>0</v>
      </c>
      <c r="N86" s="90">
        <f t="shared" ca="1" si="7"/>
        <v>0</v>
      </c>
      <c r="O86" s="90">
        <f t="shared" ca="1" si="7"/>
        <v>0</v>
      </c>
      <c r="P86" s="90">
        <f t="shared" ca="1" si="7"/>
        <v>0</v>
      </c>
      <c r="Q86" s="90">
        <f t="shared" ca="1" si="7"/>
        <v>0</v>
      </c>
      <c r="R86" s="90">
        <f t="shared" ca="1" si="7"/>
        <v>0</v>
      </c>
      <c r="S86" s="90">
        <f t="shared" ca="1" si="7"/>
        <v>0</v>
      </c>
      <c r="T86" s="90">
        <f t="shared" ca="1" si="7"/>
        <v>0</v>
      </c>
      <c r="U86" s="90">
        <f t="shared" ca="1" si="7"/>
        <v>0</v>
      </c>
      <c r="V86">
        <f ca="1">IF('Waste 2030'!$A94="MD",INDIRECT("'Waste 2030'!"&amp;'Country Selector'!$B$3&amp;ROW($A94))*10^12,0)</f>
        <v>0</v>
      </c>
    </row>
    <row r="87" spans="1:22">
      <c r="A87" s="74">
        <v>35</v>
      </c>
      <c r="B87">
        <f ca="1">IF('Waste 2010'!$A95="MD",INDIRECT("'Waste 2010'!"&amp;'Country Selector'!$B$3&amp;ROW($A95))*10^12,0)</f>
        <v>0</v>
      </c>
      <c r="C87" s="90">
        <f t="shared" ca="1" si="8"/>
        <v>0</v>
      </c>
      <c r="D87" s="90">
        <f t="shared" ca="1" si="6"/>
        <v>0</v>
      </c>
      <c r="E87" s="90">
        <f t="shared" ca="1" si="6"/>
        <v>0</v>
      </c>
      <c r="F87" s="90">
        <f t="shared" ca="1" si="6"/>
        <v>0</v>
      </c>
      <c r="G87" s="90">
        <f t="shared" ca="1" si="6"/>
        <v>0</v>
      </c>
      <c r="H87" s="90">
        <f t="shared" ca="1" si="6"/>
        <v>0</v>
      </c>
      <c r="I87" s="90">
        <f t="shared" ca="1" si="6"/>
        <v>0</v>
      </c>
      <c r="J87" s="90">
        <f t="shared" ca="1" si="6"/>
        <v>0</v>
      </c>
      <c r="K87" s="90">
        <f t="shared" ca="1" si="6"/>
        <v>0</v>
      </c>
      <c r="L87">
        <f ca="1">IF('Waste 2020'!$A95="MD",INDIRECT("'Waste 2020'!"&amp;'Country Selector'!$B$3&amp;ROW($A95))*10^12,0)</f>
        <v>0</v>
      </c>
      <c r="M87" s="90">
        <f t="shared" ca="1" si="9"/>
        <v>0</v>
      </c>
      <c r="N87" s="90">
        <f t="shared" ca="1" si="7"/>
        <v>0</v>
      </c>
      <c r="O87" s="90">
        <f t="shared" ca="1" si="7"/>
        <v>0</v>
      </c>
      <c r="P87" s="90">
        <f t="shared" ca="1" si="7"/>
        <v>0</v>
      </c>
      <c r="Q87" s="90">
        <f t="shared" ca="1" si="7"/>
        <v>0</v>
      </c>
      <c r="R87" s="90">
        <f t="shared" ca="1" si="7"/>
        <v>0</v>
      </c>
      <c r="S87" s="90">
        <f t="shared" ca="1" si="7"/>
        <v>0</v>
      </c>
      <c r="T87" s="90">
        <f t="shared" ca="1" si="7"/>
        <v>0</v>
      </c>
      <c r="U87" s="90">
        <f t="shared" ca="1" si="7"/>
        <v>0</v>
      </c>
      <c r="V87">
        <f ca="1">IF('Waste 2030'!$A95="MD",INDIRECT("'Waste 2030'!"&amp;'Country Selector'!$B$3&amp;ROW($A95))*10^12,0)</f>
        <v>0</v>
      </c>
    </row>
    <row r="88" spans="1:22">
      <c r="A88" s="74">
        <v>36</v>
      </c>
      <c r="B88">
        <f ca="1">IF('Waste 2010'!$A96="MD",INDIRECT("'Waste 2010'!"&amp;'Country Selector'!$B$3&amp;ROW($A96))*10^12,0)</f>
        <v>0</v>
      </c>
      <c r="C88" s="90">
        <f t="shared" ca="1" si="8"/>
        <v>0</v>
      </c>
      <c r="D88" s="90">
        <f t="shared" ca="1" si="6"/>
        <v>0</v>
      </c>
      <c r="E88" s="90">
        <f t="shared" ca="1" si="6"/>
        <v>0</v>
      </c>
      <c r="F88" s="90">
        <f t="shared" ca="1" si="6"/>
        <v>0</v>
      </c>
      <c r="G88" s="90">
        <f t="shared" ca="1" si="6"/>
        <v>0</v>
      </c>
      <c r="H88" s="90">
        <f t="shared" ca="1" si="6"/>
        <v>0</v>
      </c>
      <c r="I88" s="90">
        <f t="shared" ca="1" si="6"/>
        <v>0</v>
      </c>
      <c r="J88" s="90">
        <f t="shared" ca="1" si="6"/>
        <v>0</v>
      </c>
      <c r="K88" s="90">
        <f t="shared" ca="1" si="6"/>
        <v>0</v>
      </c>
      <c r="L88">
        <f ca="1">IF('Waste 2020'!$A96="MD",INDIRECT("'Waste 2020'!"&amp;'Country Selector'!$B$3&amp;ROW($A96))*10^12,0)</f>
        <v>0</v>
      </c>
      <c r="M88" s="90">
        <f t="shared" ca="1" si="9"/>
        <v>0</v>
      </c>
      <c r="N88" s="90">
        <f t="shared" ca="1" si="7"/>
        <v>0</v>
      </c>
      <c r="O88" s="90">
        <f t="shared" ca="1" si="7"/>
        <v>0</v>
      </c>
      <c r="P88" s="90">
        <f t="shared" ca="1" si="7"/>
        <v>0</v>
      </c>
      <c r="Q88" s="90">
        <f t="shared" ca="1" si="7"/>
        <v>0</v>
      </c>
      <c r="R88" s="90">
        <f t="shared" ca="1" si="7"/>
        <v>0</v>
      </c>
      <c r="S88" s="90">
        <f t="shared" ca="1" si="7"/>
        <v>0</v>
      </c>
      <c r="T88" s="90">
        <f t="shared" ca="1" si="7"/>
        <v>0</v>
      </c>
      <c r="U88" s="90">
        <f t="shared" ca="1" si="7"/>
        <v>0</v>
      </c>
      <c r="V88">
        <f ca="1">IF('Waste 2030'!$A96="MD",INDIRECT("'Waste 2030'!"&amp;'Country Selector'!$B$3&amp;ROW($A96))*10^12,0)</f>
        <v>0</v>
      </c>
    </row>
    <row r="89" spans="1:22">
      <c r="A89" s="74">
        <v>37</v>
      </c>
      <c r="B89">
        <f ca="1">IF('Waste 2010'!$A97="MD",INDIRECT("'Waste 2010'!"&amp;'Country Selector'!$B$3&amp;ROW($A97))*10^12,0)</f>
        <v>0</v>
      </c>
      <c r="C89" s="90">
        <f t="shared" ca="1" si="8"/>
        <v>0</v>
      </c>
      <c r="D89" s="90">
        <f t="shared" ca="1" si="6"/>
        <v>0</v>
      </c>
      <c r="E89" s="90">
        <f t="shared" ca="1" si="6"/>
        <v>0</v>
      </c>
      <c r="F89" s="90">
        <f t="shared" ca="1" si="6"/>
        <v>0</v>
      </c>
      <c r="G89" s="90">
        <f t="shared" ca="1" si="6"/>
        <v>0</v>
      </c>
      <c r="H89" s="90">
        <f t="shared" ca="1" si="6"/>
        <v>0</v>
      </c>
      <c r="I89" s="90">
        <f t="shared" ca="1" si="6"/>
        <v>0</v>
      </c>
      <c r="J89" s="90">
        <f t="shared" ca="1" si="6"/>
        <v>0</v>
      </c>
      <c r="K89" s="90">
        <f t="shared" ca="1" si="6"/>
        <v>0</v>
      </c>
      <c r="L89">
        <f ca="1">IF('Waste 2020'!$A97="MD",INDIRECT("'Waste 2020'!"&amp;'Country Selector'!$B$3&amp;ROW($A97))*10^12,0)</f>
        <v>0</v>
      </c>
      <c r="M89" s="90">
        <f t="shared" ca="1" si="9"/>
        <v>0</v>
      </c>
      <c r="N89" s="90">
        <f t="shared" ca="1" si="7"/>
        <v>0</v>
      </c>
      <c r="O89" s="90">
        <f t="shared" ca="1" si="7"/>
        <v>0</v>
      </c>
      <c r="P89" s="90">
        <f t="shared" ca="1" si="7"/>
        <v>0</v>
      </c>
      <c r="Q89" s="90">
        <f t="shared" ca="1" si="7"/>
        <v>0</v>
      </c>
      <c r="R89" s="90">
        <f t="shared" ca="1" si="7"/>
        <v>0</v>
      </c>
      <c r="S89" s="90">
        <f t="shared" ca="1" si="7"/>
        <v>0</v>
      </c>
      <c r="T89" s="90">
        <f t="shared" ca="1" si="7"/>
        <v>0</v>
      </c>
      <c r="U89" s="90">
        <f t="shared" ca="1" si="7"/>
        <v>0</v>
      </c>
      <c r="V89">
        <f ca="1">IF('Waste 2030'!$A97="MD",INDIRECT("'Waste 2030'!"&amp;'Country Selector'!$B$3&amp;ROW($A97))*10^12,0)</f>
        <v>0</v>
      </c>
    </row>
    <row r="90" spans="1:22">
      <c r="A90" s="74">
        <v>38</v>
      </c>
      <c r="B90">
        <f ca="1">IF('Waste 2010'!$A98="MD",INDIRECT("'Waste 2010'!"&amp;'Country Selector'!$B$3&amp;ROW($A98))*10^12,0)</f>
        <v>0</v>
      </c>
      <c r="C90" s="90">
        <f t="shared" ca="1" si="8"/>
        <v>0</v>
      </c>
      <c r="D90" s="90">
        <f t="shared" ca="1" si="6"/>
        <v>0</v>
      </c>
      <c r="E90" s="90">
        <f t="shared" ca="1" si="6"/>
        <v>0</v>
      </c>
      <c r="F90" s="90">
        <f t="shared" ca="1" si="6"/>
        <v>0</v>
      </c>
      <c r="G90" s="90">
        <f t="shared" ca="1" si="6"/>
        <v>0</v>
      </c>
      <c r="H90" s="90">
        <f t="shared" ca="1" si="6"/>
        <v>0</v>
      </c>
      <c r="I90" s="90">
        <f t="shared" ca="1" si="6"/>
        <v>0</v>
      </c>
      <c r="J90" s="90">
        <f t="shared" ca="1" si="6"/>
        <v>0</v>
      </c>
      <c r="K90" s="90">
        <f t="shared" ca="1" si="6"/>
        <v>0</v>
      </c>
      <c r="L90">
        <f ca="1">IF('Waste 2020'!$A98="MD",INDIRECT("'Waste 2020'!"&amp;'Country Selector'!$B$3&amp;ROW($A98))*10^12,0)</f>
        <v>0</v>
      </c>
      <c r="M90" s="90">
        <f t="shared" ca="1" si="9"/>
        <v>0</v>
      </c>
      <c r="N90" s="90">
        <f t="shared" ca="1" si="7"/>
        <v>0</v>
      </c>
      <c r="O90" s="90">
        <f t="shared" ca="1" si="7"/>
        <v>0</v>
      </c>
      <c r="P90" s="90">
        <f t="shared" ca="1" si="7"/>
        <v>0</v>
      </c>
      <c r="Q90" s="90">
        <f t="shared" ca="1" si="7"/>
        <v>0</v>
      </c>
      <c r="R90" s="90">
        <f t="shared" ca="1" si="7"/>
        <v>0</v>
      </c>
      <c r="S90" s="90">
        <f t="shared" ca="1" si="7"/>
        <v>0</v>
      </c>
      <c r="T90" s="90">
        <f t="shared" ca="1" si="7"/>
        <v>0</v>
      </c>
      <c r="U90" s="90">
        <f t="shared" ca="1" si="7"/>
        <v>0</v>
      </c>
      <c r="V90">
        <f ca="1">IF('Waste 2030'!$A98="MD",INDIRECT("'Waste 2030'!"&amp;'Country Selector'!$B$3&amp;ROW($A98))*10^12,0)</f>
        <v>0</v>
      </c>
    </row>
    <row r="91" spans="1:22">
      <c r="A91" s="74">
        <v>39</v>
      </c>
      <c r="B91">
        <f ca="1">IF('Waste 2010'!$A99="MD",INDIRECT("'Waste 2010'!"&amp;'Country Selector'!$B$3&amp;ROW($A99))*10^12,0)</f>
        <v>0</v>
      </c>
      <c r="C91" s="90">
        <f t="shared" ca="1" si="8"/>
        <v>0</v>
      </c>
      <c r="D91" s="90">
        <f t="shared" ca="1" si="6"/>
        <v>0</v>
      </c>
      <c r="E91" s="90">
        <f t="shared" ca="1" si="6"/>
        <v>0</v>
      </c>
      <c r="F91" s="90">
        <f t="shared" ca="1" si="6"/>
        <v>0</v>
      </c>
      <c r="G91" s="90">
        <f t="shared" ca="1" si="6"/>
        <v>0</v>
      </c>
      <c r="H91" s="90">
        <f t="shared" ca="1" si="6"/>
        <v>0</v>
      </c>
      <c r="I91" s="90">
        <f t="shared" ca="1" si="6"/>
        <v>0</v>
      </c>
      <c r="J91" s="90">
        <f t="shared" ca="1" si="6"/>
        <v>0</v>
      </c>
      <c r="K91" s="90">
        <f t="shared" ca="1" si="6"/>
        <v>0</v>
      </c>
      <c r="L91">
        <f ca="1">IF('Waste 2020'!$A99="MD",INDIRECT("'Waste 2020'!"&amp;'Country Selector'!$B$3&amp;ROW($A99))*10^12,0)</f>
        <v>0</v>
      </c>
      <c r="M91" s="90">
        <f t="shared" ca="1" si="9"/>
        <v>0</v>
      </c>
      <c r="N91" s="90">
        <f t="shared" ca="1" si="7"/>
        <v>0</v>
      </c>
      <c r="O91" s="90">
        <f t="shared" ca="1" si="7"/>
        <v>0</v>
      </c>
      <c r="P91" s="90">
        <f t="shared" ca="1" si="7"/>
        <v>0</v>
      </c>
      <c r="Q91" s="90">
        <f t="shared" ca="1" si="7"/>
        <v>0</v>
      </c>
      <c r="R91" s="90">
        <f t="shared" ca="1" si="7"/>
        <v>0</v>
      </c>
      <c r="S91" s="90">
        <f t="shared" ca="1" si="7"/>
        <v>0</v>
      </c>
      <c r="T91" s="90">
        <f t="shared" ca="1" si="7"/>
        <v>0</v>
      </c>
      <c r="U91" s="90">
        <f t="shared" ca="1" si="7"/>
        <v>0</v>
      </c>
      <c r="V91">
        <f ca="1">IF('Waste 2030'!$A99="MD",INDIRECT("'Waste 2030'!"&amp;'Country Selector'!$B$3&amp;ROW($A99))*10^12,0)</f>
        <v>0</v>
      </c>
    </row>
    <row r="92" spans="1:22">
      <c r="A92" s="74">
        <v>40</v>
      </c>
      <c r="B92">
        <f ca="1">IF('Waste 2010'!$A100="MD",INDIRECT("'Waste 2010'!"&amp;'Country Selector'!$B$3&amp;ROW($A100))*10^12,0)</f>
        <v>0</v>
      </c>
      <c r="C92" s="90">
        <f t="shared" ca="1" si="8"/>
        <v>0</v>
      </c>
      <c r="D92" s="90">
        <f t="shared" ca="1" si="6"/>
        <v>0</v>
      </c>
      <c r="E92" s="90">
        <f t="shared" ca="1" si="6"/>
        <v>0</v>
      </c>
      <c r="F92" s="90">
        <f t="shared" ca="1" si="6"/>
        <v>0</v>
      </c>
      <c r="G92" s="90">
        <f t="shared" ca="1" si="6"/>
        <v>0</v>
      </c>
      <c r="H92" s="90">
        <f t="shared" ca="1" si="6"/>
        <v>0</v>
      </c>
      <c r="I92" s="90">
        <f t="shared" ca="1" si="6"/>
        <v>0</v>
      </c>
      <c r="J92" s="90">
        <f t="shared" ca="1" si="6"/>
        <v>0</v>
      </c>
      <c r="K92" s="90">
        <f t="shared" ca="1" si="6"/>
        <v>0</v>
      </c>
      <c r="L92">
        <f ca="1">IF('Waste 2020'!$A100="MD",INDIRECT("'Waste 2020'!"&amp;'Country Selector'!$B$3&amp;ROW($A100))*10^12,0)</f>
        <v>0</v>
      </c>
      <c r="M92" s="90">
        <f t="shared" ca="1" si="9"/>
        <v>0</v>
      </c>
      <c r="N92" s="90">
        <f t="shared" ca="1" si="7"/>
        <v>0</v>
      </c>
      <c r="O92" s="90">
        <f t="shared" ca="1" si="7"/>
        <v>0</v>
      </c>
      <c r="P92" s="90">
        <f t="shared" ca="1" si="7"/>
        <v>0</v>
      </c>
      <c r="Q92" s="90">
        <f t="shared" ca="1" si="7"/>
        <v>0</v>
      </c>
      <c r="R92" s="90">
        <f t="shared" ca="1" si="7"/>
        <v>0</v>
      </c>
      <c r="S92" s="90">
        <f t="shared" ca="1" si="7"/>
        <v>0</v>
      </c>
      <c r="T92" s="90">
        <f t="shared" ca="1" si="7"/>
        <v>0</v>
      </c>
      <c r="U92" s="90">
        <f t="shared" ca="1" si="7"/>
        <v>0</v>
      </c>
      <c r="V92">
        <f ca="1">IF('Waste 2030'!$A100="MD",INDIRECT("'Waste 2030'!"&amp;'Country Selector'!$B$3&amp;ROW($A100))*10^12,0)</f>
        <v>0</v>
      </c>
    </row>
    <row r="93" spans="1:22">
      <c r="A93" s="74">
        <v>41</v>
      </c>
      <c r="B93">
        <f ca="1">IF('Waste 2010'!$A101="MD",INDIRECT("'Waste 2010'!"&amp;'Country Selector'!$B$3&amp;ROW($A101))*10^12,0)</f>
        <v>0</v>
      </c>
      <c r="C93" s="90">
        <f t="shared" ca="1" si="8"/>
        <v>0</v>
      </c>
      <c r="D93" s="90">
        <f t="shared" ca="1" si="6"/>
        <v>0</v>
      </c>
      <c r="E93" s="90">
        <f t="shared" ca="1" si="6"/>
        <v>0</v>
      </c>
      <c r="F93" s="90">
        <f t="shared" ca="1" si="6"/>
        <v>0</v>
      </c>
      <c r="G93" s="90">
        <f t="shared" ca="1" si="6"/>
        <v>0</v>
      </c>
      <c r="H93" s="90">
        <f t="shared" ca="1" si="6"/>
        <v>0</v>
      </c>
      <c r="I93" s="90">
        <f t="shared" ca="1" si="6"/>
        <v>0</v>
      </c>
      <c r="J93" s="90">
        <f t="shared" ca="1" si="6"/>
        <v>0</v>
      </c>
      <c r="K93" s="90">
        <f t="shared" ca="1" si="6"/>
        <v>0</v>
      </c>
      <c r="L93">
        <f ca="1">IF('Waste 2020'!$A101="MD",INDIRECT("'Waste 2020'!"&amp;'Country Selector'!$B$3&amp;ROW($A101))*10^12,0)</f>
        <v>0</v>
      </c>
      <c r="M93" s="90">
        <f t="shared" ca="1" si="9"/>
        <v>0</v>
      </c>
      <c r="N93" s="90">
        <f t="shared" ca="1" si="7"/>
        <v>0</v>
      </c>
      <c r="O93" s="90">
        <f t="shared" ca="1" si="7"/>
        <v>0</v>
      </c>
      <c r="P93" s="90">
        <f t="shared" ca="1" si="7"/>
        <v>0</v>
      </c>
      <c r="Q93" s="90">
        <f t="shared" ca="1" si="7"/>
        <v>0</v>
      </c>
      <c r="R93" s="90">
        <f t="shared" ca="1" si="7"/>
        <v>0</v>
      </c>
      <c r="S93" s="90">
        <f t="shared" ca="1" si="7"/>
        <v>0</v>
      </c>
      <c r="T93" s="90">
        <f t="shared" ca="1" si="7"/>
        <v>0</v>
      </c>
      <c r="U93" s="90">
        <f t="shared" ca="1" si="7"/>
        <v>0</v>
      </c>
      <c r="V93">
        <f ca="1">IF('Waste 2030'!$A101="MD",INDIRECT("'Waste 2030'!"&amp;'Country Selector'!$B$3&amp;ROW($A101))*10^12,0)</f>
        <v>0</v>
      </c>
    </row>
    <row r="94" spans="1:22">
      <c r="A94" s="74">
        <v>42</v>
      </c>
      <c r="B94">
        <f ca="1">IF('Waste 2010'!$A102="MD",INDIRECT("'Waste 2010'!"&amp;'Country Selector'!$B$3&amp;ROW($A102))*10^12,0)</f>
        <v>0</v>
      </c>
      <c r="C94" s="90">
        <f t="shared" ca="1" si="8"/>
        <v>0</v>
      </c>
      <c r="D94" s="90">
        <f t="shared" ca="1" si="6"/>
        <v>0</v>
      </c>
      <c r="E94" s="90">
        <f t="shared" ca="1" si="6"/>
        <v>0</v>
      </c>
      <c r="F94" s="90">
        <f t="shared" ca="1" si="6"/>
        <v>0</v>
      </c>
      <c r="G94" s="90">
        <f t="shared" ca="1" si="6"/>
        <v>0</v>
      </c>
      <c r="H94" s="90">
        <f t="shared" ca="1" si="6"/>
        <v>0</v>
      </c>
      <c r="I94" s="90">
        <f t="shared" ca="1" si="6"/>
        <v>0</v>
      </c>
      <c r="J94" s="90">
        <f t="shared" ca="1" si="6"/>
        <v>0</v>
      </c>
      <c r="K94" s="90">
        <f t="shared" ca="1" si="6"/>
        <v>0</v>
      </c>
      <c r="L94">
        <f ca="1">IF('Waste 2020'!$A102="MD",INDIRECT("'Waste 2020'!"&amp;'Country Selector'!$B$3&amp;ROW($A102))*10^12,0)</f>
        <v>0</v>
      </c>
      <c r="M94" s="90">
        <f t="shared" ca="1" si="9"/>
        <v>0</v>
      </c>
      <c r="N94" s="90">
        <f t="shared" ca="1" si="7"/>
        <v>0</v>
      </c>
      <c r="O94" s="90">
        <f t="shared" ca="1" si="7"/>
        <v>0</v>
      </c>
      <c r="P94" s="90">
        <f t="shared" ca="1" si="7"/>
        <v>0</v>
      </c>
      <c r="Q94" s="90">
        <f t="shared" ca="1" si="7"/>
        <v>0</v>
      </c>
      <c r="R94" s="90">
        <f t="shared" ca="1" si="7"/>
        <v>0</v>
      </c>
      <c r="S94" s="90">
        <f t="shared" ca="1" si="7"/>
        <v>0</v>
      </c>
      <c r="T94" s="90">
        <f t="shared" ca="1" si="7"/>
        <v>0</v>
      </c>
      <c r="U94" s="90">
        <f t="shared" ca="1" si="7"/>
        <v>0</v>
      </c>
      <c r="V94">
        <f ca="1">IF('Waste 2030'!$A102="MD",INDIRECT("'Waste 2030'!"&amp;'Country Selector'!$B$3&amp;ROW($A102))*10^12,0)</f>
        <v>0</v>
      </c>
    </row>
    <row r="95" spans="1:22">
      <c r="A95" s="74">
        <v>43</v>
      </c>
      <c r="B95">
        <f ca="1">IF('Waste 2010'!$A103="MD",INDIRECT("'Waste 2010'!"&amp;'Country Selector'!$B$3&amp;ROW($A103))*10^12,0)</f>
        <v>0</v>
      </c>
      <c r="C95" s="90">
        <f t="shared" ca="1" si="8"/>
        <v>0</v>
      </c>
      <c r="D95" s="90">
        <f t="shared" ca="1" si="6"/>
        <v>0</v>
      </c>
      <c r="E95" s="90">
        <f t="shared" ref="D95:K126" ca="1" si="10">$B95*($L$1-E$1)/($L$1-$B$1)+$L95*(E$1-$B$1)/($L$1-$B$1)</f>
        <v>0</v>
      </c>
      <c r="F95" s="90">
        <f t="shared" ca="1" si="10"/>
        <v>0</v>
      </c>
      <c r="G95" s="90">
        <f t="shared" ca="1" si="10"/>
        <v>0</v>
      </c>
      <c r="H95" s="90">
        <f t="shared" ca="1" si="10"/>
        <v>0</v>
      </c>
      <c r="I95" s="90">
        <f t="shared" ca="1" si="10"/>
        <v>0</v>
      </c>
      <c r="J95" s="90">
        <f t="shared" ca="1" si="10"/>
        <v>0</v>
      </c>
      <c r="K95" s="90">
        <f t="shared" ca="1" si="10"/>
        <v>0</v>
      </c>
      <c r="L95">
        <f ca="1">IF('Waste 2020'!$A103="MD",INDIRECT("'Waste 2020'!"&amp;'Country Selector'!$B$3&amp;ROW($A103))*10^12,0)</f>
        <v>0</v>
      </c>
      <c r="M95" s="90">
        <f t="shared" ca="1" si="9"/>
        <v>0</v>
      </c>
      <c r="N95" s="90">
        <f t="shared" ca="1" si="7"/>
        <v>0</v>
      </c>
      <c r="O95" s="90">
        <f t="shared" ref="N95:U126" ca="1" si="11">$L95*($V$1-O$1)/($V$1-$L$1)+$V95*(O$1-$L$1)/($V$1-$L$1)</f>
        <v>0</v>
      </c>
      <c r="P95" s="90">
        <f t="shared" ca="1" si="11"/>
        <v>0</v>
      </c>
      <c r="Q95" s="90">
        <f t="shared" ca="1" si="11"/>
        <v>0</v>
      </c>
      <c r="R95" s="90">
        <f t="shared" ca="1" si="11"/>
        <v>0</v>
      </c>
      <c r="S95" s="90">
        <f t="shared" ca="1" si="11"/>
        <v>0</v>
      </c>
      <c r="T95" s="90">
        <f t="shared" ca="1" si="11"/>
        <v>0</v>
      </c>
      <c r="U95" s="90">
        <f t="shared" ca="1" si="11"/>
        <v>0</v>
      </c>
      <c r="V95">
        <f ca="1">IF('Waste 2030'!$A103="MD",INDIRECT("'Waste 2030'!"&amp;'Country Selector'!$B$3&amp;ROW($A103))*10^12,0)</f>
        <v>0</v>
      </c>
    </row>
    <row r="96" spans="1:22">
      <c r="A96" s="74">
        <v>44</v>
      </c>
      <c r="B96">
        <f ca="1">IF('Waste 2010'!$A104="MD",INDIRECT("'Waste 2010'!"&amp;'Country Selector'!$B$3&amp;ROW($A104))*10^12,0)</f>
        <v>0</v>
      </c>
      <c r="C96" s="90">
        <f t="shared" ca="1" si="8"/>
        <v>0</v>
      </c>
      <c r="D96" s="90">
        <f t="shared" ca="1" si="10"/>
        <v>0</v>
      </c>
      <c r="E96" s="90">
        <f t="shared" ca="1" si="10"/>
        <v>0</v>
      </c>
      <c r="F96" s="90">
        <f t="shared" ca="1" si="10"/>
        <v>0</v>
      </c>
      <c r="G96" s="90">
        <f t="shared" ca="1" si="10"/>
        <v>0</v>
      </c>
      <c r="H96" s="90">
        <f t="shared" ca="1" si="10"/>
        <v>0</v>
      </c>
      <c r="I96" s="90">
        <f t="shared" ca="1" si="10"/>
        <v>0</v>
      </c>
      <c r="J96" s="90">
        <f t="shared" ca="1" si="10"/>
        <v>0</v>
      </c>
      <c r="K96" s="90">
        <f t="shared" ca="1" si="10"/>
        <v>0</v>
      </c>
      <c r="L96">
        <f ca="1">IF('Waste 2020'!$A104="MD",INDIRECT("'Waste 2020'!"&amp;'Country Selector'!$B$3&amp;ROW($A104))*10^12,0)</f>
        <v>0</v>
      </c>
      <c r="M96" s="90">
        <f t="shared" ca="1" si="9"/>
        <v>0</v>
      </c>
      <c r="N96" s="90">
        <f t="shared" ca="1" si="11"/>
        <v>0</v>
      </c>
      <c r="O96" s="90">
        <f t="shared" ca="1" si="11"/>
        <v>0</v>
      </c>
      <c r="P96" s="90">
        <f t="shared" ca="1" si="11"/>
        <v>0</v>
      </c>
      <c r="Q96" s="90">
        <f t="shared" ca="1" si="11"/>
        <v>0</v>
      </c>
      <c r="R96" s="90">
        <f t="shared" ca="1" si="11"/>
        <v>0</v>
      </c>
      <c r="S96" s="90">
        <f t="shared" ca="1" si="11"/>
        <v>0</v>
      </c>
      <c r="T96" s="90">
        <f t="shared" ca="1" si="11"/>
        <v>0</v>
      </c>
      <c r="U96" s="90">
        <f t="shared" ca="1" si="11"/>
        <v>0</v>
      </c>
      <c r="V96">
        <f ca="1">IF('Waste 2030'!$A104="MD",INDIRECT("'Waste 2030'!"&amp;'Country Selector'!$B$3&amp;ROW($A104))*10^12,0)</f>
        <v>0</v>
      </c>
    </row>
    <row r="97" spans="1:22">
      <c r="A97" s="74">
        <v>45</v>
      </c>
      <c r="B97">
        <f ca="1">IF('Waste 2010'!$A105="MD",INDIRECT("'Waste 2010'!"&amp;'Country Selector'!$B$3&amp;ROW($A105))*10^12,0)</f>
        <v>0</v>
      </c>
      <c r="C97" s="90">
        <f t="shared" ca="1" si="8"/>
        <v>0</v>
      </c>
      <c r="D97" s="90">
        <f t="shared" ca="1" si="10"/>
        <v>0</v>
      </c>
      <c r="E97" s="90">
        <f t="shared" ca="1" si="10"/>
        <v>0</v>
      </c>
      <c r="F97" s="90">
        <f t="shared" ca="1" si="10"/>
        <v>0</v>
      </c>
      <c r="G97" s="90">
        <f t="shared" ca="1" si="10"/>
        <v>0</v>
      </c>
      <c r="H97" s="90">
        <f t="shared" ca="1" si="10"/>
        <v>0</v>
      </c>
      <c r="I97" s="90">
        <f t="shared" ca="1" si="10"/>
        <v>0</v>
      </c>
      <c r="J97" s="90">
        <f t="shared" ca="1" si="10"/>
        <v>0</v>
      </c>
      <c r="K97" s="90">
        <f t="shared" ca="1" si="10"/>
        <v>0</v>
      </c>
      <c r="L97">
        <f ca="1">IF('Waste 2020'!$A105="MD",INDIRECT("'Waste 2020'!"&amp;'Country Selector'!$B$3&amp;ROW($A105))*10^12,0)</f>
        <v>0</v>
      </c>
      <c r="M97" s="90">
        <f t="shared" ca="1" si="9"/>
        <v>0</v>
      </c>
      <c r="N97" s="90">
        <f t="shared" ca="1" si="11"/>
        <v>0</v>
      </c>
      <c r="O97" s="90">
        <f t="shared" ca="1" si="11"/>
        <v>0</v>
      </c>
      <c r="P97" s="90">
        <f t="shared" ca="1" si="11"/>
        <v>0</v>
      </c>
      <c r="Q97" s="90">
        <f t="shared" ca="1" si="11"/>
        <v>0</v>
      </c>
      <c r="R97" s="90">
        <f t="shared" ca="1" si="11"/>
        <v>0</v>
      </c>
      <c r="S97" s="90">
        <f t="shared" ca="1" si="11"/>
        <v>0</v>
      </c>
      <c r="T97" s="90">
        <f t="shared" ca="1" si="11"/>
        <v>0</v>
      </c>
      <c r="U97" s="90">
        <f t="shared" ca="1" si="11"/>
        <v>0</v>
      </c>
      <c r="V97">
        <f ca="1">IF('Waste 2030'!$A105="MD",INDIRECT("'Waste 2030'!"&amp;'Country Selector'!$B$3&amp;ROW($A105))*10^12,0)</f>
        <v>0</v>
      </c>
    </row>
    <row r="98" spans="1:22">
      <c r="A98" s="74">
        <v>46</v>
      </c>
      <c r="B98">
        <f ca="1">IF('Waste 2010'!$A106="MD",INDIRECT("'Waste 2010'!"&amp;'Country Selector'!$B$3&amp;ROW($A106))*10^12,0)</f>
        <v>0</v>
      </c>
      <c r="C98" s="90">
        <f t="shared" ca="1" si="8"/>
        <v>0</v>
      </c>
      <c r="D98" s="90">
        <f t="shared" ca="1" si="10"/>
        <v>0</v>
      </c>
      <c r="E98" s="90">
        <f t="shared" ca="1" si="10"/>
        <v>0</v>
      </c>
      <c r="F98" s="90">
        <f t="shared" ca="1" si="10"/>
        <v>0</v>
      </c>
      <c r="G98" s="90">
        <f t="shared" ca="1" si="10"/>
        <v>0</v>
      </c>
      <c r="H98" s="90">
        <f t="shared" ca="1" si="10"/>
        <v>0</v>
      </c>
      <c r="I98" s="90">
        <f t="shared" ca="1" si="10"/>
        <v>0</v>
      </c>
      <c r="J98" s="90">
        <f t="shared" ca="1" si="10"/>
        <v>0</v>
      </c>
      <c r="K98" s="90">
        <f t="shared" ca="1" si="10"/>
        <v>0</v>
      </c>
      <c r="L98">
        <f ca="1">IF('Waste 2020'!$A106="MD",INDIRECT("'Waste 2020'!"&amp;'Country Selector'!$B$3&amp;ROW($A106))*10^12,0)</f>
        <v>0</v>
      </c>
      <c r="M98" s="90">
        <f t="shared" ca="1" si="9"/>
        <v>0</v>
      </c>
      <c r="N98" s="90">
        <f t="shared" ca="1" si="11"/>
        <v>0</v>
      </c>
      <c r="O98" s="90">
        <f t="shared" ca="1" si="11"/>
        <v>0</v>
      </c>
      <c r="P98" s="90">
        <f t="shared" ca="1" si="11"/>
        <v>0</v>
      </c>
      <c r="Q98" s="90">
        <f t="shared" ca="1" si="11"/>
        <v>0</v>
      </c>
      <c r="R98" s="90">
        <f t="shared" ca="1" si="11"/>
        <v>0</v>
      </c>
      <c r="S98" s="90">
        <f t="shared" ca="1" si="11"/>
        <v>0</v>
      </c>
      <c r="T98" s="90">
        <f t="shared" ca="1" si="11"/>
        <v>0</v>
      </c>
      <c r="U98" s="90">
        <f t="shared" ca="1" si="11"/>
        <v>0</v>
      </c>
      <c r="V98">
        <f ca="1">IF('Waste 2030'!$A106="MD",INDIRECT("'Waste 2030'!"&amp;'Country Selector'!$B$3&amp;ROW($A106))*10^12,0)</f>
        <v>0</v>
      </c>
    </row>
    <row r="99" spans="1:22">
      <c r="A99" s="74">
        <v>47</v>
      </c>
      <c r="B99">
        <f ca="1">IF('Waste 2010'!$A107="MD",INDIRECT("'Waste 2010'!"&amp;'Country Selector'!$B$3&amp;ROW($A107))*10^12,0)</f>
        <v>0</v>
      </c>
      <c r="C99" s="90">
        <f t="shared" ca="1" si="8"/>
        <v>0</v>
      </c>
      <c r="D99" s="90">
        <f t="shared" ca="1" si="10"/>
        <v>0</v>
      </c>
      <c r="E99" s="90">
        <f t="shared" ca="1" si="10"/>
        <v>0</v>
      </c>
      <c r="F99" s="90">
        <f t="shared" ca="1" si="10"/>
        <v>0</v>
      </c>
      <c r="G99" s="90">
        <f t="shared" ca="1" si="10"/>
        <v>0</v>
      </c>
      <c r="H99" s="90">
        <f t="shared" ca="1" si="10"/>
        <v>0</v>
      </c>
      <c r="I99" s="90">
        <f t="shared" ca="1" si="10"/>
        <v>0</v>
      </c>
      <c r="J99" s="90">
        <f t="shared" ca="1" si="10"/>
        <v>0</v>
      </c>
      <c r="K99" s="90">
        <f t="shared" ca="1" si="10"/>
        <v>0</v>
      </c>
      <c r="L99">
        <f ca="1">IF('Waste 2020'!$A107="MD",INDIRECT("'Waste 2020'!"&amp;'Country Selector'!$B$3&amp;ROW($A107))*10^12,0)</f>
        <v>0</v>
      </c>
      <c r="M99" s="90">
        <f t="shared" ca="1" si="9"/>
        <v>0</v>
      </c>
      <c r="N99" s="90">
        <f t="shared" ca="1" si="11"/>
        <v>0</v>
      </c>
      <c r="O99" s="90">
        <f t="shared" ca="1" si="11"/>
        <v>0</v>
      </c>
      <c r="P99" s="90">
        <f t="shared" ca="1" si="11"/>
        <v>0</v>
      </c>
      <c r="Q99" s="90">
        <f t="shared" ca="1" si="11"/>
        <v>0</v>
      </c>
      <c r="R99" s="90">
        <f t="shared" ca="1" si="11"/>
        <v>0</v>
      </c>
      <c r="S99" s="90">
        <f t="shared" ca="1" si="11"/>
        <v>0</v>
      </c>
      <c r="T99" s="90">
        <f t="shared" ca="1" si="11"/>
        <v>0</v>
      </c>
      <c r="U99" s="90">
        <f t="shared" ca="1" si="11"/>
        <v>0</v>
      </c>
      <c r="V99">
        <f ca="1">IF('Waste 2030'!$A107="MD",INDIRECT("'Waste 2030'!"&amp;'Country Selector'!$B$3&amp;ROW($A107))*10^12,0)</f>
        <v>0</v>
      </c>
    </row>
    <row r="100" spans="1:22">
      <c r="A100" s="74">
        <v>48</v>
      </c>
      <c r="B100">
        <f ca="1">IF('Waste 2010'!$A108="MD",INDIRECT("'Waste 2010'!"&amp;'Country Selector'!$B$3&amp;ROW($A108))*10^12,0)</f>
        <v>0</v>
      </c>
      <c r="C100" s="90">
        <f t="shared" ca="1" si="8"/>
        <v>0</v>
      </c>
      <c r="D100" s="90">
        <f t="shared" ca="1" si="10"/>
        <v>0</v>
      </c>
      <c r="E100" s="90">
        <f t="shared" ca="1" si="10"/>
        <v>0</v>
      </c>
      <c r="F100" s="90">
        <f t="shared" ca="1" si="10"/>
        <v>0</v>
      </c>
      <c r="G100" s="90">
        <f t="shared" ca="1" si="10"/>
        <v>0</v>
      </c>
      <c r="H100" s="90">
        <f t="shared" ca="1" si="10"/>
        <v>0</v>
      </c>
      <c r="I100" s="90">
        <f t="shared" ca="1" si="10"/>
        <v>0</v>
      </c>
      <c r="J100" s="90">
        <f t="shared" ca="1" si="10"/>
        <v>0</v>
      </c>
      <c r="K100" s="90">
        <f t="shared" ca="1" si="10"/>
        <v>0</v>
      </c>
      <c r="L100">
        <f ca="1">IF('Waste 2020'!$A108="MD",INDIRECT("'Waste 2020'!"&amp;'Country Selector'!$B$3&amp;ROW($A108))*10^12,0)</f>
        <v>0</v>
      </c>
      <c r="M100" s="90">
        <f t="shared" ca="1" si="9"/>
        <v>0</v>
      </c>
      <c r="N100" s="90">
        <f t="shared" ca="1" si="11"/>
        <v>0</v>
      </c>
      <c r="O100" s="90">
        <f t="shared" ca="1" si="11"/>
        <v>0</v>
      </c>
      <c r="P100" s="90">
        <f t="shared" ca="1" si="11"/>
        <v>0</v>
      </c>
      <c r="Q100" s="90">
        <f t="shared" ca="1" si="11"/>
        <v>0</v>
      </c>
      <c r="R100" s="90">
        <f t="shared" ca="1" si="11"/>
        <v>0</v>
      </c>
      <c r="S100" s="90">
        <f t="shared" ca="1" si="11"/>
        <v>0</v>
      </c>
      <c r="T100" s="90">
        <f t="shared" ca="1" si="11"/>
        <v>0</v>
      </c>
      <c r="U100" s="90">
        <f t="shared" ca="1" si="11"/>
        <v>0</v>
      </c>
      <c r="V100">
        <f ca="1">IF('Waste 2030'!$A108="MD",INDIRECT("'Waste 2030'!"&amp;'Country Selector'!$B$3&amp;ROW($A108))*10^12,0)</f>
        <v>0</v>
      </c>
    </row>
    <row r="101" spans="1:22">
      <c r="A101" s="74">
        <v>49</v>
      </c>
      <c r="B101">
        <f ca="1">IF('Waste 2010'!$A109="MD",INDIRECT("'Waste 2010'!"&amp;'Country Selector'!$B$3&amp;ROW($A109))*10^12,0)</f>
        <v>0</v>
      </c>
      <c r="C101" s="90">
        <f t="shared" ca="1" si="8"/>
        <v>0</v>
      </c>
      <c r="D101" s="90">
        <f t="shared" ca="1" si="10"/>
        <v>0</v>
      </c>
      <c r="E101" s="90">
        <f t="shared" ca="1" si="10"/>
        <v>0</v>
      </c>
      <c r="F101" s="90">
        <f t="shared" ca="1" si="10"/>
        <v>0</v>
      </c>
      <c r="G101" s="90">
        <f t="shared" ca="1" si="10"/>
        <v>0</v>
      </c>
      <c r="H101" s="90">
        <f t="shared" ca="1" si="10"/>
        <v>0</v>
      </c>
      <c r="I101" s="90">
        <f t="shared" ca="1" si="10"/>
        <v>0</v>
      </c>
      <c r="J101" s="90">
        <f t="shared" ca="1" si="10"/>
        <v>0</v>
      </c>
      <c r="K101" s="90">
        <f t="shared" ca="1" si="10"/>
        <v>0</v>
      </c>
      <c r="L101">
        <f ca="1">IF('Waste 2020'!$A109="MD",INDIRECT("'Waste 2020'!"&amp;'Country Selector'!$B$3&amp;ROW($A109))*10^12,0)</f>
        <v>0</v>
      </c>
      <c r="M101" s="90">
        <f t="shared" ca="1" si="9"/>
        <v>0</v>
      </c>
      <c r="N101" s="90">
        <f t="shared" ca="1" si="11"/>
        <v>0</v>
      </c>
      <c r="O101" s="90">
        <f t="shared" ca="1" si="11"/>
        <v>0</v>
      </c>
      <c r="P101" s="90">
        <f t="shared" ca="1" si="11"/>
        <v>0</v>
      </c>
      <c r="Q101" s="90">
        <f t="shared" ca="1" si="11"/>
        <v>0</v>
      </c>
      <c r="R101" s="90">
        <f t="shared" ca="1" si="11"/>
        <v>0</v>
      </c>
      <c r="S101" s="90">
        <f t="shared" ca="1" si="11"/>
        <v>0</v>
      </c>
      <c r="T101" s="90">
        <f t="shared" ca="1" si="11"/>
        <v>0</v>
      </c>
      <c r="U101" s="90">
        <f t="shared" ca="1" si="11"/>
        <v>0</v>
      </c>
      <c r="V101">
        <f ca="1">IF('Waste 2030'!$A109="MD",INDIRECT("'Waste 2030'!"&amp;'Country Selector'!$B$3&amp;ROW($A109))*10^12,0)</f>
        <v>0</v>
      </c>
    </row>
    <row r="102" spans="1:22">
      <c r="A102" s="74">
        <v>50</v>
      </c>
      <c r="B102">
        <f ca="1">IF('Waste 2010'!$A110="MD",INDIRECT("'Waste 2010'!"&amp;'Country Selector'!$B$3&amp;ROW($A110))*10^12,0)</f>
        <v>0</v>
      </c>
      <c r="C102" s="90">
        <f t="shared" ca="1" si="8"/>
        <v>0</v>
      </c>
      <c r="D102" s="90">
        <f t="shared" ca="1" si="10"/>
        <v>0</v>
      </c>
      <c r="E102" s="90">
        <f t="shared" ca="1" si="10"/>
        <v>0</v>
      </c>
      <c r="F102" s="90">
        <f t="shared" ca="1" si="10"/>
        <v>0</v>
      </c>
      <c r="G102" s="90">
        <f t="shared" ca="1" si="10"/>
        <v>0</v>
      </c>
      <c r="H102" s="90">
        <f t="shared" ca="1" si="10"/>
        <v>0</v>
      </c>
      <c r="I102" s="90">
        <f t="shared" ca="1" si="10"/>
        <v>0</v>
      </c>
      <c r="J102" s="90">
        <f t="shared" ca="1" si="10"/>
        <v>0</v>
      </c>
      <c r="K102" s="90">
        <f t="shared" ca="1" si="10"/>
        <v>0</v>
      </c>
      <c r="L102">
        <f ca="1">IF('Waste 2020'!$A110="MD",INDIRECT("'Waste 2020'!"&amp;'Country Selector'!$B$3&amp;ROW($A110))*10^12,0)</f>
        <v>0</v>
      </c>
      <c r="M102" s="90">
        <f t="shared" ca="1" si="9"/>
        <v>0</v>
      </c>
      <c r="N102" s="90">
        <f t="shared" ca="1" si="11"/>
        <v>0</v>
      </c>
      <c r="O102" s="90">
        <f t="shared" ca="1" si="11"/>
        <v>0</v>
      </c>
      <c r="P102" s="90">
        <f t="shared" ca="1" si="11"/>
        <v>0</v>
      </c>
      <c r="Q102" s="90">
        <f t="shared" ca="1" si="11"/>
        <v>0</v>
      </c>
      <c r="R102" s="90">
        <f t="shared" ca="1" si="11"/>
        <v>0</v>
      </c>
      <c r="S102" s="90">
        <f t="shared" ca="1" si="11"/>
        <v>0</v>
      </c>
      <c r="T102" s="90">
        <f t="shared" ca="1" si="11"/>
        <v>0</v>
      </c>
      <c r="U102" s="90">
        <f t="shared" ca="1" si="11"/>
        <v>0</v>
      </c>
      <c r="V102">
        <f ca="1">IF('Waste 2030'!$A110="MD",INDIRECT("'Waste 2030'!"&amp;'Country Selector'!$B$3&amp;ROW($A110))*10^12,0)</f>
        <v>0</v>
      </c>
    </row>
    <row r="103" spans="1:22">
      <c r="A103" s="74">
        <v>51</v>
      </c>
      <c r="B103">
        <f ca="1">IF('Waste 2010'!$A111="MD",INDIRECT("'Waste 2010'!"&amp;'Country Selector'!$B$3&amp;ROW($A111))*10^12,0)</f>
        <v>0</v>
      </c>
      <c r="C103" s="90">
        <f t="shared" ca="1" si="8"/>
        <v>0</v>
      </c>
      <c r="D103" s="90">
        <f t="shared" ca="1" si="10"/>
        <v>0</v>
      </c>
      <c r="E103" s="90">
        <f t="shared" ca="1" si="10"/>
        <v>0</v>
      </c>
      <c r="F103" s="90">
        <f t="shared" ca="1" si="10"/>
        <v>0</v>
      </c>
      <c r="G103" s="90">
        <f t="shared" ca="1" si="10"/>
        <v>0</v>
      </c>
      <c r="H103" s="90">
        <f t="shared" ca="1" si="10"/>
        <v>0</v>
      </c>
      <c r="I103" s="90">
        <f t="shared" ca="1" si="10"/>
        <v>0</v>
      </c>
      <c r="J103" s="90">
        <f t="shared" ca="1" si="10"/>
        <v>0</v>
      </c>
      <c r="K103" s="90">
        <f t="shared" ca="1" si="10"/>
        <v>0</v>
      </c>
      <c r="L103">
        <f ca="1">IF('Waste 2020'!$A111="MD",INDIRECT("'Waste 2020'!"&amp;'Country Selector'!$B$3&amp;ROW($A111))*10^12,0)</f>
        <v>0</v>
      </c>
      <c r="M103" s="90">
        <f t="shared" ca="1" si="9"/>
        <v>0</v>
      </c>
      <c r="N103" s="90">
        <f t="shared" ca="1" si="11"/>
        <v>0</v>
      </c>
      <c r="O103" s="90">
        <f t="shared" ca="1" si="11"/>
        <v>0</v>
      </c>
      <c r="P103" s="90">
        <f t="shared" ca="1" si="11"/>
        <v>0</v>
      </c>
      <c r="Q103" s="90">
        <f t="shared" ca="1" si="11"/>
        <v>0</v>
      </c>
      <c r="R103" s="90">
        <f t="shared" ca="1" si="11"/>
        <v>0</v>
      </c>
      <c r="S103" s="90">
        <f t="shared" ca="1" si="11"/>
        <v>0</v>
      </c>
      <c r="T103" s="90">
        <f t="shared" ca="1" si="11"/>
        <v>0</v>
      </c>
      <c r="U103" s="90">
        <f t="shared" ca="1" si="11"/>
        <v>0</v>
      </c>
      <c r="V103">
        <f ca="1">IF('Waste 2030'!$A111="MD",INDIRECT("'Waste 2030'!"&amp;'Country Selector'!$B$3&amp;ROW($A111))*10^12,0)</f>
        <v>0</v>
      </c>
    </row>
    <row r="104" spans="1:22">
      <c r="A104" s="74">
        <v>52</v>
      </c>
      <c r="B104">
        <f ca="1">IF('Waste 2010'!$A112="MD",INDIRECT("'Waste 2010'!"&amp;'Country Selector'!$B$3&amp;ROW($A112))*10^12,0)</f>
        <v>0</v>
      </c>
      <c r="C104" s="90">
        <f t="shared" ca="1" si="8"/>
        <v>0</v>
      </c>
      <c r="D104" s="90">
        <f t="shared" ca="1" si="10"/>
        <v>0</v>
      </c>
      <c r="E104" s="90">
        <f t="shared" ca="1" si="10"/>
        <v>0</v>
      </c>
      <c r="F104" s="90">
        <f t="shared" ca="1" si="10"/>
        <v>0</v>
      </c>
      <c r="G104" s="90">
        <f t="shared" ca="1" si="10"/>
        <v>0</v>
      </c>
      <c r="H104" s="90">
        <f t="shared" ca="1" si="10"/>
        <v>0</v>
      </c>
      <c r="I104" s="90">
        <f t="shared" ca="1" si="10"/>
        <v>0</v>
      </c>
      <c r="J104" s="90">
        <f t="shared" ca="1" si="10"/>
        <v>0</v>
      </c>
      <c r="K104" s="90">
        <f t="shared" ca="1" si="10"/>
        <v>0</v>
      </c>
      <c r="L104">
        <f ca="1">IF('Waste 2020'!$A112="MD",INDIRECT("'Waste 2020'!"&amp;'Country Selector'!$B$3&amp;ROW($A112))*10^12,0)</f>
        <v>0</v>
      </c>
      <c r="M104" s="90">
        <f t="shared" ca="1" si="9"/>
        <v>0</v>
      </c>
      <c r="N104" s="90">
        <f t="shared" ca="1" si="11"/>
        <v>0</v>
      </c>
      <c r="O104" s="90">
        <f t="shared" ca="1" si="11"/>
        <v>0</v>
      </c>
      <c r="P104" s="90">
        <f t="shared" ca="1" si="11"/>
        <v>0</v>
      </c>
      <c r="Q104" s="90">
        <f t="shared" ca="1" si="11"/>
        <v>0</v>
      </c>
      <c r="R104" s="90">
        <f t="shared" ca="1" si="11"/>
        <v>0</v>
      </c>
      <c r="S104" s="90">
        <f t="shared" ca="1" si="11"/>
        <v>0</v>
      </c>
      <c r="T104" s="90">
        <f t="shared" ca="1" si="11"/>
        <v>0</v>
      </c>
      <c r="U104" s="90">
        <f t="shared" ca="1" si="11"/>
        <v>0</v>
      </c>
      <c r="V104">
        <f ca="1">IF('Waste 2030'!$A112="MD",INDIRECT("'Waste 2030'!"&amp;'Country Selector'!$B$3&amp;ROW($A112))*10^12,0)</f>
        <v>0</v>
      </c>
    </row>
    <row r="105" spans="1:22">
      <c r="A105" s="74">
        <v>53</v>
      </c>
      <c r="B105">
        <f ca="1">IF('Waste 2010'!$A113="MD",INDIRECT("'Waste 2010'!"&amp;'Country Selector'!$B$3&amp;ROW($A113))*10^12,0)</f>
        <v>0</v>
      </c>
      <c r="C105" s="90">
        <f t="shared" ca="1" si="8"/>
        <v>0</v>
      </c>
      <c r="D105" s="90">
        <f t="shared" ca="1" si="10"/>
        <v>0</v>
      </c>
      <c r="E105" s="90">
        <f t="shared" ca="1" si="10"/>
        <v>0</v>
      </c>
      <c r="F105" s="90">
        <f t="shared" ca="1" si="10"/>
        <v>0</v>
      </c>
      <c r="G105" s="90">
        <f t="shared" ca="1" si="10"/>
        <v>0</v>
      </c>
      <c r="H105" s="90">
        <f t="shared" ca="1" si="10"/>
        <v>0</v>
      </c>
      <c r="I105" s="90">
        <f t="shared" ca="1" si="10"/>
        <v>0</v>
      </c>
      <c r="J105" s="90">
        <f t="shared" ca="1" si="10"/>
        <v>0</v>
      </c>
      <c r="K105" s="90">
        <f t="shared" ca="1" si="10"/>
        <v>0</v>
      </c>
      <c r="L105">
        <f ca="1">IF('Waste 2020'!$A113="MD",INDIRECT("'Waste 2020'!"&amp;'Country Selector'!$B$3&amp;ROW($A113))*10^12,0)</f>
        <v>0</v>
      </c>
      <c r="M105" s="90">
        <f t="shared" ca="1" si="9"/>
        <v>0</v>
      </c>
      <c r="N105" s="90">
        <f t="shared" ca="1" si="11"/>
        <v>0</v>
      </c>
      <c r="O105" s="90">
        <f t="shared" ca="1" si="11"/>
        <v>0</v>
      </c>
      <c r="P105" s="90">
        <f t="shared" ca="1" si="11"/>
        <v>0</v>
      </c>
      <c r="Q105" s="90">
        <f t="shared" ca="1" si="11"/>
        <v>0</v>
      </c>
      <c r="R105" s="90">
        <f t="shared" ca="1" si="11"/>
        <v>0</v>
      </c>
      <c r="S105" s="90">
        <f t="shared" ca="1" si="11"/>
        <v>0</v>
      </c>
      <c r="T105" s="90">
        <f t="shared" ca="1" si="11"/>
        <v>0</v>
      </c>
      <c r="U105" s="90">
        <f t="shared" ca="1" si="11"/>
        <v>0</v>
      </c>
      <c r="V105">
        <f ca="1">IF('Waste 2030'!$A113="MD",INDIRECT("'Waste 2030'!"&amp;'Country Selector'!$B$3&amp;ROW($A113))*10^12,0)</f>
        <v>0</v>
      </c>
    </row>
    <row r="106" spans="1:22">
      <c r="A106" s="74">
        <v>54</v>
      </c>
      <c r="B106">
        <f ca="1">IF('Waste 2010'!$A114="MD",INDIRECT("'Waste 2010'!"&amp;'Country Selector'!$B$3&amp;ROW($A114))*10^12,0)</f>
        <v>0</v>
      </c>
      <c r="C106" s="90">
        <f t="shared" ca="1" si="8"/>
        <v>0</v>
      </c>
      <c r="D106" s="90">
        <f t="shared" ca="1" si="10"/>
        <v>0</v>
      </c>
      <c r="E106" s="90">
        <f t="shared" ca="1" si="10"/>
        <v>0</v>
      </c>
      <c r="F106" s="90">
        <f t="shared" ca="1" si="10"/>
        <v>0</v>
      </c>
      <c r="G106" s="90">
        <f t="shared" ca="1" si="10"/>
        <v>0</v>
      </c>
      <c r="H106" s="90">
        <f t="shared" ca="1" si="10"/>
        <v>0</v>
      </c>
      <c r="I106" s="90">
        <f t="shared" ca="1" si="10"/>
        <v>0</v>
      </c>
      <c r="J106" s="90">
        <f t="shared" ca="1" si="10"/>
        <v>0</v>
      </c>
      <c r="K106" s="90">
        <f t="shared" ca="1" si="10"/>
        <v>0</v>
      </c>
      <c r="L106">
        <f ca="1">IF('Waste 2020'!$A114="MD",INDIRECT("'Waste 2020'!"&amp;'Country Selector'!$B$3&amp;ROW($A114))*10^12,0)</f>
        <v>0</v>
      </c>
      <c r="M106" s="90">
        <f t="shared" ca="1" si="9"/>
        <v>0</v>
      </c>
      <c r="N106" s="90">
        <f t="shared" ca="1" si="11"/>
        <v>0</v>
      </c>
      <c r="O106" s="90">
        <f t="shared" ca="1" si="11"/>
        <v>0</v>
      </c>
      <c r="P106" s="90">
        <f t="shared" ca="1" si="11"/>
        <v>0</v>
      </c>
      <c r="Q106" s="90">
        <f t="shared" ca="1" si="11"/>
        <v>0</v>
      </c>
      <c r="R106" s="90">
        <f t="shared" ca="1" si="11"/>
        <v>0</v>
      </c>
      <c r="S106" s="90">
        <f t="shared" ca="1" si="11"/>
        <v>0</v>
      </c>
      <c r="T106" s="90">
        <f t="shared" ca="1" si="11"/>
        <v>0</v>
      </c>
      <c r="U106" s="90">
        <f t="shared" ca="1" si="11"/>
        <v>0</v>
      </c>
      <c r="V106">
        <f ca="1">IF('Waste 2030'!$A114="MD",INDIRECT("'Waste 2030'!"&amp;'Country Selector'!$B$3&amp;ROW($A114))*10^12,0)</f>
        <v>0</v>
      </c>
    </row>
    <row r="107" spans="1:22">
      <c r="A107" s="74">
        <v>55</v>
      </c>
      <c r="B107">
        <f ca="1">IF('Waste 2010'!$A115="MD",INDIRECT("'Waste 2010'!"&amp;'Country Selector'!$B$3&amp;ROW($A115))*10^12,0)</f>
        <v>0</v>
      </c>
      <c r="C107" s="90">
        <f t="shared" ca="1" si="8"/>
        <v>0</v>
      </c>
      <c r="D107" s="90">
        <f t="shared" ca="1" si="10"/>
        <v>0</v>
      </c>
      <c r="E107" s="90">
        <f t="shared" ca="1" si="10"/>
        <v>0</v>
      </c>
      <c r="F107" s="90">
        <f t="shared" ca="1" si="10"/>
        <v>0</v>
      </c>
      <c r="G107" s="90">
        <f t="shared" ca="1" si="10"/>
        <v>0</v>
      </c>
      <c r="H107" s="90">
        <f t="shared" ca="1" si="10"/>
        <v>0</v>
      </c>
      <c r="I107" s="90">
        <f t="shared" ca="1" si="10"/>
        <v>0</v>
      </c>
      <c r="J107" s="90">
        <f t="shared" ca="1" si="10"/>
        <v>0</v>
      </c>
      <c r="K107" s="90">
        <f t="shared" ca="1" si="10"/>
        <v>0</v>
      </c>
      <c r="L107">
        <f ca="1">IF('Waste 2020'!$A115="MD",INDIRECT("'Waste 2020'!"&amp;'Country Selector'!$B$3&amp;ROW($A115))*10^12,0)</f>
        <v>0</v>
      </c>
      <c r="M107" s="90">
        <f t="shared" ca="1" si="9"/>
        <v>0</v>
      </c>
      <c r="N107" s="90">
        <f t="shared" ca="1" si="11"/>
        <v>0</v>
      </c>
      <c r="O107" s="90">
        <f t="shared" ca="1" si="11"/>
        <v>0</v>
      </c>
      <c r="P107" s="90">
        <f t="shared" ca="1" si="11"/>
        <v>0</v>
      </c>
      <c r="Q107" s="90">
        <f t="shared" ca="1" si="11"/>
        <v>0</v>
      </c>
      <c r="R107" s="90">
        <f t="shared" ca="1" si="11"/>
        <v>0</v>
      </c>
      <c r="S107" s="90">
        <f t="shared" ca="1" si="11"/>
        <v>0</v>
      </c>
      <c r="T107" s="90">
        <f t="shared" ca="1" si="11"/>
        <v>0</v>
      </c>
      <c r="U107" s="90">
        <f t="shared" ca="1" si="11"/>
        <v>0</v>
      </c>
      <c r="V107">
        <f ca="1">IF('Waste 2030'!$A115="MD",INDIRECT("'Waste 2030'!"&amp;'Country Selector'!$B$3&amp;ROW($A115))*10^12,0)</f>
        <v>0</v>
      </c>
    </row>
    <row r="108" spans="1:22">
      <c r="A108" s="74">
        <v>56</v>
      </c>
      <c r="B108">
        <f ca="1">IF('Waste 2010'!$A116="MD",INDIRECT("'Waste 2010'!"&amp;'Country Selector'!$B$3&amp;ROW($A116))*10^12,0)</f>
        <v>0</v>
      </c>
      <c r="C108" s="90">
        <f t="shared" ca="1" si="8"/>
        <v>0</v>
      </c>
      <c r="D108" s="90">
        <f t="shared" ca="1" si="10"/>
        <v>0</v>
      </c>
      <c r="E108" s="90">
        <f t="shared" ca="1" si="10"/>
        <v>0</v>
      </c>
      <c r="F108" s="90">
        <f t="shared" ca="1" si="10"/>
        <v>0</v>
      </c>
      <c r="G108" s="90">
        <f t="shared" ca="1" si="10"/>
        <v>0</v>
      </c>
      <c r="H108" s="90">
        <f t="shared" ca="1" si="10"/>
        <v>0</v>
      </c>
      <c r="I108" s="90">
        <f t="shared" ca="1" si="10"/>
        <v>0</v>
      </c>
      <c r="J108" s="90">
        <f t="shared" ca="1" si="10"/>
        <v>0</v>
      </c>
      <c r="K108" s="90">
        <f t="shared" ca="1" si="10"/>
        <v>0</v>
      </c>
      <c r="L108">
        <f ca="1">IF('Waste 2020'!$A116="MD",INDIRECT("'Waste 2020'!"&amp;'Country Selector'!$B$3&amp;ROW($A116))*10^12,0)</f>
        <v>0</v>
      </c>
      <c r="M108" s="90">
        <f t="shared" ca="1" si="9"/>
        <v>0</v>
      </c>
      <c r="N108" s="90">
        <f t="shared" ca="1" si="11"/>
        <v>0</v>
      </c>
      <c r="O108" s="90">
        <f t="shared" ca="1" si="11"/>
        <v>0</v>
      </c>
      <c r="P108" s="90">
        <f t="shared" ca="1" si="11"/>
        <v>0</v>
      </c>
      <c r="Q108" s="90">
        <f t="shared" ca="1" si="11"/>
        <v>0</v>
      </c>
      <c r="R108" s="90">
        <f t="shared" ca="1" si="11"/>
        <v>0</v>
      </c>
      <c r="S108" s="90">
        <f t="shared" ca="1" si="11"/>
        <v>0</v>
      </c>
      <c r="T108" s="90">
        <f t="shared" ca="1" si="11"/>
        <v>0</v>
      </c>
      <c r="U108" s="90">
        <f t="shared" ca="1" si="11"/>
        <v>0</v>
      </c>
      <c r="V108">
        <f ca="1">IF('Waste 2030'!$A116="MD",INDIRECT("'Waste 2030'!"&amp;'Country Selector'!$B$3&amp;ROW($A116))*10^12,0)</f>
        <v>0</v>
      </c>
    </row>
    <row r="109" spans="1:22">
      <c r="A109" s="74">
        <v>57</v>
      </c>
      <c r="B109">
        <f ca="1">IF('Waste 2010'!$A117="MD",INDIRECT("'Waste 2010'!"&amp;'Country Selector'!$B$3&amp;ROW($A117))*10^12,0)</f>
        <v>0</v>
      </c>
      <c r="C109" s="90">
        <f t="shared" ca="1" si="8"/>
        <v>0</v>
      </c>
      <c r="D109" s="90">
        <f t="shared" ca="1" si="10"/>
        <v>0</v>
      </c>
      <c r="E109" s="90">
        <f t="shared" ca="1" si="10"/>
        <v>0</v>
      </c>
      <c r="F109" s="90">
        <f t="shared" ca="1" si="10"/>
        <v>0</v>
      </c>
      <c r="G109" s="90">
        <f t="shared" ca="1" si="10"/>
        <v>0</v>
      </c>
      <c r="H109" s="90">
        <f t="shared" ca="1" si="10"/>
        <v>0</v>
      </c>
      <c r="I109" s="90">
        <f t="shared" ca="1" si="10"/>
        <v>0</v>
      </c>
      <c r="J109" s="90">
        <f t="shared" ca="1" si="10"/>
        <v>0</v>
      </c>
      <c r="K109" s="90">
        <f t="shared" ca="1" si="10"/>
        <v>0</v>
      </c>
      <c r="L109">
        <f ca="1">IF('Waste 2020'!$A117="MD",INDIRECT("'Waste 2020'!"&amp;'Country Selector'!$B$3&amp;ROW($A117))*10^12,0)</f>
        <v>0</v>
      </c>
      <c r="M109" s="90">
        <f t="shared" ca="1" si="9"/>
        <v>0</v>
      </c>
      <c r="N109" s="90">
        <f t="shared" ca="1" si="11"/>
        <v>0</v>
      </c>
      <c r="O109" s="90">
        <f t="shared" ca="1" si="11"/>
        <v>0</v>
      </c>
      <c r="P109" s="90">
        <f t="shared" ca="1" si="11"/>
        <v>0</v>
      </c>
      <c r="Q109" s="90">
        <f t="shared" ca="1" si="11"/>
        <v>0</v>
      </c>
      <c r="R109" s="90">
        <f t="shared" ca="1" si="11"/>
        <v>0</v>
      </c>
      <c r="S109" s="90">
        <f t="shared" ca="1" si="11"/>
        <v>0</v>
      </c>
      <c r="T109" s="90">
        <f t="shared" ca="1" si="11"/>
        <v>0</v>
      </c>
      <c r="U109" s="90">
        <f t="shared" ca="1" si="11"/>
        <v>0</v>
      </c>
      <c r="V109">
        <f ca="1">IF('Waste 2030'!$A117="MD",INDIRECT("'Waste 2030'!"&amp;'Country Selector'!$B$3&amp;ROW($A117))*10^12,0)</f>
        <v>0</v>
      </c>
    </row>
    <row r="110" spans="1:22">
      <c r="A110" s="74">
        <v>58</v>
      </c>
      <c r="B110">
        <f ca="1">IF('Waste 2010'!$A118="MD",INDIRECT("'Waste 2010'!"&amp;'Country Selector'!$B$3&amp;ROW($A118))*10^12,0)</f>
        <v>0</v>
      </c>
      <c r="C110" s="90">
        <f t="shared" ca="1" si="8"/>
        <v>0</v>
      </c>
      <c r="D110" s="90">
        <f t="shared" ca="1" si="10"/>
        <v>0</v>
      </c>
      <c r="E110" s="90">
        <f t="shared" ca="1" si="10"/>
        <v>0</v>
      </c>
      <c r="F110" s="90">
        <f t="shared" ca="1" si="10"/>
        <v>0</v>
      </c>
      <c r="G110" s="90">
        <f t="shared" ca="1" si="10"/>
        <v>0</v>
      </c>
      <c r="H110" s="90">
        <f t="shared" ca="1" si="10"/>
        <v>0</v>
      </c>
      <c r="I110" s="90">
        <f t="shared" ca="1" si="10"/>
        <v>0</v>
      </c>
      <c r="J110" s="90">
        <f t="shared" ca="1" si="10"/>
        <v>0</v>
      </c>
      <c r="K110" s="90">
        <f t="shared" ca="1" si="10"/>
        <v>0</v>
      </c>
      <c r="L110">
        <f ca="1">IF('Waste 2020'!$A118="MD",INDIRECT("'Waste 2020'!"&amp;'Country Selector'!$B$3&amp;ROW($A118))*10^12,0)</f>
        <v>0</v>
      </c>
      <c r="M110" s="90">
        <f t="shared" ca="1" si="9"/>
        <v>0</v>
      </c>
      <c r="N110" s="90">
        <f t="shared" ca="1" si="11"/>
        <v>0</v>
      </c>
      <c r="O110" s="90">
        <f t="shared" ca="1" si="11"/>
        <v>0</v>
      </c>
      <c r="P110" s="90">
        <f t="shared" ca="1" si="11"/>
        <v>0</v>
      </c>
      <c r="Q110" s="90">
        <f t="shared" ca="1" si="11"/>
        <v>0</v>
      </c>
      <c r="R110" s="90">
        <f t="shared" ca="1" si="11"/>
        <v>0</v>
      </c>
      <c r="S110" s="90">
        <f t="shared" ca="1" si="11"/>
        <v>0</v>
      </c>
      <c r="T110" s="90">
        <f t="shared" ca="1" si="11"/>
        <v>0</v>
      </c>
      <c r="U110" s="90">
        <f t="shared" ca="1" si="11"/>
        <v>0</v>
      </c>
      <c r="V110">
        <f ca="1">IF('Waste 2030'!$A118="MD",INDIRECT("'Waste 2030'!"&amp;'Country Selector'!$B$3&amp;ROW($A118))*10^12,0)</f>
        <v>0</v>
      </c>
    </row>
    <row r="111" spans="1:22">
      <c r="A111" s="74">
        <v>59</v>
      </c>
      <c r="B111">
        <f ca="1">IF('Waste 2010'!$A119="MD",INDIRECT("'Waste 2010'!"&amp;'Country Selector'!$B$3&amp;ROW($A119))*10^12,0)</f>
        <v>0</v>
      </c>
      <c r="C111" s="90">
        <f t="shared" ca="1" si="8"/>
        <v>0</v>
      </c>
      <c r="D111" s="90">
        <f t="shared" ca="1" si="10"/>
        <v>0</v>
      </c>
      <c r="E111" s="90">
        <f t="shared" ca="1" si="10"/>
        <v>0</v>
      </c>
      <c r="F111" s="90">
        <f t="shared" ca="1" si="10"/>
        <v>0</v>
      </c>
      <c r="G111" s="90">
        <f t="shared" ca="1" si="10"/>
        <v>0</v>
      </c>
      <c r="H111" s="90">
        <f t="shared" ca="1" si="10"/>
        <v>0</v>
      </c>
      <c r="I111" s="90">
        <f t="shared" ca="1" si="10"/>
        <v>0</v>
      </c>
      <c r="J111" s="90">
        <f t="shared" ca="1" si="10"/>
        <v>0</v>
      </c>
      <c r="K111" s="90">
        <f t="shared" ca="1" si="10"/>
        <v>0</v>
      </c>
      <c r="L111">
        <f ca="1">IF('Waste 2020'!$A119="MD",INDIRECT("'Waste 2020'!"&amp;'Country Selector'!$B$3&amp;ROW($A119))*10^12,0)</f>
        <v>0</v>
      </c>
      <c r="M111" s="90">
        <f t="shared" ca="1" si="9"/>
        <v>0</v>
      </c>
      <c r="N111" s="90">
        <f t="shared" ca="1" si="11"/>
        <v>0</v>
      </c>
      <c r="O111" s="90">
        <f t="shared" ca="1" si="11"/>
        <v>0</v>
      </c>
      <c r="P111" s="90">
        <f t="shared" ca="1" si="11"/>
        <v>0</v>
      </c>
      <c r="Q111" s="90">
        <f t="shared" ca="1" si="11"/>
        <v>0</v>
      </c>
      <c r="R111" s="90">
        <f t="shared" ca="1" si="11"/>
        <v>0</v>
      </c>
      <c r="S111" s="90">
        <f t="shared" ca="1" si="11"/>
        <v>0</v>
      </c>
      <c r="T111" s="90">
        <f t="shared" ca="1" si="11"/>
        <v>0</v>
      </c>
      <c r="U111" s="90">
        <f t="shared" ca="1" si="11"/>
        <v>0</v>
      </c>
      <c r="V111">
        <f ca="1">IF('Waste 2030'!$A119="MD",INDIRECT("'Waste 2030'!"&amp;'Country Selector'!$B$3&amp;ROW($A119))*10^12,0)</f>
        <v>0</v>
      </c>
    </row>
    <row r="112" spans="1:22">
      <c r="A112" s="74">
        <v>60</v>
      </c>
      <c r="B112">
        <f ca="1">IF('Waste 2010'!$A120="MD",INDIRECT("'Waste 2010'!"&amp;'Country Selector'!$B$3&amp;ROW($A120))*10^12,0)</f>
        <v>0</v>
      </c>
      <c r="C112" s="90">
        <f t="shared" ca="1" si="8"/>
        <v>0</v>
      </c>
      <c r="D112" s="90">
        <f t="shared" ca="1" si="10"/>
        <v>0</v>
      </c>
      <c r="E112" s="90">
        <f t="shared" ca="1" si="10"/>
        <v>0</v>
      </c>
      <c r="F112" s="90">
        <f t="shared" ca="1" si="10"/>
        <v>0</v>
      </c>
      <c r="G112" s="90">
        <f t="shared" ca="1" si="10"/>
        <v>0</v>
      </c>
      <c r="H112" s="90">
        <f t="shared" ca="1" si="10"/>
        <v>0</v>
      </c>
      <c r="I112" s="90">
        <f t="shared" ca="1" si="10"/>
        <v>0</v>
      </c>
      <c r="J112" s="90">
        <f t="shared" ca="1" si="10"/>
        <v>0</v>
      </c>
      <c r="K112" s="90">
        <f t="shared" ca="1" si="10"/>
        <v>0</v>
      </c>
      <c r="L112">
        <f ca="1">IF('Waste 2020'!$A120="MD",INDIRECT("'Waste 2020'!"&amp;'Country Selector'!$B$3&amp;ROW($A120))*10^12,0)</f>
        <v>0</v>
      </c>
      <c r="M112" s="90">
        <f t="shared" ca="1" si="9"/>
        <v>0</v>
      </c>
      <c r="N112" s="90">
        <f t="shared" ca="1" si="11"/>
        <v>0</v>
      </c>
      <c r="O112" s="90">
        <f t="shared" ca="1" si="11"/>
        <v>0</v>
      </c>
      <c r="P112" s="90">
        <f t="shared" ca="1" si="11"/>
        <v>0</v>
      </c>
      <c r="Q112" s="90">
        <f t="shared" ca="1" si="11"/>
        <v>0</v>
      </c>
      <c r="R112" s="90">
        <f t="shared" ca="1" si="11"/>
        <v>0</v>
      </c>
      <c r="S112" s="90">
        <f t="shared" ca="1" si="11"/>
        <v>0</v>
      </c>
      <c r="T112" s="90">
        <f t="shared" ca="1" si="11"/>
        <v>0</v>
      </c>
      <c r="U112" s="90">
        <f t="shared" ca="1" si="11"/>
        <v>0</v>
      </c>
      <c r="V112">
        <f ca="1">IF('Waste 2030'!$A120="MD",INDIRECT("'Waste 2030'!"&amp;'Country Selector'!$B$3&amp;ROW($A120))*10^12,0)</f>
        <v>0</v>
      </c>
    </row>
    <row r="113" spans="1:22">
      <c r="A113" s="74">
        <v>61</v>
      </c>
      <c r="B113">
        <f ca="1">IF('Waste 2010'!$A121="MD",INDIRECT("'Waste 2010'!"&amp;'Country Selector'!$B$3&amp;ROW($A121))*10^12,0)</f>
        <v>0</v>
      </c>
      <c r="C113" s="90">
        <f t="shared" ca="1" si="8"/>
        <v>0</v>
      </c>
      <c r="D113" s="90">
        <f t="shared" ca="1" si="10"/>
        <v>0</v>
      </c>
      <c r="E113" s="90">
        <f t="shared" ca="1" si="10"/>
        <v>0</v>
      </c>
      <c r="F113" s="90">
        <f t="shared" ca="1" si="10"/>
        <v>0</v>
      </c>
      <c r="G113" s="90">
        <f t="shared" ca="1" si="10"/>
        <v>0</v>
      </c>
      <c r="H113" s="90">
        <f t="shared" ca="1" si="10"/>
        <v>0</v>
      </c>
      <c r="I113" s="90">
        <f t="shared" ca="1" si="10"/>
        <v>0</v>
      </c>
      <c r="J113" s="90">
        <f t="shared" ca="1" si="10"/>
        <v>0</v>
      </c>
      <c r="K113" s="90">
        <f t="shared" ca="1" si="10"/>
        <v>0</v>
      </c>
      <c r="L113">
        <f ca="1">IF('Waste 2020'!$A121="MD",INDIRECT("'Waste 2020'!"&amp;'Country Selector'!$B$3&amp;ROW($A121))*10^12,0)</f>
        <v>0</v>
      </c>
      <c r="M113" s="90">
        <f t="shared" ca="1" si="9"/>
        <v>0</v>
      </c>
      <c r="N113" s="90">
        <f t="shared" ca="1" si="11"/>
        <v>0</v>
      </c>
      <c r="O113" s="90">
        <f t="shared" ca="1" si="11"/>
        <v>0</v>
      </c>
      <c r="P113" s="90">
        <f t="shared" ca="1" si="11"/>
        <v>0</v>
      </c>
      <c r="Q113" s="90">
        <f t="shared" ca="1" si="11"/>
        <v>0</v>
      </c>
      <c r="R113" s="90">
        <f t="shared" ca="1" si="11"/>
        <v>0</v>
      </c>
      <c r="S113" s="90">
        <f t="shared" ca="1" si="11"/>
        <v>0</v>
      </c>
      <c r="T113" s="90">
        <f t="shared" ca="1" si="11"/>
        <v>0</v>
      </c>
      <c r="U113" s="90">
        <f t="shared" ca="1" si="11"/>
        <v>0</v>
      </c>
      <c r="V113">
        <f ca="1">IF('Waste 2030'!$A121="MD",INDIRECT("'Waste 2030'!"&amp;'Country Selector'!$B$3&amp;ROW($A121))*10^12,0)</f>
        <v>0</v>
      </c>
    </row>
    <row r="114" spans="1:22">
      <c r="A114" s="74">
        <v>62</v>
      </c>
      <c r="B114">
        <f ca="1">IF('Waste 2010'!$A122="MD",INDIRECT("'Waste 2010'!"&amp;'Country Selector'!$B$3&amp;ROW($A122))*10^12,0)</f>
        <v>0</v>
      </c>
      <c r="C114" s="90">
        <f t="shared" ca="1" si="8"/>
        <v>0</v>
      </c>
      <c r="D114" s="90">
        <f t="shared" ca="1" si="10"/>
        <v>0</v>
      </c>
      <c r="E114" s="90">
        <f t="shared" ca="1" si="10"/>
        <v>0</v>
      </c>
      <c r="F114" s="90">
        <f t="shared" ca="1" si="10"/>
        <v>0</v>
      </c>
      <c r="G114" s="90">
        <f t="shared" ca="1" si="10"/>
        <v>0</v>
      </c>
      <c r="H114" s="90">
        <f t="shared" ca="1" si="10"/>
        <v>0</v>
      </c>
      <c r="I114" s="90">
        <f t="shared" ca="1" si="10"/>
        <v>0</v>
      </c>
      <c r="J114" s="90">
        <f t="shared" ca="1" si="10"/>
        <v>0</v>
      </c>
      <c r="K114" s="90">
        <f t="shared" ca="1" si="10"/>
        <v>0</v>
      </c>
      <c r="L114">
        <f ca="1">IF('Waste 2020'!$A122="MD",INDIRECT("'Waste 2020'!"&amp;'Country Selector'!$B$3&amp;ROW($A122))*10^12,0)</f>
        <v>0</v>
      </c>
      <c r="M114" s="90">
        <f t="shared" ca="1" si="9"/>
        <v>0</v>
      </c>
      <c r="N114" s="90">
        <f t="shared" ca="1" si="11"/>
        <v>0</v>
      </c>
      <c r="O114" s="90">
        <f t="shared" ca="1" si="11"/>
        <v>0</v>
      </c>
      <c r="P114" s="90">
        <f t="shared" ca="1" si="11"/>
        <v>0</v>
      </c>
      <c r="Q114" s="90">
        <f t="shared" ca="1" si="11"/>
        <v>0</v>
      </c>
      <c r="R114" s="90">
        <f t="shared" ca="1" si="11"/>
        <v>0</v>
      </c>
      <c r="S114" s="90">
        <f t="shared" ca="1" si="11"/>
        <v>0</v>
      </c>
      <c r="T114" s="90">
        <f t="shared" ca="1" si="11"/>
        <v>0</v>
      </c>
      <c r="U114" s="90">
        <f t="shared" ca="1" si="11"/>
        <v>0</v>
      </c>
      <c r="V114">
        <f ca="1">IF('Waste 2030'!$A122="MD",INDIRECT("'Waste 2030'!"&amp;'Country Selector'!$B$3&amp;ROW($A122))*10^12,0)</f>
        <v>0</v>
      </c>
    </row>
    <row r="115" spans="1:22">
      <c r="A115" s="74">
        <v>63</v>
      </c>
      <c r="B115">
        <f ca="1">IF('Waste 2010'!$A123="MD",INDIRECT("'Waste 2010'!"&amp;'Country Selector'!$B$3&amp;ROW($A123))*10^12,0)</f>
        <v>0</v>
      </c>
      <c r="C115" s="90">
        <f t="shared" ca="1" si="8"/>
        <v>0</v>
      </c>
      <c r="D115" s="90">
        <f t="shared" ca="1" si="10"/>
        <v>0</v>
      </c>
      <c r="E115" s="90">
        <f t="shared" ca="1" si="10"/>
        <v>0</v>
      </c>
      <c r="F115" s="90">
        <f t="shared" ca="1" si="10"/>
        <v>0</v>
      </c>
      <c r="G115" s="90">
        <f t="shared" ca="1" si="10"/>
        <v>0</v>
      </c>
      <c r="H115" s="90">
        <f t="shared" ca="1" si="10"/>
        <v>0</v>
      </c>
      <c r="I115" s="90">
        <f t="shared" ca="1" si="10"/>
        <v>0</v>
      </c>
      <c r="J115" s="90">
        <f t="shared" ca="1" si="10"/>
        <v>0</v>
      </c>
      <c r="K115" s="90">
        <f t="shared" ca="1" si="10"/>
        <v>0</v>
      </c>
      <c r="L115">
        <f ca="1">IF('Waste 2020'!$A123="MD",INDIRECT("'Waste 2020'!"&amp;'Country Selector'!$B$3&amp;ROW($A123))*10^12,0)</f>
        <v>0</v>
      </c>
      <c r="M115" s="90">
        <f t="shared" ca="1" si="9"/>
        <v>0</v>
      </c>
      <c r="N115" s="90">
        <f t="shared" ca="1" si="11"/>
        <v>0</v>
      </c>
      <c r="O115" s="90">
        <f t="shared" ca="1" si="11"/>
        <v>0</v>
      </c>
      <c r="P115" s="90">
        <f t="shared" ca="1" si="11"/>
        <v>0</v>
      </c>
      <c r="Q115" s="90">
        <f t="shared" ca="1" si="11"/>
        <v>0</v>
      </c>
      <c r="R115" s="90">
        <f t="shared" ca="1" si="11"/>
        <v>0</v>
      </c>
      <c r="S115" s="90">
        <f t="shared" ca="1" si="11"/>
        <v>0</v>
      </c>
      <c r="T115" s="90">
        <f t="shared" ca="1" si="11"/>
        <v>0</v>
      </c>
      <c r="U115" s="90">
        <f t="shared" ca="1" si="11"/>
        <v>0</v>
      </c>
      <c r="V115">
        <f ca="1">IF('Waste 2030'!$A123="MD",INDIRECT("'Waste 2030'!"&amp;'Country Selector'!$B$3&amp;ROW($A123))*10^12,0)</f>
        <v>0</v>
      </c>
    </row>
    <row r="116" spans="1:22">
      <c r="A116" s="74">
        <v>64</v>
      </c>
      <c r="B116">
        <f ca="1">IF('Waste 2010'!$A124="MD",INDIRECT("'Waste 2010'!"&amp;'Country Selector'!$B$3&amp;ROW($A124))*10^12,0)</f>
        <v>0</v>
      </c>
      <c r="C116" s="90">
        <f t="shared" ca="1" si="8"/>
        <v>0</v>
      </c>
      <c r="D116" s="90">
        <f t="shared" ca="1" si="10"/>
        <v>0</v>
      </c>
      <c r="E116" s="90">
        <f t="shared" ca="1" si="10"/>
        <v>0</v>
      </c>
      <c r="F116" s="90">
        <f t="shared" ca="1" si="10"/>
        <v>0</v>
      </c>
      <c r="G116" s="90">
        <f t="shared" ca="1" si="10"/>
        <v>0</v>
      </c>
      <c r="H116" s="90">
        <f t="shared" ca="1" si="10"/>
        <v>0</v>
      </c>
      <c r="I116" s="90">
        <f t="shared" ca="1" si="10"/>
        <v>0</v>
      </c>
      <c r="J116" s="90">
        <f t="shared" ca="1" si="10"/>
        <v>0</v>
      </c>
      <c r="K116" s="90">
        <f t="shared" ca="1" si="10"/>
        <v>0</v>
      </c>
      <c r="L116">
        <f ca="1">IF('Waste 2020'!$A124="MD",INDIRECT("'Waste 2020'!"&amp;'Country Selector'!$B$3&amp;ROW($A124))*10^12,0)</f>
        <v>0</v>
      </c>
      <c r="M116" s="90">
        <f t="shared" ca="1" si="9"/>
        <v>0</v>
      </c>
      <c r="N116" s="90">
        <f t="shared" ca="1" si="11"/>
        <v>0</v>
      </c>
      <c r="O116" s="90">
        <f t="shared" ca="1" si="11"/>
        <v>0</v>
      </c>
      <c r="P116" s="90">
        <f t="shared" ca="1" si="11"/>
        <v>0</v>
      </c>
      <c r="Q116" s="90">
        <f t="shared" ca="1" si="11"/>
        <v>0</v>
      </c>
      <c r="R116" s="90">
        <f t="shared" ca="1" si="11"/>
        <v>0</v>
      </c>
      <c r="S116" s="90">
        <f t="shared" ca="1" si="11"/>
        <v>0</v>
      </c>
      <c r="T116" s="90">
        <f t="shared" ca="1" si="11"/>
        <v>0</v>
      </c>
      <c r="U116" s="90">
        <f t="shared" ca="1" si="11"/>
        <v>0</v>
      </c>
      <c r="V116">
        <f ca="1">IF('Waste 2030'!$A124="MD",INDIRECT("'Waste 2030'!"&amp;'Country Selector'!$B$3&amp;ROW($A124))*10^12,0)</f>
        <v>0</v>
      </c>
    </row>
    <row r="117" spans="1:22">
      <c r="A117" s="74">
        <v>65</v>
      </c>
      <c r="B117">
        <f ca="1">IF('Waste 2010'!$A125="MD",INDIRECT("'Waste 2010'!"&amp;'Country Selector'!$B$3&amp;ROW($A125))*10^12,0)</f>
        <v>0</v>
      </c>
      <c r="C117" s="90">
        <f t="shared" ca="1" si="8"/>
        <v>0</v>
      </c>
      <c r="D117" s="90">
        <f t="shared" ca="1" si="10"/>
        <v>0</v>
      </c>
      <c r="E117" s="90">
        <f t="shared" ca="1" si="10"/>
        <v>0</v>
      </c>
      <c r="F117" s="90">
        <f t="shared" ca="1" si="10"/>
        <v>0</v>
      </c>
      <c r="G117" s="90">
        <f t="shared" ca="1" si="10"/>
        <v>0</v>
      </c>
      <c r="H117" s="90">
        <f t="shared" ca="1" si="10"/>
        <v>0</v>
      </c>
      <c r="I117" s="90">
        <f t="shared" ca="1" si="10"/>
        <v>0</v>
      </c>
      <c r="J117" s="90">
        <f t="shared" ca="1" si="10"/>
        <v>0</v>
      </c>
      <c r="K117" s="90">
        <f t="shared" ca="1" si="10"/>
        <v>0</v>
      </c>
      <c r="L117">
        <f ca="1">IF('Waste 2020'!$A125="MD",INDIRECT("'Waste 2020'!"&amp;'Country Selector'!$B$3&amp;ROW($A125))*10^12,0)</f>
        <v>0</v>
      </c>
      <c r="M117" s="90">
        <f t="shared" ca="1" si="9"/>
        <v>0</v>
      </c>
      <c r="N117" s="90">
        <f t="shared" ca="1" si="11"/>
        <v>0</v>
      </c>
      <c r="O117" s="90">
        <f t="shared" ca="1" si="11"/>
        <v>0</v>
      </c>
      <c r="P117" s="90">
        <f t="shared" ca="1" si="11"/>
        <v>0</v>
      </c>
      <c r="Q117" s="90">
        <f t="shared" ca="1" si="11"/>
        <v>0</v>
      </c>
      <c r="R117" s="90">
        <f t="shared" ca="1" si="11"/>
        <v>0</v>
      </c>
      <c r="S117" s="90">
        <f t="shared" ca="1" si="11"/>
        <v>0</v>
      </c>
      <c r="T117" s="90">
        <f t="shared" ca="1" si="11"/>
        <v>0</v>
      </c>
      <c r="U117" s="90">
        <f t="shared" ca="1" si="11"/>
        <v>0</v>
      </c>
      <c r="V117">
        <f ca="1">IF('Waste 2030'!$A125="MD",INDIRECT("'Waste 2030'!"&amp;'Country Selector'!$B$3&amp;ROW($A125))*10^12,0)</f>
        <v>0</v>
      </c>
    </row>
    <row r="118" spans="1:22">
      <c r="A118" s="74">
        <v>66</v>
      </c>
      <c r="B118">
        <f ca="1">IF('Waste 2010'!$A126="MD",INDIRECT("'Waste 2010'!"&amp;'Country Selector'!$B$3&amp;ROW($A126))*10^12,0)</f>
        <v>0</v>
      </c>
      <c r="C118" s="90">
        <f t="shared" ca="1" si="8"/>
        <v>0</v>
      </c>
      <c r="D118" s="90">
        <f t="shared" ca="1" si="10"/>
        <v>0</v>
      </c>
      <c r="E118" s="90">
        <f t="shared" ca="1" si="10"/>
        <v>0</v>
      </c>
      <c r="F118" s="90">
        <f t="shared" ca="1" si="10"/>
        <v>0</v>
      </c>
      <c r="G118" s="90">
        <f t="shared" ca="1" si="10"/>
        <v>0</v>
      </c>
      <c r="H118" s="90">
        <f t="shared" ca="1" si="10"/>
        <v>0</v>
      </c>
      <c r="I118" s="90">
        <f t="shared" ca="1" si="10"/>
        <v>0</v>
      </c>
      <c r="J118" s="90">
        <f t="shared" ca="1" si="10"/>
        <v>0</v>
      </c>
      <c r="K118" s="90">
        <f t="shared" ca="1" si="10"/>
        <v>0</v>
      </c>
      <c r="L118">
        <f ca="1">IF('Waste 2020'!$A126="MD",INDIRECT("'Waste 2020'!"&amp;'Country Selector'!$B$3&amp;ROW($A126))*10^12,0)</f>
        <v>0</v>
      </c>
      <c r="M118" s="90">
        <f t="shared" ca="1" si="9"/>
        <v>0</v>
      </c>
      <c r="N118" s="90">
        <f t="shared" ca="1" si="11"/>
        <v>0</v>
      </c>
      <c r="O118" s="90">
        <f t="shared" ca="1" si="11"/>
        <v>0</v>
      </c>
      <c r="P118" s="90">
        <f t="shared" ca="1" si="11"/>
        <v>0</v>
      </c>
      <c r="Q118" s="90">
        <f t="shared" ca="1" si="11"/>
        <v>0</v>
      </c>
      <c r="R118" s="90">
        <f t="shared" ca="1" si="11"/>
        <v>0</v>
      </c>
      <c r="S118" s="90">
        <f t="shared" ca="1" si="11"/>
        <v>0</v>
      </c>
      <c r="T118" s="90">
        <f t="shared" ca="1" si="11"/>
        <v>0</v>
      </c>
      <c r="U118" s="90">
        <f t="shared" ca="1" si="11"/>
        <v>0</v>
      </c>
      <c r="V118">
        <f ca="1">IF('Waste 2030'!$A126="MD",INDIRECT("'Waste 2030'!"&amp;'Country Selector'!$B$3&amp;ROW($A126))*10^12,0)</f>
        <v>0</v>
      </c>
    </row>
    <row r="119" spans="1:22">
      <c r="A119" s="74">
        <v>67</v>
      </c>
      <c r="B119">
        <f ca="1">IF('Waste 2010'!$A127="MD",INDIRECT("'Waste 2010'!"&amp;'Country Selector'!$B$3&amp;ROW($A127))*10^12,0)</f>
        <v>0</v>
      </c>
      <c r="C119" s="90">
        <f t="shared" ca="1" si="8"/>
        <v>0</v>
      </c>
      <c r="D119" s="90">
        <f t="shared" ca="1" si="10"/>
        <v>0</v>
      </c>
      <c r="E119" s="90">
        <f t="shared" ca="1" si="10"/>
        <v>0</v>
      </c>
      <c r="F119" s="90">
        <f t="shared" ca="1" si="10"/>
        <v>0</v>
      </c>
      <c r="G119" s="90">
        <f t="shared" ca="1" si="10"/>
        <v>0</v>
      </c>
      <c r="H119" s="90">
        <f t="shared" ca="1" si="10"/>
        <v>0</v>
      </c>
      <c r="I119" s="90">
        <f t="shared" ca="1" si="10"/>
        <v>0</v>
      </c>
      <c r="J119" s="90">
        <f t="shared" ca="1" si="10"/>
        <v>0</v>
      </c>
      <c r="K119" s="90">
        <f t="shared" ca="1" si="10"/>
        <v>0</v>
      </c>
      <c r="L119">
        <f ca="1">IF('Waste 2020'!$A127="MD",INDIRECT("'Waste 2020'!"&amp;'Country Selector'!$B$3&amp;ROW($A127))*10^12,0)</f>
        <v>0</v>
      </c>
      <c r="M119" s="90">
        <f t="shared" ca="1" si="9"/>
        <v>0</v>
      </c>
      <c r="N119" s="90">
        <f t="shared" ca="1" si="11"/>
        <v>0</v>
      </c>
      <c r="O119" s="90">
        <f t="shared" ca="1" si="11"/>
        <v>0</v>
      </c>
      <c r="P119" s="90">
        <f t="shared" ca="1" si="11"/>
        <v>0</v>
      </c>
      <c r="Q119" s="90">
        <f t="shared" ca="1" si="11"/>
        <v>0</v>
      </c>
      <c r="R119" s="90">
        <f t="shared" ca="1" si="11"/>
        <v>0</v>
      </c>
      <c r="S119" s="90">
        <f t="shared" ca="1" si="11"/>
        <v>0</v>
      </c>
      <c r="T119" s="90">
        <f t="shared" ca="1" si="11"/>
        <v>0</v>
      </c>
      <c r="U119" s="90">
        <f t="shared" ca="1" si="11"/>
        <v>0</v>
      </c>
      <c r="V119">
        <f ca="1">IF('Waste 2030'!$A127="MD",INDIRECT("'Waste 2030'!"&amp;'Country Selector'!$B$3&amp;ROW($A127))*10^12,0)</f>
        <v>0</v>
      </c>
    </row>
    <row r="120" spans="1:22">
      <c r="A120" s="74">
        <v>68</v>
      </c>
      <c r="B120">
        <f ca="1">IF('Waste 2010'!$A128="MD",INDIRECT("'Waste 2010'!"&amp;'Country Selector'!$B$3&amp;ROW($A128))*10^12,0)</f>
        <v>0</v>
      </c>
      <c r="C120" s="90">
        <f t="shared" ca="1" si="8"/>
        <v>0</v>
      </c>
      <c r="D120" s="90">
        <f t="shared" ca="1" si="10"/>
        <v>0</v>
      </c>
      <c r="E120" s="90">
        <f t="shared" ca="1" si="10"/>
        <v>0</v>
      </c>
      <c r="F120" s="90">
        <f t="shared" ca="1" si="10"/>
        <v>0</v>
      </c>
      <c r="G120" s="90">
        <f t="shared" ca="1" si="10"/>
        <v>0</v>
      </c>
      <c r="H120" s="90">
        <f t="shared" ca="1" si="10"/>
        <v>0</v>
      </c>
      <c r="I120" s="90">
        <f t="shared" ca="1" si="10"/>
        <v>0</v>
      </c>
      <c r="J120" s="90">
        <f t="shared" ca="1" si="10"/>
        <v>0</v>
      </c>
      <c r="K120" s="90">
        <f t="shared" ca="1" si="10"/>
        <v>0</v>
      </c>
      <c r="L120">
        <f ca="1">IF('Waste 2020'!$A128="MD",INDIRECT("'Waste 2020'!"&amp;'Country Selector'!$B$3&amp;ROW($A128))*10^12,0)</f>
        <v>0</v>
      </c>
      <c r="M120" s="90">
        <f t="shared" ca="1" si="9"/>
        <v>0</v>
      </c>
      <c r="N120" s="90">
        <f t="shared" ca="1" si="11"/>
        <v>0</v>
      </c>
      <c r="O120" s="90">
        <f t="shared" ca="1" si="11"/>
        <v>0</v>
      </c>
      <c r="P120" s="90">
        <f t="shared" ca="1" si="11"/>
        <v>0</v>
      </c>
      <c r="Q120" s="90">
        <f t="shared" ca="1" si="11"/>
        <v>0</v>
      </c>
      <c r="R120" s="90">
        <f t="shared" ca="1" si="11"/>
        <v>0</v>
      </c>
      <c r="S120" s="90">
        <f t="shared" ca="1" si="11"/>
        <v>0</v>
      </c>
      <c r="T120" s="90">
        <f t="shared" ca="1" si="11"/>
        <v>0</v>
      </c>
      <c r="U120" s="90">
        <f t="shared" ca="1" si="11"/>
        <v>0</v>
      </c>
      <c r="V120">
        <f ca="1">IF('Waste 2030'!$A128="MD",INDIRECT("'Waste 2030'!"&amp;'Country Selector'!$B$3&amp;ROW($A128))*10^12,0)</f>
        <v>0</v>
      </c>
    </row>
    <row r="121" spans="1:22">
      <c r="A121" s="74">
        <v>69</v>
      </c>
      <c r="B121">
        <f ca="1">IF('Waste 2010'!$A129="MD",INDIRECT("'Waste 2010'!"&amp;'Country Selector'!$B$3&amp;ROW($A129))*10^12,0)</f>
        <v>0</v>
      </c>
      <c r="C121" s="90">
        <f t="shared" ca="1" si="8"/>
        <v>0</v>
      </c>
      <c r="D121" s="90">
        <f t="shared" ca="1" si="10"/>
        <v>0</v>
      </c>
      <c r="E121" s="90">
        <f t="shared" ca="1" si="10"/>
        <v>0</v>
      </c>
      <c r="F121" s="90">
        <f t="shared" ca="1" si="10"/>
        <v>0</v>
      </c>
      <c r="G121" s="90">
        <f t="shared" ca="1" si="10"/>
        <v>0</v>
      </c>
      <c r="H121" s="90">
        <f t="shared" ca="1" si="10"/>
        <v>0</v>
      </c>
      <c r="I121" s="90">
        <f t="shared" ca="1" si="10"/>
        <v>0</v>
      </c>
      <c r="J121" s="90">
        <f t="shared" ca="1" si="10"/>
        <v>0</v>
      </c>
      <c r="K121" s="90">
        <f t="shared" ca="1" si="10"/>
        <v>0</v>
      </c>
      <c r="L121">
        <f ca="1">IF('Waste 2020'!$A129="MD",INDIRECT("'Waste 2020'!"&amp;'Country Selector'!$B$3&amp;ROW($A129))*10^12,0)</f>
        <v>0</v>
      </c>
      <c r="M121" s="90">
        <f t="shared" ca="1" si="9"/>
        <v>0</v>
      </c>
      <c r="N121" s="90">
        <f t="shared" ca="1" si="11"/>
        <v>0</v>
      </c>
      <c r="O121" s="90">
        <f t="shared" ca="1" si="11"/>
        <v>0</v>
      </c>
      <c r="P121" s="90">
        <f t="shared" ca="1" si="11"/>
        <v>0</v>
      </c>
      <c r="Q121" s="90">
        <f t="shared" ca="1" si="11"/>
        <v>0</v>
      </c>
      <c r="R121" s="90">
        <f t="shared" ca="1" si="11"/>
        <v>0</v>
      </c>
      <c r="S121" s="90">
        <f t="shared" ca="1" si="11"/>
        <v>0</v>
      </c>
      <c r="T121" s="90">
        <f t="shared" ca="1" si="11"/>
        <v>0</v>
      </c>
      <c r="U121" s="90">
        <f t="shared" ca="1" si="11"/>
        <v>0</v>
      </c>
      <c r="V121">
        <f ca="1">IF('Waste 2030'!$A129="MD",INDIRECT("'Waste 2030'!"&amp;'Country Selector'!$B$3&amp;ROW($A129))*10^12,0)</f>
        <v>0</v>
      </c>
    </row>
    <row r="122" spans="1:22">
      <c r="A122" s="74">
        <v>70</v>
      </c>
      <c r="B122">
        <f ca="1">IF('Waste 2010'!$A130="MD",INDIRECT("'Waste 2010'!"&amp;'Country Selector'!$B$3&amp;ROW($A130))*10^12,0)</f>
        <v>0</v>
      </c>
      <c r="C122" s="90">
        <f t="shared" ca="1" si="8"/>
        <v>0</v>
      </c>
      <c r="D122" s="90">
        <f t="shared" ca="1" si="10"/>
        <v>0</v>
      </c>
      <c r="E122" s="90">
        <f t="shared" ca="1" si="10"/>
        <v>0</v>
      </c>
      <c r="F122" s="90">
        <f t="shared" ca="1" si="10"/>
        <v>0</v>
      </c>
      <c r="G122" s="90">
        <f t="shared" ca="1" si="10"/>
        <v>0</v>
      </c>
      <c r="H122" s="90">
        <f t="shared" ca="1" si="10"/>
        <v>0</v>
      </c>
      <c r="I122" s="90">
        <f t="shared" ca="1" si="10"/>
        <v>0</v>
      </c>
      <c r="J122" s="90">
        <f t="shared" ca="1" si="10"/>
        <v>0</v>
      </c>
      <c r="K122" s="90">
        <f t="shared" ca="1" si="10"/>
        <v>0</v>
      </c>
      <c r="L122">
        <f ca="1">IF('Waste 2020'!$A130="MD",INDIRECT("'Waste 2020'!"&amp;'Country Selector'!$B$3&amp;ROW($A130))*10^12,0)</f>
        <v>0</v>
      </c>
      <c r="M122" s="90">
        <f t="shared" ca="1" si="9"/>
        <v>0</v>
      </c>
      <c r="N122" s="90">
        <f t="shared" ca="1" si="11"/>
        <v>0</v>
      </c>
      <c r="O122" s="90">
        <f t="shared" ca="1" si="11"/>
        <v>0</v>
      </c>
      <c r="P122" s="90">
        <f t="shared" ca="1" si="11"/>
        <v>0</v>
      </c>
      <c r="Q122" s="90">
        <f t="shared" ca="1" si="11"/>
        <v>0</v>
      </c>
      <c r="R122" s="90">
        <f t="shared" ca="1" si="11"/>
        <v>0</v>
      </c>
      <c r="S122" s="90">
        <f t="shared" ca="1" si="11"/>
        <v>0</v>
      </c>
      <c r="T122" s="90">
        <f t="shared" ca="1" si="11"/>
        <v>0</v>
      </c>
      <c r="U122" s="90">
        <f t="shared" ca="1" si="11"/>
        <v>0</v>
      </c>
      <c r="V122">
        <f ca="1">IF('Waste 2030'!$A130="MD",INDIRECT("'Waste 2030'!"&amp;'Country Selector'!$B$3&amp;ROW($A130))*10^12,0)</f>
        <v>0</v>
      </c>
    </row>
    <row r="123" spans="1:22">
      <c r="A123" s="74">
        <v>71</v>
      </c>
      <c r="B123">
        <f ca="1">IF('Waste 2010'!$A131="MD",INDIRECT("'Waste 2010'!"&amp;'Country Selector'!$B$3&amp;ROW($A131))*10^12,0)</f>
        <v>0</v>
      </c>
      <c r="C123" s="90">
        <f t="shared" ca="1" si="8"/>
        <v>0</v>
      </c>
      <c r="D123" s="90">
        <f t="shared" ca="1" si="10"/>
        <v>0</v>
      </c>
      <c r="E123" s="90">
        <f t="shared" ca="1" si="10"/>
        <v>0</v>
      </c>
      <c r="F123" s="90">
        <f t="shared" ca="1" si="10"/>
        <v>0</v>
      </c>
      <c r="G123" s="90">
        <f t="shared" ca="1" si="10"/>
        <v>0</v>
      </c>
      <c r="H123" s="90">
        <f t="shared" ca="1" si="10"/>
        <v>0</v>
      </c>
      <c r="I123" s="90">
        <f t="shared" ca="1" si="10"/>
        <v>0</v>
      </c>
      <c r="J123" s="90">
        <f t="shared" ca="1" si="10"/>
        <v>0</v>
      </c>
      <c r="K123" s="90">
        <f t="shared" ca="1" si="10"/>
        <v>0</v>
      </c>
      <c r="L123">
        <f ca="1">IF('Waste 2020'!$A131="MD",INDIRECT("'Waste 2020'!"&amp;'Country Selector'!$B$3&amp;ROW($A131))*10^12,0)</f>
        <v>0</v>
      </c>
      <c r="M123" s="90">
        <f t="shared" ca="1" si="9"/>
        <v>0</v>
      </c>
      <c r="N123" s="90">
        <f t="shared" ca="1" si="11"/>
        <v>0</v>
      </c>
      <c r="O123" s="90">
        <f t="shared" ca="1" si="11"/>
        <v>0</v>
      </c>
      <c r="P123" s="90">
        <f t="shared" ca="1" si="11"/>
        <v>0</v>
      </c>
      <c r="Q123" s="90">
        <f t="shared" ca="1" si="11"/>
        <v>0</v>
      </c>
      <c r="R123" s="90">
        <f t="shared" ca="1" si="11"/>
        <v>0</v>
      </c>
      <c r="S123" s="90">
        <f t="shared" ca="1" si="11"/>
        <v>0</v>
      </c>
      <c r="T123" s="90">
        <f t="shared" ca="1" si="11"/>
        <v>0</v>
      </c>
      <c r="U123" s="90">
        <f t="shared" ca="1" si="11"/>
        <v>0</v>
      </c>
      <c r="V123">
        <f ca="1">IF('Waste 2030'!$A131="MD",INDIRECT("'Waste 2030'!"&amp;'Country Selector'!$B$3&amp;ROW($A131))*10^12,0)</f>
        <v>0</v>
      </c>
    </row>
    <row r="124" spans="1:22">
      <c r="A124" s="74">
        <v>72</v>
      </c>
      <c r="B124">
        <f ca="1">IF('Waste 2010'!$A132="MD",INDIRECT("'Waste 2010'!"&amp;'Country Selector'!$B$3&amp;ROW($A132))*10^12,0)</f>
        <v>0</v>
      </c>
      <c r="C124" s="90">
        <f t="shared" ca="1" si="8"/>
        <v>0</v>
      </c>
      <c r="D124" s="90">
        <f t="shared" ca="1" si="10"/>
        <v>0</v>
      </c>
      <c r="E124" s="90">
        <f t="shared" ca="1" si="10"/>
        <v>0</v>
      </c>
      <c r="F124" s="90">
        <f t="shared" ca="1" si="10"/>
        <v>0</v>
      </c>
      <c r="G124" s="90">
        <f t="shared" ca="1" si="10"/>
        <v>0</v>
      </c>
      <c r="H124" s="90">
        <f t="shared" ca="1" si="10"/>
        <v>0</v>
      </c>
      <c r="I124" s="90">
        <f t="shared" ca="1" si="10"/>
        <v>0</v>
      </c>
      <c r="J124" s="90">
        <f t="shared" ca="1" si="10"/>
        <v>0</v>
      </c>
      <c r="K124" s="90">
        <f t="shared" ca="1" si="10"/>
        <v>0</v>
      </c>
      <c r="L124">
        <f ca="1">IF('Waste 2020'!$A132="MD",INDIRECT("'Waste 2020'!"&amp;'Country Selector'!$B$3&amp;ROW($A132))*10^12,0)</f>
        <v>0</v>
      </c>
      <c r="M124" s="90">
        <f t="shared" ca="1" si="9"/>
        <v>0</v>
      </c>
      <c r="N124" s="90">
        <f t="shared" ca="1" si="11"/>
        <v>0</v>
      </c>
      <c r="O124" s="90">
        <f t="shared" ca="1" si="11"/>
        <v>0</v>
      </c>
      <c r="P124" s="90">
        <f t="shared" ca="1" si="11"/>
        <v>0</v>
      </c>
      <c r="Q124" s="90">
        <f t="shared" ca="1" si="11"/>
        <v>0</v>
      </c>
      <c r="R124" s="90">
        <f t="shared" ca="1" si="11"/>
        <v>0</v>
      </c>
      <c r="S124" s="90">
        <f t="shared" ca="1" si="11"/>
        <v>0</v>
      </c>
      <c r="T124" s="90">
        <f t="shared" ca="1" si="11"/>
        <v>0</v>
      </c>
      <c r="U124" s="90">
        <f t="shared" ca="1" si="11"/>
        <v>0</v>
      </c>
      <c r="V124">
        <f ca="1">IF('Waste 2030'!$A132="MD",INDIRECT("'Waste 2030'!"&amp;'Country Selector'!$B$3&amp;ROW($A132))*10^12,0)</f>
        <v>0</v>
      </c>
    </row>
    <row r="125" spans="1:22">
      <c r="A125" s="74">
        <v>73</v>
      </c>
      <c r="B125">
        <f ca="1">IF('Waste 2010'!$A133="MD",INDIRECT("'Waste 2010'!"&amp;'Country Selector'!$B$3&amp;ROW($A133))*10^12,0)</f>
        <v>0</v>
      </c>
      <c r="C125" s="90">
        <f t="shared" ca="1" si="8"/>
        <v>0</v>
      </c>
      <c r="D125" s="90">
        <f t="shared" ca="1" si="10"/>
        <v>0</v>
      </c>
      <c r="E125" s="90">
        <f t="shared" ca="1" si="10"/>
        <v>0</v>
      </c>
      <c r="F125" s="90">
        <f t="shared" ca="1" si="10"/>
        <v>0</v>
      </c>
      <c r="G125" s="90">
        <f t="shared" ca="1" si="10"/>
        <v>0</v>
      </c>
      <c r="H125" s="90">
        <f t="shared" ca="1" si="10"/>
        <v>0</v>
      </c>
      <c r="I125" s="90">
        <f t="shared" ca="1" si="10"/>
        <v>0</v>
      </c>
      <c r="J125" s="90">
        <f t="shared" ca="1" si="10"/>
        <v>0</v>
      </c>
      <c r="K125" s="90">
        <f t="shared" ca="1" si="10"/>
        <v>0</v>
      </c>
      <c r="L125">
        <f ca="1">IF('Waste 2020'!$A133="MD",INDIRECT("'Waste 2020'!"&amp;'Country Selector'!$B$3&amp;ROW($A133))*10^12,0)</f>
        <v>0</v>
      </c>
      <c r="M125" s="90">
        <f t="shared" ca="1" si="9"/>
        <v>0</v>
      </c>
      <c r="N125" s="90">
        <f t="shared" ca="1" si="11"/>
        <v>0</v>
      </c>
      <c r="O125" s="90">
        <f t="shared" ca="1" si="11"/>
        <v>0</v>
      </c>
      <c r="P125" s="90">
        <f t="shared" ca="1" si="11"/>
        <v>0</v>
      </c>
      <c r="Q125" s="90">
        <f t="shared" ca="1" si="11"/>
        <v>0</v>
      </c>
      <c r="R125" s="90">
        <f t="shared" ca="1" si="11"/>
        <v>0</v>
      </c>
      <c r="S125" s="90">
        <f t="shared" ca="1" si="11"/>
        <v>0</v>
      </c>
      <c r="T125" s="90">
        <f t="shared" ca="1" si="11"/>
        <v>0</v>
      </c>
      <c r="U125" s="90">
        <f t="shared" ca="1" si="11"/>
        <v>0</v>
      </c>
      <c r="V125">
        <f ca="1">IF('Waste 2030'!$A133="MD",INDIRECT("'Waste 2030'!"&amp;'Country Selector'!$B$3&amp;ROW($A133))*10^12,0)</f>
        <v>0</v>
      </c>
    </row>
    <row r="126" spans="1:22">
      <c r="A126" s="74">
        <v>74</v>
      </c>
      <c r="B126">
        <f ca="1">IF('Waste 2010'!$A134="MD",INDIRECT("'Waste 2010'!"&amp;'Country Selector'!$B$3&amp;ROW($A134))*10^12,0)</f>
        <v>0</v>
      </c>
      <c r="C126" s="90">
        <f t="shared" ca="1" si="8"/>
        <v>0</v>
      </c>
      <c r="D126" s="90">
        <f t="shared" ca="1" si="10"/>
        <v>0</v>
      </c>
      <c r="E126" s="90">
        <f t="shared" ca="1" si="10"/>
        <v>0</v>
      </c>
      <c r="F126" s="90">
        <f t="shared" ca="1" si="10"/>
        <v>0</v>
      </c>
      <c r="G126" s="90">
        <f t="shared" ca="1" si="10"/>
        <v>0</v>
      </c>
      <c r="H126" s="90">
        <f t="shared" ca="1" si="10"/>
        <v>0</v>
      </c>
      <c r="I126" s="90">
        <f t="shared" ca="1" si="10"/>
        <v>0</v>
      </c>
      <c r="J126" s="90">
        <f t="shared" ca="1" si="10"/>
        <v>0</v>
      </c>
      <c r="K126" s="90">
        <f t="shared" ca="1" si="10"/>
        <v>0</v>
      </c>
      <c r="L126">
        <f ca="1">IF('Waste 2020'!$A134="MD",INDIRECT("'Waste 2020'!"&amp;'Country Selector'!$B$3&amp;ROW($A134))*10^12,0)</f>
        <v>0</v>
      </c>
      <c r="M126" s="90">
        <f t="shared" ca="1" si="9"/>
        <v>0</v>
      </c>
      <c r="N126" s="90">
        <f t="shared" ca="1" si="11"/>
        <v>0</v>
      </c>
      <c r="O126" s="90">
        <f t="shared" ca="1" si="11"/>
        <v>0</v>
      </c>
      <c r="P126" s="90">
        <f t="shared" ca="1" si="11"/>
        <v>0</v>
      </c>
      <c r="Q126" s="90">
        <f t="shared" ca="1" si="11"/>
        <v>0</v>
      </c>
      <c r="R126" s="90">
        <f t="shared" ca="1" si="11"/>
        <v>0</v>
      </c>
      <c r="S126" s="90">
        <f t="shared" ca="1" si="11"/>
        <v>0</v>
      </c>
      <c r="T126" s="90">
        <f t="shared" ca="1" si="11"/>
        <v>0</v>
      </c>
      <c r="U126" s="90">
        <f t="shared" ca="1" si="11"/>
        <v>0</v>
      </c>
      <c r="V126">
        <f ca="1">IF('Waste 2030'!$A134="MD",INDIRECT("'Waste 2030'!"&amp;'Country Selector'!$B$3&amp;ROW($A134))*10^12,0)</f>
        <v>0</v>
      </c>
    </row>
    <row r="127" spans="1:22">
      <c r="A127" s="74">
        <v>75</v>
      </c>
      <c r="B127">
        <f ca="1">IF('Waste 2010'!$A135="MD",INDIRECT("'Waste 2010'!"&amp;'Country Selector'!$B$3&amp;ROW($A135))*10^12,0)</f>
        <v>0</v>
      </c>
      <c r="C127" s="90">
        <f t="shared" ca="1" si="8"/>
        <v>0</v>
      </c>
      <c r="D127" s="90">
        <f t="shared" ca="1" si="8"/>
        <v>0</v>
      </c>
      <c r="E127" s="90">
        <f t="shared" ca="1" si="8"/>
        <v>0</v>
      </c>
      <c r="F127" s="90">
        <f t="shared" ca="1" si="8"/>
        <v>0</v>
      </c>
      <c r="G127" s="90">
        <f t="shared" ca="1" si="8"/>
        <v>0</v>
      </c>
      <c r="H127" s="90">
        <f t="shared" ca="1" si="8"/>
        <v>0</v>
      </c>
      <c r="I127" s="90">
        <f t="shared" ca="1" si="8"/>
        <v>0</v>
      </c>
      <c r="J127" s="90">
        <f t="shared" ca="1" si="8"/>
        <v>0</v>
      </c>
      <c r="K127" s="90">
        <f t="shared" ca="1" si="8"/>
        <v>0</v>
      </c>
      <c r="L127">
        <f ca="1">IF('Waste 2020'!$A135="MD",INDIRECT("'Waste 2020'!"&amp;'Country Selector'!$B$3&amp;ROW($A135))*10^12,0)</f>
        <v>0</v>
      </c>
      <c r="M127" s="90">
        <f t="shared" ca="1" si="9"/>
        <v>0</v>
      </c>
      <c r="N127" s="90">
        <f t="shared" ca="1" si="9"/>
        <v>0</v>
      </c>
      <c r="O127" s="90">
        <f t="shared" ca="1" si="9"/>
        <v>0</v>
      </c>
      <c r="P127" s="90">
        <f t="shared" ca="1" si="9"/>
        <v>0</v>
      </c>
      <c r="Q127" s="90">
        <f t="shared" ca="1" si="9"/>
        <v>0</v>
      </c>
      <c r="R127" s="90">
        <f t="shared" ca="1" si="9"/>
        <v>0</v>
      </c>
      <c r="S127" s="90">
        <f t="shared" ca="1" si="9"/>
        <v>0</v>
      </c>
      <c r="T127" s="90">
        <f t="shared" ca="1" si="9"/>
        <v>0</v>
      </c>
      <c r="U127" s="90">
        <f t="shared" ca="1" si="9"/>
        <v>0</v>
      </c>
      <c r="V127">
        <f ca="1">IF('Waste 2030'!$A135="MD",INDIRECT("'Waste 2030'!"&amp;'Country Selector'!$B$3&amp;ROW($A135))*10^12,0)</f>
        <v>0</v>
      </c>
    </row>
    <row r="128" spans="1:22">
      <c r="A128" s="74">
        <v>76</v>
      </c>
      <c r="B128">
        <f ca="1">IF('Waste 2010'!$A136="MD",INDIRECT("'Waste 2010'!"&amp;'Country Selector'!$B$3&amp;ROW($A136))*10^12,0)</f>
        <v>0</v>
      </c>
      <c r="C128" s="90">
        <f t="shared" ref="C128:K156" ca="1" si="12">$B128*($L$1-C$1)/($L$1-$B$1)+$L128*(C$1-$B$1)/($L$1-$B$1)</f>
        <v>0</v>
      </c>
      <c r="D128" s="90">
        <f t="shared" ca="1" si="12"/>
        <v>0</v>
      </c>
      <c r="E128" s="90">
        <f t="shared" ca="1" si="12"/>
        <v>0</v>
      </c>
      <c r="F128" s="90">
        <f t="shared" ca="1" si="12"/>
        <v>0</v>
      </c>
      <c r="G128" s="90">
        <f t="shared" ca="1" si="12"/>
        <v>0</v>
      </c>
      <c r="H128" s="90">
        <f t="shared" ca="1" si="12"/>
        <v>0</v>
      </c>
      <c r="I128" s="90">
        <f t="shared" ca="1" si="12"/>
        <v>0</v>
      </c>
      <c r="J128" s="90">
        <f t="shared" ca="1" si="12"/>
        <v>0</v>
      </c>
      <c r="K128" s="90">
        <f t="shared" ca="1" si="12"/>
        <v>0</v>
      </c>
      <c r="L128">
        <f ca="1">IF('Waste 2020'!$A136="MD",INDIRECT("'Waste 2020'!"&amp;'Country Selector'!$B$3&amp;ROW($A136))*10^12,0)</f>
        <v>0</v>
      </c>
      <c r="M128" s="90">
        <f t="shared" ref="M128:U156" ca="1" si="13">$L128*($V$1-M$1)/($V$1-$L$1)+$V128*(M$1-$L$1)/($V$1-$L$1)</f>
        <v>0</v>
      </c>
      <c r="N128" s="90">
        <f t="shared" ca="1" si="13"/>
        <v>0</v>
      </c>
      <c r="O128" s="90">
        <f t="shared" ca="1" si="13"/>
        <v>0</v>
      </c>
      <c r="P128" s="90">
        <f t="shared" ca="1" si="13"/>
        <v>0</v>
      </c>
      <c r="Q128" s="90">
        <f t="shared" ca="1" si="13"/>
        <v>0</v>
      </c>
      <c r="R128" s="90">
        <f t="shared" ca="1" si="13"/>
        <v>0</v>
      </c>
      <c r="S128" s="90">
        <f t="shared" ca="1" si="13"/>
        <v>0</v>
      </c>
      <c r="T128" s="90">
        <f t="shared" ca="1" si="13"/>
        <v>0</v>
      </c>
      <c r="U128" s="90">
        <f t="shared" ca="1" si="13"/>
        <v>0</v>
      </c>
      <c r="V128">
        <f ca="1">IF('Waste 2030'!$A136="MD",INDIRECT("'Waste 2030'!"&amp;'Country Selector'!$B$3&amp;ROW($A136))*10^12,0)</f>
        <v>0</v>
      </c>
    </row>
    <row r="129" spans="1:22">
      <c r="A129" s="74">
        <v>77</v>
      </c>
      <c r="B129">
        <f ca="1">IF('Waste 2010'!$A137="MD",INDIRECT("'Waste 2010'!"&amp;'Country Selector'!$B$3&amp;ROW($A137))*10^12,0)</f>
        <v>0</v>
      </c>
      <c r="C129" s="90">
        <f t="shared" ca="1" si="12"/>
        <v>0</v>
      </c>
      <c r="D129" s="90">
        <f t="shared" ca="1" si="12"/>
        <v>0</v>
      </c>
      <c r="E129" s="90">
        <f t="shared" ca="1" si="12"/>
        <v>0</v>
      </c>
      <c r="F129" s="90">
        <f t="shared" ca="1" si="12"/>
        <v>0</v>
      </c>
      <c r="G129" s="90">
        <f t="shared" ca="1" si="12"/>
        <v>0</v>
      </c>
      <c r="H129" s="90">
        <f t="shared" ca="1" si="12"/>
        <v>0</v>
      </c>
      <c r="I129" s="90">
        <f t="shared" ca="1" si="12"/>
        <v>0</v>
      </c>
      <c r="J129" s="90">
        <f t="shared" ca="1" si="12"/>
        <v>0</v>
      </c>
      <c r="K129" s="90">
        <f t="shared" ca="1" si="12"/>
        <v>0</v>
      </c>
      <c r="L129">
        <f ca="1">IF('Waste 2020'!$A137="MD",INDIRECT("'Waste 2020'!"&amp;'Country Selector'!$B$3&amp;ROW($A137))*10^12,0)</f>
        <v>0</v>
      </c>
      <c r="M129" s="90">
        <f t="shared" ca="1" si="13"/>
        <v>0</v>
      </c>
      <c r="N129" s="90">
        <f t="shared" ca="1" si="13"/>
        <v>0</v>
      </c>
      <c r="O129" s="90">
        <f t="shared" ca="1" si="13"/>
        <v>0</v>
      </c>
      <c r="P129" s="90">
        <f t="shared" ca="1" si="13"/>
        <v>0</v>
      </c>
      <c r="Q129" s="90">
        <f t="shared" ca="1" si="13"/>
        <v>0</v>
      </c>
      <c r="R129" s="90">
        <f t="shared" ca="1" si="13"/>
        <v>0</v>
      </c>
      <c r="S129" s="90">
        <f t="shared" ca="1" si="13"/>
        <v>0</v>
      </c>
      <c r="T129" s="90">
        <f t="shared" ca="1" si="13"/>
        <v>0</v>
      </c>
      <c r="U129" s="90">
        <f t="shared" ca="1" si="13"/>
        <v>0</v>
      </c>
      <c r="V129">
        <f ca="1">IF('Waste 2030'!$A137="MD",INDIRECT("'Waste 2030'!"&amp;'Country Selector'!$B$3&amp;ROW($A137))*10^12,0)</f>
        <v>0</v>
      </c>
    </row>
    <row r="130" spans="1:22">
      <c r="A130" s="74">
        <v>78</v>
      </c>
      <c r="B130">
        <f ca="1">IF('Waste 2010'!$A138="MD",INDIRECT("'Waste 2010'!"&amp;'Country Selector'!$B$3&amp;ROW($A138))*10^12,0)</f>
        <v>0</v>
      </c>
      <c r="C130" s="90">
        <f t="shared" ca="1" si="12"/>
        <v>0</v>
      </c>
      <c r="D130" s="90">
        <f t="shared" ca="1" si="12"/>
        <v>0</v>
      </c>
      <c r="E130" s="90">
        <f t="shared" ca="1" si="12"/>
        <v>0</v>
      </c>
      <c r="F130" s="90">
        <f t="shared" ca="1" si="12"/>
        <v>0</v>
      </c>
      <c r="G130" s="90">
        <f t="shared" ca="1" si="12"/>
        <v>0</v>
      </c>
      <c r="H130" s="90">
        <f t="shared" ca="1" si="12"/>
        <v>0</v>
      </c>
      <c r="I130" s="90">
        <f t="shared" ca="1" si="12"/>
        <v>0</v>
      </c>
      <c r="J130" s="90">
        <f t="shared" ca="1" si="12"/>
        <v>0</v>
      </c>
      <c r="K130" s="90">
        <f t="shared" ca="1" si="12"/>
        <v>0</v>
      </c>
      <c r="L130">
        <f ca="1">IF('Waste 2020'!$A138="MD",INDIRECT("'Waste 2020'!"&amp;'Country Selector'!$B$3&amp;ROW($A138))*10^12,0)</f>
        <v>0</v>
      </c>
      <c r="M130" s="90">
        <f t="shared" ca="1" si="13"/>
        <v>0</v>
      </c>
      <c r="N130" s="90">
        <f t="shared" ca="1" si="13"/>
        <v>0</v>
      </c>
      <c r="O130" s="90">
        <f t="shared" ca="1" si="13"/>
        <v>0</v>
      </c>
      <c r="P130" s="90">
        <f t="shared" ca="1" si="13"/>
        <v>0</v>
      </c>
      <c r="Q130" s="90">
        <f t="shared" ca="1" si="13"/>
        <v>0</v>
      </c>
      <c r="R130" s="90">
        <f t="shared" ca="1" si="13"/>
        <v>0</v>
      </c>
      <c r="S130" s="90">
        <f t="shared" ca="1" si="13"/>
        <v>0</v>
      </c>
      <c r="T130" s="90">
        <f t="shared" ca="1" si="13"/>
        <v>0</v>
      </c>
      <c r="U130" s="90">
        <f t="shared" ca="1" si="13"/>
        <v>0</v>
      </c>
      <c r="V130">
        <f ca="1">IF('Waste 2030'!$A138="MD",INDIRECT("'Waste 2030'!"&amp;'Country Selector'!$B$3&amp;ROW($A138))*10^12,0)</f>
        <v>0</v>
      </c>
    </row>
    <row r="131" spans="1:22">
      <c r="A131" s="74">
        <v>79</v>
      </c>
      <c r="B131">
        <f ca="1">IF('Waste 2010'!$A139="MD",INDIRECT("'Waste 2010'!"&amp;'Country Selector'!$B$3&amp;ROW($A139))*10^12,0)</f>
        <v>0</v>
      </c>
      <c r="C131" s="90">
        <f t="shared" ca="1" si="12"/>
        <v>0</v>
      </c>
      <c r="D131" s="90">
        <f t="shared" ca="1" si="12"/>
        <v>0</v>
      </c>
      <c r="E131" s="90">
        <f t="shared" ca="1" si="12"/>
        <v>0</v>
      </c>
      <c r="F131" s="90">
        <f t="shared" ca="1" si="12"/>
        <v>0</v>
      </c>
      <c r="G131" s="90">
        <f t="shared" ca="1" si="12"/>
        <v>0</v>
      </c>
      <c r="H131" s="90">
        <f t="shared" ca="1" si="12"/>
        <v>0</v>
      </c>
      <c r="I131" s="90">
        <f t="shared" ca="1" si="12"/>
        <v>0</v>
      </c>
      <c r="J131" s="90">
        <f t="shared" ca="1" si="12"/>
        <v>0</v>
      </c>
      <c r="K131" s="90">
        <f t="shared" ca="1" si="12"/>
        <v>0</v>
      </c>
      <c r="L131">
        <f ca="1">IF('Waste 2020'!$A139="MD",INDIRECT("'Waste 2020'!"&amp;'Country Selector'!$B$3&amp;ROW($A139))*10^12,0)</f>
        <v>0</v>
      </c>
      <c r="M131" s="90">
        <f t="shared" ca="1" si="13"/>
        <v>0</v>
      </c>
      <c r="N131" s="90">
        <f t="shared" ca="1" si="13"/>
        <v>0</v>
      </c>
      <c r="O131" s="90">
        <f t="shared" ca="1" si="13"/>
        <v>0</v>
      </c>
      <c r="P131" s="90">
        <f t="shared" ca="1" si="13"/>
        <v>0</v>
      </c>
      <c r="Q131" s="90">
        <f t="shared" ca="1" si="13"/>
        <v>0</v>
      </c>
      <c r="R131" s="90">
        <f t="shared" ca="1" si="13"/>
        <v>0</v>
      </c>
      <c r="S131" s="90">
        <f t="shared" ca="1" si="13"/>
        <v>0</v>
      </c>
      <c r="T131" s="90">
        <f t="shared" ca="1" si="13"/>
        <v>0</v>
      </c>
      <c r="U131" s="90">
        <f t="shared" ca="1" si="13"/>
        <v>0</v>
      </c>
      <c r="V131">
        <f ca="1">IF('Waste 2030'!$A139="MD",INDIRECT("'Waste 2030'!"&amp;'Country Selector'!$B$3&amp;ROW($A139))*10^12,0)</f>
        <v>0</v>
      </c>
    </row>
    <row r="132" spans="1:22">
      <c r="A132" s="74">
        <v>80</v>
      </c>
      <c r="B132">
        <f ca="1">IF('Waste 2010'!$A140="MD",INDIRECT("'Waste 2010'!"&amp;'Country Selector'!$B$3&amp;ROW($A140))*10^12,0)</f>
        <v>0</v>
      </c>
      <c r="C132" s="90">
        <f t="shared" ca="1" si="12"/>
        <v>0</v>
      </c>
      <c r="D132" s="90">
        <f t="shared" ca="1" si="12"/>
        <v>0</v>
      </c>
      <c r="E132" s="90">
        <f t="shared" ca="1" si="12"/>
        <v>0</v>
      </c>
      <c r="F132" s="90">
        <f t="shared" ca="1" si="12"/>
        <v>0</v>
      </c>
      <c r="G132" s="90">
        <f t="shared" ca="1" si="12"/>
        <v>0</v>
      </c>
      <c r="H132" s="90">
        <f t="shared" ca="1" si="12"/>
        <v>0</v>
      </c>
      <c r="I132" s="90">
        <f t="shared" ca="1" si="12"/>
        <v>0</v>
      </c>
      <c r="J132" s="90">
        <f t="shared" ca="1" si="12"/>
        <v>0</v>
      </c>
      <c r="K132" s="90">
        <f t="shared" ca="1" si="12"/>
        <v>0</v>
      </c>
      <c r="L132">
        <f ca="1">IF('Waste 2020'!$A140="MD",INDIRECT("'Waste 2020'!"&amp;'Country Selector'!$B$3&amp;ROW($A140))*10^12,0)</f>
        <v>0</v>
      </c>
      <c r="M132" s="90">
        <f t="shared" ca="1" si="13"/>
        <v>0</v>
      </c>
      <c r="N132" s="90">
        <f t="shared" ca="1" si="13"/>
        <v>0</v>
      </c>
      <c r="O132" s="90">
        <f t="shared" ca="1" si="13"/>
        <v>0</v>
      </c>
      <c r="P132" s="90">
        <f t="shared" ca="1" si="13"/>
        <v>0</v>
      </c>
      <c r="Q132" s="90">
        <f t="shared" ca="1" si="13"/>
        <v>0</v>
      </c>
      <c r="R132" s="90">
        <f t="shared" ca="1" si="13"/>
        <v>0</v>
      </c>
      <c r="S132" s="90">
        <f t="shared" ca="1" si="13"/>
        <v>0</v>
      </c>
      <c r="T132" s="90">
        <f t="shared" ca="1" si="13"/>
        <v>0</v>
      </c>
      <c r="U132" s="90">
        <f t="shared" ca="1" si="13"/>
        <v>0</v>
      </c>
      <c r="V132">
        <f ca="1">IF('Waste 2030'!$A140="MD",INDIRECT("'Waste 2030'!"&amp;'Country Selector'!$B$3&amp;ROW($A140))*10^12,0)</f>
        <v>0</v>
      </c>
    </row>
    <row r="133" spans="1:22">
      <c r="A133" s="74">
        <v>81</v>
      </c>
      <c r="B133">
        <f ca="1">IF('Waste 2010'!$A141="MD",INDIRECT("'Waste 2010'!"&amp;'Country Selector'!$B$3&amp;ROW($A141))*10^12,0)</f>
        <v>0</v>
      </c>
      <c r="C133" s="90">
        <f t="shared" ca="1" si="12"/>
        <v>0</v>
      </c>
      <c r="D133" s="90">
        <f t="shared" ca="1" si="12"/>
        <v>0</v>
      </c>
      <c r="E133" s="90">
        <f t="shared" ca="1" si="12"/>
        <v>0</v>
      </c>
      <c r="F133" s="90">
        <f t="shared" ca="1" si="12"/>
        <v>0</v>
      </c>
      <c r="G133" s="90">
        <f t="shared" ca="1" si="12"/>
        <v>0</v>
      </c>
      <c r="H133" s="90">
        <f t="shared" ca="1" si="12"/>
        <v>0</v>
      </c>
      <c r="I133" s="90">
        <f t="shared" ca="1" si="12"/>
        <v>0</v>
      </c>
      <c r="J133" s="90">
        <f t="shared" ca="1" si="12"/>
        <v>0</v>
      </c>
      <c r="K133" s="90">
        <f t="shared" ca="1" si="12"/>
        <v>0</v>
      </c>
      <c r="L133">
        <f ca="1">IF('Waste 2020'!$A141="MD",INDIRECT("'Waste 2020'!"&amp;'Country Selector'!$B$3&amp;ROW($A141))*10^12,0)</f>
        <v>0</v>
      </c>
      <c r="M133" s="90">
        <f t="shared" ca="1" si="13"/>
        <v>0</v>
      </c>
      <c r="N133" s="90">
        <f t="shared" ca="1" si="13"/>
        <v>0</v>
      </c>
      <c r="O133" s="90">
        <f t="shared" ca="1" si="13"/>
        <v>0</v>
      </c>
      <c r="P133" s="90">
        <f t="shared" ca="1" si="13"/>
        <v>0</v>
      </c>
      <c r="Q133" s="90">
        <f t="shared" ca="1" si="13"/>
        <v>0</v>
      </c>
      <c r="R133" s="90">
        <f t="shared" ca="1" si="13"/>
        <v>0</v>
      </c>
      <c r="S133" s="90">
        <f t="shared" ca="1" si="13"/>
        <v>0</v>
      </c>
      <c r="T133" s="90">
        <f t="shared" ca="1" si="13"/>
        <v>0</v>
      </c>
      <c r="U133" s="90">
        <f t="shared" ca="1" si="13"/>
        <v>0</v>
      </c>
      <c r="V133">
        <f ca="1">IF('Waste 2030'!$A141="MD",INDIRECT("'Waste 2030'!"&amp;'Country Selector'!$B$3&amp;ROW($A141))*10^12,0)</f>
        <v>0</v>
      </c>
    </row>
    <row r="134" spans="1:22">
      <c r="A134" s="74">
        <v>82</v>
      </c>
      <c r="B134">
        <f ca="1">IF('Waste 2010'!$A142="MD",INDIRECT("'Waste 2010'!"&amp;'Country Selector'!$B$3&amp;ROW($A142))*10^12,0)</f>
        <v>0</v>
      </c>
      <c r="C134" s="90">
        <f t="shared" ca="1" si="12"/>
        <v>0</v>
      </c>
      <c r="D134" s="90">
        <f t="shared" ca="1" si="12"/>
        <v>0</v>
      </c>
      <c r="E134" s="90">
        <f t="shared" ca="1" si="12"/>
        <v>0</v>
      </c>
      <c r="F134" s="90">
        <f t="shared" ca="1" si="12"/>
        <v>0</v>
      </c>
      <c r="G134" s="90">
        <f t="shared" ca="1" si="12"/>
        <v>0</v>
      </c>
      <c r="H134" s="90">
        <f t="shared" ca="1" si="12"/>
        <v>0</v>
      </c>
      <c r="I134" s="90">
        <f t="shared" ca="1" si="12"/>
        <v>0</v>
      </c>
      <c r="J134" s="90">
        <f t="shared" ca="1" si="12"/>
        <v>0</v>
      </c>
      <c r="K134" s="90">
        <f t="shared" ca="1" si="12"/>
        <v>0</v>
      </c>
      <c r="L134">
        <f ca="1">IF('Waste 2020'!$A142="MD",INDIRECT("'Waste 2020'!"&amp;'Country Selector'!$B$3&amp;ROW($A142))*10^12,0)</f>
        <v>0</v>
      </c>
      <c r="M134" s="90">
        <f t="shared" ca="1" si="13"/>
        <v>0</v>
      </c>
      <c r="N134" s="90">
        <f t="shared" ca="1" si="13"/>
        <v>0</v>
      </c>
      <c r="O134" s="90">
        <f t="shared" ca="1" si="13"/>
        <v>0</v>
      </c>
      <c r="P134" s="90">
        <f t="shared" ca="1" si="13"/>
        <v>0</v>
      </c>
      <c r="Q134" s="90">
        <f t="shared" ca="1" si="13"/>
        <v>0</v>
      </c>
      <c r="R134" s="90">
        <f t="shared" ca="1" si="13"/>
        <v>0</v>
      </c>
      <c r="S134" s="90">
        <f t="shared" ca="1" si="13"/>
        <v>0</v>
      </c>
      <c r="T134" s="90">
        <f t="shared" ca="1" si="13"/>
        <v>0</v>
      </c>
      <c r="U134" s="90">
        <f t="shared" ca="1" si="13"/>
        <v>0</v>
      </c>
      <c r="V134">
        <f ca="1">IF('Waste 2030'!$A142="MD",INDIRECT("'Waste 2030'!"&amp;'Country Selector'!$B$3&amp;ROW($A142))*10^12,0)</f>
        <v>0</v>
      </c>
    </row>
    <row r="135" spans="1:22">
      <c r="A135" s="74">
        <v>83</v>
      </c>
      <c r="B135">
        <f ca="1">IF('Waste 2010'!$A143="MD",INDIRECT("'Waste 2010'!"&amp;'Country Selector'!$B$3&amp;ROW($A143))*10^12,0)</f>
        <v>0</v>
      </c>
      <c r="C135" s="90">
        <f t="shared" ca="1" si="12"/>
        <v>0</v>
      </c>
      <c r="D135" s="90">
        <f t="shared" ca="1" si="12"/>
        <v>0</v>
      </c>
      <c r="E135" s="90">
        <f t="shared" ca="1" si="12"/>
        <v>0</v>
      </c>
      <c r="F135" s="90">
        <f t="shared" ca="1" si="12"/>
        <v>0</v>
      </c>
      <c r="G135" s="90">
        <f t="shared" ca="1" si="12"/>
        <v>0</v>
      </c>
      <c r="H135" s="90">
        <f t="shared" ca="1" si="12"/>
        <v>0</v>
      </c>
      <c r="I135" s="90">
        <f t="shared" ca="1" si="12"/>
        <v>0</v>
      </c>
      <c r="J135" s="90">
        <f t="shared" ca="1" si="12"/>
        <v>0</v>
      </c>
      <c r="K135" s="90">
        <f t="shared" ca="1" si="12"/>
        <v>0</v>
      </c>
      <c r="L135">
        <f ca="1">IF('Waste 2020'!$A143="MD",INDIRECT("'Waste 2020'!"&amp;'Country Selector'!$B$3&amp;ROW($A143))*10^12,0)</f>
        <v>0</v>
      </c>
      <c r="M135" s="90">
        <f t="shared" ca="1" si="13"/>
        <v>0</v>
      </c>
      <c r="N135" s="90">
        <f t="shared" ca="1" si="13"/>
        <v>0</v>
      </c>
      <c r="O135" s="90">
        <f t="shared" ca="1" si="13"/>
        <v>0</v>
      </c>
      <c r="P135" s="90">
        <f t="shared" ca="1" si="13"/>
        <v>0</v>
      </c>
      <c r="Q135" s="90">
        <f t="shared" ca="1" si="13"/>
        <v>0</v>
      </c>
      <c r="R135" s="90">
        <f t="shared" ca="1" si="13"/>
        <v>0</v>
      </c>
      <c r="S135" s="90">
        <f t="shared" ca="1" si="13"/>
        <v>0</v>
      </c>
      <c r="T135" s="90">
        <f t="shared" ca="1" si="13"/>
        <v>0</v>
      </c>
      <c r="U135" s="90">
        <f t="shared" ca="1" si="13"/>
        <v>0</v>
      </c>
      <c r="V135">
        <f ca="1">IF('Waste 2030'!$A143="MD",INDIRECT("'Waste 2030'!"&amp;'Country Selector'!$B$3&amp;ROW($A143))*10^12,0)</f>
        <v>0</v>
      </c>
    </row>
    <row r="136" spans="1:22">
      <c r="A136" s="74">
        <v>84</v>
      </c>
      <c r="B136">
        <f ca="1">IF('Waste 2010'!$A144="MD",INDIRECT("'Waste 2010'!"&amp;'Country Selector'!$B$3&amp;ROW($A144))*10^12,0)</f>
        <v>0</v>
      </c>
      <c r="C136" s="90">
        <f t="shared" ca="1" si="12"/>
        <v>0</v>
      </c>
      <c r="D136" s="90">
        <f t="shared" ca="1" si="12"/>
        <v>0</v>
      </c>
      <c r="E136" s="90">
        <f t="shared" ca="1" si="12"/>
        <v>0</v>
      </c>
      <c r="F136" s="90">
        <f t="shared" ca="1" si="12"/>
        <v>0</v>
      </c>
      <c r="G136" s="90">
        <f t="shared" ca="1" si="12"/>
        <v>0</v>
      </c>
      <c r="H136" s="90">
        <f t="shared" ca="1" si="12"/>
        <v>0</v>
      </c>
      <c r="I136" s="90">
        <f t="shared" ca="1" si="12"/>
        <v>0</v>
      </c>
      <c r="J136" s="90">
        <f t="shared" ca="1" si="12"/>
        <v>0</v>
      </c>
      <c r="K136" s="90">
        <f t="shared" ca="1" si="12"/>
        <v>0</v>
      </c>
      <c r="L136">
        <f ca="1">IF('Waste 2020'!$A144="MD",INDIRECT("'Waste 2020'!"&amp;'Country Selector'!$B$3&amp;ROW($A144))*10^12,0)</f>
        <v>0</v>
      </c>
      <c r="M136" s="90">
        <f t="shared" ca="1" si="13"/>
        <v>0</v>
      </c>
      <c r="N136" s="90">
        <f t="shared" ca="1" si="13"/>
        <v>0</v>
      </c>
      <c r="O136" s="90">
        <f t="shared" ca="1" si="13"/>
        <v>0</v>
      </c>
      <c r="P136" s="90">
        <f t="shared" ca="1" si="13"/>
        <v>0</v>
      </c>
      <c r="Q136" s="90">
        <f t="shared" ca="1" si="13"/>
        <v>0</v>
      </c>
      <c r="R136" s="90">
        <f t="shared" ca="1" si="13"/>
        <v>0</v>
      </c>
      <c r="S136" s="90">
        <f t="shared" ca="1" si="13"/>
        <v>0</v>
      </c>
      <c r="T136" s="90">
        <f t="shared" ca="1" si="13"/>
        <v>0</v>
      </c>
      <c r="U136" s="90">
        <f t="shared" ca="1" si="13"/>
        <v>0</v>
      </c>
      <c r="V136">
        <f ca="1">IF('Waste 2030'!$A144="MD",INDIRECT("'Waste 2030'!"&amp;'Country Selector'!$B$3&amp;ROW($A144))*10^12,0)</f>
        <v>0</v>
      </c>
    </row>
    <row r="137" spans="1:22">
      <c r="A137" s="74">
        <v>85</v>
      </c>
      <c r="B137">
        <f ca="1">IF('Waste 2010'!$A145="MD",INDIRECT("'Waste 2010'!"&amp;'Country Selector'!$B$3&amp;ROW($A145))*10^12,0)</f>
        <v>0</v>
      </c>
      <c r="C137" s="90">
        <f t="shared" ca="1" si="12"/>
        <v>0</v>
      </c>
      <c r="D137" s="90">
        <f t="shared" ca="1" si="12"/>
        <v>0</v>
      </c>
      <c r="E137" s="90">
        <f t="shared" ca="1" si="12"/>
        <v>0</v>
      </c>
      <c r="F137" s="90">
        <f t="shared" ca="1" si="12"/>
        <v>0</v>
      </c>
      <c r="G137" s="90">
        <f t="shared" ca="1" si="12"/>
        <v>0</v>
      </c>
      <c r="H137" s="90">
        <f t="shared" ca="1" si="12"/>
        <v>0</v>
      </c>
      <c r="I137" s="90">
        <f t="shared" ca="1" si="12"/>
        <v>0</v>
      </c>
      <c r="J137" s="90">
        <f t="shared" ca="1" si="12"/>
        <v>0</v>
      </c>
      <c r="K137" s="90">
        <f t="shared" ca="1" si="12"/>
        <v>0</v>
      </c>
      <c r="L137">
        <f ca="1">IF('Waste 2020'!$A145="MD",INDIRECT("'Waste 2020'!"&amp;'Country Selector'!$B$3&amp;ROW($A145))*10^12,0)</f>
        <v>0</v>
      </c>
      <c r="M137" s="90">
        <f t="shared" ca="1" si="13"/>
        <v>0</v>
      </c>
      <c r="N137" s="90">
        <f t="shared" ca="1" si="13"/>
        <v>0</v>
      </c>
      <c r="O137" s="90">
        <f t="shared" ca="1" si="13"/>
        <v>0</v>
      </c>
      <c r="P137" s="90">
        <f t="shared" ca="1" si="13"/>
        <v>0</v>
      </c>
      <c r="Q137" s="90">
        <f t="shared" ca="1" si="13"/>
        <v>0</v>
      </c>
      <c r="R137" s="90">
        <f t="shared" ca="1" si="13"/>
        <v>0</v>
      </c>
      <c r="S137" s="90">
        <f t="shared" ca="1" si="13"/>
        <v>0</v>
      </c>
      <c r="T137" s="90">
        <f t="shared" ca="1" si="13"/>
        <v>0</v>
      </c>
      <c r="U137" s="90">
        <f t="shared" ca="1" si="13"/>
        <v>0</v>
      </c>
      <c r="V137">
        <f ca="1">IF('Waste 2030'!$A145="MD",INDIRECT("'Waste 2030'!"&amp;'Country Selector'!$B$3&amp;ROW($A145))*10^12,0)</f>
        <v>0</v>
      </c>
    </row>
    <row r="138" spans="1:22">
      <c r="A138" s="74">
        <v>86</v>
      </c>
      <c r="B138">
        <f ca="1">IF('Waste 2010'!$A146="MD",INDIRECT("'Waste 2010'!"&amp;'Country Selector'!$B$3&amp;ROW($A146))*10^12,0)</f>
        <v>0</v>
      </c>
      <c r="C138" s="90">
        <f t="shared" ca="1" si="12"/>
        <v>0</v>
      </c>
      <c r="D138" s="90">
        <f t="shared" ca="1" si="12"/>
        <v>0</v>
      </c>
      <c r="E138" s="90">
        <f t="shared" ca="1" si="12"/>
        <v>0</v>
      </c>
      <c r="F138" s="90">
        <f t="shared" ca="1" si="12"/>
        <v>0</v>
      </c>
      <c r="G138" s="90">
        <f t="shared" ca="1" si="12"/>
        <v>0</v>
      </c>
      <c r="H138" s="90">
        <f t="shared" ca="1" si="12"/>
        <v>0</v>
      </c>
      <c r="I138" s="90">
        <f t="shared" ca="1" si="12"/>
        <v>0</v>
      </c>
      <c r="J138" s="90">
        <f t="shared" ca="1" si="12"/>
        <v>0</v>
      </c>
      <c r="K138" s="90">
        <f t="shared" ca="1" si="12"/>
        <v>0</v>
      </c>
      <c r="L138">
        <f ca="1">IF('Waste 2020'!$A146="MD",INDIRECT("'Waste 2020'!"&amp;'Country Selector'!$B$3&amp;ROW($A146))*10^12,0)</f>
        <v>0</v>
      </c>
      <c r="M138" s="90">
        <f t="shared" ca="1" si="13"/>
        <v>0</v>
      </c>
      <c r="N138" s="90">
        <f t="shared" ca="1" si="13"/>
        <v>0</v>
      </c>
      <c r="O138" s="90">
        <f t="shared" ca="1" si="13"/>
        <v>0</v>
      </c>
      <c r="P138" s="90">
        <f t="shared" ca="1" si="13"/>
        <v>0</v>
      </c>
      <c r="Q138" s="90">
        <f t="shared" ca="1" si="13"/>
        <v>0</v>
      </c>
      <c r="R138" s="90">
        <f t="shared" ca="1" si="13"/>
        <v>0</v>
      </c>
      <c r="S138" s="90">
        <f t="shared" ca="1" si="13"/>
        <v>0</v>
      </c>
      <c r="T138" s="90">
        <f t="shared" ca="1" si="13"/>
        <v>0</v>
      </c>
      <c r="U138" s="90">
        <f t="shared" ca="1" si="13"/>
        <v>0</v>
      </c>
      <c r="V138">
        <f ca="1">IF('Waste 2030'!$A146="MD",INDIRECT("'Waste 2030'!"&amp;'Country Selector'!$B$3&amp;ROW($A146))*10^12,0)</f>
        <v>0</v>
      </c>
    </row>
    <row r="139" spans="1:22">
      <c r="A139" s="74">
        <v>87</v>
      </c>
      <c r="B139">
        <f ca="1">IF('Waste 2010'!$A147="MD",INDIRECT("'Waste 2010'!"&amp;'Country Selector'!$B$3&amp;ROW($A147))*10^12,0)</f>
        <v>0</v>
      </c>
      <c r="C139" s="90">
        <f t="shared" ca="1" si="12"/>
        <v>0</v>
      </c>
      <c r="D139" s="90">
        <f t="shared" ca="1" si="12"/>
        <v>0</v>
      </c>
      <c r="E139" s="90">
        <f t="shared" ca="1" si="12"/>
        <v>0</v>
      </c>
      <c r="F139" s="90">
        <f t="shared" ca="1" si="12"/>
        <v>0</v>
      </c>
      <c r="G139" s="90">
        <f t="shared" ca="1" si="12"/>
        <v>0</v>
      </c>
      <c r="H139" s="90">
        <f t="shared" ca="1" si="12"/>
        <v>0</v>
      </c>
      <c r="I139" s="90">
        <f t="shared" ca="1" si="12"/>
        <v>0</v>
      </c>
      <c r="J139" s="90">
        <f t="shared" ca="1" si="12"/>
        <v>0</v>
      </c>
      <c r="K139" s="90">
        <f t="shared" ca="1" si="12"/>
        <v>0</v>
      </c>
      <c r="L139">
        <f ca="1">IF('Waste 2020'!$A147="MD",INDIRECT("'Waste 2020'!"&amp;'Country Selector'!$B$3&amp;ROW($A147))*10^12,0)</f>
        <v>0</v>
      </c>
      <c r="M139" s="90">
        <f t="shared" ca="1" si="13"/>
        <v>0</v>
      </c>
      <c r="N139" s="90">
        <f t="shared" ca="1" si="13"/>
        <v>0</v>
      </c>
      <c r="O139" s="90">
        <f t="shared" ca="1" si="13"/>
        <v>0</v>
      </c>
      <c r="P139" s="90">
        <f t="shared" ca="1" si="13"/>
        <v>0</v>
      </c>
      <c r="Q139" s="90">
        <f t="shared" ca="1" si="13"/>
        <v>0</v>
      </c>
      <c r="R139" s="90">
        <f t="shared" ca="1" si="13"/>
        <v>0</v>
      </c>
      <c r="S139" s="90">
        <f t="shared" ca="1" si="13"/>
        <v>0</v>
      </c>
      <c r="T139" s="90">
        <f t="shared" ca="1" si="13"/>
        <v>0</v>
      </c>
      <c r="U139" s="90">
        <f t="shared" ca="1" si="13"/>
        <v>0</v>
      </c>
      <c r="V139">
        <f ca="1">IF('Waste 2030'!$A147="MD",INDIRECT("'Waste 2030'!"&amp;'Country Selector'!$B$3&amp;ROW($A147))*10^12,0)</f>
        <v>0</v>
      </c>
    </row>
    <row r="140" spans="1:22">
      <c r="A140" s="74">
        <v>88</v>
      </c>
      <c r="B140">
        <f ca="1">IF('Waste 2010'!$A148="MD",INDIRECT("'Waste 2010'!"&amp;'Country Selector'!$B$3&amp;ROW($A148))*10^12,0)</f>
        <v>0</v>
      </c>
      <c r="C140" s="90">
        <f t="shared" ca="1" si="12"/>
        <v>0</v>
      </c>
      <c r="D140" s="90">
        <f t="shared" ca="1" si="12"/>
        <v>0</v>
      </c>
      <c r="E140" s="90">
        <f t="shared" ca="1" si="12"/>
        <v>0</v>
      </c>
      <c r="F140" s="90">
        <f t="shared" ca="1" si="12"/>
        <v>0</v>
      </c>
      <c r="G140" s="90">
        <f t="shared" ca="1" si="12"/>
        <v>0</v>
      </c>
      <c r="H140" s="90">
        <f t="shared" ca="1" si="12"/>
        <v>0</v>
      </c>
      <c r="I140" s="90">
        <f t="shared" ca="1" si="12"/>
        <v>0</v>
      </c>
      <c r="J140" s="90">
        <f t="shared" ca="1" si="12"/>
        <v>0</v>
      </c>
      <c r="K140" s="90">
        <f t="shared" ca="1" si="12"/>
        <v>0</v>
      </c>
      <c r="L140">
        <f ca="1">IF('Waste 2020'!$A148="MD",INDIRECT("'Waste 2020'!"&amp;'Country Selector'!$B$3&amp;ROW($A148))*10^12,0)</f>
        <v>0</v>
      </c>
      <c r="M140" s="90">
        <f t="shared" ca="1" si="13"/>
        <v>0</v>
      </c>
      <c r="N140" s="90">
        <f t="shared" ca="1" si="13"/>
        <v>0</v>
      </c>
      <c r="O140" s="90">
        <f t="shared" ca="1" si="13"/>
        <v>0</v>
      </c>
      <c r="P140" s="90">
        <f t="shared" ca="1" si="13"/>
        <v>0</v>
      </c>
      <c r="Q140" s="90">
        <f t="shared" ca="1" si="13"/>
        <v>0</v>
      </c>
      <c r="R140" s="90">
        <f t="shared" ca="1" si="13"/>
        <v>0</v>
      </c>
      <c r="S140" s="90">
        <f t="shared" ca="1" si="13"/>
        <v>0</v>
      </c>
      <c r="T140" s="90">
        <f t="shared" ca="1" si="13"/>
        <v>0</v>
      </c>
      <c r="U140" s="90">
        <f t="shared" ca="1" si="13"/>
        <v>0</v>
      </c>
      <c r="V140">
        <f ca="1">IF('Waste 2030'!$A148="MD",INDIRECT("'Waste 2030'!"&amp;'Country Selector'!$B$3&amp;ROW($A148))*10^12,0)</f>
        <v>0</v>
      </c>
    </row>
    <row r="141" spans="1:22">
      <c r="A141" s="74">
        <v>89</v>
      </c>
      <c r="B141">
        <f ca="1">IF('Waste 2010'!$A149="MD",INDIRECT("'Waste 2010'!"&amp;'Country Selector'!$B$3&amp;ROW($A149))*10^12,0)</f>
        <v>0</v>
      </c>
      <c r="C141" s="90">
        <f t="shared" ca="1" si="12"/>
        <v>0</v>
      </c>
      <c r="D141" s="90">
        <f t="shared" ca="1" si="12"/>
        <v>0</v>
      </c>
      <c r="E141" s="90">
        <f t="shared" ca="1" si="12"/>
        <v>0</v>
      </c>
      <c r="F141" s="90">
        <f t="shared" ca="1" si="12"/>
        <v>0</v>
      </c>
      <c r="G141" s="90">
        <f t="shared" ca="1" si="12"/>
        <v>0</v>
      </c>
      <c r="H141" s="90">
        <f t="shared" ca="1" si="12"/>
        <v>0</v>
      </c>
      <c r="I141" s="90">
        <f t="shared" ca="1" si="12"/>
        <v>0</v>
      </c>
      <c r="J141" s="90">
        <f t="shared" ca="1" si="12"/>
        <v>0</v>
      </c>
      <c r="K141" s="90">
        <f t="shared" ca="1" si="12"/>
        <v>0</v>
      </c>
      <c r="L141">
        <f ca="1">IF('Waste 2020'!$A149="MD",INDIRECT("'Waste 2020'!"&amp;'Country Selector'!$B$3&amp;ROW($A149))*10^12,0)</f>
        <v>0</v>
      </c>
      <c r="M141" s="90">
        <f t="shared" ca="1" si="13"/>
        <v>0</v>
      </c>
      <c r="N141" s="90">
        <f t="shared" ca="1" si="13"/>
        <v>0</v>
      </c>
      <c r="O141" s="90">
        <f t="shared" ca="1" si="13"/>
        <v>0</v>
      </c>
      <c r="P141" s="90">
        <f t="shared" ca="1" si="13"/>
        <v>0</v>
      </c>
      <c r="Q141" s="90">
        <f t="shared" ca="1" si="13"/>
        <v>0</v>
      </c>
      <c r="R141" s="90">
        <f t="shared" ca="1" si="13"/>
        <v>0</v>
      </c>
      <c r="S141" s="90">
        <f t="shared" ca="1" si="13"/>
        <v>0</v>
      </c>
      <c r="T141" s="90">
        <f t="shared" ca="1" si="13"/>
        <v>0</v>
      </c>
      <c r="U141" s="90">
        <f t="shared" ca="1" si="13"/>
        <v>0</v>
      </c>
      <c r="V141">
        <f ca="1">IF('Waste 2030'!$A149="MD",INDIRECT("'Waste 2030'!"&amp;'Country Selector'!$B$3&amp;ROW($A149))*10^12,0)</f>
        <v>0</v>
      </c>
    </row>
    <row r="142" spans="1:22">
      <c r="A142" s="74">
        <v>90</v>
      </c>
      <c r="B142">
        <f ca="1">IF('Waste 2010'!$A150="MD",INDIRECT("'Waste 2010'!"&amp;'Country Selector'!$B$3&amp;ROW($A150))*10^12,0)</f>
        <v>0</v>
      </c>
      <c r="C142" s="90">
        <f t="shared" ca="1" si="12"/>
        <v>0</v>
      </c>
      <c r="D142" s="90">
        <f t="shared" ca="1" si="12"/>
        <v>0</v>
      </c>
      <c r="E142" s="90">
        <f t="shared" ca="1" si="12"/>
        <v>0</v>
      </c>
      <c r="F142" s="90">
        <f t="shared" ca="1" si="12"/>
        <v>0</v>
      </c>
      <c r="G142" s="90">
        <f t="shared" ca="1" si="12"/>
        <v>0</v>
      </c>
      <c r="H142" s="90">
        <f t="shared" ca="1" si="12"/>
        <v>0</v>
      </c>
      <c r="I142" s="90">
        <f t="shared" ca="1" si="12"/>
        <v>0</v>
      </c>
      <c r="J142" s="90">
        <f t="shared" ca="1" si="12"/>
        <v>0</v>
      </c>
      <c r="K142" s="90">
        <f t="shared" ca="1" si="12"/>
        <v>0</v>
      </c>
      <c r="L142">
        <f ca="1">IF('Waste 2020'!$A150="MD",INDIRECT("'Waste 2020'!"&amp;'Country Selector'!$B$3&amp;ROW($A150))*10^12,0)</f>
        <v>0</v>
      </c>
      <c r="M142" s="90">
        <f t="shared" ca="1" si="13"/>
        <v>0</v>
      </c>
      <c r="N142" s="90">
        <f t="shared" ca="1" si="13"/>
        <v>0</v>
      </c>
      <c r="O142" s="90">
        <f t="shared" ca="1" si="13"/>
        <v>0</v>
      </c>
      <c r="P142" s="90">
        <f t="shared" ca="1" si="13"/>
        <v>0</v>
      </c>
      <c r="Q142" s="90">
        <f t="shared" ca="1" si="13"/>
        <v>0</v>
      </c>
      <c r="R142" s="90">
        <f t="shared" ca="1" si="13"/>
        <v>0</v>
      </c>
      <c r="S142" s="90">
        <f t="shared" ca="1" si="13"/>
        <v>0</v>
      </c>
      <c r="T142" s="90">
        <f t="shared" ca="1" si="13"/>
        <v>0</v>
      </c>
      <c r="U142" s="90">
        <f t="shared" ca="1" si="13"/>
        <v>0</v>
      </c>
      <c r="V142">
        <f ca="1">IF('Waste 2030'!$A150="MD",INDIRECT("'Waste 2030'!"&amp;'Country Selector'!$B$3&amp;ROW($A150))*10^12,0)</f>
        <v>0</v>
      </c>
    </row>
    <row r="143" spans="1:22">
      <c r="A143" s="74">
        <v>91</v>
      </c>
      <c r="B143">
        <f ca="1">IF('Waste 2010'!$A151="MD",INDIRECT("'Waste 2010'!"&amp;'Country Selector'!$B$3&amp;ROW($A151))*10^12,0)</f>
        <v>0</v>
      </c>
      <c r="C143" s="90">
        <f t="shared" ca="1" si="12"/>
        <v>0</v>
      </c>
      <c r="D143" s="90">
        <f t="shared" ca="1" si="12"/>
        <v>0</v>
      </c>
      <c r="E143" s="90">
        <f t="shared" ca="1" si="12"/>
        <v>0</v>
      </c>
      <c r="F143" s="90">
        <f t="shared" ca="1" si="12"/>
        <v>0</v>
      </c>
      <c r="G143" s="90">
        <f t="shared" ca="1" si="12"/>
        <v>0</v>
      </c>
      <c r="H143" s="90">
        <f t="shared" ca="1" si="12"/>
        <v>0</v>
      </c>
      <c r="I143" s="90">
        <f t="shared" ca="1" si="12"/>
        <v>0</v>
      </c>
      <c r="J143" s="90">
        <f t="shared" ca="1" si="12"/>
        <v>0</v>
      </c>
      <c r="K143" s="90">
        <f t="shared" ca="1" si="12"/>
        <v>0</v>
      </c>
      <c r="L143">
        <f ca="1">IF('Waste 2020'!$A151="MD",INDIRECT("'Waste 2020'!"&amp;'Country Selector'!$B$3&amp;ROW($A151))*10^12,0)</f>
        <v>0</v>
      </c>
      <c r="M143" s="90">
        <f t="shared" ca="1" si="13"/>
        <v>0</v>
      </c>
      <c r="N143" s="90">
        <f t="shared" ca="1" si="13"/>
        <v>0</v>
      </c>
      <c r="O143" s="90">
        <f t="shared" ca="1" si="13"/>
        <v>0</v>
      </c>
      <c r="P143" s="90">
        <f t="shared" ca="1" si="13"/>
        <v>0</v>
      </c>
      <c r="Q143" s="90">
        <f t="shared" ca="1" si="13"/>
        <v>0</v>
      </c>
      <c r="R143" s="90">
        <f t="shared" ca="1" si="13"/>
        <v>0</v>
      </c>
      <c r="S143" s="90">
        <f t="shared" ca="1" si="13"/>
        <v>0</v>
      </c>
      <c r="T143" s="90">
        <f t="shared" ca="1" si="13"/>
        <v>0</v>
      </c>
      <c r="U143" s="90">
        <f t="shared" ca="1" si="13"/>
        <v>0</v>
      </c>
      <c r="V143">
        <f ca="1">IF('Waste 2030'!$A151="MD",INDIRECT("'Waste 2030'!"&amp;'Country Selector'!$B$3&amp;ROW($A151))*10^12,0)</f>
        <v>0</v>
      </c>
    </row>
    <row r="144" spans="1:22">
      <c r="A144" s="74">
        <v>92</v>
      </c>
      <c r="B144">
        <f ca="1">IF('Waste 2010'!$A152="MD",INDIRECT("'Waste 2010'!"&amp;'Country Selector'!$B$3&amp;ROW($A152))*10^12,0)</f>
        <v>0</v>
      </c>
      <c r="C144" s="90">
        <f t="shared" ca="1" si="12"/>
        <v>0</v>
      </c>
      <c r="D144" s="90">
        <f t="shared" ca="1" si="12"/>
        <v>0</v>
      </c>
      <c r="E144" s="90">
        <f t="shared" ca="1" si="12"/>
        <v>0</v>
      </c>
      <c r="F144" s="90">
        <f t="shared" ca="1" si="12"/>
        <v>0</v>
      </c>
      <c r="G144" s="90">
        <f t="shared" ca="1" si="12"/>
        <v>0</v>
      </c>
      <c r="H144" s="90">
        <f t="shared" ca="1" si="12"/>
        <v>0</v>
      </c>
      <c r="I144" s="90">
        <f t="shared" ca="1" si="12"/>
        <v>0</v>
      </c>
      <c r="J144" s="90">
        <f t="shared" ca="1" si="12"/>
        <v>0</v>
      </c>
      <c r="K144" s="90">
        <f t="shared" ca="1" si="12"/>
        <v>0</v>
      </c>
      <c r="L144">
        <f ca="1">IF('Waste 2020'!$A152="MD",INDIRECT("'Waste 2020'!"&amp;'Country Selector'!$B$3&amp;ROW($A152))*10^12,0)</f>
        <v>0</v>
      </c>
      <c r="M144" s="90">
        <f t="shared" ca="1" si="13"/>
        <v>0</v>
      </c>
      <c r="N144" s="90">
        <f t="shared" ca="1" si="13"/>
        <v>0</v>
      </c>
      <c r="O144" s="90">
        <f t="shared" ca="1" si="13"/>
        <v>0</v>
      </c>
      <c r="P144" s="90">
        <f t="shared" ca="1" si="13"/>
        <v>0</v>
      </c>
      <c r="Q144" s="90">
        <f t="shared" ca="1" si="13"/>
        <v>0</v>
      </c>
      <c r="R144" s="90">
        <f t="shared" ca="1" si="13"/>
        <v>0</v>
      </c>
      <c r="S144" s="90">
        <f t="shared" ca="1" si="13"/>
        <v>0</v>
      </c>
      <c r="T144" s="90">
        <f t="shared" ca="1" si="13"/>
        <v>0</v>
      </c>
      <c r="U144" s="90">
        <f t="shared" ca="1" si="13"/>
        <v>0</v>
      </c>
      <c r="V144">
        <f ca="1">IF('Waste 2030'!$A152="MD",INDIRECT("'Waste 2030'!"&amp;'Country Selector'!$B$3&amp;ROW($A152))*10^12,0)</f>
        <v>0</v>
      </c>
    </row>
    <row r="145" spans="1:22">
      <c r="A145" s="74">
        <v>93</v>
      </c>
      <c r="B145">
        <f ca="1">IF('Waste 2010'!$A153="MD",INDIRECT("'Waste 2010'!"&amp;'Country Selector'!$B$3&amp;ROW($A153))*10^12,0)</f>
        <v>0</v>
      </c>
      <c r="C145" s="90">
        <f t="shared" ca="1" si="12"/>
        <v>0</v>
      </c>
      <c r="D145" s="90">
        <f t="shared" ca="1" si="12"/>
        <v>0</v>
      </c>
      <c r="E145" s="90">
        <f t="shared" ca="1" si="12"/>
        <v>0</v>
      </c>
      <c r="F145" s="90">
        <f t="shared" ca="1" si="12"/>
        <v>0</v>
      </c>
      <c r="G145" s="90">
        <f t="shared" ca="1" si="12"/>
        <v>0</v>
      </c>
      <c r="H145" s="90">
        <f t="shared" ca="1" si="12"/>
        <v>0</v>
      </c>
      <c r="I145" s="90">
        <f t="shared" ca="1" si="12"/>
        <v>0</v>
      </c>
      <c r="J145" s="90">
        <f t="shared" ca="1" si="12"/>
        <v>0</v>
      </c>
      <c r="K145" s="90">
        <f t="shared" ca="1" si="12"/>
        <v>0</v>
      </c>
      <c r="L145">
        <f ca="1">IF('Waste 2020'!$A153="MD",INDIRECT("'Waste 2020'!"&amp;'Country Selector'!$B$3&amp;ROW($A153))*10^12,0)</f>
        <v>0</v>
      </c>
      <c r="M145" s="90">
        <f t="shared" ca="1" si="13"/>
        <v>0</v>
      </c>
      <c r="N145" s="90">
        <f t="shared" ca="1" si="13"/>
        <v>0</v>
      </c>
      <c r="O145" s="90">
        <f t="shared" ca="1" si="13"/>
        <v>0</v>
      </c>
      <c r="P145" s="90">
        <f t="shared" ca="1" si="13"/>
        <v>0</v>
      </c>
      <c r="Q145" s="90">
        <f t="shared" ca="1" si="13"/>
        <v>0</v>
      </c>
      <c r="R145" s="90">
        <f t="shared" ca="1" si="13"/>
        <v>0</v>
      </c>
      <c r="S145" s="90">
        <f t="shared" ca="1" si="13"/>
        <v>0</v>
      </c>
      <c r="T145" s="90">
        <f t="shared" ca="1" si="13"/>
        <v>0</v>
      </c>
      <c r="U145" s="90">
        <f t="shared" ca="1" si="13"/>
        <v>0</v>
      </c>
      <c r="V145">
        <f ca="1">IF('Waste 2030'!$A153="MD",INDIRECT("'Waste 2030'!"&amp;'Country Selector'!$B$3&amp;ROW($A153))*10^12,0)</f>
        <v>0</v>
      </c>
    </row>
    <row r="146" spans="1:22">
      <c r="A146" s="74">
        <v>94</v>
      </c>
      <c r="B146">
        <f ca="1">IF('Waste 2010'!$A154="MD",INDIRECT("'Waste 2010'!"&amp;'Country Selector'!$B$3&amp;ROW($A154))*10^12,0)</f>
        <v>0</v>
      </c>
      <c r="C146" s="90">
        <f t="shared" ca="1" si="12"/>
        <v>0</v>
      </c>
      <c r="D146" s="90">
        <f t="shared" ca="1" si="12"/>
        <v>0</v>
      </c>
      <c r="E146" s="90">
        <f t="shared" ca="1" si="12"/>
        <v>0</v>
      </c>
      <c r="F146" s="90">
        <f t="shared" ca="1" si="12"/>
        <v>0</v>
      </c>
      <c r="G146" s="90">
        <f t="shared" ca="1" si="12"/>
        <v>0</v>
      </c>
      <c r="H146" s="90">
        <f t="shared" ca="1" si="12"/>
        <v>0</v>
      </c>
      <c r="I146" s="90">
        <f t="shared" ca="1" si="12"/>
        <v>0</v>
      </c>
      <c r="J146" s="90">
        <f t="shared" ca="1" si="12"/>
        <v>0</v>
      </c>
      <c r="K146" s="90">
        <f t="shared" ca="1" si="12"/>
        <v>0</v>
      </c>
      <c r="L146">
        <f ca="1">IF('Waste 2020'!$A154="MD",INDIRECT("'Waste 2020'!"&amp;'Country Selector'!$B$3&amp;ROW($A154))*10^12,0)</f>
        <v>0</v>
      </c>
      <c r="M146" s="90">
        <f t="shared" ca="1" si="13"/>
        <v>0</v>
      </c>
      <c r="N146" s="90">
        <f t="shared" ca="1" si="13"/>
        <v>0</v>
      </c>
      <c r="O146" s="90">
        <f t="shared" ca="1" si="13"/>
        <v>0</v>
      </c>
      <c r="P146" s="90">
        <f t="shared" ca="1" si="13"/>
        <v>0</v>
      </c>
      <c r="Q146" s="90">
        <f t="shared" ca="1" si="13"/>
        <v>0</v>
      </c>
      <c r="R146" s="90">
        <f t="shared" ca="1" si="13"/>
        <v>0</v>
      </c>
      <c r="S146" s="90">
        <f t="shared" ca="1" si="13"/>
        <v>0</v>
      </c>
      <c r="T146" s="90">
        <f t="shared" ca="1" si="13"/>
        <v>0</v>
      </c>
      <c r="U146" s="90">
        <f t="shared" ca="1" si="13"/>
        <v>0</v>
      </c>
      <c r="V146">
        <f ca="1">IF('Waste 2030'!$A154="MD",INDIRECT("'Waste 2030'!"&amp;'Country Selector'!$B$3&amp;ROW($A154))*10^12,0)</f>
        <v>0</v>
      </c>
    </row>
    <row r="147" spans="1:22">
      <c r="A147" s="74">
        <v>95</v>
      </c>
      <c r="B147">
        <f ca="1">IF('Waste 2010'!$A155="MD",INDIRECT("'Waste 2010'!"&amp;'Country Selector'!$B$3&amp;ROW($A155))*10^12,0)</f>
        <v>0</v>
      </c>
      <c r="C147" s="90">
        <f t="shared" ca="1" si="12"/>
        <v>0</v>
      </c>
      <c r="D147" s="90">
        <f t="shared" ca="1" si="12"/>
        <v>0</v>
      </c>
      <c r="E147" s="90">
        <f t="shared" ca="1" si="12"/>
        <v>0</v>
      </c>
      <c r="F147" s="90">
        <f t="shared" ca="1" si="12"/>
        <v>0</v>
      </c>
      <c r="G147" s="90">
        <f t="shared" ca="1" si="12"/>
        <v>0</v>
      </c>
      <c r="H147" s="90">
        <f t="shared" ca="1" si="12"/>
        <v>0</v>
      </c>
      <c r="I147" s="90">
        <f t="shared" ca="1" si="12"/>
        <v>0</v>
      </c>
      <c r="J147" s="90">
        <f t="shared" ca="1" si="12"/>
        <v>0</v>
      </c>
      <c r="K147" s="90">
        <f t="shared" ca="1" si="12"/>
        <v>0</v>
      </c>
      <c r="L147">
        <f ca="1">IF('Waste 2020'!$A155="MD",INDIRECT("'Waste 2020'!"&amp;'Country Selector'!$B$3&amp;ROW($A155))*10^12,0)</f>
        <v>0</v>
      </c>
      <c r="M147" s="90">
        <f t="shared" ca="1" si="13"/>
        <v>0</v>
      </c>
      <c r="N147" s="90">
        <f t="shared" ca="1" si="13"/>
        <v>0</v>
      </c>
      <c r="O147" s="90">
        <f t="shared" ca="1" si="13"/>
        <v>0</v>
      </c>
      <c r="P147" s="90">
        <f t="shared" ca="1" si="13"/>
        <v>0</v>
      </c>
      <c r="Q147" s="90">
        <f t="shared" ca="1" si="13"/>
        <v>0</v>
      </c>
      <c r="R147" s="90">
        <f t="shared" ca="1" si="13"/>
        <v>0</v>
      </c>
      <c r="S147" s="90">
        <f t="shared" ca="1" si="13"/>
        <v>0</v>
      </c>
      <c r="T147" s="90">
        <f t="shared" ca="1" si="13"/>
        <v>0</v>
      </c>
      <c r="U147" s="90">
        <f t="shared" ca="1" si="13"/>
        <v>0</v>
      </c>
      <c r="V147">
        <f ca="1">IF('Waste 2030'!$A155="MD",INDIRECT("'Waste 2030'!"&amp;'Country Selector'!$B$3&amp;ROW($A155))*10^12,0)</f>
        <v>0</v>
      </c>
    </row>
    <row r="148" spans="1:22">
      <c r="A148" s="74">
        <v>96</v>
      </c>
      <c r="B148">
        <f ca="1">IF('Waste 2010'!$A156="MD",INDIRECT("'Waste 2010'!"&amp;'Country Selector'!$B$3&amp;ROW($A156))*10^12,0)</f>
        <v>0</v>
      </c>
      <c r="C148" s="90">
        <f t="shared" ca="1" si="12"/>
        <v>0</v>
      </c>
      <c r="D148" s="90">
        <f t="shared" ca="1" si="12"/>
        <v>0</v>
      </c>
      <c r="E148" s="90">
        <f t="shared" ca="1" si="12"/>
        <v>0</v>
      </c>
      <c r="F148" s="90">
        <f t="shared" ca="1" si="12"/>
        <v>0</v>
      </c>
      <c r="G148" s="90">
        <f t="shared" ca="1" si="12"/>
        <v>0</v>
      </c>
      <c r="H148" s="90">
        <f t="shared" ca="1" si="12"/>
        <v>0</v>
      </c>
      <c r="I148" s="90">
        <f t="shared" ca="1" si="12"/>
        <v>0</v>
      </c>
      <c r="J148" s="90">
        <f t="shared" ca="1" si="12"/>
        <v>0</v>
      </c>
      <c r="K148" s="90">
        <f t="shared" ca="1" si="12"/>
        <v>0</v>
      </c>
      <c r="L148">
        <f ca="1">IF('Waste 2020'!$A156="MD",INDIRECT("'Waste 2020'!"&amp;'Country Selector'!$B$3&amp;ROW($A156))*10^12,0)</f>
        <v>0</v>
      </c>
      <c r="M148" s="90">
        <f t="shared" ca="1" si="13"/>
        <v>0</v>
      </c>
      <c r="N148" s="90">
        <f t="shared" ca="1" si="13"/>
        <v>0</v>
      </c>
      <c r="O148" s="90">
        <f t="shared" ca="1" si="13"/>
        <v>0</v>
      </c>
      <c r="P148" s="90">
        <f t="shared" ca="1" si="13"/>
        <v>0</v>
      </c>
      <c r="Q148" s="90">
        <f t="shared" ca="1" si="13"/>
        <v>0</v>
      </c>
      <c r="R148" s="90">
        <f t="shared" ca="1" si="13"/>
        <v>0</v>
      </c>
      <c r="S148" s="90">
        <f t="shared" ca="1" si="13"/>
        <v>0</v>
      </c>
      <c r="T148" s="90">
        <f t="shared" ca="1" si="13"/>
        <v>0</v>
      </c>
      <c r="U148" s="90">
        <f t="shared" ca="1" si="13"/>
        <v>0</v>
      </c>
      <c r="V148">
        <f ca="1">IF('Waste 2030'!$A156="MD",INDIRECT("'Waste 2030'!"&amp;'Country Selector'!$B$3&amp;ROW($A156))*10^12,0)</f>
        <v>0</v>
      </c>
    </row>
    <row r="149" spans="1:22">
      <c r="A149" s="74">
        <v>97</v>
      </c>
      <c r="B149">
        <f ca="1">IF('Waste 2010'!$A157="MD",INDIRECT("'Waste 2010'!"&amp;'Country Selector'!$B$3&amp;ROW($A157))*10^12,0)</f>
        <v>0</v>
      </c>
      <c r="C149" s="90">
        <f t="shared" ca="1" si="12"/>
        <v>0</v>
      </c>
      <c r="D149" s="90">
        <f t="shared" ca="1" si="12"/>
        <v>0</v>
      </c>
      <c r="E149" s="90">
        <f t="shared" ca="1" si="12"/>
        <v>0</v>
      </c>
      <c r="F149" s="90">
        <f t="shared" ca="1" si="12"/>
        <v>0</v>
      </c>
      <c r="G149" s="90">
        <f t="shared" ca="1" si="12"/>
        <v>0</v>
      </c>
      <c r="H149" s="90">
        <f t="shared" ca="1" si="12"/>
        <v>0</v>
      </c>
      <c r="I149" s="90">
        <f t="shared" ca="1" si="12"/>
        <v>0</v>
      </c>
      <c r="J149" s="90">
        <f t="shared" ca="1" si="12"/>
        <v>0</v>
      </c>
      <c r="K149" s="90">
        <f t="shared" ca="1" si="12"/>
        <v>0</v>
      </c>
      <c r="L149">
        <f ca="1">IF('Waste 2020'!$A157="MD",INDIRECT("'Waste 2020'!"&amp;'Country Selector'!$B$3&amp;ROW($A157))*10^12,0)</f>
        <v>0</v>
      </c>
      <c r="M149" s="90">
        <f t="shared" ca="1" si="13"/>
        <v>0</v>
      </c>
      <c r="N149" s="90">
        <f t="shared" ca="1" si="13"/>
        <v>0</v>
      </c>
      <c r="O149" s="90">
        <f t="shared" ca="1" si="13"/>
        <v>0</v>
      </c>
      <c r="P149" s="90">
        <f t="shared" ca="1" si="13"/>
        <v>0</v>
      </c>
      <c r="Q149" s="90">
        <f t="shared" ca="1" si="13"/>
        <v>0</v>
      </c>
      <c r="R149" s="90">
        <f t="shared" ca="1" si="13"/>
        <v>0</v>
      </c>
      <c r="S149" s="90">
        <f t="shared" ca="1" si="13"/>
        <v>0</v>
      </c>
      <c r="T149" s="90">
        <f t="shared" ca="1" si="13"/>
        <v>0</v>
      </c>
      <c r="U149" s="90">
        <f t="shared" ca="1" si="13"/>
        <v>0</v>
      </c>
      <c r="V149">
        <f ca="1">IF('Waste 2030'!$A157="MD",INDIRECT("'Waste 2030'!"&amp;'Country Selector'!$B$3&amp;ROW($A157))*10^12,0)</f>
        <v>0</v>
      </c>
    </row>
    <row r="150" spans="1:22">
      <c r="A150" s="74">
        <v>98</v>
      </c>
      <c r="B150">
        <f ca="1">IF('Waste 2010'!$A158="MD",INDIRECT("'Waste 2010'!"&amp;'Country Selector'!$B$3&amp;ROW($A158))*10^12,0)</f>
        <v>0</v>
      </c>
      <c r="C150" s="90">
        <f t="shared" ca="1" si="12"/>
        <v>0</v>
      </c>
      <c r="D150" s="90">
        <f t="shared" ca="1" si="12"/>
        <v>0</v>
      </c>
      <c r="E150" s="90">
        <f t="shared" ca="1" si="12"/>
        <v>0</v>
      </c>
      <c r="F150" s="90">
        <f t="shared" ca="1" si="12"/>
        <v>0</v>
      </c>
      <c r="G150" s="90">
        <f t="shared" ca="1" si="12"/>
        <v>0</v>
      </c>
      <c r="H150" s="90">
        <f t="shared" ca="1" si="12"/>
        <v>0</v>
      </c>
      <c r="I150" s="90">
        <f t="shared" ca="1" si="12"/>
        <v>0</v>
      </c>
      <c r="J150" s="90">
        <f t="shared" ca="1" si="12"/>
        <v>0</v>
      </c>
      <c r="K150" s="90">
        <f t="shared" ca="1" si="12"/>
        <v>0</v>
      </c>
      <c r="L150">
        <f ca="1">IF('Waste 2020'!$A158="MD",INDIRECT("'Waste 2020'!"&amp;'Country Selector'!$B$3&amp;ROW($A158))*10^12,0)</f>
        <v>0</v>
      </c>
      <c r="M150" s="90">
        <f t="shared" ca="1" si="13"/>
        <v>0</v>
      </c>
      <c r="N150" s="90">
        <f t="shared" ca="1" si="13"/>
        <v>0</v>
      </c>
      <c r="O150" s="90">
        <f t="shared" ca="1" si="13"/>
        <v>0</v>
      </c>
      <c r="P150" s="90">
        <f t="shared" ca="1" si="13"/>
        <v>0</v>
      </c>
      <c r="Q150" s="90">
        <f t="shared" ca="1" si="13"/>
        <v>0</v>
      </c>
      <c r="R150" s="90">
        <f t="shared" ca="1" si="13"/>
        <v>0</v>
      </c>
      <c r="S150" s="90">
        <f t="shared" ca="1" si="13"/>
        <v>0</v>
      </c>
      <c r="T150" s="90">
        <f t="shared" ca="1" si="13"/>
        <v>0</v>
      </c>
      <c r="U150" s="90">
        <f t="shared" ca="1" si="13"/>
        <v>0</v>
      </c>
      <c r="V150">
        <f ca="1">IF('Waste 2030'!$A158="MD",INDIRECT("'Waste 2030'!"&amp;'Country Selector'!$B$3&amp;ROW($A158))*10^12,0)</f>
        <v>0</v>
      </c>
    </row>
    <row r="151" spans="1:22">
      <c r="A151" s="74">
        <v>99</v>
      </c>
      <c r="B151">
        <f ca="1">IF('Waste 2010'!$A159="MD",INDIRECT("'Waste 2010'!"&amp;'Country Selector'!$B$3&amp;ROW($A159))*10^12,0)</f>
        <v>0</v>
      </c>
      <c r="C151" s="90">
        <f t="shared" ca="1" si="12"/>
        <v>0</v>
      </c>
      <c r="D151" s="90">
        <f t="shared" ca="1" si="12"/>
        <v>0</v>
      </c>
      <c r="E151" s="90">
        <f t="shared" ca="1" si="12"/>
        <v>0</v>
      </c>
      <c r="F151" s="90">
        <f t="shared" ca="1" si="12"/>
        <v>0</v>
      </c>
      <c r="G151" s="90">
        <f t="shared" ca="1" si="12"/>
        <v>0</v>
      </c>
      <c r="H151" s="90">
        <f t="shared" ca="1" si="12"/>
        <v>0</v>
      </c>
      <c r="I151" s="90">
        <f t="shared" ca="1" si="12"/>
        <v>0</v>
      </c>
      <c r="J151" s="90">
        <f t="shared" ca="1" si="12"/>
        <v>0</v>
      </c>
      <c r="K151" s="90">
        <f t="shared" ca="1" si="12"/>
        <v>0</v>
      </c>
      <c r="L151">
        <f ca="1">IF('Waste 2020'!$A159="MD",INDIRECT("'Waste 2020'!"&amp;'Country Selector'!$B$3&amp;ROW($A159))*10^12,0)</f>
        <v>0</v>
      </c>
      <c r="M151" s="90">
        <f t="shared" ca="1" si="13"/>
        <v>0</v>
      </c>
      <c r="N151" s="90">
        <f t="shared" ca="1" si="13"/>
        <v>0</v>
      </c>
      <c r="O151" s="90">
        <f t="shared" ca="1" si="13"/>
        <v>0</v>
      </c>
      <c r="P151" s="90">
        <f t="shared" ca="1" si="13"/>
        <v>0</v>
      </c>
      <c r="Q151" s="90">
        <f t="shared" ca="1" si="13"/>
        <v>0</v>
      </c>
      <c r="R151" s="90">
        <f t="shared" ca="1" si="13"/>
        <v>0</v>
      </c>
      <c r="S151" s="90">
        <f t="shared" ca="1" si="13"/>
        <v>0</v>
      </c>
      <c r="T151" s="90">
        <f t="shared" ca="1" si="13"/>
        <v>0</v>
      </c>
      <c r="U151" s="90">
        <f t="shared" ca="1" si="13"/>
        <v>0</v>
      </c>
      <c r="V151">
        <f ca="1">IF('Waste 2030'!$A159="MD",INDIRECT("'Waste 2030'!"&amp;'Country Selector'!$B$3&amp;ROW($A159))*10^12,0)</f>
        <v>0</v>
      </c>
    </row>
    <row r="152" spans="1:22">
      <c r="A152" s="74">
        <v>100</v>
      </c>
      <c r="B152">
        <f ca="1">IF('Waste 2010'!$A160="MD",INDIRECT("'Waste 2010'!"&amp;'Country Selector'!$B$3&amp;ROW($A160))*10^12,0)</f>
        <v>0</v>
      </c>
      <c r="C152" s="90">
        <f t="shared" ca="1" si="12"/>
        <v>0</v>
      </c>
      <c r="D152" s="90">
        <f t="shared" ca="1" si="12"/>
        <v>0</v>
      </c>
      <c r="E152" s="90">
        <f t="shared" ca="1" si="12"/>
        <v>0</v>
      </c>
      <c r="F152" s="90">
        <f t="shared" ca="1" si="12"/>
        <v>0</v>
      </c>
      <c r="G152" s="90">
        <f t="shared" ca="1" si="12"/>
        <v>0</v>
      </c>
      <c r="H152" s="90">
        <f t="shared" ca="1" si="12"/>
        <v>0</v>
      </c>
      <c r="I152" s="90">
        <f t="shared" ca="1" si="12"/>
        <v>0</v>
      </c>
      <c r="J152" s="90">
        <f t="shared" ca="1" si="12"/>
        <v>0</v>
      </c>
      <c r="K152" s="90">
        <f t="shared" ca="1" si="12"/>
        <v>0</v>
      </c>
      <c r="L152">
        <f ca="1">IF('Waste 2020'!$A160="MD",INDIRECT("'Waste 2020'!"&amp;'Country Selector'!$B$3&amp;ROW($A160))*10^12,0)</f>
        <v>0</v>
      </c>
      <c r="M152" s="90">
        <f t="shared" ca="1" si="13"/>
        <v>0</v>
      </c>
      <c r="N152" s="90">
        <f t="shared" ca="1" si="13"/>
        <v>0</v>
      </c>
      <c r="O152" s="90">
        <f t="shared" ca="1" si="13"/>
        <v>0</v>
      </c>
      <c r="P152" s="90">
        <f t="shared" ca="1" si="13"/>
        <v>0</v>
      </c>
      <c r="Q152" s="90">
        <f t="shared" ca="1" si="13"/>
        <v>0</v>
      </c>
      <c r="R152" s="90">
        <f t="shared" ca="1" si="13"/>
        <v>0</v>
      </c>
      <c r="S152" s="90">
        <f t="shared" ca="1" si="13"/>
        <v>0</v>
      </c>
      <c r="T152" s="90">
        <f t="shared" ca="1" si="13"/>
        <v>0</v>
      </c>
      <c r="U152" s="90">
        <f t="shared" ca="1" si="13"/>
        <v>0</v>
      </c>
      <c r="V152">
        <f ca="1">IF('Waste 2030'!$A160="MD",INDIRECT("'Waste 2030'!"&amp;'Country Selector'!$B$3&amp;ROW($A160))*10^12,0)</f>
        <v>0</v>
      </c>
    </row>
    <row r="153" spans="1:22">
      <c r="A153" s="74">
        <v>150</v>
      </c>
      <c r="B153">
        <f ca="1">IF('Waste 2010'!$A161="MD",INDIRECT("'Waste 2010'!"&amp;'Country Selector'!$B$3&amp;ROW($A161))*10^12,0)</f>
        <v>0</v>
      </c>
      <c r="C153" s="90">
        <f t="shared" ca="1" si="12"/>
        <v>0</v>
      </c>
      <c r="D153" s="90">
        <f t="shared" ca="1" si="12"/>
        <v>0</v>
      </c>
      <c r="E153" s="90">
        <f t="shared" ca="1" si="12"/>
        <v>0</v>
      </c>
      <c r="F153" s="90">
        <f t="shared" ca="1" si="12"/>
        <v>0</v>
      </c>
      <c r="G153" s="90">
        <f t="shared" ca="1" si="12"/>
        <v>0</v>
      </c>
      <c r="H153" s="90">
        <f t="shared" ca="1" si="12"/>
        <v>0</v>
      </c>
      <c r="I153" s="90">
        <f t="shared" ca="1" si="12"/>
        <v>0</v>
      </c>
      <c r="J153" s="90">
        <f t="shared" ca="1" si="12"/>
        <v>0</v>
      </c>
      <c r="K153" s="90">
        <f t="shared" ca="1" si="12"/>
        <v>0</v>
      </c>
      <c r="L153">
        <f ca="1">IF('Waste 2020'!$A161="MD",INDIRECT("'Waste 2020'!"&amp;'Country Selector'!$B$3&amp;ROW($A161))*10^12,0)</f>
        <v>0</v>
      </c>
      <c r="M153" s="90">
        <f t="shared" ca="1" si="13"/>
        <v>0</v>
      </c>
      <c r="N153" s="90">
        <f t="shared" ca="1" si="13"/>
        <v>0</v>
      </c>
      <c r="O153" s="90">
        <f t="shared" ca="1" si="13"/>
        <v>0</v>
      </c>
      <c r="P153" s="90">
        <f t="shared" ca="1" si="13"/>
        <v>0</v>
      </c>
      <c r="Q153" s="90">
        <f t="shared" ca="1" si="13"/>
        <v>0</v>
      </c>
      <c r="R153" s="90">
        <f t="shared" ca="1" si="13"/>
        <v>0</v>
      </c>
      <c r="S153" s="90">
        <f t="shared" ca="1" si="13"/>
        <v>0</v>
      </c>
      <c r="T153" s="90">
        <f t="shared" ca="1" si="13"/>
        <v>0</v>
      </c>
      <c r="U153" s="90">
        <f t="shared" ca="1" si="13"/>
        <v>0</v>
      </c>
      <c r="V153">
        <f ca="1">IF('Waste 2030'!$A161="MD",INDIRECT("'Waste 2030'!"&amp;'Country Selector'!$B$3&amp;ROW($A161))*10^12,0)</f>
        <v>0</v>
      </c>
    </row>
    <row r="154" spans="1:22">
      <c r="A154" s="74">
        <v>200</v>
      </c>
      <c r="B154">
        <f ca="1">IF('Waste 2010'!$A162="MD",INDIRECT("'Waste 2010'!"&amp;'Country Selector'!$B$3&amp;ROW($A162))*10^12,0)</f>
        <v>0</v>
      </c>
      <c r="C154" s="90">
        <f t="shared" ca="1" si="12"/>
        <v>0</v>
      </c>
      <c r="D154" s="90">
        <f t="shared" ca="1" si="12"/>
        <v>0</v>
      </c>
      <c r="E154" s="90">
        <f t="shared" ca="1" si="12"/>
        <v>0</v>
      </c>
      <c r="F154" s="90">
        <f t="shared" ca="1" si="12"/>
        <v>0</v>
      </c>
      <c r="G154" s="90">
        <f t="shared" ca="1" si="12"/>
        <v>0</v>
      </c>
      <c r="H154" s="90">
        <f t="shared" ca="1" si="12"/>
        <v>0</v>
      </c>
      <c r="I154" s="90">
        <f t="shared" ca="1" si="12"/>
        <v>0</v>
      </c>
      <c r="J154" s="90">
        <f t="shared" ca="1" si="12"/>
        <v>0</v>
      </c>
      <c r="K154" s="90">
        <f t="shared" ca="1" si="12"/>
        <v>0</v>
      </c>
      <c r="L154">
        <f ca="1">IF('Waste 2020'!$A162="MD",INDIRECT("'Waste 2020'!"&amp;'Country Selector'!$B$3&amp;ROW($A162))*10^12,0)</f>
        <v>0</v>
      </c>
      <c r="M154" s="90">
        <f t="shared" ca="1" si="13"/>
        <v>0</v>
      </c>
      <c r="N154" s="90">
        <f t="shared" ca="1" si="13"/>
        <v>0</v>
      </c>
      <c r="O154" s="90">
        <f t="shared" ca="1" si="13"/>
        <v>0</v>
      </c>
      <c r="P154" s="90">
        <f t="shared" ca="1" si="13"/>
        <v>0</v>
      </c>
      <c r="Q154" s="90">
        <f t="shared" ca="1" si="13"/>
        <v>0</v>
      </c>
      <c r="R154" s="90">
        <f t="shared" ca="1" si="13"/>
        <v>0</v>
      </c>
      <c r="S154" s="90">
        <f t="shared" ca="1" si="13"/>
        <v>0</v>
      </c>
      <c r="T154" s="90">
        <f t="shared" ca="1" si="13"/>
        <v>0</v>
      </c>
      <c r="U154" s="90">
        <f t="shared" ca="1" si="13"/>
        <v>0</v>
      </c>
      <c r="V154">
        <f ca="1">IF('Waste 2030'!$A162="MD",INDIRECT("'Waste 2030'!"&amp;'Country Selector'!$B$3&amp;ROW($A162))*10^12,0)</f>
        <v>0</v>
      </c>
    </row>
    <row r="155" spans="1:22">
      <c r="A155" s="74">
        <v>250</v>
      </c>
      <c r="B155">
        <f ca="1">IF('Waste 2010'!$A163="MD",INDIRECT("'Waste 2010'!"&amp;'Country Selector'!$B$3&amp;ROW($A163))*10^12,0)</f>
        <v>0</v>
      </c>
      <c r="C155" s="90">
        <f t="shared" ca="1" si="12"/>
        <v>0</v>
      </c>
      <c r="D155" s="90">
        <f t="shared" ca="1" si="12"/>
        <v>0</v>
      </c>
      <c r="E155" s="90">
        <f t="shared" ca="1" si="12"/>
        <v>0</v>
      </c>
      <c r="F155" s="90">
        <f t="shared" ca="1" si="12"/>
        <v>0</v>
      </c>
      <c r="G155" s="90">
        <f t="shared" ca="1" si="12"/>
        <v>0</v>
      </c>
      <c r="H155" s="90">
        <f t="shared" ca="1" si="12"/>
        <v>0</v>
      </c>
      <c r="I155" s="90">
        <f t="shared" ca="1" si="12"/>
        <v>0</v>
      </c>
      <c r="J155" s="90">
        <f t="shared" ca="1" si="12"/>
        <v>0</v>
      </c>
      <c r="K155" s="90">
        <f t="shared" ca="1" si="12"/>
        <v>0</v>
      </c>
      <c r="L155">
        <f ca="1">IF('Waste 2020'!$A163="MD",INDIRECT("'Waste 2020'!"&amp;'Country Selector'!$B$3&amp;ROW($A163))*10^12,0)</f>
        <v>0</v>
      </c>
      <c r="M155" s="90">
        <f t="shared" ca="1" si="13"/>
        <v>0</v>
      </c>
      <c r="N155" s="90">
        <f t="shared" ca="1" si="13"/>
        <v>0</v>
      </c>
      <c r="O155" s="90">
        <f t="shared" ca="1" si="13"/>
        <v>0</v>
      </c>
      <c r="P155" s="90">
        <f t="shared" ca="1" si="13"/>
        <v>0</v>
      </c>
      <c r="Q155" s="90">
        <f t="shared" ca="1" si="13"/>
        <v>0</v>
      </c>
      <c r="R155" s="90">
        <f t="shared" ca="1" si="13"/>
        <v>0</v>
      </c>
      <c r="S155" s="90">
        <f t="shared" ca="1" si="13"/>
        <v>0</v>
      </c>
      <c r="T155" s="90">
        <f t="shared" ca="1" si="13"/>
        <v>0</v>
      </c>
      <c r="U155" s="90">
        <f t="shared" ca="1" si="13"/>
        <v>0</v>
      </c>
      <c r="V155">
        <f ca="1">IF('Waste 2030'!$A163="MD",INDIRECT("'Waste 2030'!"&amp;'Country Selector'!$B$3&amp;ROW($A163))*10^12,0)</f>
        <v>0</v>
      </c>
    </row>
    <row r="156" spans="1:22">
      <c r="A156" s="74">
        <v>300</v>
      </c>
      <c r="B156">
        <f ca="1">IF('Waste 2010'!$A164="MD",INDIRECT("'Waste 2010'!"&amp;'Country Selector'!$B$3&amp;ROW($A164))*10^12,0)</f>
        <v>0</v>
      </c>
      <c r="C156" s="90">
        <f t="shared" ca="1" si="12"/>
        <v>0</v>
      </c>
      <c r="D156" s="90">
        <f t="shared" ca="1" si="12"/>
        <v>0</v>
      </c>
      <c r="E156" s="90">
        <f t="shared" ca="1" si="12"/>
        <v>0</v>
      </c>
      <c r="F156" s="90">
        <f t="shared" ref="D156:K177" ca="1" si="14">$B156*($L$1-F$1)/($L$1-$B$1)+$L156*(F$1-$B$1)/($L$1-$B$1)</f>
        <v>0</v>
      </c>
      <c r="G156" s="90">
        <f t="shared" ca="1" si="14"/>
        <v>0</v>
      </c>
      <c r="H156" s="90">
        <f t="shared" ca="1" si="14"/>
        <v>0</v>
      </c>
      <c r="I156" s="90">
        <f t="shared" ca="1" si="14"/>
        <v>0</v>
      </c>
      <c r="J156" s="90">
        <f t="shared" ca="1" si="14"/>
        <v>0</v>
      </c>
      <c r="K156" s="90">
        <f t="shared" ca="1" si="14"/>
        <v>0</v>
      </c>
      <c r="L156">
        <f ca="1">IF('Waste 2020'!$A164="MD",INDIRECT("'Waste 2020'!"&amp;'Country Selector'!$B$3&amp;ROW($A164))*10^12,0)</f>
        <v>0</v>
      </c>
      <c r="M156" s="90">
        <f t="shared" ca="1" si="13"/>
        <v>0</v>
      </c>
      <c r="N156" s="90">
        <f t="shared" ca="1" si="13"/>
        <v>0</v>
      </c>
      <c r="O156" s="90">
        <f t="shared" ca="1" si="13"/>
        <v>0</v>
      </c>
      <c r="P156" s="90">
        <f t="shared" ref="N156:U177" ca="1" si="15">$L156*($V$1-P$1)/($V$1-$L$1)+$V156*(P$1-$L$1)/($V$1-$L$1)</f>
        <v>0</v>
      </c>
      <c r="Q156" s="90">
        <f t="shared" ca="1" si="15"/>
        <v>0</v>
      </c>
      <c r="R156" s="90">
        <f t="shared" ca="1" si="15"/>
        <v>0</v>
      </c>
      <c r="S156" s="90">
        <f t="shared" ca="1" si="15"/>
        <v>0</v>
      </c>
      <c r="T156" s="90">
        <f t="shared" ca="1" si="15"/>
        <v>0</v>
      </c>
      <c r="U156" s="90">
        <f t="shared" ca="1" si="15"/>
        <v>0</v>
      </c>
      <c r="V156">
        <f ca="1">IF('Waste 2030'!$A164="MD",INDIRECT("'Waste 2030'!"&amp;'Country Selector'!$B$3&amp;ROW($A164))*10^12,0)</f>
        <v>0</v>
      </c>
    </row>
    <row r="157" spans="1:22">
      <c r="A157" s="74">
        <v>350</v>
      </c>
      <c r="B157">
        <f ca="1">IF('Waste 2010'!$A165="MD",INDIRECT("'Waste 2010'!"&amp;'Country Selector'!$B$3&amp;ROW($A165))*10^12,0)</f>
        <v>0</v>
      </c>
      <c r="C157" s="90">
        <f t="shared" ref="C157:C177" ca="1" si="16">$B157*($L$1-C$1)/($L$1-$B$1)+$L157*(C$1-$B$1)/($L$1-$B$1)</f>
        <v>0</v>
      </c>
      <c r="D157" s="90">
        <f t="shared" ca="1" si="14"/>
        <v>0</v>
      </c>
      <c r="E157" s="90">
        <f t="shared" ca="1" si="14"/>
        <v>0</v>
      </c>
      <c r="F157" s="90">
        <f t="shared" ca="1" si="14"/>
        <v>0</v>
      </c>
      <c r="G157" s="90">
        <f t="shared" ca="1" si="14"/>
        <v>0</v>
      </c>
      <c r="H157" s="90">
        <f t="shared" ca="1" si="14"/>
        <v>0</v>
      </c>
      <c r="I157" s="90">
        <f t="shared" ca="1" si="14"/>
        <v>0</v>
      </c>
      <c r="J157" s="90">
        <f t="shared" ca="1" si="14"/>
        <v>0</v>
      </c>
      <c r="K157" s="90">
        <f t="shared" ca="1" si="14"/>
        <v>0</v>
      </c>
      <c r="L157">
        <f ca="1">IF('Waste 2020'!$A165="MD",INDIRECT("'Waste 2020'!"&amp;'Country Selector'!$B$3&amp;ROW($A165))*10^12,0)</f>
        <v>0</v>
      </c>
      <c r="M157" s="90">
        <f t="shared" ref="M157:M177" ca="1" si="17">$L157*($V$1-M$1)/($V$1-$L$1)+$V157*(M$1-$L$1)/($V$1-$L$1)</f>
        <v>0</v>
      </c>
      <c r="N157" s="90">
        <f t="shared" ca="1" si="15"/>
        <v>0</v>
      </c>
      <c r="O157" s="90">
        <f t="shared" ca="1" si="15"/>
        <v>0</v>
      </c>
      <c r="P157" s="90">
        <f t="shared" ca="1" si="15"/>
        <v>0</v>
      </c>
      <c r="Q157" s="90">
        <f t="shared" ca="1" si="15"/>
        <v>0</v>
      </c>
      <c r="R157" s="90">
        <f t="shared" ca="1" si="15"/>
        <v>0</v>
      </c>
      <c r="S157" s="90">
        <f t="shared" ca="1" si="15"/>
        <v>0</v>
      </c>
      <c r="T157" s="90">
        <f t="shared" ca="1" si="15"/>
        <v>0</v>
      </c>
      <c r="U157" s="90">
        <f t="shared" ca="1" si="15"/>
        <v>0</v>
      </c>
      <c r="V157">
        <f ca="1">IF('Waste 2030'!$A165="MD",INDIRECT("'Waste 2030'!"&amp;'Country Selector'!$B$3&amp;ROW($A165))*10^12,0)</f>
        <v>0</v>
      </c>
    </row>
    <row r="158" spans="1:22">
      <c r="A158" s="74">
        <v>400</v>
      </c>
      <c r="B158">
        <f ca="1">IF('Waste 2010'!$A166="MD",INDIRECT("'Waste 2010'!"&amp;'Country Selector'!$B$3&amp;ROW($A166))*10^12,0)</f>
        <v>0</v>
      </c>
      <c r="C158" s="90">
        <f t="shared" ca="1" si="16"/>
        <v>0</v>
      </c>
      <c r="D158" s="90">
        <f t="shared" ca="1" si="14"/>
        <v>0</v>
      </c>
      <c r="E158" s="90">
        <f t="shared" ca="1" si="14"/>
        <v>0</v>
      </c>
      <c r="F158" s="90">
        <f t="shared" ca="1" si="14"/>
        <v>0</v>
      </c>
      <c r="G158" s="90">
        <f t="shared" ca="1" si="14"/>
        <v>0</v>
      </c>
      <c r="H158" s="90">
        <f t="shared" ca="1" si="14"/>
        <v>0</v>
      </c>
      <c r="I158" s="90">
        <f t="shared" ca="1" si="14"/>
        <v>0</v>
      </c>
      <c r="J158" s="90">
        <f t="shared" ca="1" si="14"/>
        <v>0</v>
      </c>
      <c r="K158" s="90">
        <f t="shared" ca="1" si="14"/>
        <v>0</v>
      </c>
      <c r="L158">
        <f ca="1">IF('Waste 2020'!$A166="MD",INDIRECT("'Waste 2020'!"&amp;'Country Selector'!$B$3&amp;ROW($A166))*10^12,0)</f>
        <v>0</v>
      </c>
      <c r="M158" s="90">
        <f t="shared" ca="1" si="17"/>
        <v>0</v>
      </c>
      <c r="N158" s="90">
        <f t="shared" ca="1" si="15"/>
        <v>0</v>
      </c>
      <c r="O158" s="90">
        <f t="shared" ca="1" si="15"/>
        <v>0</v>
      </c>
      <c r="P158" s="90">
        <f t="shared" ca="1" si="15"/>
        <v>0</v>
      </c>
      <c r="Q158" s="90">
        <f t="shared" ca="1" si="15"/>
        <v>0</v>
      </c>
      <c r="R158" s="90">
        <f t="shared" ca="1" si="15"/>
        <v>0</v>
      </c>
      <c r="S158" s="90">
        <f t="shared" ca="1" si="15"/>
        <v>0</v>
      </c>
      <c r="T158" s="90">
        <f t="shared" ca="1" si="15"/>
        <v>0</v>
      </c>
      <c r="U158" s="90">
        <f t="shared" ca="1" si="15"/>
        <v>0</v>
      </c>
      <c r="V158">
        <f ca="1">IF('Waste 2030'!$A166="MD",INDIRECT("'Waste 2030'!"&amp;'Country Selector'!$B$3&amp;ROW($A166))*10^12,0)</f>
        <v>0</v>
      </c>
    </row>
    <row r="159" spans="1:22">
      <c r="A159" s="74">
        <v>450</v>
      </c>
      <c r="B159">
        <f ca="1">IF('Waste 2010'!$A167="MD",INDIRECT("'Waste 2010'!"&amp;'Country Selector'!$B$3&amp;ROW($A167))*10^12,0)</f>
        <v>0</v>
      </c>
      <c r="C159" s="90">
        <f t="shared" ca="1" si="16"/>
        <v>0</v>
      </c>
      <c r="D159" s="90">
        <f t="shared" ca="1" si="14"/>
        <v>0</v>
      </c>
      <c r="E159" s="90">
        <f t="shared" ca="1" si="14"/>
        <v>0</v>
      </c>
      <c r="F159" s="90">
        <f t="shared" ca="1" si="14"/>
        <v>0</v>
      </c>
      <c r="G159" s="90">
        <f t="shared" ca="1" si="14"/>
        <v>0</v>
      </c>
      <c r="H159" s="90">
        <f t="shared" ca="1" si="14"/>
        <v>0</v>
      </c>
      <c r="I159" s="90">
        <f t="shared" ca="1" si="14"/>
        <v>0</v>
      </c>
      <c r="J159" s="90">
        <f t="shared" ca="1" si="14"/>
        <v>0</v>
      </c>
      <c r="K159" s="90">
        <f t="shared" ca="1" si="14"/>
        <v>0</v>
      </c>
      <c r="L159">
        <f ca="1">IF('Waste 2020'!$A167="MD",INDIRECT("'Waste 2020'!"&amp;'Country Selector'!$B$3&amp;ROW($A167))*10^12,0)</f>
        <v>0</v>
      </c>
      <c r="M159" s="90">
        <f t="shared" ca="1" si="17"/>
        <v>0</v>
      </c>
      <c r="N159" s="90">
        <f t="shared" ca="1" si="15"/>
        <v>0</v>
      </c>
      <c r="O159" s="90">
        <f t="shared" ca="1" si="15"/>
        <v>0</v>
      </c>
      <c r="P159" s="90">
        <f t="shared" ca="1" si="15"/>
        <v>0</v>
      </c>
      <c r="Q159" s="90">
        <f t="shared" ca="1" si="15"/>
        <v>0</v>
      </c>
      <c r="R159" s="90">
        <f t="shared" ca="1" si="15"/>
        <v>0</v>
      </c>
      <c r="S159" s="90">
        <f t="shared" ca="1" si="15"/>
        <v>0</v>
      </c>
      <c r="T159" s="90">
        <f t="shared" ca="1" si="15"/>
        <v>0</v>
      </c>
      <c r="U159" s="90">
        <f t="shared" ca="1" si="15"/>
        <v>0</v>
      </c>
      <c r="V159">
        <f ca="1">IF('Waste 2030'!$A167="MD",INDIRECT("'Waste 2030'!"&amp;'Country Selector'!$B$3&amp;ROW($A167))*10^12,0)</f>
        <v>0</v>
      </c>
    </row>
    <row r="160" spans="1:22">
      <c r="A160" s="74">
        <v>500</v>
      </c>
      <c r="B160">
        <f ca="1">IF('Waste 2010'!$A168="MD",INDIRECT("'Waste 2010'!"&amp;'Country Selector'!$B$3&amp;ROW($A168))*10^12,0)</f>
        <v>0</v>
      </c>
      <c r="C160" s="90">
        <f t="shared" ca="1" si="16"/>
        <v>0</v>
      </c>
      <c r="D160" s="90">
        <f t="shared" ca="1" si="14"/>
        <v>0</v>
      </c>
      <c r="E160" s="90">
        <f t="shared" ca="1" si="14"/>
        <v>0</v>
      </c>
      <c r="F160" s="90">
        <f t="shared" ca="1" si="14"/>
        <v>0</v>
      </c>
      <c r="G160" s="90">
        <f t="shared" ca="1" si="14"/>
        <v>0</v>
      </c>
      <c r="H160" s="90">
        <f t="shared" ca="1" si="14"/>
        <v>0</v>
      </c>
      <c r="I160" s="90">
        <f t="shared" ca="1" si="14"/>
        <v>0</v>
      </c>
      <c r="J160" s="90">
        <f t="shared" ca="1" si="14"/>
        <v>0</v>
      </c>
      <c r="K160" s="90">
        <f t="shared" ca="1" si="14"/>
        <v>0</v>
      </c>
      <c r="L160">
        <f ca="1">IF('Waste 2020'!$A168="MD",INDIRECT("'Waste 2020'!"&amp;'Country Selector'!$B$3&amp;ROW($A168))*10^12,0)</f>
        <v>0</v>
      </c>
      <c r="M160" s="90">
        <f t="shared" ca="1" si="17"/>
        <v>0</v>
      </c>
      <c r="N160" s="90">
        <f t="shared" ca="1" si="15"/>
        <v>0</v>
      </c>
      <c r="O160" s="90">
        <f t="shared" ca="1" si="15"/>
        <v>0</v>
      </c>
      <c r="P160" s="90">
        <f t="shared" ca="1" si="15"/>
        <v>0</v>
      </c>
      <c r="Q160" s="90">
        <f t="shared" ca="1" si="15"/>
        <v>0</v>
      </c>
      <c r="R160" s="90">
        <f t="shared" ca="1" si="15"/>
        <v>0</v>
      </c>
      <c r="S160" s="90">
        <f t="shared" ca="1" si="15"/>
        <v>0</v>
      </c>
      <c r="T160" s="90">
        <f t="shared" ca="1" si="15"/>
        <v>0</v>
      </c>
      <c r="U160" s="90">
        <f t="shared" ca="1" si="15"/>
        <v>0</v>
      </c>
      <c r="V160">
        <f ca="1">IF('Waste 2030'!$A168="MD",INDIRECT("'Waste 2030'!"&amp;'Country Selector'!$B$3&amp;ROW($A168))*10^12,0)</f>
        <v>0</v>
      </c>
    </row>
    <row r="161" spans="1:22">
      <c r="A161" s="74">
        <v>550</v>
      </c>
      <c r="B161">
        <f ca="1">IF('Waste 2010'!$A169="MD",INDIRECT("'Waste 2010'!"&amp;'Country Selector'!$B$3&amp;ROW($A169))*10^12,0)</f>
        <v>0</v>
      </c>
      <c r="C161" s="90">
        <f t="shared" ca="1" si="16"/>
        <v>0</v>
      </c>
      <c r="D161" s="90">
        <f t="shared" ca="1" si="14"/>
        <v>0</v>
      </c>
      <c r="E161" s="90">
        <f t="shared" ca="1" si="14"/>
        <v>0</v>
      </c>
      <c r="F161" s="90">
        <f t="shared" ca="1" si="14"/>
        <v>0</v>
      </c>
      <c r="G161" s="90">
        <f t="shared" ca="1" si="14"/>
        <v>0</v>
      </c>
      <c r="H161" s="90">
        <f t="shared" ca="1" si="14"/>
        <v>0</v>
      </c>
      <c r="I161" s="90">
        <f t="shared" ca="1" si="14"/>
        <v>0</v>
      </c>
      <c r="J161" s="90">
        <f t="shared" ca="1" si="14"/>
        <v>0</v>
      </c>
      <c r="K161" s="90">
        <f t="shared" ca="1" si="14"/>
        <v>0</v>
      </c>
      <c r="L161">
        <f ca="1">IF('Waste 2020'!$A169="MD",INDIRECT("'Waste 2020'!"&amp;'Country Selector'!$B$3&amp;ROW($A169))*10^12,0)</f>
        <v>0</v>
      </c>
      <c r="M161" s="90">
        <f t="shared" ca="1" si="17"/>
        <v>0</v>
      </c>
      <c r="N161" s="90">
        <f t="shared" ca="1" si="15"/>
        <v>0</v>
      </c>
      <c r="O161" s="90">
        <f t="shared" ca="1" si="15"/>
        <v>0</v>
      </c>
      <c r="P161" s="90">
        <f t="shared" ca="1" si="15"/>
        <v>0</v>
      </c>
      <c r="Q161" s="90">
        <f t="shared" ca="1" si="15"/>
        <v>0</v>
      </c>
      <c r="R161" s="90">
        <f t="shared" ca="1" si="15"/>
        <v>0</v>
      </c>
      <c r="S161" s="90">
        <f t="shared" ca="1" si="15"/>
        <v>0</v>
      </c>
      <c r="T161" s="90">
        <f t="shared" ca="1" si="15"/>
        <v>0</v>
      </c>
      <c r="U161" s="90">
        <f t="shared" ca="1" si="15"/>
        <v>0</v>
      </c>
      <c r="V161">
        <f ca="1">IF('Waste 2030'!$A169="MD",INDIRECT("'Waste 2030'!"&amp;'Country Selector'!$B$3&amp;ROW($A169))*10^12,0)</f>
        <v>0</v>
      </c>
    </row>
    <row r="162" spans="1:22">
      <c r="A162" s="74">
        <v>600</v>
      </c>
      <c r="B162">
        <f ca="1">IF('Waste 2010'!$A170="MD",INDIRECT("'Waste 2010'!"&amp;'Country Selector'!$B$3&amp;ROW($A170))*10^12,0)</f>
        <v>0</v>
      </c>
      <c r="C162" s="90">
        <f t="shared" ca="1" si="16"/>
        <v>0</v>
      </c>
      <c r="D162" s="90">
        <f t="shared" ca="1" si="14"/>
        <v>0</v>
      </c>
      <c r="E162" s="90">
        <f t="shared" ca="1" si="14"/>
        <v>0</v>
      </c>
      <c r="F162" s="90">
        <f t="shared" ca="1" si="14"/>
        <v>0</v>
      </c>
      <c r="G162" s="90">
        <f t="shared" ca="1" si="14"/>
        <v>0</v>
      </c>
      <c r="H162" s="90">
        <f t="shared" ca="1" si="14"/>
        <v>0</v>
      </c>
      <c r="I162" s="90">
        <f t="shared" ca="1" si="14"/>
        <v>0</v>
      </c>
      <c r="J162" s="90">
        <f t="shared" ca="1" si="14"/>
        <v>0</v>
      </c>
      <c r="K162" s="90">
        <f t="shared" ca="1" si="14"/>
        <v>0</v>
      </c>
      <c r="L162">
        <f ca="1">IF('Waste 2020'!$A170="MD",INDIRECT("'Waste 2020'!"&amp;'Country Selector'!$B$3&amp;ROW($A170))*10^12,0)</f>
        <v>0</v>
      </c>
      <c r="M162" s="90">
        <f t="shared" ca="1" si="17"/>
        <v>0</v>
      </c>
      <c r="N162" s="90">
        <f t="shared" ca="1" si="15"/>
        <v>0</v>
      </c>
      <c r="O162" s="90">
        <f t="shared" ca="1" si="15"/>
        <v>0</v>
      </c>
      <c r="P162" s="90">
        <f t="shared" ca="1" si="15"/>
        <v>0</v>
      </c>
      <c r="Q162" s="90">
        <f t="shared" ca="1" si="15"/>
        <v>0</v>
      </c>
      <c r="R162" s="90">
        <f t="shared" ca="1" si="15"/>
        <v>0</v>
      </c>
      <c r="S162" s="90">
        <f t="shared" ca="1" si="15"/>
        <v>0</v>
      </c>
      <c r="T162" s="90">
        <f t="shared" ca="1" si="15"/>
        <v>0</v>
      </c>
      <c r="U162" s="90">
        <f t="shared" ca="1" si="15"/>
        <v>0</v>
      </c>
      <c r="V162">
        <f ca="1">IF('Waste 2030'!$A170="MD",INDIRECT("'Waste 2030'!"&amp;'Country Selector'!$B$3&amp;ROW($A170))*10^12,0)</f>
        <v>0</v>
      </c>
    </row>
    <row r="163" spans="1:22">
      <c r="A163" s="74">
        <v>650</v>
      </c>
      <c r="B163">
        <f ca="1">IF('Waste 2010'!$A171="MD",INDIRECT("'Waste 2010'!"&amp;'Country Selector'!$B$3&amp;ROW($A171))*10^12,0)</f>
        <v>0</v>
      </c>
      <c r="C163" s="90">
        <f t="shared" ca="1" si="16"/>
        <v>0</v>
      </c>
      <c r="D163" s="90">
        <f t="shared" ca="1" si="14"/>
        <v>0</v>
      </c>
      <c r="E163" s="90">
        <f t="shared" ca="1" si="14"/>
        <v>0</v>
      </c>
      <c r="F163" s="90">
        <f t="shared" ca="1" si="14"/>
        <v>0</v>
      </c>
      <c r="G163" s="90">
        <f t="shared" ca="1" si="14"/>
        <v>0</v>
      </c>
      <c r="H163" s="90">
        <f t="shared" ca="1" si="14"/>
        <v>0</v>
      </c>
      <c r="I163" s="90">
        <f t="shared" ca="1" si="14"/>
        <v>0</v>
      </c>
      <c r="J163" s="90">
        <f t="shared" ca="1" si="14"/>
        <v>0</v>
      </c>
      <c r="K163" s="90">
        <f t="shared" ca="1" si="14"/>
        <v>0</v>
      </c>
      <c r="L163">
        <f ca="1">IF('Waste 2020'!$A171="MD",INDIRECT("'Waste 2020'!"&amp;'Country Selector'!$B$3&amp;ROW($A171))*10^12,0)</f>
        <v>0</v>
      </c>
      <c r="M163" s="90">
        <f t="shared" ca="1" si="17"/>
        <v>0</v>
      </c>
      <c r="N163" s="90">
        <f t="shared" ca="1" si="15"/>
        <v>0</v>
      </c>
      <c r="O163" s="90">
        <f t="shared" ca="1" si="15"/>
        <v>0</v>
      </c>
      <c r="P163" s="90">
        <f t="shared" ca="1" si="15"/>
        <v>0</v>
      </c>
      <c r="Q163" s="90">
        <f t="shared" ca="1" si="15"/>
        <v>0</v>
      </c>
      <c r="R163" s="90">
        <f t="shared" ca="1" si="15"/>
        <v>0</v>
      </c>
      <c r="S163" s="90">
        <f t="shared" ca="1" si="15"/>
        <v>0</v>
      </c>
      <c r="T163" s="90">
        <f t="shared" ca="1" si="15"/>
        <v>0</v>
      </c>
      <c r="U163" s="90">
        <f t="shared" ca="1" si="15"/>
        <v>0</v>
      </c>
      <c r="V163">
        <f ca="1">IF('Waste 2030'!$A171="MD",INDIRECT("'Waste 2030'!"&amp;'Country Selector'!$B$3&amp;ROW($A171))*10^12,0)</f>
        <v>0</v>
      </c>
    </row>
    <row r="164" spans="1:22">
      <c r="A164" s="74">
        <v>700</v>
      </c>
      <c r="B164">
        <f ca="1">IF('Waste 2010'!$A172="MD",INDIRECT("'Waste 2010'!"&amp;'Country Selector'!$B$3&amp;ROW($A172))*10^12,0)</f>
        <v>0</v>
      </c>
      <c r="C164" s="90">
        <f t="shared" ca="1" si="16"/>
        <v>0</v>
      </c>
      <c r="D164" s="90">
        <f t="shared" ca="1" si="14"/>
        <v>0</v>
      </c>
      <c r="E164" s="90">
        <f t="shared" ca="1" si="14"/>
        <v>0</v>
      </c>
      <c r="F164" s="90">
        <f t="shared" ca="1" si="14"/>
        <v>0</v>
      </c>
      <c r="G164" s="90">
        <f t="shared" ca="1" si="14"/>
        <v>0</v>
      </c>
      <c r="H164" s="90">
        <f t="shared" ca="1" si="14"/>
        <v>0</v>
      </c>
      <c r="I164" s="90">
        <f t="shared" ca="1" si="14"/>
        <v>0</v>
      </c>
      <c r="J164" s="90">
        <f t="shared" ca="1" si="14"/>
        <v>0</v>
      </c>
      <c r="K164" s="90">
        <f t="shared" ca="1" si="14"/>
        <v>0</v>
      </c>
      <c r="L164">
        <f ca="1">IF('Waste 2020'!$A172="MD",INDIRECT("'Waste 2020'!"&amp;'Country Selector'!$B$3&amp;ROW($A172))*10^12,0)</f>
        <v>0</v>
      </c>
      <c r="M164" s="90">
        <f t="shared" ca="1" si="17"/>
        <v>0</v>
      </c>
      <c r="N164" s="90">
        <f t="shared" ca="1" si="15"/>
        <v>0</v>
      </c>
      <c r="O164" s="90">
        <f t="shared" ca="1" si="15"/>
        <v>0</v>
      </c>
      <c r="P164" s="90">
        <f t="shared" ca="1" si="15"/>
        <v>0</v>
      </c>
      <c r="Q164" s="90">
        <f t="shared" ca="1" si="15"/>
        <v>0</v>
      </c>
      <c r="R164" s="90">
        <f t="shared" ca="1" si="15"/>
        <v>0</v>
      </c>
      <c r="S164" s="90">
        <f t="shared" ca="1" si="15"/>
        <v>0</v>
      </c>
      <c r="T164" s="90">
        <f t="shared" ca="1" si="15"/>
        <v>0</v>
      </c>
      <c r="U164" s="90">
        <f t="shared" ca="1" si="15"/>
        <v>0</v>
      </c>
      <c r="V164">
        <f ca="1">IF('Waste 2030'!$A172="MD",INDIRECT("'Waste 2030'!"&amp;'Country Selector'!$B$3&amp;ROW($A172))*10^12,0)</f>
        <v>0</v>
      </c>
    </row>
    <row r="165" spans="1:22">
      <c r="A165" s="74">
        <v>750</v>
      </c>
      <c r="B165">
        <f ca="1">IF('Waste 2010'!$A173="MD",INDIRECT("'Waste 2010'!"&amp;'Country Selector'!$B$3&amp;ROW($A173))*10^12,0)</f>
        <v>0</v>
      </c>
      <c r="C165" s="90">
        <f t="shared" ca="1" si="16"/>
        <v>0</v>
      </c>
      <c r="D165" s="90">
        <f t="shared" ca="1" si="14"/>
        <v>0</v>
      </c>
      <c r="E165" s="90">
        <f t="shared" ca="1" si="14"/>
        <v>0</v>
      </c>
      <c r="F165" s="90">
        <f t="shared" ca="1" si="14"/>
        <v>0</v>
      </c>
      <c r="G165" s="90">
        <f t="shared" ca="1" si="14"/>
        <v>0</v>
      </c>
      <c r="H165" s="90">
        <f t="shared" ca="1" si="14"/>
        <v>0</v>
      </c>
      <c r="I165" s="90">
        <f t="shared" ca="1" si="14"/>
        <v>0</v>
      </c>
      <c r="J165" s="90">
        <f t="shared" ca="1" si="14"/>
        <v>0</v>
      </c>
      <c r="K165" s="90">
        <f t="shared" ca="1" si="14"/>
        <v>0</v>
      </c>
      <c r="L165">
        <f ca="1">IF('Waste 2020'!$A173="MD",INDIRECT("'Waste 2020'!"&amp;'Country Selector'!$B$3&amp;ROW($A173))*10^12,0)</f>
        <v>0</v>
      </c>
      <c r="M165" s="90">
        <f t="shared" ca="1" si="17"/>
        <v>0</v>
      </c>
      <c r="N165" s="90">
        <f t="shared" ca="1" si="15"/>
        <v>0</v>
      </c>
      <c r="O165" s="90">
        <f t="shared" ca="1" si="15"/>
        <v>0</v>
      </c>
      <c r="P165" s="90">
        <f t="shared" ca="1" si="15"/>
        <v>0</v>
      </c>
      <c r="Q165" s="90">
        <f t="shared" ca="1" si="15"/>
        <v>0</v>
      </c>
      <c r="R165" s="90">
        <f t="shared" ca="1" si="15"/>
        <v>0</v>
      </c>
      <c r="S165" s="90">
        <f t="shared" ca="1" si="15"/>
        <v>0</v>
      </c>
      <c r="T165" s="90">
        <f t="shared" ca="1" si="15"/>
        <v>0</v>
      </c>
      <c r="U165" s="90">
        <f t="shared" ca="1" si="15"/>
        <v>0</v>
      </c>
      <c r="V165">
        <f ca="1">IF('Waste 2030'!$A173="MD",INDIRECT("'Waste 2030'!"&amp;'Country Selector'!$B$3&amp;ROW($A173))*10^12,0)</f>
        <v>0</v>
      </c>
    </row>
    <row r="166" spans="1:22">
      <c r="A166" s="74">
        <v>800</v>
      </c>
      <c r="B166">
        <f ca="1">IF('Waste 2010'!$A174="MD",INDIRECT("'Waste 2010'!"&amp;'Country Selector'!$B$3&amp;ROW($A174))*10^12,0)</f>
        <v>0</v>
      </c>
      <c r="C166" s="90">
        <f t="shared" ca="1" si="16"/>
        <v>0</v>
      </c>
      <c r="D166" s="90">
        <f t="shared" ca="1" si="14"/>
        <v>0</v>
      </c>
      <c r="E166" s="90">
        <f t="shared" ca="1" si="14"/>
        <v>0</v>
      </c>
      <c r="F166" s="90">
        <f t="shared" ca="1" si="14"/>
        <v>0</v>
      </c>
      <c r="G166" s="90">
        <f t="shared" ca="1" si="14"/>
        <v>0</v>
      </c>
      <c r="H166" s="90">
        <f t="shared" ca="1" si="14"/>
        <v>0</v>
      </c>
      <c r="I166" s="90">
        <f t="shared" ca="1" si="14"/>
        <v>0</v>
      </c>
      <c r="J166" s="90">
        <f t="shared" ca="1" si="14"/>
        <v>0</v>
      </c>
      <c r="K166" s="90">
        <f t="shared" ca="1" si="14"/>
        <v>0</v>
      </c>
      <c r="L166">
        <f ca="1">IF('Waste 2020'!$A174="MD",INDIRECT("'Waste 2020'!"&amp;'Country Selector'!$B$3&amp;ROW($A174))*10^12,0)</f>
        <v>0</v>
      </c>
      <c r="M166" s="90">
        <f t="shared" ca="1" si="17"/>
        <v>0</v>
      </c>
      <c r="N166" s="90">
        <f t="shared" ca="1" si="15"/>
        <v>0</v>
      </c>
      <c r="O166" s="90">
        <f t="shared" ca="1" si="15"/>
        <v>0</v>
      </c>
      <c r="P166" s="90">
        <f t="shared" ca="1" si="15"/>
        <v>0</v>
      </c>
      <c r="Q166" s="90">
        <f t="shared" ca="1" si="15"/>
        <v>0</v>
      </c>
      <c r="R166" s="90">
        <f t="shared" ca="1" si="15"/>
        <v>0</v>
      </c>
      <c r="S166" s="90">
        <f t="shared" ca="1" si="15"/>
        <v>0</v>
      </c>
      <c r="T166" s="90">
        <f t="shared" ca="1" si="15"/>
        <v>0</v>
      </c>
      <c r="U166" s="90">
        <f t="shared" ca="1" si="15"/>
        <v>0</v>
      </c>
      <c r="V166">
        <f ca="1">IF('Waste 2030'!$A174="MD",INDIRECT("'Waste 2030'!"&amp;'Country Selector'!$B$3&amp;ROW($A174))*10^12,0)</f>
        <v>0</v>
      </c>
    </row>
    <row r="167" spans="1:22">
      <c r="A167" s="74">
        <v>850</v>
      </c>
      <c r="B167">
        <f ca="1">IF('Waste 2010'!$A175="MD",INDIRECT("'Waste 2010'!"&amp;'Country Selector'!$B$3&amp;ROW($A175))*10^12,0)</f>
        <v>0</v>
      </c>
      <c r="C167" s="90">
        <f t="shared" ca="1" si="16"/>
        <v>0</v>
      </c>
      <c r="D167" s="90">
        <f t="shared" ca="1" si="14"/>
        <v>0</v>
      </c>
      <c r="E167" s="90">
        <f t="shared" ca="1" si="14"/>
        <v>0</v>
      </c>
      <c r="F167" s="90">
        <f t="shared" ca="1" si="14"/>
        <v>0</v>
      </c>
      <c r="G167" s="90">
        <f t="shared" ca="1" si="14"/>
        <v>0</v>
      </c>
      <c r="H167" s="90">
        <f t="shared" ca="1" si="14"/>
        <v>0</v>
      </c>
      <c r="I167" s="90">
        <f t="shared" ca="1" si="14"/>
        <v>0</v>
      </c>
      <c r="J167" s="90">
        <f t="shared" ca="1" si="14"/>
        <v>0</v>
      </c>
      <c r="K167" s="90">
        <f t="shared" ca="1" si="14"/>
        <v>0</v>
      </c>
      <c r="L167">
        <f ca="1">IF('Waste 2020'!$A175="MD",INDIRECT("'Waste 2020'!"&amp;'Country Selector'!$B$3&amp;ROW($A175))*10^12,0)</f>
        <v>0</v>
      </c>
      <c r="M167" s="90">
        <f t="shared" ca="1" si="17"/>
        <v>0</v>
      </c>
      <c r="N167" s="90">
        <f t="shared" ca="1" si="15"/>
        <v>0</v>
      </c>
      <c r="O167" s="90">
        <f t="shared" ca="1" si="15"/>
        <v>0</v>
      </c>
      <c r="P167" s="90">
        <f t="shared" ca="1" si="15"/>
        <v>0</v>
      </c>
      <c r="Q167" s="90">
        <f t="shared" ca="1" si="15"/>
        <v>0</v>
      </c>
      <c r="R167" s="90">
        <f t="shared" ca="1" si="15"/>
        <v>0</v>
      </c>
      <c r="S167" s="90">
        <f t="shared" ca="1" si="15"/>
        <v>0</v>
      </c>
      <c r="T167" s="90">
        <f t="shared" ca="1" si="15"/>
        <v>0</v>
      </c>
      <c r="U167" s="90">
        <f t="shared" ca="1" si="15"/>
        <v>0</v>
      </c>
      <c r="V167">
        <f ca="1">IF('Waste 2030'!$A175="MD",INDIRECT("'Waste 2030'!"&amp;'Country Selector'!$B$3&amp;ROW($A175))*10^12,0)</f>
        <v>0</v>
      </c>
    </row>
    <row r="168" spans="1:22">
      <c r="A168" s="74">
        <v>900</v>
      </c>
      <c r="B168">
        <f ca="1">IF('Waste 2010'!$A176="MD",INDIRECT("'Waste 2010'!"&amp;'Country Selector'!$B$3&amp;ROW($A176))*10^12,0)</f>
        <v>0</v>
      </c>
      <c r="C168" s="90">
        <f t="shared" ca="1" si="16"/>
        <v>0</v>
      </c>
      <c r="D168" s="90">
        <f t="shared" ca="1" si="14"/>
        <v>0</v>
      </c>
      <c r="E168" s="90">
        <f t="shared" ca="1" si="14"/>
        <v>0</v>
      </c>
      <c r="F168" s="90">
        <f t="shared" ca="1" si="14"/>
        <v>0</v>
      </c>
      <c r="G168" s="90">
        <f t="shared" ca="1" si="14"/>
        <v>0</v>
      </c>
      <c r="H168" s="90">
        <f t="shared" ca="1" si="14"/>
        <v>0</v>
      </c>
      <c r="I168" s="90">
        <f t="shared" ca="1" si="14"/>
        <v>0</v>
      </c>
      <c r="J168" s="90">
        <f t="shared" ca="1" si="14"/>
        <v>0</v>
      </c>
      <c r="K168" s="90">
        <f t="shared" ca="1" si="14"/>
        <v>0</v>
      </c>
      <c r="L168">
        <f ca="1">IF('Waste 2020'!$A176="MD",INDIRECT("'Waste 2020'!"&amp;'Country Selector'!$B$3&amp;ROW($A176))*10^12,0)</f>
        <v>0</v>
      </c>
      <c r="M168" s="90">
        <f t="shared" ca="1" si="17"/>
        <v>0</v>
      </c>
      <c r="N168" s="90">
        <f t="shared" ca="1" si="15"/>
        <v>0</v>
      </c>
      <c r="O168" s="90">
        <f t="shared" ca="1" si="15"/>
        <v>0</v>
      </c>
      <c r="P168" s="90">
        <f t="shared" ca="1" si="15"/>
        <v>0</v>
      </c>
      <c r="Q168" s="90">
        <f t="shared" ca="1" si="15"/>
        <v>0</v>
      </c>
      <c r="R168" s="90">
        <f t="shared" ca="1" si="15"/>
        <v>0</v>
      </c>
      <c r="S168" s="90">
        <f t="shared" ca="1" si="15"/>
        <v>0</v>
      </c>
      <c r="T168" s="90">
        <f t="shared" ca="1" si="15"/>
        <v>0</v>
      </c>
      <c r="U168" s="90">
        <f t="shared" ca="1" si="15"/>
        <v>0</v>
      </c>
      <c r="V168">
        <f ca="1">IF('Waste 2030'!$A176="MD",INDIRECT("'Waste 2030'!"&amp;'Country Selector'!$B$3&amp;ROW($A176))*10^12,0)</f>
        <v>0</v>
      </c>
    </row>
    <row r="169" spans="1:22">
      <c r="A169" s="74">
        <v>950</v>
      </c>
      <c r="B169">
        <f ca="1">IF('Waste 2010'!$A177="MD",INDIRECT("'Waste 2010'!"&amp;'Country Selector'!$B$3&amp;ROW($A177))*10^12,0)</f>
        <v>0</v>
      </c>
      <c r="C169" s="90">
        <f t="shared" ca="1" si="16"/>
        <v>0</v>
      </c>
      <c r="D169" s="90">
        <f t="shared" ca="1" si="14"/>
        <v>0</v>
      </c>
      <c r="E169" s="90">
        <f t="shared" ca="1" si="14"/>
        <v>0</v>
      </c>
      <c r="F169" s="90">
        <f t="shared" ca="1" si="14"/>
        <v>0</v>
      </c>
      <c r="G169" s="90">
        <f t="shared" ca="1" si="14"/>
        <v>0</v>
      </c>
      <c r="H169" s="90">
        <f t="shared" ca="1" si="14"/>
        <v>0</v>
      </c>
      <c r="I169" s="90">
        <f t="shared" ca="1" si="14"/>
        <v>0</v>
      </c>
      <c r="J169" s="90">
        <f t="shared" ca="1" si="14"/>
        <v>0</v>
      </c>
      <c r="K169" s="90">
        <f t="shared" ca="1" si="14"/>
        <v>0</v>
      </c>
      <c r="L169">
        <f ca="1">IF('Waste 2020'!$A177="MD",INDIRECT("'Waste 2020'!"&amp;'Country Selector'!$B$3&amp;ROW($A177))*10^12,0)</f>
        <v>0</v>
      </c>
      <c r="M169" s="90">
        <f t="shared" ca="1" si="17"/>
        <v>0</v>
      </c>
      <c r="N169" s="90">
        <f t="shared" ca="1" si="15"/>
        <v>0</v>
      </c>
      <c r="O169" s="90">
        <f t="shared" ca="1" si="15"/>
        <v>0</v>
      </c>
      <c r="P169" s="90">
        <f t="shared" ca="1" si="15"/>
        <v>0</v>
      </c>
      <c r="Q169" s="90">
        <f t="shared" ca="1" si="15"/>
        <v>0</v>
      </c>
      <c r="R169" s="90">
        <f t="shared" ca="1" si="15"/>
        <v>0</v>
      </c>
      <c r="S169" s="90">
        <f t="shared" ca="1" si="15"/>
        <v>0</v>
      </c>
      <c r="T169" s="90">
        <f t="shared" ca="1" si="15"/>
        <v>0</v>
      </c>
      <c r="U169" s="90">
        <f t="shared" ca="1" si="15"/>
        <v>0</v>
      </c>
      <c r="V169">
        <f ca="1">IF('Waste 2030'!$A177="MD",INDIRECT("'Waste 2030'!"&amp;'Country Selector'!$B$3&amp;ROW($A177))*10^12,0)</f>
        <v>0</v>
      </c>
    </row>
    <row r="170" spans="1:22">
      <c r="A170" s="74">
        <v>1000</v>
      </c>
      <c r="B170">
        <f ca="1">IF('Waste 2010'!$A178="MD",INDIRECT("'Waste 2010'!"&amp;'Country Selector'!$B$3&amp;ROW($A178))*10^12,0)</f>
        <v>0</v>
      </c>
      <c r="C170" s="90">
        <f t="shared" ca="1" si="16"/>
        <v>0</v>
      </c>
      <c r="D170" s="90">
        <f t="shared" ca="1" si="14"/>
        <v>0</v>
      </c>
      <c r="E170" s="90">
        <f t="shared" ca="1" si="14"/>
        <v>0</v>
      </c>
      <c r="F170" s="90">
        <f t="shared" ca="1" si="14"/>
        <v>0</v>
      </c>
      <c r="G170" s="90">
        <f t="shared" ca="1" si="14"/>
        <v>0</v>
      </c>
      <c r="H170" s="90">
        <f t="shared" ca="1" si="14"/>
        <v>0</v>
      </c>
      <c r="I170" s="90">
        <f t="shared" ca="1" si="14"/>
        <v>0</v>
      </c>
      <c r="J170" s="90">
        <f t="shared" ca="1" si="14"/>
        <v>0</v>
      </c>
      <c r="K170" s="90">
        <f t="shared" ca="1" si="14"/>
        <v>0</v>
      </c>
      <c r="L170">
        <f ca="1">IF('Waste 2020'!$A178="MD",INDIRECT("'Waste 2020'!"&amp;'Country Selector'!$B$3&amp;ROW($A178))*10^12,0)</f>
        <v>0</v>
      </c>
      <c r="M170" s="90">
        <f t="shared" ca="1" si="17"/>
        <v>0</v>
      </c>
      <c r="N170" s="90">
        <f t="shared" ca="1" si="15"/>
        <v>0</v>
      </c>
      <c r="O170" s="90">
        <f t="shared" ca="1" si="15"/>
        <v>0</v>
      </c>
      <c r="P170" s="90">
        <f t="shared" ca="1" si="15"/>
        <v>0</v>
      </c>
      <c r="Q170" s="90">
        <f t="shared" ca="1" si="15"/>
        <v>0</v>
      </c>
      <c r="R170" s="90">
        <f t="shared" ca="1" si="15"/>
        <v>0</v>
      </c>
      <c r="S170" s="90">
        <f t="shared" ca="1" si="15"/>
        <v>0</v>
      </c>
      <c r="T170" s="90">
        <f t="shared" ca="1" si="15"/>
        <v>0</v>
      </c>
      <c r="U170" s="90">
        <f t="shared" ca="1" si="15"/>
        <v>0</v>
      </c>
      <c r="V170">
        <f ca="1">IF('Waste 2030'!$A178="MD",INDIRECT("'Waste 2030'!"&amp;'Country Selector'!$B$3&amp;ROW($A178))*10^12,0)</f>
        <v>0</v>
      </c>
    </row>
    <row r="171" spans="1:22">
      <c r="A171" s="74">
        <v>1500</v>
      </c>
      <c r="B171">
        <f ca="1">IF('Waste 2010'!$A179="MD",INDIRECT("'Waste 2010'!"&amp;'Country Selector'!$B$3&amp;ROW($A179))*10^12,0)</f>
        <v>0</v>
      </c>
      <c r="C171" s="90">
        <f t="shared" ca="1" si="16"/>
        <v>0</v>
      </c>
      <c r="D171" s="90">
        <f t="shared" ca="1" si="14"/>
        <v>0</v>
      </c>
      <c r="E171" s="90">
        <f t="shared" ca="1" si="14"/>
        <v>0</v>
      </c>
      <c r="F171" s="90">
        <f t="shared" ca="1" si="14"/>
        <v>0</v>
      </c>
      <c r="G171" s="90">
        <f t="shared" ca="1" si="14"/>
        <v>0</v>
      </c>
      <c r="H171" s="90">
        <f t="shared" ca="1" si="14"/>
        <v>0</v>
      </c>
      <c r="I171" s="90">
        <f t="shared" ca="1" si="14"/>
        <v>0</v>
      </c>
      <c r="J171" s="90">
        <f t="shared" ca="1" si="14"/>
        <v>0</v>
      </c>
      <c r="K171" s="90">
        <f t="shared" ca="1" si="14"/>
        <v>0</v>
      </c>
      <c r="L171">
        <f ca="1">IF('Waste 2020'!$A179="MD",INDIRECT("'Waste 2020'!"&amp;'Country Selector'!$B$3&amp;ROW($A179))*10^12,0)</f>
        <v>0</v>
      </c>
      <c r="M171" s="90">
        <f t="shared" ca="1" si="17"/>
        <v>0</v>
      </c>
      <c r="N171" s="90">
        <f t="shared" ca="1" si="15"/>
        <v>0</v>
      </c>
      <c r="O171" s="90">
        <f t="shared" ca="1" si="15"/>
        <v>0</v>
      </c>
      <c r="P171" s="90">
        <f t="shared" ca="1" si="15"/>
        <v>0</v>
      </c>
      <c r="Q171" s="90">
        <f t="shared" ca="1" si="15"/>
        <v>0</v>
      </c>
      <c r="R171" s="90">
        <f t="shared" ca="1" si="15"/>
        <v>0</v>
      </c>
      <c r="S171" s="90">
        <f t="shared" ca="1" si="15"/>
        <v>0</v>
      </c>
      <c r="T171" s="90">
        <f t="shared" ca="1" si="15"/>
        <v>0</v>
      </c>
      <c r="U171" s="90">
        <f t="shared" ca="1" si="15"/>
        <v>0</v>
      </c>
      <c r="V171">
        <f ca="1">IF('Waste 2030'!$A179="MD",INDIRECT("'Waste 2030'!"&amp;'Country Selector'!$B$3&amp;ROW($A179))*10^12,0)</f>
        <v>0</v>
      </c>
    </row>
    <row r="172" spans="1:22">
      <c r="A172" s="74">
        <v>2000</v>
      </c>
      <c r="B172">
        <f ca="1">IF('Waste 2010'!$A180="MD",INDIRECT("'Waste 2010'!"&amp;'Country Selector'!$B$3&amp;ROW($A180))*10^12,0)</f>
        <v>0</v>
      </c>
      <c r="C172" s="90">
        <f t="shared" ca="1" si="16"/>
        <v>0</v>
      </c>
      <c r="D172" s="90">
        <f t="shared" ca="1" si="14"/>
        <v>0</v>
      </c>
      <c r="E172" s="90">
        <f t="shared" ca="1" si="14"/>
        <v>0</v>
      </c>
      <c r="F172" s="90">
        <f t="shared" ca="1" si="14"/>
        <v>0</v>
      </c>
      <c r="G172" s="90">
        <f t="shared" ca="1" si="14"/>
        <v>0</v>
      </c>
      <c r="H172" s="90">
        <f t="shared" ca="1" si="14"/>
        <v>0</v>
      </c>
      <c r="I172" s="90">
        <f t="shared" ca="1" si="14"/>
        <v>0</v>
      </c>
      <c r="J172" s="90">
        <f t="shared" ca="1" si="14"/>
        <v>0</v>
      </c>
      <c r="K172" s="90">
        <f t="shared" ca="1" si="14"/>
        <v>0</v>
      </c>
      <c r="L172">
        <f ca="1">IF('Waste 2020'!$A180="MD",INDIRECT("'Waste 2020'!"&amp;'Country Selector'!$B$3&amp;ROW($A180))*10^12,0)</f>
        <v>0</v>
      </c>
      <c r="M172" s="90">
        <f t="shared" ca="1" si="17"/>
        <v>0</v>
      </c>
      <c r="N172" s="90">
        <f t="shared" ca="1" si="15"/>
        <v>0</v>
      </c>
      <c r="O172" s="90">
        <f t="shared" ca="1" si="15"/>
        <v>0</v>
      </c>
      <c r="P172" s="90">
        <f t="shared" ca="1" si="15"/>
        <v>0</v>
      </c>
      <c r="Q172" s="90">
        <f t="shared" ca="1" si="15"/>
        <v>0</v>
      </c>
      <c r="R172" s="90">
        <f t="shared" ca="1" si="15"/>
        <v>0</v>
      </c>
      <c r="S172" s="90">
        <f t="shared" ca="1" si="15"/>
        <v>0</v>
      </c>
      <c r="T172" s="90">
        <f t="shared" ca="1" si="15"/>
        <v>0</v>
      </c>
      <c r="U172" s="90">
        <f t="shared" ca="1" si="15"/>
        <v>0</v>
      </c>
      <c r="V172">
        <f ca="1">IF('Waste 2030'!$A180="MD",INDIRECT("'Waste 2030'!"&amp;'Country Selector'!$B$3&amp;ROW($A180))*10^12,0)</f>
        <v>0</v>
      </c>
    </row>
    <row r="173" spans="1:22">
      <c r="A173" s="74">
        <v>3000</v>
      </c>
      <c r="B173">
        <f ca="1">IF('Waste 2010'!$A181="MD",INDIRECT("'Waste 2010'!"&amp;'Country Selector'!$B$3&amp;ROW($A181))*10^12,0)</f>
        <v>0</v>
      </c>
      <c r="C173" s="90">
        <f t="shared" ca="1" si="16"/>
        <v>0</v>
      </c>
      <c r="D173" s="90">
        <f t="shared" ca="1" si="14"/>
        <v>0</v>
      </c>
      <c r="E173" s="90">
        <f t="shared" ca="1" si="14"/>
        <v>0</v>
      </c>
      <c r="F173" s="90">
        <f t="shared" ca="1" si="14"/>
        <v>0</v>
      </c>
      <c r="G173" s="90">
        <f t="shared" ca="1" si="14"/>
        <v>0</v>
      </c>
      <c r="H173" s="90">
        <f t="shared" ca="1" si="14"/>
        <v>0</v>
      </c>
      <c r="I173" s="90">
        <f t="shared" ca="1" si="14"/>
        <v>0</v>
      </c>
      <c r="J173" s="90">
        <f t="shared" ca="1" si="14"/>
        <v>0</v>
      </c>
      <c r="K173" s="90">
        <f t="shared" ca="1" si="14"/>
        <v>0</v>
      </c>
      <c r="L173">
        <f ca="1">IF('Waste 2020'!$A181="MD",INDIRECT("'Waste 2020'!"&amp;'Country Selector'!$B$3&amp;ROW($A181))*10^12,0)</f>
        <v>0</v>
      </c>
      <c r="M173" s="90">
        <f t="shared" ca="1" si="17"/>
        <v>0</v>
      </c>
      <c r="N173" s="90">
        <f t="shared" ca="1" si="15"/>
        <v>0</v>
      </c>
      <c r="O173" s="90">
        <f t="shared" ca="1" si="15"/>
        <v>0</v>
      </c>
      <c r="P173" s="90">
        <f t="shared" ca="1" si="15"/>
        <v>0</v>
      </c>
      <c r="Q173" s="90">
        <f t="shared" ca="1" si="15"/>
        <v>0</v>
      </c>
      <c r="R173" s="90">
        <f t="shared" ca="1" si="15"/>
        <v>0</v>
      </c>
      <c r="S173" s="90">
        <f t="shared" ca="1" si="15"/>
        <v>0</v>
      </c>
      <c r="T173" s="90">
        <f t="shared" ca="1" si="15"/>
        <v>0</v>
      </c>
      <c r="U173" s="90">
        <f t="shared" ca="1" si="15"/>
        <v>0</v>
      </c>
      <c r="V173">
        <f ca="1">IF('Waste 2030'!$A181="MD",INDIRECT("'Waste 2030'!"&amp;'Country Selector'!$B$3&amp;ROW($A181))*10^12,0)</f>
        <v>0</v>
      </c>
    </row>
    <row r="174" spans="1:22">
      <c r="A174" s="74">
        <v>5000</v>
      </c>
      <c r="B174">
        <f ca="1">IF('Waste 2010'!$A182="MD",INDIRECT("'Waste 2010'!"&amp;'Country Selector'!$B$3&amp;ROW($A182))*10^12,0)</f>
        <v>0</v>
      </c>
      <c r="C174" s="90">
        <f t="shared" ca="1" si="16"/>
        <v>0</v>
      </c>
      <c r="D174" s="90">
        <f t="shared" ca="1" si="14"/>
        <v>0</v>
      </c>
      <c r="E174" s="90">
        <f t="shared" ca="1" si="14"/>
        <v>0</v>
      </c>
      <c r="F174" s="90">
        <f t="shared" ca="1" si="14"/>
        <v>0</v>
      </c>
      <c r="G174" s="90">
        <f t="shared" ca="1" si="14"/>
        <v>0</v>
      </c>
      <c r="H174" s="90">
        <f t="shared" ca="1" si="14"/>
        <v>0</v>
      </c>
      <c r="I174" s="90">
        <f t="shared" ca="1" si="14"/>
        <v>0</v>
      </c>
      <c r="J174" s="90">
        <f t="shared" ca="1" si="14"/>
        <v>0</v>
      </c>
      <c r="K174" s="90">
        <f t="shared" ca="1" si="14"/>
        <v>0</v>
      </c>
      <c r="L174">
        <f ca="1">IF('Waste 2020'!$A182="MD",INDIRECT("'Waste 2020'!"&amp;'Country Selector'!$B$3&amp;ROW($A182))*10^12,0)</f>
        <v>0</v>
      </c>
      <c r="M174" s="90">
        <f t="shared" ca="1" si="17"/>
        <v>0</v>
      </c>
      <c r="N174" s="90">
        <f t="shared" ca="1" si="15"/>
        <v>0</v>
      </c>
      <c r="O174" s="90">
        <f t="shared" ca="1" si="15"/>
        <v>0</v>
      </c>
      <c r="P174" s="90">
        <f t="shared" ca="1" si="15"/>
        <v>0</v>
      </c>
      <c r="Q174" s="90">
        <f t="shared" ca="1" si="15"/>
        <v>0</v>
      </c>
      <c r="R174" s="90">
        <f t="shared" ca="1" si="15"/>
        <v>0</v>
      </c>
      <c r="S174" s="90">
        <f t="shared" ca="1" si="15"/>
        <v>0</v>
      </c>
      <c r="T174" s="90">
        <f t="shared" ca="1" si="15"/>
        <v>0</v>
      </c>
      <c r="U174" s="90">
        <f t="shared" ca="1" si="15"/>
        <v>0</v>
      </c>
      <c r="V174">
        <f ca="1">IF('Waste 2030'!$A182="MD",INDIRECT("'Waste 2030'!"&amp;'Country Selector'!$B$3&amp;ROW($A182))*10^12,0)</f>
        <v>0</v>
      </c>
    </row>
    <row r="175" spans="1:22">
      <c r="A175" s="74">
        <v>10000</v>
      </c>
      <c r="B175">
        <f ca="1">IF('Waste 2010'!$A183="MD",INDIRECT("'Waste 2010'!"&amp;'Country Selector'!$B$3&amp;ROW($A183))*10^12,0)</f>
        <v>0</v>
      </c>
      <c r="C175" s="90">
        <f t="shared" ca="1" si="16"/>
        <v>0</v>
      </c>
      <c r="D175" s="90">
        <f t="shared" ca="1" si="14"/>
        <v>0</v>
      </c>
      <c r="E175" s="90">
        <f t="shared" ca="1" si="14"/>
        <v>0</v>
      </c>
      <c r="F175" s="90">
        <f t="shared" ca="1" si="14"/>
        <v>0</v>
      </c>
      <c r="G175" s="90">
        <f t="shared" ca="1" si="14"/>
        <v>0</v>
      </c>
      <c r="H175" s="90">
        <f t="shared" ca="1" si="14"/>
        <v>0</v>
      </c>
      <c r="I175" s="90">
        <f t="shared" ca="1" si="14"/>
        <v>0</v>
      </c>
      <c r="J175" s="90">
        <f t="shared" ca="1" si="14"/>
        <v>0</v>
      </c>
      <c r="K175" s="90">
        <f t="shared" ca="1" si="14"/>
        <v>0</v>
      </c>
      <c r="L175">
        <f ca="1">IF('Waste 2020'!$A183="MD",INDIRECT("'Waste 2020'!"&amp;'Country Selector'!$B$3&amp;ROW($A183))*10^12,0)</f>
        <v>0</v>
      </c>
      <c r="M175" s="90">
        <f t="shared" ca="1" si="17"/>
        <v>0</v>
      </c>
      <c r="N175" s="90">
        <f t="shared" ca="1" si="15"/>
        <v>0</v>
      </c>
      <c r="O175" s="90">
        <f t="shared" ca="1" si="15"/>
        <v>0</v>
      </c>
      <c r="P175" s="90">
        <f t="shared" ca="1" si="15"/>
        <v>0</v>
      </c>
      <c r="Q175" s="90">
        <f t="shared" ca="1" si="15"/>
        <v>0</v>
      </c>
      <c r="R175" s="90">
        <f t="shared" ca="1" si="15"/>
        <v>0</v>
      </c>
      <c r="S175" s="90">
        <f t="shared" ca="1" si="15"/>
        <v>0</v>
      </c>
      <c r="T175" s="90">
        <f t="shared" ca="1" si="15"/>
        <v>0</v>
      </c>
      <c r="U175" s="90">
        <f t="shared" ca="1" si="15"/>
        <v>0</v>
      </c>
      <c r="V175">
        <f ca="1">IF('Waste 2030'!$A183="MD",INDIRECT("'Waste 2030'!"&amp;'Country Selector'!$B$3&amp;ROW($A183))*10^12,0)</f>
        <v>0</v>
      </c>
    </row>
    <row r="176" spans="1:22">
      <c r="A176" s="74">
        <v>100000</v>
      </c>
      <c r="B176">
        <f ca="1">IF('Waste 2010'!$A184="MD",INDIRECT("'Waste 2010'!"&amp;'Country Selector'!$B$3&amp;ROW($A184))*10^12,0)</f>
        <v>0</v>
      </c>
      <c r="C176" s="90">
        <f t="shared" ca="1" si="16"/>
        <v>0</v>
      </c>
      <c r="D176" s="90">
        <f t="shared" ca="1" si="14"/>
        <v>0</v>
      </c>
      <c r="E176" s="90">
        <f t="shared" ca="1" si="14"/>
        <v>0</v>
      </c>
      <c r="F176" s="90">
        <f t="shared" ca="1" si="14"/>
        <v>0</v>
      </c>
      <c r="G176" s="90">
        <f t="shared" ca="1" si="14"/>
        <v>0</v>
      </c>
      <c r="H176" s="90">
        <f t="shared" ca="1" si="14"/>
        <v>0</v>
      </c>
      <c r="I176" s="90">
        <f t="shared" ca="1" si="14"/>
        <v>0</v>
      </c>
      <c r="J176" s="90">
        <f t="shared" ca="1" si="14"/>
        <v>0</v>
      </c>
      <c r="K176" s="90">
        <f t="shared" ca="1" si="14"/>
        <v>0</v>
      </c>
      <c r="L176">
        <f ca="1">IF('Waste 2020'!$A184="MD",INDIRECT("'Waste 2020'!"&amp;'Country Selector'!$B$3&amp;ROW($A184))*10^12,0)</f>
        <v>0</v>
      </c>
      <c r="M176" s="90">
        <f t="shared" ca="1" si="17"/>
        <v>0</v>
      </c>
      <c r="N176" s="90">
        <f t="shared" ca="1" si="15"/>
        <v>0</v>
      </c>
      <c r="O176" s="90">
        <f t="shared" ca="1" si="15"/>
        <v>0</v>
      </c>
      <c r="P176" s="90">
        <f t="shared" ca="1" si="15"/>
        <v>0</v>
      </c>
      <c r="Q176" s="90">
        <f t="shared" ca="1" si="15"/>
        <v>0</v>
      </c>
      <c r="R176" s="90">
        <f t="shared" ca="1" si="15"/>
        <v>0</v>
      </c>
      <c r="S176" s="90">
        <f t="shared" ca="1" si="15"/>
        <v>0</v>
      </c>
      <c r="T176" s="90">
        <f t="shared" ca="1" si="15"/>
        <v>0</v>
      </c>
      <c r="U176" s="90">
        <f t="shared" ca="1" si="15"/>
        <v>0</v>
      </c>
      <c r="V176">
        <f ca="1">IF('Waste 2030'!$A184="MD",INDIRECT("'Waste 2030'!"&amp;'Country Selector'!$B$3&amp;ROW($A184))*10^12,0)</f>
        <v>0</v>
      </c>
    </row>
    <row r="177" spans="1:22">
      <c r="A177" s="74">
        <v>1000000</v>
      </c>
      <c r="B177">
        <f ca="1">IF('Waste 2010'!$A185="MD",INDIRECT("'Waste 2010'!"&amp;'Country Selector'!$B$3&amp;ROW($A185))*10^12,0)</f>
        <v>0</v>
      </c>
      <c r="C177" s="90">
        <f t="shared" ca="1" si="16"/>
        <v>0</v>
      </c>
      <c r="D177" s="90">
        <f t="shared" ca="1" si="14"/>
        <v>0</v>
      </c>
      <c r="E177" s="90">
        <f t="shared" ca="1" si="14"/>
        <v>0</v>
      </c>
      <c r="F177" s="90">
        <f t="shared" ca="1" si="14"/>
        <v>0</v>
      </c>
      <c r="G177" s="90">
        <f t="shared" ca="1" si="14"/>
        <v>0</v>
      </c>
      <c r="H177" s="90">
        <f t="shared" ca="1" si="14"/>
        <v>0</v>
      </c>
      <c r="I177" s="90">
        <f t="shared" ca="1" si="14"/>
        <v>0</v>
      </c>
      <c r="J177" s="90">
        <f t="shared" ca="1" si="14"/>
        <v>0</v>
      </c>
      <c r="K177" s="90">
        <f t="shared" ca="1" si="14"/>
        <v>0</v>
      </c>
      <c r="L177">
        <f ca="1">IF('Waste 2020'!$A185="MD",INDIRECT("'Waste 2020'!"&amp;'Country Selector'!$B$3&amp;ROW($A185))*10^12,0)</f>
        <v>0</v>
      </c>
      <c r="M177" s="90">
        <f t="shared" ca="1" si="17"/>
        <v>0</v>
      </c>
      <c r="N177" s="90">
        <f t="shared" ca="1" si="15"/>
        <v>0</v>
      </c>
      <c r="O177" s="90">
        <f t="shared" ca="1" si="15"/>
        <v>0</v>
      </c>
      <c r="P177" s="90">
        <f t="shared" ca="1" si="15"/>
        <v>0</v>
      </c>
      <c r="Q177" s="90">
        <f t="shared" ca="1" si="15"/>
        <v>0</v>
      </c>
      <c r="R177" s="90">
        <f t="shared" ca="1" si="15"/>
        <v>0</v>
      </c>
      <c r="S177" s="90">
        <f t="shared" ca="1" si="15"/>
        <v>0</v>
      </c>
      <c r="T177" s="90">
        <f t="shared" ca="1" si="15"/>
        <v>0</v>
      </c>
      <c r="U177" s="90">
        <f t="shared" ca="1" si="15"/>
        <v>0</v>
      </c>
      <c r="V177">
        <f ca="1">IF('Waste 2030'!$A185="MD",INDIRECT("'Waste 2030'!"&amp;'Country Selector'!$B$3&amp;ROW($A185))*10^12,0)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177"/>
  <sheetViews>
    <sheetView workbookViewId="0"/>
  </sheetViews>
  <sheetFormatPr defaultRowHeight="14.4"/>
  <cols>
    <col min="1" max="1" width="28.88671875" customWidth="1"/>
    <col min="2" max="2" width="11" bestFit="1" customWidth="1"/>
    <col min="12" max="12" width="12" bestFit="1" customWidth="1"/>
    <col min="22" max="22" width="12" bestFit="1" customWidth="1"/>
  </cols>
  <sheetData>
    <row r="1" spans="1:22">
      <c r="A1" t="s">
        <v>234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</row>
    <row r="2" spans="1:22">
      <c r="A2" s="74">
        <v>-50</v>
      </c>
      <c r="B2">
        <f ca="1">IF('Soil 2010'!$A10="CM",INDIRECT("'Soil 2010'!"&amp;'Country Selector'!$B$3&amp;ROW($A10))*10^12,0)</f>
        <v>4766399945153.5781</v>
      </c>
      <c r="C2" s="90">
        <f ca="1">$B2*($L$1-C$1)/($L$1-$B$1)+$L2*(C$1-$B$1)/($L$1-$B$1)</f>
        <v>5066990210137.7861</v>
      </c>
      <c r="D2" s="90">
        <f t="shared" ref="D2:K17" ca="1" si="0">$B2*($L$1-D$1)/($L$1-$B$1)+$L2*(D$1-$B$1)/($L$1-$B$1)</f>
        <v>5367580475121.9941</v>
      </c>
      <c r="E2" s="90">
        <f t="shared" ca="1" si="0"/>
        <v>5668170740106.2031</v>
      </c>
      <c r="F2" s="90">
        <f t="shared" ca="1" si="0"/>
        <v>5968761005090.4111</v>
      </c>
      <c r="G2" s="90">
        <f t="shared" ca="1" si="0"/>
        <v>6269351270074.6191</v>
      </c>
      <c r="H2" s="90">
        <f t="shared" ca="1" si="0"/>
        <v>6569941535058.8281</v>
      </c>
      <c r="I2" s="90">
        <f t="shared" ca="1" si="0"/>
        <v>6870531800043.0361</v>
      </c>
      <c r="J2" s="90">
        <f t="shared" ca="1" si="0"/>
        <v>7171122065027.2441</v>
      </c>
      <c r="K2" s="90">
        <f t="shared" ca="1" si="0"/>
        <v>7471712330011.4512</v>
      </c>
      <c r="L2">
        <f ca="1">IF('Soil 2020'!$A10="CM",INDIRECT("'Soil 2020'!"&amp;'Country Selector'!$B$3&amp;ROW($A10))*10^12,0)</f>
        <v>7772302594995.6602</v>
      </c>
      <c r="M2" s="90">
        <f ca="1">$L2*($V$1-M$1)/($V$1-$L$1)+$V2*(M$1-$L$1)/($V$1-$L$1)</f>
        <v>7439167808784.8135</v>
      </c>
      <c r="N2" s="90">
        <f t="shared" ref="N2:U17" ca="1" si="1">$L2*($V$1-N$1)/($V$1-$L$1)+$V2*(N$1-$L$1)/($V$1-$L$1)</f>
        <v>7106033022573.9678</v>
      </c>
      <c r="O2" s="90">
        <f t="shared" ca="1" si="1"/>
        <v>6772898236363.1221</v>
      </c>
      <c r="P2" s="90">
        <f t="shared" ca="1" si="1"/>
        <v>6439763450152.2754</v>
      </c>
      <c r="Q2" s="90">
        <f t="shared" ca="1" si="1"/>
        <v>6106628663941.4287</v>
      </c>
      <c r="R2" s="90">
        <f t="shared" ca="1" si="1"/>
        <v>5773493877730.583</v>
      </c>
      <c r="S2" s="90">
        <f t="shared" ca="1" si="1"/>
        <v>5440359091519.7363</v>
      </c>
      <c r="T2" s="90">
        <f t="shared" ca="1" si="1"/>
        <v>5107224305308.8906</v>
      </c>
      <c r="U2" s="90">
        <f t="shared" ca="1" si="1"/>
        <v>4774089519098.0439</v>
      </c>
      <c r="V2">
        <f ca="1">IF('Soil 2030'!$A10="CM",INDIRECT("'Soil 2030'!"&amp;'Country Selector'!$B$3&amp;ROW($A10))*10^12,0)</f>
        <v>4440954732887.1982</v>
      </c>
    </row>
    <row r="3" spans="1:22">
      <c r="A3" s="74">
        <v>-49</v>
      </c>
      <c r="B3">
        <f ca="1">IF('Soil 2010'!$A11="CM",INDIRECT("'Soil 2010'!"&amp;'Country Selector'!$B$3&amp;ROW($A11))*10^12,0)</f>
        <v>0</v>
      </c>
      <c r="C3" s="90">
        <f t="shared" ref="C3:K34" ca="1" si="2">$B3*($L$1-C$1)/($L$1-$B$1)+$L3*(C$1-$B$1)/($L$1-$B$1)</f>
        <v>0</v>
      </c>
      <c r="D3" s="90">
        <f t="shared" ca="1" si="0"/>
        <v>0</v>
      </c>
      <c r="E3" s="90">
        <f t="shared" ca="1" si="0"/>
        <v>0</v>
      </c>
      <c r="F3" s="90">
        <f t="shared" ca="1" si="0"/>
        <v>0</v>
      </c>
      <c r="G3" s="90">
        <f t="shared" ca="1" si="0"/>
        <v>0</v>
      </c>
      <c r="H3" s="90">
        <f t="shared" ca="1" si="0"/>
        <v>0</v>
      </c>
      <c r="I3" s="90">
        <f t="shared" ca="1" si="0"/>
        <v>0</v>
      </c>
      <c r="J3" s="90">
        <f t="shared" ca="1" si="0"/>
        <v>0</v>
      </c>
      <c r="K3" s="90">
        <f t="shared" ca="1" si="0"/>
        <v>0</v>
      </c>
      <c r="L3">
        <f ca="1">IF('Soil 2020'!$A11="CM",INDIRECT("'Soil 2020'!"&amp;'Country Selector'!$B$3&amp;ROW($A11))*10^12,0)</f>
        <v>0</v>
      </c>
      <c r="M3" s="90">
        <f t="shared" ref="M3:U34" ca="1" si="3">$L3*($V$1-M$1)/($V$1-$L$1)+$V3*(M$1-$L$1)/($V$1-$L$1)</f>
        <v>0</v>
      </c>
      <c r="N3" s="90">
        <f t="shared" ca="1" si="1"/>
        <v>0</v>
      </c>
      <c r="O3" s="90">
        <f t="shared" ca="1" si="1"/>
        <v>0</v>
      </c>
      <c r="P3" s="90">
        <f t="shared" ca="1" si="1"/>
        <v>0</v>
      </c>
      <c r="Q3" s="90">
        <f t="shared" ca="1" si="1"/>
        <v>0</v>
      </c>
      <c r="R3" s="90">
        <f t="shared" ca="1" si="1"/>
        <v>0</v>
      </c>
      <c r="S3" s="90">
        <f t="shared" ca="1" si="1"/>
        <v>0</v>
      </c>
      <c r="T3" s="90">
        <f t="shared" ca="1" si="1"/>
        <v>0</v>
      </c>
      <c r="U3" s="90">
        <f t="shared" ca="1" si="1"/>
        <v>0</v>
      </c>
      <c r="V3">
        <f ca="1">IF('Soil 2030'!$A11="CM",INDIRECT("'Soil 2030'!"&amp;'Country Selector'!$B$3&amp;ROW($A11))*10^12,0)</f>
        <v>0</v>
      </c>
    </row>
    <row r="4" spans="1:22">
      <c r="A4" s="74">
        <v>-48</v>
      </c>
      <c r="B4">
        <f ca="1">IF('Soil 2010'!$A12="CM",INDIRECT("'Soil 2010'!"&amp;'Country Selector'!$B$3&amp;ROW($A12))*10^12,0)</f>
        <v>0</v>
      </c>
      <c r="C4" s="90">
        <f t="shared" ca="1" si="2"/>
        <v>0</v>
      </c>
      <c r="D4" s="90">
        <f t="shared" ca="1" si="0"/>
        <v>0</v>
      </c>
      <c r="E4" s="90">
        <f t="shared" ca="1" si="0"/>
        <v>0</v>
      </c>
      <c r="F4" s="90">
        <f t="shared" ca="1" si="0"/>
        <v>0</v>
      </c>
      <c r="G4" s="90">
        <f t="shared" ca="1" si="0"/>
        <v>0</v>
      </c>
      <c r="H4" s="90">
        <f t="shared" ca="1" si="0"/>
        <v>0</v>
      </c>
      <c r="I4" s="90">
        <f t="shared" ca="1" si="0"/>
        <v>0</v>
      </c>
      <c r="J4" s="90">
        <f t="shared" ca="1" si="0"/>
        <v>0</v>
      </c>
      <c r="K4" s="90">
        <f t="shared" ca="1" si="0"/>
        <v>0</v>
      </c>
      <c r="L4">
        <f ca="1">IF('Soil 2020'!$A12="CM",INDIRECT("'Soil 2020'!"&amp;'Country Selector'!$B$3&amp;ROW($A12))*10^12,0)</f>
        <v>0</v>
      </c>
      <c r="M4" s="90">
        <f t="shared" ca="1" si="3"/>
        <v>0</v>
      </c>
      <c r="N4" s="90">
        <f t="shared" ca="1" si="1"/>
        <v>0</v>
      </c>
      <c r="O4" s="90">
        <f t="shared" ca="1" si="1"/>
        <v>0</v>
      </c>
      <c r="P4" s="90">
        <f t="shared" ca="1" si="1"/>
        <v>0</v>
      </c>
      <c r="Q4" s="90">
        <f t="shared" ca="1" si="1"/>
        <v>0</v>
      </c>
      <c r="R4" s="90">
        <f t="shared" ca="1" si="1"/>
        <v>0</v>
      </c>
      <c r="S4" s="90">
        <f t="shared" ca="1" si="1"/>
        <v>0</v>
      </c>
      <c r="T4" s="90">
        <f t="shared" ca="1" si="1"/>
        <v>0</v>
      </c>
      <c r="U4" s="90">
        <f t="shared" ca="1" si="1"/>
        <v>0</v>
      </c>
      <c r="V4">
        <f ca="1">IF('Soil 2030'!$A12="CM",INDIRECT("'Soil 2030'!"&amp;'Country Selector'!$B$3&amp;ROW($A12))*10^12,0)</f>
        <v>0</v>
      </c>
    </row>
    <row r="5" spans="1:22">
      <c r="A5" s="74">
        <v>-47</v>
      </c>
      <c r="B5">
        <f ca="1">IF('Soil 2010'!$A13="CM",INDIRECT("'Soil 2010'!"&amp;'Country Selector'!$B$3&amp;ROW($A13))*10^12,0)</f>
        <v>0</v>
      </c>
      <c r="C5" s="90">
        <f t="shared" ca="1" si="2"/>
        <v>0</v>
      </c>
      <c r="D5" s="90">
        <f t="shared" ca="1" si="0"/>
        <v>0</v>
      </c>
      <c r="E5" s="90">
        <f t="shared" ca="1" si="0"/>
        <v>0</v>
      </c>
      <c r="F5" s="90">
        <f t="shared" ca="1" si="0"/>
        <v>0</v>
      </c>
      <c r="G5" s="90">
        <f t="shared" ca="1" si="0"/>
        <v>0</v>
      </c>
      <c r="H5" s="90">
        <f t="shared" ca="1" si="0"/>
        <v>0</v>
      </c>
      <c r="I5" s="90">
        <f t="shared" ca="1" si="0"/>
        <v>0</v>
      </c>
      <c r="J5" s="90">
        <f t="shared" ca="1" si="0"/>
        <v>0</v>
      </c>
      <c r="K5" s="90">
        <f t="shared" ca="1" si="0"/>
        <v>0</v>
      </c>
      <c r="L5">
        <f ca="1">IF('Soil 2020'!$A13="CM",INDIRECT("'Soil 2020'!"&amp;'Country Selector'!$B$3&amp;ROW($A13))*10^12,0)</f>
        <v>0</v>
      </c>
      <c r="M5" s="90">
        <f t="shared" ca="1" si="3"/>
        <v>0</v>
      </c>
      <c r="N5" s="90">
        <f t="shared" ca="1" si="1"/>
        <v>0</v>
      </c>
      <c r="O5" s="90">
        <f t="shared" ca="1" si="1"/>
        <v>0</v>
      </c>
      <c r="P5" s="90">
        <f t="shared" ca="1" si="1"/>
        <v>0</v>
      </c>
      <c r="Q5" s="90">
        <f t="shared" ca="1" si="1"/>
        <v>0</v>
      </c>
      <c r="R5" s="90">
        <f t="shared" ca="1" si="1"/>
        <v>0</v>
      </c>
      <c r="S5" s="90">
        <f t="shared" ca="1" si="1"/>
        <v>0</v>
      </c>
      <c r="T5" s="90">
        <f t="shared" ca="1" si="1"/>
        <v>0</v>
      </c>
      <c r="U5" s="90">
        <f t="shared" ca="1" si="1"/>
        <v>0</v>
      </c>
      <c r="V5">
        <f ca="1">IF('Soil 2030'!$A13="CM",INDIRECT("'Soil 2030'!"&amp;'Country Selector'!$B$3&amp;ROW($A13))*10^12,0)</f>
        <v>0</v>
      </c>
    </row>
    <row r="6" spans="1:22">
      <c r="A6" s="74">
        <v>-46</v>
      </c>
      <c r="B6">
        <f ca="1">IF('Soil 2010'!$A14="CM",INDIRECT("'Soil 2010'!"&amp;'Country Selector'!$B$3&amp;ROW($A14))*10^12,0)</f>
        <v>6983258199.5665779</v>
      </c>
      <c r="C6" s="90">
        <f t="shared" ca="1" si="2"/>
        <v>6284932379.6099195</v>
      </c>
      <c r="D6" s="90">
        <f t="shared" ca="1" si="0"/>
        <v>5586606559.6532621</v>
      </c>
      <c r="E6" s="90">
        <f t="shared" ca="1" si="0"/>
        <v>4888280739.6966047</v>
      </c>
      <c r="F6" s="90">
        <f t="shared" ca="1" si="0"/>
        <v>4189954919.7399468</v>
      </c>
      <c r="G6" s="90">
        <f t="shared" ca="1" si="0"/>
        <v>3491629099.7832885</v>
      </c>
      <c r="H6" s="90">
        <f t="shared" ca="1" si="0"/>
        <v>2793303279.8266311</v>
      </c>
      <c r="I6" s="90">
        <f t="shared" ca="1" si="0"/>
        <v>2094977459.8699734</v>
      </c>
      <c r="J6" s="90">
        <f t="shared" ca="1" si="0"/>
        <v>1396651639.9133155</v>
      </c>
      <c r="K6" s="90">
        <f t="shared" ca="1" si="0"/>
        <v>698325819.95665777</v>
      </c>
      <c r="L6">
        <f ca="1">IF('Soil 2020'!$A14="CM",INDIRECT("'Soil 2020'!"&amp;'Country Selector'!$B$3&amp;ROW($A14))*10^12,0)</f>
        <v>0</v>
      </c>
      <c r="M6" s="90">
        <f t="shared" ca="1" si="3"/>
        <v>0</v>
      </c>
      <c r="N6" s="90">
        <f t="shared" ca="1" si="1"/>
        <v>0</v>
      </c>
      <c r="O6" s="90">
        <f t="shared" ca="1" si="1"/>
        <v>0</v>
      </c>
      <c r="P6" s="90">
        <f t="shared" ca="1" si="1"/>
        <v>0</v>
      </c>
      <c r="Q6" s="90">
        <f t="shared" ca="1" si="1"/>
        <v>0</v>
      </c>
      <c r="R6" s="90">
        <f t="shared" ca="1" si="1"/>
        <v>0</v>
      </c>
      <c r="S6" s="90">
        <f t="shared" ca="1" si="1"/>
        <v>0</v>
      </c>
      <c r="T6" s="90">
        <f t="shared" ca="1" si="1"/>
        <v>0</v>
      </c>
      <c r="U6" s="90">
        <f t="shared" ca="1" si="1"/>
        <v>0</v>
      </c>
      <c r="V6">
        <f ca="1">IF('Soil 2030'!$A14="CM",INDIRECT("'Soil 2030'!"&amp;'Country Selector'!$B$3&amp;ROW($A14))*10^12,0)</f>
        <v>0</v>
      </c>
    </row>
    <row r="7" spans="1:22">
      <c r="A7" s="74">
        <v>-45</v>
      </c>
      <c r="B7">
        <f ca="1">IF('Soil 2010'!$A15="CM",INDIRECT("'Soil 2010'!"&amp;'Country Selector'!$B$3&amp;ROW($A15))*10^12,0)</f>
        <v>0</v>
      </c>
      <c r="C7" s="90">
        <f t="shared" ca="1" si="2"/>
        <v>0</v>
      </c>
      <c r="D7" s="90">
        <f t="shared" ca="1" si="0"/>
        <v>0</v>
      </c>
      <c r="E7" s="90">
        <f t="shared" ca="1" si="0"/>
        <v>0</v>
      </c>
      <c r="F7" s="90">
        <f t="shared" ca="1" si="0"/>
        <v>0</v>
      </c>
      <c r="G7" s="90">
        <f t="shared" ca="1" si="0"/>
        <v>0</v>
      </c>
      <c r="H7" s="90">
        <f t="shared" ca="1" si="0"/>
        <v>0</v>
      </c>
      <c r="I7" s="90">
        <f t="shared" ca="1" si="0"/>
        <v>0</v>
      </c>
      <c r="J7" s="90">
        <f t="shared" ca="1" si="0"/>
        <v>0</v>
      </c>
      <c r="K7" s="90">
        <f t="shared" ca="1" si="0"/>
        <v>0</v>
      </c>
      <c r="L7">
        <f ca="1">IF('Soil 2020'!$A15="CM",INDIRECT("'Soil 2020'!"&amp;'Country Selector'!$B$3&amp;ROW($A15))*10^12,0)</f>
        <v>0</v>
      </c>
      <c r="M7" s="90">
        <f t="shared" ca="1" si="3"/>
        <v>0</v>
      </c>
      <c r="N7" s="90">
        <f t="shared" ca="1" si="1"/>
        <v>0</v>
      </c>
      <c r="O7" s="90">
        <f t="shared" ca="1" si="1"/>
        <v>0</v>
      </c>
      <c r="P7" s="90">
        <f t="shared" ca="1" si="1"/>
        <v>0</v>
      </c>
      <c r="Q7" s="90">
        <f t="shared" ca="1" si="1"/>
        <v>0</v>
      </c>
      <c r="R7" s="90">
        <f t="shared" ca="1" si="1"/>
        <v>0</v>
      </c>
      <c r="S7" s="90">
        <f t="shared" ca="1" si="1"/>
        <v>0</v>
      </c>
      <c r="T7" s="90">
        <f t="shared" ca="1" si="1"/>
        <v>0</v>
      </c>
      <c r="U7" s="90">
        <f t="shared" ca="1" si="1"/>
        <v>0</v>
      </c>
      <c r="V7">
        <f ca="1">IF('Soil 2030'!$A15="CM",INDIRECT("'Soil 2030'!"&amp;'Country Selector'!$B$3&amp;ROW($A15))*10^12,0)</f>
        <v>0</v>
      </c>
    </row>
    <row r="8" spans="1:22">
      <c r="A8" s="74">
        <v>-44</v>
      </c>
      <c r="B8">
        <f ca="1">IF('Soil 2010'!$A16="CM",INDIRECT("'Soil 2010'!"&amp;'Country Selector'!$B$3&amp;ROW($A16))*10^12,0)</f>
        <v>0</v>
      </c>
      <c r="C8" s="90">
        <f t="shared" ca="1" si="2"/>
        <v>0</v>
      </c>
      <c r="D8" s="90">
        <f t="shared" ca="1" si="0"/>
        <v>0</v>
      </c>
      <c r="E8" s="90">
        <f t="shared" ca="1" si="0"/>
        <v>0</v>
      </c>
      <c r="F8" s="90">
        <f t="shared" ca="1" si="0"/>
        <v>0</v>
      </c>
      <c r="G8" s="90">
        <f t="shared" ca="1" si="0"/>
        <v>0</v>
      </c>
      <c r="H8" s="90">
        <f t="shared" ca="1" si="0"/>
        <v>0</v>
      </c>
      <c r="I8" s="90">
        <f t="shared" ca="1" si="0"/>
        <v>0</v>
      </c>
      <c r="J8" s="90">
        <f t="shared" ca="1" si="0"/>
        <v>0</v>
      </c>
      <c r="K8" s="90">
        <f t="shared" ca="1" si="0"/>
        <v>0</v>
      </c>
      <c r="L8">
        <f ca="1">IF('Soil 2020'!$A16="CM",INDIRECT("'Soil 2020'!"&amp;'Country Selector'!$B$3&amp;ROW($A16))*10^12,0)</f>
        <v>0</v>
      </c>
      <c r="M8" s="90">
        <f t="shared" ca="1" si="3"/>
        <v>2539496246.384232</v>
      </c>
      <c r="N8" s="90">
        <f t="shared" ca="1" si="1"/>
        <v>5078992492.7684641</v>
      </c>
      <c r="O8" s="90">
        <f t="shared" ca="1" si="1"/>
        <v>7618488739.1526966</v>
      </c>
      <c r="P8" s="90">
        <f t="shared" ca="1" si="1"/>
        <v>10157984985.536928</v>
      </c>
      <c r="Q8" s="90">
        <f t="shared" ca="1" si="1"/>
        <v>12697481231.92116</v>
      </c>
      <c r="R8" s="90">
        <f t="shared" ca="1" si="1"/>
        <v>15236977478.305393</v>
      </c>
      <c r="S8" s="90">
        <f t="shared" ca="1" si="1"/>
        <v>17776473724.689625</v>
      </c>
      <c r="T8" s="90">
        <f t="shared" ca="1" si="1"/>
        <v>20315969971.073856</v>
      </c>
      <c r="U8" s="90">
        <f t="shared" ca="1" si="1"/>
        <v>22855466217.458088</v>
      </c>
      <c r="V8">
        <f ca="1">IF('Soil 2030'!$A16="CM",INDIRECT("'Soil 2030'!"&amp;'Country Selector'!$B$3&amp;ROW($A16))*10^12,0)</f>
        <v>25394962463.842319</v>
      </c>
    </row>
    <row r="9" spans="1:22">
      <c r="A9" s="74">
        <v>-43</v>
      </c>
      <c r="B9">
        <f ca="1">IF('Soil 2010'!$A17="CM",INDIRECT("'Soil 2010'!"&amp;'Country Selector'!$B$3&amp;ROW($A17))*10^12,0)</f>
        <v>0</v>
      </c>
      <c r="C9" s="90">
        <f t="shared" ca="1" si="2"/>
        <v>0</v>
      </c>
      <c r="D9" s="90">
        <f t="shared" ca="1" si="0"/>
        <v>0</v>
      </c>
      <c r="E9" s="90">
        <f t="shared" ca="1" si="0"/>
        <v>0</v>
      </c>
      <c r="F9" s="90">
        <f t="shared" ca="1" si="0"/>
        <v>0</v>
      </c>
      <c r="G9" s="90">
        <f t="shared" ca="1" si="0"/>
        <v>0</v>
      </c>
      <c r="H9" s="90">
        <f t="shared" ca="1" si="0"/>
        <v>0</v>
      </c>
      <c r="I9" s="90">
        <f t="shared" ca="1" si="0"/>
        <v>0</v>
      </c>
      <c r="J9" s="90">
        <f t="shared" ca="1" si="0"/>
        <v>0</v>
      </c>
      <c r="K9" s="90">
        <f t="shared" ca="1" si="0"/>
        <v>0</v>
      </c>
      <c r="L9">
        <f ca="1">IF('Soil 2020'!$A17="CM",INDIRECT("'Soil 2020'!"&amp;'Country Selector'!$B$3&amp;ROW($A17))*10^12,0)</f>
        <v>0</v>
      </c>
      <c r="M9" s="90">
        <f t="shared" ca="1" si="3"/>
        <v>0</v>
      </c>
      <c r="N9" s="90">
        <f t="shared" ca="1" si="1"/>
        <v>0</v>
      </c>
      <c r="O9" s="90">
        <f t="shared" ca="1" si="1"/>
        <v>0</v>
      </c>
      <c r="P9" s="90">
        <f t="shared" ca="1" si="1"/>
        <v>0</v>
      </c>
      <c r="Q9" s="90">
        <f t="shared" ca="1" si="1"/>
        <v>0</v>
      </c>
      <c r="R9" s="90">
        <f t="shared" ca="1" si="1"/>
        <v>0</v>
      </c>
      <c r="S9" s="90">
        <f t="shared" ca="1" si="1"/>
        <v>0</v>
      </c>
      <c r="T9" s="90">
        <f t="shared" ca="1" si="1"/>
        <v>0</v>
      </c>
      <c r="U9" s="90">
        <f t="shared" ca="1" si="1"/>
        <v>0</v>
      </c>
      <c r="V9">
        <f ca="1">IF('Soil 2030'!$A17="CM",INDIRECT("'Soil 2030'!"&amp;'Country Selector'!$B$3&amp;ROW($A17))*10^12,0)</f>
        <v>0</v>
      </c>
    </row>
    <row r="10" spans="1:22">
      <c r="A10" s="74">
        <v>-42</v>
      </c>
      <c r="B10">
        <f ca="1">IF('Soil 2010'!$A18="CM",INDIRECT("'Soil 2010'!"&amp;'Country Selector'!$B$3&amp;ROW($A18))*10^12,0)</f>
        <v>0</v>
      </c>
      <c r="C10" s="90">
        <f t="shared" ca="1" si="2"/>
        <v>0</v>
      </c>
      <c r="D10" s="90">
        <f t="shared" ca="1" si="0"/>
        <v>0</v>
      </c>
      <c r="E10" s="90">
        <f t="shared" ca="1" si="0"/>
        <v>0</v>
      </c>
      <c r="F10" s="90">
        <f t="shared" ca="1" si="0"/>
        <v>0</v>
      </c>
      <c r="G10" s="90">
        <f t="shared" ca="1" si="0"/>
        <v>0</v>
      </c>
      <c r="H10" s="90">
        <f t="shared" ca="1" si="0"/>
        <v>0</v>
      </c>
      <c r="I10" s="90">
        <f t="shared" ca="1" si="0"/>
        <v>0</v>
      </c>
      <c r="J10" s="90">
        <f t="shared" ca="1" si="0"/>
        <v>0</v>
      </c>
      <c r="K10" s="90">
        <f t="shared" ca="1" si="0"/>
        <v>0</v>
      </c>
      <c r="L10">
        <f ca="1">IF('Soil 2020'!$A18="CM",INDIRECT("'Soil 2020'!"&amp;'Country Selector'!$B$3&amp;ROW($A18))*10^12,0)</f>
        <v>0</v>
      </c>
      <c r="M10" s="90">
        <f t="shared" ca="1" si="3"/>
        <v>0</v>
      </c>
      <c r="N10" s="90">
        <f t="shared" ca="1" si="1"/>
        <v>0</v>
      </c>
      <c r="O10" s="90">
        <f t="shared" ca="1" si="1"/>
        <v>0</v>
      </c>
      <c r="P10" s="90">
        <f t="shared" ca="1" si="1"/>
        <v>0</v>
      </c>
      <c r="Q10" s="90">
        <f t="shared" ca="1" si="1"/>
        <v>0</v>
      </c>
      <c r="R10" s="90">
        <f t="shared" ca="1" si="1"/>
        <v>0</v>
      </c>
      <c r="S10" s="90">
        <f t="shared" ca="1" si="1"/>
        <v>0</v>
      </c>
      <c r="T10" s="90">
        <f t="shared" ca="1" si="1"/>
        <v>0</v>
      </c>
      <c r="U10" s="90">
        <f t="shared" ca="1" si="1"/>
        <v>0</v>
      </c>
      <c r="V10">
        <f ca="1">IF('Soil 2030'!$A18="CM",INDIRECT("'Soil 2030'!"&amp;'Country Selector'!$B$3&amp;ROW($A18))*10^12,0)</f>
        <v>0</v>
      </c>
    </row>
    <row r="11" spans="1:22">
      <c r="A11" s="74">
        <v>-41</v>
      </c>
      <c r="B11">
        <f ca="1">IF('Soil 2010'!$A19="CM",INDIRECT("'Soil 2010'!"&amp;'Country Selector'!$B$3&amp;ROW($A19))*10^12,0)</f>
        <v>0</v>
      </c>
      <c r="C11" s="90">
        <f t="shared" ca="1" si="2"/>
        <v>0</v>
      </c>
      <c r="D11" s="90">
        <f t="shared" ca="1" si="0"/>
        <v>0</v>
      </c>
      <c r="E11" s="90">
        <f t="shared" ca="1" si="0"/>
        <v>0</v>
      </c>
      <c r="F11" s="90">
        <f t="shared" ca="1" si="0"/>
        <v>0</v>
      </c>
      <c r="G11" s="90">
        <f t="shared" ca="1" si="0"/>
        <v>0</v>
      </c>
      <c r="H11" s="90">
        <f t="shared" ca="1" si="0"/>
        <v>0</v>
      </c>
      <c r="I11" s="90">
        <f t="shared" ca="1" si="0"/>
        <v>0</v>
      </c>
      <c r="J11" s="90">
        <f t="shared" ca="1" si="0"/>
        <v>0</v>
      </c>
      <c r="K11" s="90">
        <f t="shared" ca="1" si="0"/>
        <v>0</v>
      </c>
      <c r="L11">
        <f ca="1">IF('Soil 2020'!$A19="CM",INDIRECT("'Soil 2020'!"&amp;'Country Selector'!$B$3&amp;ROW($A19))*10^12,0)</f>
        <v>0</v>
      </c>
      <c r="M11" s="90">
        <f t="shared" ca="1" si="3"/>
        <v>0</v>
      </c>
      <c r="N11" s="90">
        <f t="shared" ca="1" si="1"/>
        <v>0</v>
      </c>
      <c r="O11" s="90">
        <f t="shared" ca="1" si="1"/>
        <v>0</v>
      </c>
      <c r="P11" s="90">
        <f t="shared" ca="1" si="1"/>
        <v>0</v>
      </c>
      <c r="Q11" s="90">
        <f t="shared" ca="1" si="1"/>
        <v>0</v>
      </c>
      <c r="R11" s="90">
        <f t="shared" ca="1" si="1"/>
        <v>0</v>
      </c>
      <c r="S11" s="90">
        <f t="shared" ca="1" si="1"/>
        <v>0</v>
      </c>
      <c r="T11" s="90">
        <f t="shared" ca="1" si="1"/>
        <v>0</v>
      </c>
      <c r="U11" s="90">
        <f t="shared" ca="1" si="1"/>
        <v>0</v>
      </c>
      <c r="V11">
        <f ca="1">IF('Soil 2030'!$A19="CM",INDIRECT("'Soil 2030'!"&amp;'Country Selector'!$B$3&amp;ROW($A19))*10^12,0)</f>
        <v>0</v>
      </c>
    </row>
    <row r="12" spans="1:22">
      <c r="A12" s="74">
        <v>-40</v>
      </c>
      <c r="B12">
        <f ca="1">IF('Soil 2010'!$A20="CM",INDIRECT("'Soil 2010'!"&amp;'Country Selector'!$B$3&amp;ROW($A20))*10^12,0)</f>
        <v>0</v>
      </c>
      <c r="C12" s="90">
        <f t="shared" ca="1" si="2"/>
        <v>0</v>
      </c>
      <c r="D12" s="90">
        <f t="shared" ca="1" si="0"/>
        <v>0</v>
      </c>
      <c r="E12" s="90">
        <f t="shared" ca="1" si="0"/>
        <v>0</v>
      </c>
      <c r="F12" s="90">
        <f t="shared" ca="1" si="0"/>
        <v>0</v>
      </c>
      <c r="G12" s="90">
        <f t="shared" ca="1" si="0"/>
        <v>0</v>
      </c>
      <c r="H12" s="90">
        <f t="shared" ca="1" si="0"/>
        <v>0</v>
      </c>
      <c r="I12" s="90">
        <f t="shared" ca="1" si="0"/>
        <v>0</v>
      </c>
      <c r="J12" s="90">
        <f t="shared" ca="1" si="0"/>
        <v>0</v>
      </c>
      <c r="K12" s="90">
        <f t="shared" ca="1" si="0"/>
        <v>0</v>
      </c>
      <c r="L12">
        <f ca="1">IF('Soil 2020'!$A20="CM",INDIRECT("'Soil 2020'!"&amp;'Country Selector'!$B$3&amp;ROW($A20))*10^12,0)</f>
        <v>0</v>
      </c>
      <c r="M12" s="90">
        <f t="shared" ca="1" si="3"/>
        <v>78750578589.641327</v>
      </c>
      <c r="N12" s="90">
        <f t="shared" ca="1" si="1"/>
        <v>157501157179.28265</v>
      </c>
      <c r="O12" s="90">
        <f t="shared" ca="1" si="1"/>
        <v>236251735768.92398</v>
      </c>
      <c r="P12" s="90">
        <f t="shared" ca="1" si="1"/>
        <v>315002314358.56531</v>
      </c>
      <c r="Q12" s="90">
        <f t="shared" ca="1" si="1"/>
        <v>393752892948.2066</v>
      </c>
      <c r="R12" s="90">
        <f t="shared" ca="1" si="1"/>
        <v>472503471537.84796</v>
      </c>
      <c r="S12" s="90">
        <f t="shared" ca="1" si="1"/>
        <v>551254050127.48926</v>
      </c>
      <c r="T12" s="90">
        <f t="shared" ca="1" si="1"/>
        <v>630004628717.13062</v>
      </c>
      <c r="U12" s="90">
        <f t="shared" ca="1" si="1"/>
        <v>708755207306.77185</v>
      </c>
      <c r="V12">
        <f ca="1">IF('Soil 2030'!$A20="CM",INDIRECT("'Soil 2030'!"&amp;'Country Selector'!$B$3&amp;ROW($A20))*10^12,0)</f>
        <v>787505785896.41321</v>
      </c>
    </row>
    <row r="13" spans="1:22">
      <c r="A13" s="74">
        <v>-39</v>
      </c>
      <c r="B13">
        <f ca="1">IF('Soil 2010'!$A21="CM",INDIRECT("'Soil 2010'!"&amp;'Country Selector'!$B$3&amp;ROW($A21))*10^12,0)</f>
        <v>0</v>
      </c>
      <c r="C13" s="90">
        <f t="shared" ca="1" si="2"/>
        <v>0</v>
      </c>
      <c r="D13" s="90">
        <f t="shared" ca="1" si="0"/>
        <v>0</v>
      </c>
      <c r="E13" s="90">
        <f t="shared" ca="1" si="0"/>
        <v>0</v>
      </c>
      <c r="F13" s="90">
        <f t="shared" ca="1" si="0"/>
        <v>0</v>
      </c>
      <c r="G13" s="90">
        <f t="shared" ca="1" si="0"/>
        <v>0</v>
      </c>
      <c r="H13" s="90">
        <f t="shared" ca="1" si="0"/>
        <v>0</v>
      </c>
      <c r="I13" s="90">
        <f t="shared" ca="1" si="0"/>
        <v>0</v>
      </c>
      <c r="J13" s="90">
        <f t="shared" ca="1" si="0"/>
        <v>0</v>
      </c>
      <c r="K13" s="90">
        <f t="shared" ca="1" si="0"/>
        <v>0</v>
      </c>
      <c r="L13">
        <f ca="1">IF('Soil 2020'!$A21="CM",INDIRECT("'Soil 2020'!"&amp;'Country Selector'!$B$3&amp;ROW($A21))*10^12,0)</f>
        <v>0</v>
      </c>
      <c r="M13" s="90">
        <f t="shared" ca="1" si="3"/>
        <v>0</v>
      </c>
      <c r="N13" s="90">
        <f t="shared" ca="1" si="1"/>
        <v>0</v>
      </c>
      <c r="O13" s="90">
        <f t="shared" ca="1" si="1"/>
        <v>0</v>
      </c>
      <c r="P13" s="90">
        <f t="shared" ca="1" si="1"/>
        <v>0</v>
      </c>
      <c r="Q13" s="90">
        <f t="shared" ca="1" si="1"/>
        <v>0</v>
      </c>
      <c r="R13" s="90">
        <f t="shared" ca="1" si="1"/>
        <v>0</v>
      </c>
      <c r="S13" s="90">
        <f t="shared" ca="1" si="1"/>
        <v>0</v>
      </c>
      <c r="T13" s="90">
        <f t="shared" ca="1" si="1"/>
        <v>0</v>
      </c>
      <c r="U13" s="90">
        <f t="shared" ca="1" si="1"/>
        <v>0</v>
      </c>
      <c r="V13">
        <f ca="1">IF('Soil 2030'!$A21="CM",INDIRECT("'Soil 2030'!"&amp;'Country Selector'!$B$3&amp;ROW($A21))*10^12,0)</f>
        <v>0</v>
      </c>
    </row>
    <row r="14" spans="1:22">
      <c r="A14" s="74">
        <v>-38</v>
      </c>
      <c r="B14">
        <f ca="1">IF('Soil 2010'!$A22="CM",INDIRECT("'Soil 2010'!"&amp;'Country Selector'!$B$3&amp;ROW($A22))*10^12,0)</f>
        <v>0</v>
      </c>
      <c r="C14" s="90">
        <f t="shared" ca="1" si="2"/>
        <v>0</v>
      </c>
      <c r="D14" s="90">
        <f t="shared" ca="1" si="0"/>
        <v>0</v>
      </c>
      <c r="E14" s="90">
        <f t="shared" ca="1" si="0"/>
        <v>0</v>
      </c>
      <c r="F14" s="90">
        <f t="shared" ca="1" si="0"/>
        <v>0</v>
      </c>
      <c r="G14" s="90">
        <f t="shared" ca="1" si="0"/>
        <v>0</v>
      </c>
      <c r="H14" s="90">
        <f t="shared" ca="1" si="0"/>
        <v>0</v>
      </c>
      <c r="I14" s="90">
        <f t="shared" ca="1" si="0"/>
        <v>0</v>
      </c>
      <c r="J14" s="90">
        <f t="shared" ca="1" si="0"/>
        <v>0</v>
      </c>
      <c r="K14" s="90">
        <f t="shared" ca="1" si="0"/>
        <v>0</v>
      </c>
      <c r="L14">
        <f ca="1">IF('Soil 2020'!$A22="CM",INDIRECT("'Soil 2020'!"&amp;'Country Selector'!$B$3&amp;ROW($A22))*10^12,0)</f>
        <v>0</v>
      </c>
      <c r="M14" s="90">
        <f t="shared" ca="1" si="3"/>
        <v>0</v>
      </c>
      <c r="N14" s="90">
        <f t="shared" ca="1" si="1"/>
        <v>0</v>
      </c>
      <c r="O14" s="90">
        <f t="shared" ca="1" si="1"/>
        <v>0</v>
      </c>
      <c r="P14" s="90">
        <f t="shared" ca="1" si="1"/>
        <v>0</v>
      </c>
      <c r="Q14" s="90">
        <f t="shared" ca="1" si="1"/>
        <v>0</v>
      </c>
      <c r="R14" s="90">
        <f t="shared" ca="1" si="1"/>
        <v>0</v>
      </c>
      <c r="S14" s="90">
        <f t="shared" ca="1" si="1"/>
        <v>0</v>
      </c>
      <c r="T14" s="90">
        <f t="shared" ca="1" si="1"/>
        <v>0</v>
      </c>
      <c r="U14" s="90">
        <f t="shared" ca="1" si="1"/>
        <v>0</v>
      </c>
      <c r="V14">
        <f ca="1">IF('Soil 2030'!$A22="CM",INDIRECT("'Soil 2030'!"&amp;'Country Selector'!$B$3&amp;ROW($A22))*10^12,0)</f>
        <v>0</v>
      </c>
    </row>
    <row r="15" spans="1:22">
      <c r="A15" s="74">
        <v>-37</v>
      </c>
      <c r="B15">
        <f ca="1">IF('Soil 2010'!$A23="CM",INDIRECT("'Soil 2010'!"&amp;'Country Selector'!$B$3&amp;ROW($A23))*10^12,0)</f>
        <v>6903970513957.6328</v>
      </c>
      <c r="C15" s="90">
        <f t="shared" ca="1" si="2"/>
        <v>6213573462561.8691</v>
      </c>
      <c r="D15" s="90">
        <f t="shared" ca="1" si="0"/>
        <v>5523176411166.1064</v>
      </c>
      <c r="E15" s="90">
        <f t="shared" ca="1" si="0"/>
        <v>4832779359770.3428</v>
      </c>
      <c r="F15" s="90">
        <f t="shared" ca="1" si="0"/>
        <v>4142382308374.5796</v>
      </c>
      <c r="G15" s="90">
        <f t="shared" ca="1" si="0"/>
        <v>3451985256978.8164</v>
      </c>
      <c r="H15" s="90">
        <f t="shared" ca="1" si="0"/>
        <v>2761588205583.0532</v>
      </c>
      <c r="I15" s="90">
        <f t="shared" ca="1" si="0"/>
        <v>2071191154187.2898</v>
      </c>
      <c r="J15" s="90">
        <f t="shared" ca="1" si="0"/>
        <v>1380794102791.5266</v>
      </c>
      <c r="K15" s="90">
        <f t="shared" ca="1" si="0"/>
        <v>690397051395.76331</v>
      </c>
      <c r="L15">
        <f ca="1">IF('Soil 2020'!$A23="CM",INDIRECT("'Soil 2020'!"&amp;'Country Selector'!$B$3&amp;ROW($A23))*10^12,0)</f>
        <v>0</v>
      </c>
      <c r="M15" s="90">
        <f t="shared" ca="1" si="3"/>
        <v>0</v>
      </c>
      <c r="N15" s="90">
        <f t="shared" ca="1" si="1"/>
        <v>0</v>
      </c>
      <c r="O15" s="90">
        <f t="shared" ca="1" si="1"/>
        <v>0</v>
      </c>
      <c r="P15" s="90">
        <f t="shared" ca="1" si="1"/>
        <v>0</v>
      </c>
      <c r="Q15" s="90">
        <f t="shared" ca="1" si="1"/>
        <v>0</v>
      </c>
      <c r="R15" s="90">
        <f t="shared" ca="1" si="1"/>
        <v>0</v>
      </c>
      <c r="S15" s="90">
        <f t="shared" ca="1" si="1"/>
        <v>0</v>
      </c>
      <c r="T15" s="90">
        <f t="shared" ca="1" si="1"/>
        <v>0</v>
      </c>
      <c r="U15" s="90">
        <f t="shared" ca="1" si="1"/>
        <v>0</v>
      </c>
      <c r="V15">
        <f ca="1">IF('Soil 2030'!$A23="CM",INDIRECT("'Soil 2030'!"&amp;'Country Selector'!$B$3&amp;ROW($A23))*10^12,0)</f>
        <v>0</v>
      </c>
    </row>
    <row r="16" spans="1:22">
      <c r="A16" s="74">
        <v>-36</v>
      </c>
      <c r="B16">
        <f ca="1">IF('Soil 2010'!$A24="CM",INDIRECT("'Soil 2010'!"&amp;'Country Selector'!$B$3&amp;ROW($A24))*10^12,0)</f>
        <v>0</v>
      </c>
      <c r="C16" s="90">
        <f t="shared" ca="1" si="2"/>
        <v>0</v>
      </c>
      <c r="D16" s="90">
        <f t="shared" ca="1" si="0"/>
        <v>0</v>
      </c>
      <c r="E16" s="90">
        <f t="shared" ca="1" si="0"/>
        <v>0</v>
      </c>
      <c r="F16" s="90">
        <f t="shared" ca="1" si="0"/>
        <v>0</v>
      </c>
      <c r="G16" s="90">
        <f t="shared" ca="1" si="0"/>
        <v>0</v>
      </c>
      <c r="H16" s="90">
        <f t="shared" ca="1" si="0"/>
        <v>0</v>
      </c>
      <c r="I16" s="90">
        <f t="shared" ca="1" si="0"/>
        <v>0</v>
      </c>
      <c r="J16" s="90">
        <f t="shared" ca="1" si="0"/>
        <v>0</v>
      </c>
      <c r="K16" s="90">
        <f t="shared" ca="1" si="0"/>
        <v>0</v>
      </c>
      <c r="L16">
        <f ca="1">IF('Soil 2020'!$A24="CM",INDIRECT("'Soil 2020'!"&amp;'Country Selector'!$B$3&amp;ROW($A24))*10^12,0)</f>
        <v>0</v>
      </c>
      <c r="M16" s="90">
        <f t="shared" ca="1" si="3"/>
        <v>0</v>
      </c>
      <c r="N16" s="90">
        <f t="shared" ca="1" si="1"/>
        <v>0</v>
      </c>
      <c r="O16" s="90">
        <f t="shared" ca="1" si="1"/>
        <v>0</v>
      </c>
      <c r="P16" s="90">
        <f t="shared" ca="1" si="1"/>
        <v>0</v>
      </c>
      <c r="Q16" s="90">
        <f t="shared" ca="1" si="1"/>
        <v>0</v>
      </c>
      <c r="R16" s="90">
        <f t="shared" ca="1" si="1"/>
        <v>0</v>
      </c>
      <c r="S16" s="90">
        <f t="shared" ca="1" si="1"/>
        <v>0</v>
      </c>
      <c r="T16" s="90">
        <f t="shared" ca="1" si="1"/>
        <v>0</v>
      </c>
      <c r="U16" s="90">
        <f t="shared" ca="1" si="1"/>
        <v>0</v>
      </c>
      <c r="V16">
        <f ca="1">IF('Soil 2030'!$A24="CM",INDIRECT("'Soil 2030'!"&amp;'Country Selector'!$B$3&amp;ROW($A24))*10^12,0)</f>
        <v>0</v>
      </c>
    </row>
    <row r="17" spans="1:22">
      <c r="A17" s="74">
        <v>-35</v>
      </c>
      <c r="B17">
        <f ca="1">IF('Soil 2010'!$A25="CM",INDIRECT("'Soil 2010'!"&amp;'Country Selector'!$B$3&amp;ROW($A25))*10^12,0)</f>
        <v>0</v>
      </c>
      <c r="C17" s="90">
        <f t="shared" ca="1" si="2"/>
        <v>0</v>
      </c>
      <c r="D17" s="90">
        <f t="shared" ca="1" si="0"/>
        <v>0</v>
      </c>
      <c r="E17" s="90">
        <f t="shared" ca="1" si="0"/>
        <v>0</v>
      </c>
      <c r="F17" s="90">
        <f t="shared" ca="1" si="0"/>
        <v>0</v>
      </c>
      <c r="G17" s="90">
        <f t="shared" ca="1" si="0"/>
        <v>0</v>
      </c>
      <c r="H17" s="90">
        <f t="shared" ca="1" si="0"/>
        <v>0</v>
      </c>
      <c r="I17" s="90">
        <f t="shared" ca="1" si="0"/>
        <v>0</v>
      </c>
      <c r="J17" s="90">
        <f t="shared" ca="1" si="0"/>
        <v>0</v>
      </c>
      <c r="K17" s="90">
        <f t="shared" ca="1" si="0"/>
        <v>0</v>
      </c>
      <c r="L17">
        <f ca="1">IF('Soil 2020'!$A25="CM",INDIRECT("'Soil 2020'!"&amp;'Country Selector'!$B$3&amp;ROW($A25))*10^12,0)</f>
        <v>0</v>
      </c>
      <c r="M17" s="90">
        <f t="shared" ca="1" si="3"/>
        <v>0</v>
      </c>
      <c r="N17" s="90">
        <f t="shared" ca="1" si="1"/>
        <v>0</v>
      </c>
      <c r="O17" s="90">
        <f t="shared" ca="1" si="1"/>
        <v>0</v>
      </c>
      <c r="P17" s="90">
        <f t="shared" ca="1" si="1"/>
        <v>0</v>
      </c>
      <c r="Q17" s="90">
        <f t="shared" ca="1" si="1"/>
        <v>0</v>
      </c>
      <c r="R17" s="90">
        <f t="shared" ca="1" si="1"/>
        <v>0</v>
      </c>
      <c r="S17" s="90">
        <f t="shared" ca="1" si="1"/>
        <v>0</v>
      </c>
      <c r="T17" s="90">
        <f t="shared" ca="1" si="1"/>
        <v>0</v>
      </c>
      <c r="U17" s="90">
        <f t="shared" ca="1" si="1"/>
        <v>0</v>
      </c>
      <c r="V17">
        <f ca="1">IF('Soil 2030'!$A25="CM",INDIRECT("'Soil 2030'!"&amp;'Country Selector'!$B$3&amp;ROW($A25))*10^12,0)</f>
        <v>0</v>
      </c>
    </row>
    <row r="18" spans="1:22">
      <c r="A18" s="74">
        <v>-34</v>
      </c>
      <c r="B18">
        <f ca="1">IF('Soil 2010'!$A26="CM",INDIRECT("'Soil 2010'!"&amp;'Country Selector'!$B$3&amp;ROW($A26))*10^12,0)</f>
        <v>0</v>
      </c>
      <c r="C18" s="90">
        <f t="shared" ca="1" si="2"/>
        <v>0</v>
      </c>
      <c r="D18" s="90">
        <f t="shared" ca="1" si="2"/>
        <v>0</v>
      </c>
      <c r="E18" s="90">
        <f t="shared" ca="1" si="2"/>
        <v>0</v>
      </c>
      <c r="F18" s="90">
        <f t="shared" ca="1" si="2"/>
        <v>0</v>
      </c>
      <c r="G18" s="90">
        <f t="shared" ca="1" si="2"/>
        <v>0</v>
      </c>
      <c r="H18" s="90">
        <f t="shared" ca="1" si="2"/>
        <v>0</v>
      </c>
      <c r="I18" s="90">
        <f t="shared" ca="1" si="2"/>
        <v>0</v>
      </c>
      <c r="J18" s="90">
        <f t="shared" ca="1" si="2"/>
        <v>0</v>
      </c>
      <c r="K18" s="90">
        <f t="shared" ca="1" si="2"/>
        <v>0</v>
      </c>
      <c r="L18">
        <f ca="1">IF('Soil 2020'!$A26="CM",INDIRECT("'Soil 2020'!"&amp;'Country Selector'!$B$3&amp;ROW($A26))*10^12,0)</f>
        <v>0</v>
      </c>
      <c r="M18" s="90">
        <f t="shared" ca="1" si="3"/>
        <v>0</v>
      </c>
      <c r="N18" s="90">
        <f t="shared" ca="1" si="3"/>
        <v>0</v>
      </c>
      <c r="O18" s="90">
        <f t="shared" ca="1" si="3"/>
        <v>0</v>
      </c>
      <c r="P18" s="90">
        <f t="shared" ca="1" si="3"/>
        <v>0</v>
      </c>
      <c r="Q18" s="90">
        <f t="shared" ca="1" si="3"/>
        <v>0</v>
      </c>
      <c r="R18" s="90">
        <f t="shared" ca="1" si="3"/>
        <v>0</v>
      </c>
      <c r="S18" s="90">
        <f t="shared" ca="1" si="3"/>
        <v>0</v>
      </c>
      <c r="T18" s="90">
        <f t="shared" ca="1" si="3"/>
        <v>0</v>
      </c>
      <c r="U18" s="90">
        <f t="shared" ca="1" si="3"/>
        <v>0</v>
      </c>
      <c r="V18">
        <f ca="1">IF('Soil 2030'!$A26="CM",INDIRECT("'Soil 2030'!"&amp;'Country Selector'!$B$3&amp;ROW($A26))*10^12,0)</f>
        <v>0</v>
      </c>
    </row>
    <row r="19" spans="1:22">
      <c r="A19" s="74">
        <v>-33</v>
      </c>
      <c r="B19">
        <f ca="1">IF('Soil 2010'!$A27="CM",INDIRECT("'Soil 2010'!"&amp;'Country Selector'!$B$3&amp;ROW($A27))*10^12,0)</f>
        <v>0</v>
      </c>
      <c r="C19" s="90">
        <f t="shared" ca="1" si="2"/>
        <v>0</v>
      </c>
      <c r="D19" s="90">
        <f t="shared" ca="1" si="2"/>
        <v>0</v>
      </c>
      <c r="E19" s="90">
        <f t="shared" ca="1" si="2"/>
        <v>0</v>
      </c>
      <c r="F19" s="90">
        <f t="shared" ca="1" si="2"/>
        <v>0</v>
      </c>
      <c r="G19" s="90">
        <f t="shared" ca="1" si="2"/>
        <v>0</v>
      </c>
      <c r="H19" s="90">
        <f t="shared" ca="1" si="2"/>
        <v>0</v>
      </c>
      <c r="I19" s="90">
        <f t="shared" ca="1" si="2"/>
        <v>0</v>
      </c>
      <c r="J19" s="90">
        <f t="shared" ca="1" si="2"/>
        <v>0</v>
      </c>
      <c r="K19" s="90">
        <f t="shared" ca="1" si="2"/>
        <v>0</v>
      </c>
      <c r="L19">
        <f ca="1">IF('Soil 2020'!$A27="CM",INDIRECT("'Soil 2020'!"&amp;'Country Selector'!$B$3&amp;ROW($A27))*10^12,0)</f>
        <v>0</v>
      </c>
      <c r="M19" s="90">
        <f t="shared" ca="1" si="3"/>
        <v>0</v>
      </c>
      <c r="N19" s="90">
        <f t="shared" ca="1" si="3"/>
        <v>0</v>
      </c>
      <c r="O19" s="90">
        <f t="shared" ca="1" si="3"/>
        <v>0</v>
      </c>
      <c r="P19" s="90">
        <f t="shared" ca="1" si="3"/>
        <v>0</v>
      </c>
      <c r="Q19" s="90">
        <f t="shared" ca="1" si="3"/>
        <v>0</v>
      </c>
      <c r="R19" s="90">
        <f t="shared" ca="1" si="3"/>
        <v>0</v>
      </c>
      <c r="S19" s="90">
        <f t="shared" ca="1" si="3"/>
        <v>0</v>
      </c>
      <c r="T19" s="90">
        <f t="shared" ca="1" si="3"/>
        <v>0</v>
      </c>
      <c r="U19" s="90">
        <f t="shared" ca="1" si="3"/>
        <v>0</v>
      </c>
      <c r="V19">
        <f ca="1">IF('Soil 2030'!$A27="CM",INDIRECT("'Soil 2030'!"&amp;'Country Selector'!$B$3&amp;ROW($A27))*10^12,0)</f>
        <v>0</v>
      </c>
    </row>
    <row r="20" spans="1:22">
      <c r="A20" s="74">
        <v>-32</v>
      </c>
      <c r="B20">
        <f ca="1">IF('Soil 2010'!$A28="CM",INDIRECT("'Soil 2010'!"&amp;'Country Selector'!$B$3&amp;ROW($A28))*10^12,0)</f>
        <v>0</v>
      </c>
      <c r="C20" s="90">
        <f t="shared" ca="1" si="2"/>
        <v>0</v>
      </c>
      <c r="D20" s="90">
        <f t="shared" ca="1" si="2"/>
        <v>0</v>
      </c>
      <c r="E20" s="90">
        <f t="shared" ca="1" si="2"/>
        <v>0</v>
      </c>
      <c r="F20" s="90">
        <f t="shared" ca="1" si="2"/>
        <v>0</v>
      </c>
      <c r="G20" s="90">
        <f t="shared" ca="1" si="2"/>
        <v>0</v>
      </c>
      <c r="H20" s="90">
        <f t="shared" ca="1" si="2"/>
        <v>0</v>
      </c>
      <c r="I20" s="90">
        <f t="shared" ca="1" si="2"/>
        <v>0</v>
      </c>
      <c r="J20" s="90">
        <f t="shared" ca="1" si="2"/>
        <v>0</v>
      </c>
      <c r="K20" s="90">
        <f t="shared" ca="1" si="2"/>
        <v>0</v>
      </c>
      <c r="L20">
        <f ca="1">IF('Soil 2020'!$A28="CM",INDIRECT("'Soil 2020'!"&amp;'Country Selector'!$B$3&amp;ROW($A28))*10^12,0)</f>
        <v>0</v>
      </c>
      <c r="M20" s="90">
        <f t="shared" ca="1" si="3"/>
        <v>0</v>
      </c>
      <c r="N20" s="90">
        <f t="shared" ca="1" si="3"/>
        <v>0</v>
      </c>
      <c r="O20" s="90">
        <f t="shared" ca="1" si="3"/>
        <v>0</v>
      </c>
      <c r="P20" s="90">
        <f t="shared" ca="1" si="3"/>
        <v>0</v>
      </c>
      <c r="Q20" s="90">
        <f t="shared" ca="1" si="3"/>
        <v>0</v>
      </c>
      <c r="R20" s="90">
        <f t="shared" ca="1" si="3"/>
        <v>0</v>
      </c>
      <c r="S20" s="90">
        <f t="shared" ca="1" si="3"/>
        <v>0</v>
      </c>
      <c r="T20" s="90">
        <f t="shared" ca="1" si="3"/>
        <v>0</v>
      </c>
      <c r="U20" s="90">
        <f t="shared" ca="1" si="3"/>
        <v>0</v>
      </c>
      <c r="V20">
        <f ca="1">IF('Soil 2030'!$A28="CM",INDIRECT("'Soil 2030'!"&amp;'Country Selector'!$B$3&amp;ROW($A28))*10^12,0)</f>
        <v>0</v>
      </c>
    </row>
    <row r="21" spans="1:22">
      <c r="A21" s="74">
        <v>-31</v>
      </c>
      <c r="B21">
        <f ca="1">IF('Soil 2010'!$A29="CM",INDIRECT("'Soil 2010'!"&amp;'Country Selector'!$B$3&amp;ROW($A29))*10^12,0)</f>
        <v>0</v>
      </c>
      <c r="C21" s="90">
        <f t="shared" ca="1" si="2"/>
        <v>0</v>
      </c>
      <c r="D21" s="90">
        <f t="shared" ca="1" si="2"/>
        <v>0</v>
      </c>
      <c r="E21" s="90">
        <f t="shared" ca="1" si="2"/>
        <v>0</v>
      </c>
      <c r="F21" s="90">
        <f t="shared" ca="1" si="2"/>
        <v>0</v>
      </c>
      <c r="G21" s="90">
        <f t="shared" ca="1" si="2"/>
        <v>0</v>
      </c>
      <c r="H21" s="90">
        <f t="shared" ca="1" si="2"/>
        <v>0</v>
      </c>
      <c r="I21" s="90">
        <f t="shared" ca="1" si="2"/>
        <v>0</v>
      </c>
      <c r="J21" s="90">
        <f t="shared" ca="1" si="2"/>
        <v>0</v>
      </c>
      <c r="K21" s="90">
        <f t="shared" ca="1" si="2"/>
        <v>0</v>
      </c>
      <c r="L21">
        <f ca="1">IF('Soil 2020'!$A29="CM",INDIRECT("'Soil 2020'!"&amp;'Country Selector'!$B$3&amp;ROW($A29))*10^12,0)</f>
        <v>0</v>
      </c>
      <c r="M21" s="90">
        <f t="shared" ca="1" si="3"/>
        <v>0</v>
      </c>
      <c r="N21" s="90">
        <f t="shared" ca="1" si="3"/>
        <v>0</v>
      </c>
      <c r="O21" s="90">
        <f t="shared" ca="1" si="3"/>
        <v>0</v>
      </c>
      <c r="P21" s="90">
        <f t="shared" ca="1" si="3"/>
        <v>0</v>
      </c>
      <c r="Q21" s="90">
        <f t="shared" ca="1" si="3"/>
        <v>0</v>
      </c>
      <c r="R21" s="90">
        <f t="shared" ca="1" si="3"/>
        <v>0</v>
      </c>
      <c r="S21" s="90">
        <f t="shared" ca="1" si="3"/>
        <v>0</v>
      </c>
      <c r="T21" s="90">
        <f t="shared" ca="1" si="3"/>
        <v>0</v>
      </c>
      <c r="U21" s="90">
        <f t="shared" ca="1" si="3"/>
        <v>0</v>
      </c>
      <c r="V21">
        <f ca="1">IF('Soil 2030'!$A29="CM",INDIRECT("'Soil 2030'!"&amp;'Country Selector'!$B$3&amp;ROW($A29))*10^12,0)</f>
        <v>0</v>
      </c>
    </row>
    <row r="22" spans="1:22">
      <c r="A22" s="74">
        <v>-30</v>
      </c>
      <c r="B22">
        <f ca="1">IF('Soil 2010'!$A30="CM",INDIRECT("'Soil 2010'!"&amp;'Country Selector'!$B$3&amp;ROW($A30))*10^12,0)</f>
        <v>0</v>
      </c>
      <c r="C22" s="90">
        <f t="shared" ca="1" si="2"/>
        <v>0</v>
      </c>
      <c r="D22" s="90">
        <f t="shared" ca="1" si="2"/>
        <v>0</v>
      </c>
      <c r="E22" s="90">
        <f t="shared" ca="1" si="2"/>
        <v>0</v>
      </c>
      <c r="F22" s="90">
        <f t="shared" ca="1" si="2"/>
        <v>0</v>
      </c>
      <c r="G22" s="90">
        <f t="shared" ca="1" si="2"/>
        <v>0</v>
      </c>
      <c r="H22" s="90">
        <f t="shared" ca="1" si="2"/>
        <v>0</v>
      </c>
      <c r="I22" s="90">
        <f t="shared" ca="1" si="2"/>
        <v>0</v>
      </c>
      <c r="J22" s="90">
        <f t="shared" ca="1" si="2"/>
        <v>0</v>
      </c>
      <c r="K22" s="90">
        <f t="shared" ca="1" si="2"/>
        <v>0</v>
      </c>
      <c r="L22">
        <f ca="1">IF('Soil 2020'!$A30="CM",INDIRECT("'Soil 2020'!"&amp;'Country Selector'!$B$3&amp;ROW($A30))*10^12,0)</f>
        <v>0</v>
      </c>
      <c r="M22" s="90">
        <f t="shared" ca="1" si="3"/>
        <v>0</v>
      </c>
      <c r="N22" s="90">
        <f t="shared" ca="1" si="3"/>
        <v>0</v>
      </c>
      <c r="O22" s="90">
        <f t="shared" ca="1" si="3"/>
        <v>0</v>
      </c>
      <c r="P22" s="90">
        <f t="shared" ca="1" si="3"/>
        <v>0</v>
      </c>
      <c r="Q22" s="90">
        <f t="shared" ca="1" si="3"/>
        <v>0</v>
      </c>
      <c r="R22" s="90">
        <f t="shared" ca="1" si="3"/>
        <v>0</v>
      </c>
      <c r="S22" s="90">
        <f t="shared" ca="1" si="3"/>
        <v>0</v>
      </c>
      <c r="T22" s="90">
        <f t="shared" ca="1" si="3"/>
        <v>0</v>
      </c>
      <c r="U22" s="90">
        <f t="shared" ca="1" si="3"/>
        <v>0</v>
      </c>
      <c r="V22">
        <f ca="1">IF('Soil 2030'!$A30="CM",INDIRECT("'Soil 2030'!"&amp;'Country Selector'!$B$3&amp;ROW($A30))*10^12,0)</f>
        <v>0</v>
      </c>
    </row>
    <row r="23" spans="1:22">
      <c r="A23" s="74">
        <v>-29</v>
      </c>
      <c r="B23">
        <f ca="1">IF('Soil 2010'!$A31="CM",INDIRECT("'Soil 2010'!"&amp;'Country Selector'!$B$3&amp;ROW($A31))*10^12,0)</f>
        <v>0</v>
      </c>
      <c r="C23" s="90">
        <f t="shared" ca="1" si="2"/>
        <v>0</v>
      </c>
      <c r="D23" s="90">
        <f t="shared" ca="1" si="2"/>
        <v>0</v>
      </c>
      <c r="E23" s="90">
        <f t="shared" ca="1" si="2"/>
        <v>0</v>
      </c>
      <c r="F23" s="90">
        <f t="shared" ca="1" si="2"/>
        <v>0</v>
      </c>
      <c r="G23" s="90">
        <f t="shared" ca="1" si="2"/>
        <v>0</v>
      </c>
      <c r="H23" s="90">
        <f t="shared" ca="1" si="2"/>
        <v>0</v>
      </c>
      <c r="I23" s="90">
        <f t="shared" ca="1" si="2"/>
        <v>0</v>
      </c>
      <c r="J23" s="90">
        <f t="shared" ca="1" si="2"/>
        <v>0</v>
      </c>
      <c r="K23" s="90">
        <f t="shared" ca="1" si="2"/>
        <v>0</v>
      </c>
      <c r="L23">
        <f ca="1">IF('Soil 2020'!$A31="CM",INDIRECT("'Soil 2020'!"&amp;'Country Selector'!$B$3&amp;ROW($A31))*10^12,0)</f>
        <v>0</v>
      </c>
      <c r="M23" s="90">
        <f t="shared" ca="1" si="3"/>
        <v>0</v>
      </c>
      <c r="N23" s="90">
        <f t="shared" ca="1" si="3"/>
        <v>0</v>
      </c>
      <c r="O23" s="90">
        <f t="shared" ca="1" si="3"/>
        <v>0</v>
      </c>
      <c r="P23" s="90">
        <f t="shared" ca="1" si="3"/>
        <v>0</v>
      </c>
      <c r="Q23" s="90">
        <f t="shared" ca="1" si="3"/>
        <v>0</v>
      </c>
      <c r="R23" s="90">
        <f t="shared" ca="1" si="3"/>
        <v>0</v>
      </c>
      <c r="S23" s="90">
        <f t="shared" ca="1" si="3"/>
        <v>0</v>
      </c>
      <c r="T23" s="90">
        <f t="shared" ca="1" si="3"/>
        <v>0</v>
      </c>
      <c r="U23" s="90">
        <f t="shared" ca="1" si="3"/>
        <v>0</v>
      </c>
      <c r="V23">
        <f ca="1">IF('Soil 2030'!$A31="CM",INDIRECT("'Soil 2030'!"&amp;'Country Selector'!$B$3&amp;ROW($A31))*10^12,0)</f>
        <v>0</v>
      </c>
    </row>
    <row r="24" spans="1:22">
      <c r="A24" s="74">
        <v>-28</v>
      </c>
      <c r="B24">
        <f ca="1">IF('Soil 2010'!$A32="CM",INDIRECT("'Soil 2010'!"&amp;'Country Selector'!$B$3&amp;ROW($A32))*10^12,0)</f>
        <v>0</v>
      </c>
      <c r="C24" s="90">
        <f t="shared" ca="1" si="2"/>
        <v>0</v>
      </c>
      <c r="D24" s="90">
        <f t="shared" ca="1" si="2"/>
        <v>0</v>
      </c>
      <c r="E24" s="90">
        <f t="shared" ca="1" si="2"/>
        <v>0</v>
      </c>
      <c r="F24" s="90">
        <f t="shared" ca="1" si="2"/>
        <v>0</v>
      </c>
      <c r="G24" s="90">
        <f t="shared" ca="1" si="2"/>
        <v>0</v>
      </c>
      <c r="H24" s="90">
        <f t="shared" ca="1" si="2"/>
        <v>0</v>
      </c>
      <c r="I24" s="90">
        <f t="shared" ca="1" si="2"/>
        <v>0</v>
      </c>
      <c r="J24" s="90">
        <f t="shared" ca="1" si="2"/>
        <v>0</v>
      </c>
      <c r="K24" s="90">
        <f t="shared" ca="1" si="2"/>
        <v>0</v>
      </c>
      <c r="L24">
        <f ca="1">IF('Soil 2020'!$A32="CM",INDIRECT("'Soil 2020'!"&amp;'Country Selector'!$B$3&amp;ROW($A32))*10^12,0)</f>
        <v>0</v>
      </c>
      <c r="M24" s="90">
        <f t="shared" ca="1" si="3"/>
        <v>0</v>
      </c>
      <c r="N24" s="90">
        <f t="shared" ca="1" si="3"/>
        <v>0</v>
      </c>
      <c r="O24" s="90">
        <f t="shared" ca="1" si="3"/>
        <v>0</v>
      </c>
      <c r="P24" s="90">
        <f t="shared" ca="1" si="3"/>
        <v>0</v>
      </c>
      <c r="Q24" s="90">
        <f t="shared" ca="1" si="3"/>
        <v>0</v>
      </c>
      <c r="R24" s="90">
        <f t="shared" ca="1" si="3"/>
        <v>0</v>
      </c>
      <c r="S24" s="90">
        <f t="shared" ca="1" si="3"/>
        <v>0</v>
      </c>
      <c r="T24" s="90">
        <f t="shared" ca="1" si="3"/>
        <v>0</v>
      </c>
      <c r="U24" s="90">
        <f t="shared" ca="1" si="3"/>
        <v>0</v>
      </c>
      <c r="V24">
        <f ca="1">IF('Soil 2030'!$A32="CM",INDIRECT("'Soil 2030'!"&amp;'Country Selector'!$B$3&amp;ROW($A32))*10^12,0)</f>
        <v>0</v>
      </c>
    </row>
    <row r="25" spans="1:22">
      <c r="A25" s="74">
        <v>-27</v>
      </c>
      <c r="B25">
        <f ca="1">IF('Soil 2010'!$A33="CM",INDIRECT("'Soil 2010'!"&amp;'Country Selector'!$B$3&amp;ROW($A33))*10^12,0)</f>
        <v>0</v>
      </c>
      <c r="C25" s="90">
        <f t="shared" ca="1" si="2"/>
        <v>0</v>
      </c>
      <c r="D25" s="90">
        <f t="shared" ca="1" si="2"/>
        <v>0</v>
      </c>
      <c r="E25" s="90">
        <f t="shared" ca="1" si="2"/>
        <v>0</v>
      </c>
      <c r="F25" s="90">
        <f t="shared" ca="1" si="2"/>
        <v>0</v>
      </c>
      <c r="G25" s="90">
        <f t="shared" ca="1" si="2"/>
        <v>0</v>
      </c>
      <c r="H25" s="90">
        <f t="shared" ca="1" si="2"/>
        <v>0</v>
      </c>
      <c r="I25" s="90">
        <f t="shared" ca="1" si="2"/>
        <v>0</v>
      </c>
      <c r="J25" s="90">
        <f t="shared" ca="1" si="2"/>
        <v>0</v>
      </c>
      <c r="K25" s="90">
        <f t="shared" ca="1" si="2"/>
        <v>0</v>
      </c>
      <c r="L25">
        <f ca="1">IF('Soil 2020'!$A33="CM",INDIRECT("'Soil 2020'!"&amp;'Country Selector'!$B$3&amp;ROW($A33))*10^12,0)</f>
        <v>0</v>
      </c>
      <c r="M25" s="90">
        <f t="shared" ca="1" si="3"/>
        <v>0</v>
      </c>
      <c r="N25" s="90">
        <f t="shared" ca="1" si="3"/>
        <v>0</v>
      </c>
      <c r="O25" s="90">
        <f t="shared" ca="1" si="3"/>
        <v>0</v>
      </c>
      <c r="P25" s="90">
        <f t="shared" ca="1" si="3"/>
        <v>0</v>
      </c>
      <c r="Q25" s="90">
        <f t="shared" ca="1" si="3"/>
        <v>0</v>
      </c>
      <c r="R25" s="90">
        <f t="shared" ca="1" si="3"/>
        <v>0</v>
      </c>
      <c r="S25" s="90">
        <f t="shared" ca="1" si="3"/>
        <v>0</v>
      </c>
      <c r="T25" s="90">
        <f t="shared" ca="1" si="3"/>
        <v>0</v>
      </c>
      <c r="U25" s="90">
        <f t="shared" ca="1" si="3"/>
        <v>0</v>
      </c>
      <c r="V25">
        <f ca="1">IF('Soil 2030'!$A33="CM",INDIRECT("'Soil 2030'!"&amp;'Country Selector'!$B$3&amp;ROW($A33))*10^12,0)</f>
        <v>0</v>
      </c>
    </row>
    <row r="26" spans="1:22">
      <c r="A26" s="74">
        <v>-26</v>
      </c>
      <c r="B26">
        <f ca="1">IF('Soil 2010'!$A34="CM",INDIRECT("'Soil 2010'!"&amp;'Country Selector'!$B$3&amp;ROW($A34))*10^12,0)</f>
        <v>0</v>
      </c>
      <c r="C26" s="90">
        <f t="shared" ca="1" si="2"/>
        <v>0</v>
      </c>
      <c r="D26" s="90">
        <f t="shared" ca="1" si="2"/>
        <v>0</v>
      </c>
      <c r="E26" s="90">
        <f t="shared" ca="1" si="2"/>
        <v>0</v>
      </c>
      <c r="F26" s="90">
        <f t="shared" ca="1" si="2"/>
        <v>0</v>
      </c>
      <c r="G26" s="90">
        <f t="shared" ca="1" si="2"/>
        <v>0</v>
      </c>
      <c r="H26" s="90">
        <f t="shared" ca="1" si="2"/>
        <v>0</v>
      </c>
      <c r="I26" s="90">
        <f t="shared" ca="1" si="2"/>
        <v>0</v>
      </c>
      <c r="J26" s="90">
        <f t="shared" ca="1" si="2"/>
        <v>0</v>
      </c>
      <c r="K26" s="90">
        <f t="shared" ca="1" si="2"/>
        <v>0</v>
      </c>
      <c r="L26">
        <f ca="1">IF('Soil 2020'!$A34="CM",INDIRECT("'Soil 2020'!"&amp;'Country Selector'!$B$3&amp;ROW($A34))*10^12,0)</f>
        <v>0</v>
      </c>
      <c r="M26" s="90">
        <f t="shared" ca="1" si="3"/>
        <v>0</v>
      </c>
      <c r="N26" s="90">
        <f t="shared" ca="1" si="3"/>
        <v>0</v>
      </c>
      <c r="O26" s="90">
        <f t="shared" ca="1" si="3"/>
        <v>0</v>
      </c>
      <c r="P26" s="90">
        <f t="shared" ca="1" si="3"/>
        <v>0</v>
      </c>
      <c r="Q26" s="90">
        <f t="shared" ca="1" si="3"/>
        <v>0</v>
      </c>
      <c r="R26" s="90">
        <f t="shared" ca="1" si="3"/>
        <v>0</v>
      </c>
      <c r="S26" s="90">
        <f t="shared" ca="1" si="3"/>
        <v>0</v>
      </c>
      <c r="T26" s="90">
        <f t="shared" ca="1" si="3"/>
        <v>0</v>
      </c>
      <c r="U26" s="90">
        <f t="shared" ca="1" si="3"/>
        <v>0</v>
      </c>
      <c r="V26">
        <f ca="1">IF('Soil 2030'!$A34="CM",INDIRECT("'Soil 2030'!"&amp;'Country Selector'!$B$3&amp;ROW($A34))*10^12,0)</f>
        <v>0</v>
      </c>
    </row>
    <row r="27" spans="1:22">
      <c r="A27" s="74">
        <v>-25</v>
      </c>
      <c r="B27">
        <f ca="1">IF('Soil 2010'!$A35="CM",INDIRECT("'Soil 2010'!"&amp;'Country Selector'!$B$3&amp;ROW($A35))*10^12,0)</f>
        <v>0</v>
      </c>
      <c r="C27" s="90">
        <f t="shared" ca="1" si="2"/>
        <v>0</v>
      </c>
      <c r="D27" s="90">
        <f t="shared" ca="1" si="2"/>
        <v>0</v>
      </c>
      <c r="E27" s="90">
        <f t="shared" ca="1" si="2"/>
        <v>0</v>
      </c>
      <c r="F27" s="90">
        <f t="shared" ca="1" si="2"/>
        <v>0</v>
      </c>
      <c r="G27" s="90">
        <f t="shared" ca="1" si="2"/>
        <v>0</v>
      </c>
      <c r="H27" s="90">
        <f t="shared" ca="1" si="2"/>
        <v>0</v>
      </c>
      <c r="I27" s="90">
        <f t="shared" ca="1" si="2"/>
        <v>0</v>
      </c>
      <c r="J27" s="90">
        <f t="shared" ca="1" si="2"/>
        <v>0</v>
      </c>
      <c r="K27" s="90">
        <f t="shared" ca="1" si="2"/>
        <v>0</v>
      </c>
      <c r="L27">
        <f ca="1">IF('Soil 2020'!$A35="CM",INDIRECT("'Soil 2020'!"&amp;'Country Selector'!$B$3&amp;ROW($A35))*10^12,0)</f>
        <v>0</v>
      </c>
      <c r="M27" s="90">
        <f t="shared" ca="1" si="3"/>
        <v>0</v>
      </c>
      <c r="N27" s="90">
        <f t="shared" ca="1" si="3"/>
        <v>0</v>
      </c>
      <c r="O27" s="90">
        <f t="shared" ca="1" si="3"/>
        <v>0</v>
      </c>
      <c r="P27" s="90">
        <f t="shared" ca="1" si="3"/>
        <v>0</v>
      </c>
      <c r="Q27" s="90">
        <f t="shared" ca="1" si="3"/>
        <v>0</v>
      </c>
      <c r="R27" s="90">
        <f t="shared" ca="1" si="3"/>
        <v>0</v>
      </c>
      <c r="S27" s="90">
        <f t="shared" ca="1" si="3"/>
        <v>0</v>
      </c>
      <c r="T27" s="90">
        <f t="shared" ca="1" si="3"/>
        <v>0</v>
      </c>
      <c r="U27" s="90">
        <f t="shared" ca="1" si="3"/>
        <v>0</v>
      </c>
      <c r="V27">
        <f ca="1">IF('Soil 2030'!$A35="CM",INDIRECT("'Soil 2030'!"&amp;'Country Selector'!$B$3&amp;ROW($A35))*10^12,0)</f>
        <v>0</v>
      </c>
    </row>
    <row r="28" spans="1:22">
      <c r="A28" s="74">
        <v>-24</v>
      </c>
      <c r="B28">
        <f ca="1">IF('Soil 2010'!$A36="CM",INDIRECT("'Soil 2010'!"&amp;'Country Selector'!$B$3&amp;ROW($A36))*10^12,0)</f>
        <v>0</v>
      </c>
      <c r="C28" s="90">
        <f t="shared" ca="1" si="2"/>
        <v>0</v>
      </c>
      <c r="D28" s="90">
        <f t="shared" ca="1" si="2"/>
        <v>0</v>
      </c>
      <c r="E28" s="90">
        <f t="shared" ca="1" si="2"/>
        <v>0</v>
      </c>
      <c r="F28" s="90">
        <f t="shared" ca="1" si="2"/>
        <v>0</v>
      </c>
      <c r="G28" s="90">
        <f t="shared" ca="1" si="2"/>
        <v>0</v>
      </c>
      <c r="H28" s="90">
        <f t="shared" ca="1" si="2"/>
        <v>0</v>
      </c>
      <c r="I28" s="90">
        <f t="shared" ca="1" si="2"/>
        <v>0</v>
      </c>
      <c r="J28" s="90">
        <f t="shared" ca="1" si="2"/>
        <v>0</v>
      </c>
      <c r="K28" s="90">
        <f t="shared" ca="1" si="2"/>
        <v>0</v>
      </c>
      <c r="L28">
        <f ca="1">IF('Soil 2020'!$A36="CM",INDIRECT("'Soil 2020'!"&amp;'Country Selector'!$B$3&amp;ROW($A36))*10^12,0)</f>
        <v>0</v>
      </c>
      <c r="M28" s="90">
        <f t="shared" ca="1" si="3"/>
        <v>11354488905.484406</v>
      </c>
      <c r="N28" s="90">
        <f t="shared" ca="1" si="3"/>
        <v>22708977810.968811</v>
      </c>
      <c r="O28" s="90">
        <f t="shared" ca="1" si="3"/>
        <v>34063466716.453217</v>
      </c>
      <c r="P28" s="90">
        <f t="shared" ca="1" si="3"/>
        <v>45417955621.937622</v>
      </c>
      <c r="Q28" s="90">
        <f t="shared" ca="1" si="3"/>
        <v>56772444527.42202</v>
      </c>
      <c r="R28" s="90">
        <f t="shared" ca="1" si="3"/>
        <v>68126933432.906433</v>
      </c>
      <c r="S28" s="90">
        <f t="shared" ca="1" si="3"/>
        <v>79481422338.390839</v>
      </c>
      <c r="T28" s="90">
        <f t="shared" ca="1" si="3"/>
        <v>90835911243.875244</v>
      </c>
      <c r="U28" s="90">
        <f t="shared" ca="1" si="3"/>
        <v>102190400149.35965</v>
      </c>
      <c r="V28">
        <f ca="1">IF('Soil 2030'!$A36="CM",INDIRECT("'Soil 2030'!"&amp;'Country Selector'!$B$3&amp;ROW($A36))*10^12,0)</f>
        <v>113544889054.84406</v>
      </c>
    </row>
    <row r="29" spans="1:22">
      <c r="A29" s="74">
        <v>-23</v>
      </c>
      <c r="B29">
        <f ca="1">IF('Soil 2010'!$A37="CM",INDIRECT("'Soil 2010'!"&amp;'Country Selector'!$B$3&amp;ROW($A37))*10^12,0)</f>
        <v>0</v>
      </c>
      <c r="C29" s="90">
        <f t="shared" ca="1" si="2"/>
        <v>0</v>
      </c>
      <c r="D29" s="90">
        <f t="shared" ca="1" si="2"/>
        <v>0</v>
      </c>
      <c r="E29" s="90">
        <f t="shared" ca="1" si="2"/>
        <v>0</v>
      </c>
      <c r="F29" s="90">
        <f t="shared" ca="1" si="2"/>
        <v>0</v>
      </c>
      <c r="G29" s="90">
        <f t="shared" ca="1" si="2"/>
        <v>0</v>
      </c>
      <c r="H29" s="90">
        <f t="shared" ca="1" si="2"/>
        <v>0</v>
      </c>
      <c r="I29" s="90">
        <f t="shared" ca="1" si="2"/>
        <v>0</v>
      </c>
      <c r="J29" s="90">
        <f t="shared" ca="1" si="2"/>
        <v>0</v>
      </c>
      <c r="K29" s="90">
        <f t="shared" ca="1" si="2"/>
        <v>0</v>
      </c>
      <c r="L29">
        <f ca="1">IF('Soil 2020'!$A37="CM",INDIRECT("'Soil 2020'!"&amp;'Country Selector'!$B$3&amp;ROW($A37))*10^12,0)</f>
        <v>0</v>
      </c>
      <c r="M29" s="90">
        <f t="shared" ca="1" si="3"/>
        <v>683951469.92203951</v>
      </c>
      <c r="N29" s="90">
        <f t="shared" ca="1" si="3"/>
        <v>1367902939.844079</v>
      </c>
      <c r="O29" s="90">
        <f t="shared" ca="1" si="3"/>
        <v>2051854409.7661185</v>
      </c>
      <c r="P29" s="90">
        <f t="shared" ca="1" si="3"/>
        <v>2735805879.688158</v>
      </c>
      <c r="Q29" s="90">
        <f t="shared" ca="1" si="3"/>
        <v>3419757349.6101975</v>
      </c>
      <c r="R29" s="90">
        <f t="shared" ca="1" si="3"/>
        <v>4103708819.5322371</v>
      </c>
      <c r="S29" s="90">
        <f t="shared" ca="1" si="3"/>
        <v>4787660289.4542761</v>
      </c>
      <c r="T29" s="90">
        <f t="shared" ca="1" si="3"/>
        <v>5471611759.3763161</v>
      </c>
      <c r="U29" s="90">
        <f t="shared" ca="1" si="3"/>
        <v>6155563229.2983561</v>
      </c>
      <c r="V29">
        <f ca="1">IF('Soil 2030'!$A37="CM",INDIRECT("'Soil 2030'!"&amp;'Country Selector'!$B$3&amp;ROW($A37))*10^12,0)</f>
        <v>6839514699.2203951</v>
      </c>
    </row>
    <row r="30" spans="1:22">
      <c r="A30" s="74">
        <v>-22</v>
      </c>
      <c r="B30">
        <f ca="1">IF('Soil 2010'!$A38="CM",INDIRECT("'Soil 2010'!"&amp;'Country Selector'!$B$3&amp;ROW($A38))*10^12,0)</f>
        <v>0</v>
      </c>
      <c r="C30" s="90">
        <f t="shared" ca="1" si="2"/>
        <v>0</v>
      </c>
      <c r="D30" s="90">
        <f t="shared" ca="1" si="2"/>
        <v>0</v>
      </c>
      <c r="E30" s="90">
        <f t="shared" ca="1" si="2"/>
        <v>0</v>
      </c>
      <c r="F30" s="90">
        <f t="shared" ca="1" si="2"/>
        <v>0</v>
      </c>
      <c r="G30" s="90">
        <f t="shared" ca="1" si="2"/>
        <v>0</v>
      </c>
      <c r="H30" s="90">
        <f t="shared" ca="1" si="2"/>
        <v>0</v>
      </c>
      <c r="I30" s="90">
        <f t="shared" ca="1" si="2"/>
        <v>0</v>
      </c>
      <c r="J30" s="90">
        <f t="shared" ca="1" si="2"/>
        <v>0</v>
      </c>
      <c r="K30" s="90">
        <f t="shared" ca="1" si="2"/>
        <v>0</v>
      </c>
      <c r="L30">
        <f ca="1">IF('Soil 2020'!$A38="CM",INDIRECT("'Soil 2020'!"&amp;'Country Selector'!$B$3&amp;ROW($A38))*10^12,0)</f>
        <v>0</v>
      </c>
      <c r="M30" s="90">
        <f t="shared" ca="1" si="3"/>
        <v>0</v>
      </c>
      <c r="N30" s="90">
        <f t="shared" ca="1" si="3"/>
        <v>0</v>
      </c>
      <c r="O30" s="90">
        <f t="shared" ca="1" si="3"/>
        <v>0</v>
      </c>
      <c r="P30" s="90">
        <f t="shared" ca="1" si="3"/>
        <v>0</v>
      </c>
      <c r="Q30" s="90">
        <f t="shared" ca="1" si="3"/>
        <v>0</v>
      </c>
      <c r="R30" s="90">
        <f t="shared" ca="1" si="3"/>
        <v>0</v>
      </c>
      <c r="S30" s="90">
        <f t="shared" ca="1" si="3"/>
        <v>0</v>
      </c>
      <c r="T30" s="90">
        <f t="shared" ca="1" si="3"/>
        <v>0</v>
      </c>
      <c r="U30" s="90">
        <f t="shared" ca="1" si="3"/>
        <v>0</v>
      </c>
      <c r="V30">
        <f ca="1">IF('Soil 2030'!$A38="CM",INDIRECT("'Soil 2030'!"&amp;'Country Selector'!$B$3&amp;ROW($A38))*10^12,0)</f>
        <v>0</v>
      </c>
    </row>
    <row r="31" spans="1:22">
      <c r="A31" s="74">
        <v>-21</v>
      </c>
      <c r="B31">
        <f ca="1">IF('Soil 2010'!$A39="CM",INDIRECT("'Soil 2010'!"&amp;'Country Selector'!$B$3&amp;ROW($A39))*10^12,0)</f>
        <v>0</v>
      </c>
      <c r="C31" s="90">
        <f t="shared" ca="1" si="2"/>
        <v>5012630656.5405626</v>
      </c>
      <c r="D31" s="90">
        <f t="shared" ca="1" si="2"/>
        <v>10025261313.081125</v>
      </c>
      <c r="E31" s="90">
        <f t="shared" ca="1" si="2"/>
        <v>15037891969.621685</v>
      </c>
      <c r="F31" s="90">
        <f t="shared" ca="1" si="2"/>
        <v>20050522626.162251</v>
      </c>
      <c r="G31" s="90">
        <f t="shared" ca="1" si="2"/>
        <v>25063153282.702812</v>
      </c>
      <c r="H31" s="90">
        <f t="shared" ca="1" si="2"/>
        <v>30075783939.24337</v>
      </c>
      <c r="I31" s="90">
        <f t="shared" ca="1" si="2"/>
        <v>35088414595.783936</v>
      </c>
      <c r="J31" s="90">
        <f t="shared" ca="1" si="2"/>
        <v>40101045252.324501</v>
      </c>
      <c r="K31" s="90">
        <f t="shared" ca="1" si="2"/>
        <v>45113675908.865067</v>
      </c>
      <c r="L31">
        <f ca="1">IF('Soil 2020'!$A39="CM",INDIRECT("'Soil 2020'!"&amp;'Country Selector'!$B$3&amp;ROW($A39))*10^12,0)</f>
        <v>50126306565.405624</v>
      </c>
      <c r="M31" s="90">
        <f t="shared" ca="1" si="3"/>
        <v>45113675908.865067</v>
      </c>
      <c r="N31" s="90">
        <f t="shared" ca="1" si="3"/>
        <v>40101045252.324501</v>
      </c>
      <c r="O31" s="90">
        <f t="shared" ca="1" si="3"/>
        <v>35088414595.783936</v>
      </c>
      <c r="P31" s="90">
        <f t="shared" ca="1" si="3"/>
        <v>30075783939.24337</v>
      </c>
      <c r="Q31" s="90">
        <f t="shared" ca="1" si="3"/>
        <v>25063153282.702812</v>
      </c>
      <c r="R31" s="90">
        <f t="shared" ca="1" si="3"/>
        <v>20050522626.162251</v>
      </c>
      <c r="S31" s="90">
        <f t="shared" ca="1" si="3"/>
        <v>15037891969.621685</v>
      </c>
      <c r="T31" s="90">
        <f t="shared" ca="1" si="3"/>
        <v>10025261313.081125</v>
      </c>
      <c r="U31" s="90">
        <f t="shared" ca="1" si="3"/>
        <v>5012630656.5405626</v>
      </c>
      <c r="V31">
        <f ca="1">IF('Soil 2030'!$A39="CM",INDIRECT("'Soil 2030'!"&amp;'Country Selector'!$B$3&amp;ROW($A39))*10^12,0)</f>
        <v>0</v>
      </c>
    </row>
    <row r="32" spans="1:22">
      <c r="A32" s="74">
        <v>-20</v>
      </c>
      <c r="B32">
        <f ca="1">IF('Soil 2010'!$A40="CM",INDIRECT("'Soil 2010'!"&amp;'Country Selector'!$B$3&amp;ROW($A40))*10^12,0)</f>
        <v>0</v>
      </c>
      <c r="C32" s="90">
        <f t="shared" ca="1" si="2"/>
        <v>0</v>
      </c>
      <c r="D32" s="90">
        <f t="shared" ca="1" si="2"/>
        <v>0</v>
      </c>
      <c r="E32" s="90">
        <f t="shared" ca="1" si="2"/>
        <v>0</v>
      </c>
      <c r="F32" s="90">
        <f t="shared" ca="1" si="2"/>
        <v>0</v>
      </c>
      <c r="G32" s="90">
        <f t="shared" ca="1" si="2"/>
        <v>0</v>
      </c>
      <c r="H32" s="90">
        <f t="shared" ca="1" si="2"/>
        <v>0</v>
      </c>
      <c r="I32" s="90">
        <f t="shared" ca="1" si="2"/>
        <v>0</v>
      </c>
      <c r="J32" s="90">
        <f t="shared" ca="1" si="2"/>
        <v>0</v>
      </c>
      <c r="K32" s="90">
        <f t="shared" ca="1" si="2"/>
        <v>0</v>
      </c>
      <c r="L32">
        <f ca="1">IF('Soil 2020'!$A40="CM",INDIRECT("'Soil 2020'!"&amp;'Country Selector'!$B$3&amp;ROW($A40))*10^12,0)</f>
        <v>0</v>
      </c>
      <c r="M32" s="90">
        <f t="shared" ca="1" si="3"/>
        <v>0</v>
      </c>
      <c r="N32" s="90">
        <f t="shared" ca="1" si="3"/>
        <v>0</v>
      </c>
      <c r="O32" s="90">
        <f t="shared" ca="1" si="3"/>
        <v>0</v>
      </c>
      <c r="P32" s="90">
        <f t="shared" ca="1" si="3"/>
        <v>0</v>
      </c>
      <c r="Q32" s="90">
        <f t="shared" ca="1" si="3"/>
        <v>0</v>
      </c>
      <c r="R32" s="90">
        <f t="shared" ca="1" si="3"/>
        <v>0</v>
      </c>
      <c r="S32" s="90">
        <f t="shared" ca="1" si="3"/>
        <v>0</v>
      </c>
      <c r="T32" s="90">
        <f t="shared" ca="1" si="3"/>
        <v>0</v>
      </c>
      <c r="U32" s="90">
        <f t="shared" ca="1" si="3"/>
        <v>0</v>
      </c>
      <c r="V32">
        <f ca="1">IF('Soil 2030'!$A40="CM",INDIRECT("'Soil 2030'!"&amp;'Country Selector'!$B$3&amp;ROW($A40))*10^12,0)</f>
        <v>0</v>
      </c>
    </row>
    <row r="33" spans="1:22">
      <c r="A33" s="74">
        <v>-19</v>
      </c>
      <c r="B33">
        <f ca="1">IF('Soil 2010'!$A41="CM",INDIRECT("'Soil 2010'!"&amp;'Country Selector'!$B$3&amp;ROW($A41))*10^12,0)</f>
        <v>0</v>
      </c>
      <c r="C33" s="90">
        <f t="shared" ca="1" si="2"/>
        <v>0</v>
      </c>
      <c r="D33" s="90">
        <f t="shared" ca="1" si="2"/>
        <v>0</v>
      </c>
      <c r="E33" s="90">
        <f t="shared" ca="1" si="2"/>
        <v>0</v>
      </c>
      <c r="F33" s="90">
        <f t="shared" ca="1" si="2"/>
        <v>0</v>
      </c>
      <c r="G33" s="90">
        <f t="shared" ca="1" si="2"/>
        <v>0</v>
      </c>
      <c r="H33" s="90">
        <f t="shared" ca="1" si="2"/>
        <v>0</v>
      </c>
      <c r="I33" s="90">
        <f t="shared" ca="1" si="2"/>
        <v>0</v>
      </c>
      <c r="J33" s="90">
        <f t="shared" ca="1" si="2"/>
        <v>0</v>
      </c>
      <c r="K33" s="90">
        <f t="shared" ca="1" si="2"/>
        <v>0</v>
      </c>
      <c r="L33">
        <f ca="1">IF('Soil 2020'!$A41="CM",INDIRECT("'Soil 2020'!"&amp;'Country Selector'!$B$3&amp;ROW($A41))*10^12,0)</f>
        <v>0</v>
      </c>
      <c r="M33" s="90">
        <f t="shared" ca="1" si="3"/>
        <v>0</v>
      </c>
      <c r="N33" s="90">
        <f t="shared" ca="1" si="3"/>
        <v>0</v>
      </c>
      <c r="O33" s="90">
        <f t="shared" ca="1" si="3"/>
        <v>0</v>
      </c>
      <c r="P33" s="90">
        <f t="shared" ca="1" si="3"/>
        <v>0</v>
      </c>
      <c r="Q33" s="90">
        <f t="shared" ca="1" si="3"/>
        <v>0</v>
      </c>
      <c r="R33" s="90">
        <f t="shared" ca="1" si="3"/>
        <v>0</v>
      </c>
      <c r="S33" s="90">
        <f t="shared" ca="1" si="3"/>
        <v>0</v>
      </c>
      <c r="T33" s="90">
        <f t="shared" ca="1" si="3"/>
        <v>0</v>
      </c>
      <c r="U33" s="90">
        <f t="shared" ca="1" si="3"/>
        <v>0</v>
      </c>
      <c r="V33">
        <f ca="1">IF('Soil 2030'!$A41="CM",INDIRECT("'Soil 2030'!"&amp;'Country Selector'!$B$3&amp;ROW($A41))*10^12,0)</f>
        <v>0</v>
      </c>
    </row>
    <row r="34" spans="1:22">
      <c r="A34" s="74">
        <v>-18</v>
      </c>
      <c r="B34">
        <f ca="1">IF('Soil 2010'!$A42="CM",INDIRECT("'Soil 2010'!"&amp;'Country Selector'!$B$3&amp;ROW($A42))*10^12,0)</f>
        <v>0</v>
      </c>
      <c r="C34" s="90">
        <f t="shared" ca="1" si="2"/>
        <v>0</v>
      </c>
      <c r="D34" s="90">
        <f t="shared" ca="1" si="2"/>
        <v>0</v>
      </c>
      <c r="E34" s="90">
        <f t="shared" ca="1" si="2"/>
        <v>0</v>
      </c>
      <c r="F34" s="90">
        <f t="shared" ca="1" si="2"/>
        <v>0</v>
      </c>
      <c r="G34" s="90">
        <f t="shared" ca="1" si="2"/>
        <v>0</v>
      </c>
      <c r="H34" s="90">
        <f t="shared" ca="1" si="2"/>
        <v>0</v>
      </c>
      <c r="I34" s="90">
        <f t="shared" ca="1" si="2"/>
        <v>0</v>
      </c>
      <c r="J34" s="90">
        <f t="shared" ca="1" si="2"/>
        <v>0</v>
      </c>
      <c r="K34" s="90">
        <f t="shared" ca="1" si="2"/>
        <v>0</v>
      </c>
      <c r="L34">
        <f ca="1">IF('Soil 2020'!$A42="CM",INDIRECT("'Soil 2020'!"&amp;'Country Selector'!$B$3&amp;ROW($A42))*10^12,0)</f>
        <v>0</v>
      </c>
      <c r="M34" s="90">
        <f t="shared" ca="1" si="3"/>
        <v>0</v>
      </c>
      <c r="N34" s="90">
        <f t="shared" ca="1" si="3"/>
        <v>0</v>
      </c>
      <c r="O34" s="90">
        <f t="shared" ca="1" si="3"/>
        <v>0</v>
      </c>
      <c r="P34" s="90">
        <f t="shared" ca="1" si="3"/>
        <v>0</v>
      </c>
      <c r="Q34" s="90">
        <f t="shared" ca="1" si="3"/>
        <v>0</v>
      </c>
      <c r="R34" s="90">
        <f t="shared" ca="1" si="3"/>
        <v>0</v>
      </c>
      <c r="S34" s="90">
        <f t="shared" ca="1" si="3"/>
        <v>0</v>
      </c>
      <c r="T34" s="90">
        <f t="shared" ca="1" si="3"/>
        <v>0</v>
      </c>
      <c r="U34" s="90">
        <f t="shared" ca="1" si="3"/>
        <v>0</v>
      </c>
      <c r="V34">
        <f ca="1">IF('Soil 2030'!$A42="CM",INDIRECT("'Soil 2030'!"&amp;'Country Selector'!$B$3&amp;ROW($A42))*10^12,0)</f>
        <v>0</v>
      </c>
    </row>
    <row r="35" spans="1:22">
      <c r="A35" s="74">
        <v>-17</v>
      </c>
      <c r="B35">
        <f ca="1">IF('Soil 2010'!$A43="CM",INDIRECT("'Soil 2010'!"&amp;'Country Selector'!$B$3&amp;ROW($A43))*10^12,0)</f>
        <v>0</v>
      </c>
      <c r="C35" s="90">
        <f t="shared" ref="C35:K63" ca="1" si="4">$B35*($L$1-C$1)/($L$1-$B$1)+$L35*(C$1-$B$1)/($L$1-$B$1)</f>
        <v>0</v>
      </c>
      <c r="D35" s="90">
        <f t="shared" ca="1" si="4"/>
        <v>0</v>
      </c>
      <c r="E35" s="90">
        <f t="shared" ca="1" si="4"/>
        <v>0</v>
      </c>
      <c r="F35" s="90">
        <f t="shared" ca="1" si="4"/>
        <v>0</v>
      </c>
      <c r="G35" s="90">
        <f t="shared" ca="1" si="4"/>
        <v>0</v>
      </c>
      <c r="H35" s="90">
        <f t="shared" ca="1" si="4"/>
        <v>0</v>
      </c>
      <c r="I35" s="90">
        <f t="shared" ca="1" si="4"/>
        <v>0</v>
      </c>
      <c r="J35" s="90">
        <f t="shared" ca="1" si="4"/>
        <v>0</v>
      </c>
      <c r="K35" s="90">
        <f t="shared" ca="1" si="4"/>
        <v>0</v>
      </c>
      <c r="L35">
        <f ca="1">IF('Soil 2020'!$A43="CM",INDIRECT("'Soil 2020'!"&amp;'Country Selector'!$B$3&amp;ROW($A43))*10^12,0)</f>
        <v>0</v>
      </c>
      <c r="M35" s="90">
        <f t="shared" ref="M35:U63" ca="1" si="5">$L35*($V$1-M$1)/($V$1-$L$1)+$V35*(M$1-$L$1)/($V$1-$L$1)</f>
        <v>0</v>
      </c>
      <c r="N35" s="90">
        <f t="shared" ca="1" si="5"/>
        <v>0</v>
      </c>
      <c r="O35" s="90">
        <f t="shared" ca="1" si="5"/>
        <v>0</v>
      </c>
      <c r="P35" s="90">
        <f t="shared" ca="1" si="5"/>
        <v>0</v>
      </c>
      <c r="Q35" s="90">
        <f t="shared" ca="1" si="5"/>
        <v>0</v>
      </c>
      <c r="R35" s="90">
        <f t="shared" ca="1" si="5"/>
        <v>0</v>
      </c>
      <c r="S35" s="90">
        <f t="shared" ca="1" si="5"/>
        <v>0</v>
      </c>
      <c r="T35" s="90">
        <f t="shared" ca="1" si="5"/>
        <v>0</v>
      </c>
      <c r="U35" s="90">
        <f t="shared" ca="1" si="5"/>
        <v>0</v>
      </c>
      <c r="V35">
        <f ca="1">IF('Soil 2030'!$A43="CM",INDIRECT("'Soil 2030'!"&amp;'Country Selector'!$B$3&amp;ROW($A43))*10^12,0)</f>
        <v>0</v>
      </c>
    </row>
    <row r="36" spans="1:22">
      <c r="A36" s="74">
        <v>-16</v>
      </c>
      <c r="B36">
        <f ca="1">IF('Soil 2010'!$A44="CM",INDIRECT("'Soil 2010'!"&amp;'Country Selector'!$B$3&amp;ROW($A44))*10^12,0)</f>
        <v>0</v>
      </c>
      <c r="C36" s="90">
        <f t="shared" ca="1" si="4"/>
        <v>0</v>
      </c>
      <c r="D36" s="90">
        <f t="shared" ca="1" si="4"/>
        <v>0</v>
      </c>
      <c r="E36" s="90">
        <f t="shared" ca="1" si="4"/>
        <v>0</v>
      </c>
      <c r="F36" s="90">
        <f t="shared" ca="1" si="4"/>
        <v>0</v>
      </c>
      <c r="G36" s="90">
        <f t="shared" ca="1" si="4"/>
        <v>0</v>
      </c>
      <c r="H36" s="90">
        <f t="shared" ca="1" si="4"/>
        <v>0</v>
      </c>
      <c r="I36" s="90">
        <f t="shared" ca="1" si="4"/>
        <v>0</v>
      </c>
      <c r="J36" s="90">
        <f t="shared" ca="1" si="4"/>
        <v>0</v>
      </c>
      <c r="K36" s="90">
        <f t="shared" ca="1" si="4"/>
        <v>0</v>
      </c>
      <c r="L36">
        <f ca="1">IF('Soil 2020'!$A44="CM",INDIRECT("'Soil 2020'!"&amp;'Country Selector'!$B$3&amp;ROW($A44))*10^12,0)</f>
        <v>0</v>
      </c>
      <c r="M36" s="90">
        <f t="shared" ca="1" si="5"/>
        <v>0</v>
      </c>
      <c r="N36" s="90">
        <f t="shared" ca="1" si="5"/>
        <v>0</v>
      </c>
      <c r="O36" s="90">
        <f t="shared" ca="1" si="5"/>
        <v>0</v>
      </c>
      <c r="P36" s="90">
        <f t="shared" ca="1" si="5"/>
        <v>0</v>
      </c>
      <c r="Q36" s="90">
        <f t="shared" ca="1" si="5"/>
        <v>0</v>
      </c>
      <c r="R36" s="90">
        <f t="shared" ca="1" si="5"/>
        <v>0</v>
      </c>
      <c r="S36" s="90">
        <f t="shared" ca="1" si="5"/>
        <v>0</v>
      </c>
      <c r="T36" s="90">
        <f t="shared" ca="1" si="5"/>
        <v>0</v>
      </c>
      <c r="U36" s="90">
        <f t="shared" ca="1" si="5"/>
        <v>0</v>
      </c>
      <c r="V36">
        <f ca="1">IF('Soil 2030'!$A44="CM",INDIRECT("'Soil 2030'!"&amp;'Country Selector'!$B$3&amp;ROW($A44))*10^12,0)</f>
        <v>0</v>
      </c>
    </row>
    <row r="37" spans="1:22">
      <c r="A37" s="74">
        <v>-15</v>
      </c>
      <c r="B37">
        <f ca="1">IF('Soil 2010'!$A45="CM",INDIRECT("'Soil 2010'!"&amp;'Country Selector'!$B$3&amp;ROW($A45))*10^12,0)</f>
        <v>72267692895.341187</v>
      </c>
      <c r="C37" s="90">
        <f t="shared" ca="1" si="4"/>
        <v>65040923605.807068</v>
      </c>
      <c r="D37" s="90">
        <f t="shared" ca="1" si="4"/>
        <v>57814154316.272949</v>
      </c>
      <c r="E37" s="90">
        <f t="shared" ca="1" si="4"/>
        <v>50587385026.738831</v>
      </c>
      <c r="F37" s="90">
        <f t="shared" ca="1" si="4"/>
        <v>43360615737.204712</v>
      </c>
      <c r="G37" s="90">
        <f t="shared" ca="1" si="4"/>
        <v>36133846447.670593</v>
      </c>
      <c r="H37" s="90">
        <f t="shared" ca="1" si="4"/>
        <v>28907077158.136475</v>
      </c>
      <c r="I37" s="90">
        <f t="shared" ca="1" si="4"/>
        <v>21680307868.602356</v>
      </c>
      <c r="J37" s="90">
        <f t="shared" ca="1" si="4"/>
        <v>14453538579.068237</v>
      </c>
      <c r="K37" s="90">
        <f t="shared" ca="1" si="4"/>
        <v>7226769289.5341187</v>
      </c>
      <c r="L37">
        <f ca="1">IF('Soil 2020'!$A45="CM",INDIRECT("'Soil 2020'!"&amp;'Country Selector'!$B$3&amp;ROW($A45))*10^12,0)</f>
        <v>0</v>
      </c>
      <c r="M37" s="90">
        <f t="shared" ca="1" si="5"/>
        <v>0</v>
      </c>
      <c r="N37" s="90">
        <f t="shared" ca="1" si="5"/>
        <v>0</v>
      </c>
      <c r="O37" s="90">
        <f t="shared" ca="1" si="5"/>
        <v>0</v>
      </c>
      <c r="P37" s="90">
        <f t="shared" ca="1" si="5"/>
        <v>0</v>
      </c>
      <c r="Q37" s="90">
        <f t="shared" ca="1" si="5"/>
        <v>0</v>
      </c>
      <c r="R37" s="90">
        <f t="shared" ca="1" si="5"/>
        <v>0</v>
      </c>
      <c r="S37" s="90">
        <f t="shared" ca="1" si="5"/>
        <v>0</v>
      </c>
      <c r="T37" s="90">
        <f t="shared" ca="1" si="5"/>
        <v>0</v>
      </c>
      <c r="U37" s="90">
        <f t="shared" ca="1" si="5"/>
        <v>0</v>
      </c>
      <c r="V37">
        <f ca="1">IF('Soil 2030'!$A45="CM",INDIRECT("'Soil 2030'!"&amp;'Country Selector'!$B$3&amp;ROW($A45))*10^12,0)</f>
        <v>0</v>
      </c>
    </row>
    <row r="38" spans="1:22">
      <c r="A38" s="74">
        <v>-14</v>
      </c>
      <c r="B38">
        <f ca="1">IF('Soil 2010'!$A46="CM",INDIRECT("'Soil 2010'!"&amp;'Country Selector'!$B$3&amp;ROW($A46))*10^12,0)</f>
        <v>1300073984667.9714</v>
      </c>
      <c r="C38" s="90">
        <f t="shared" ca="1" si="4"/>
        <v>1170066586201.1743</v>
      </c>
      <c r="D38" s="90">
        <f t="shared" ca="1" si="4"/>
        <v>1040059187734.3772</v>
      </c>
      <c r="E38" s="90">
        <f t="shared" ca="1" si="4"/>
        <v>910051789267.58008</v>
      </c>
      <c r="F38" s="90">
        <f t="shared" ca="1" si="4"/>
        <v>780044390800.78284</v>
      </c>
      <c r="G38" s="90">
        <f t="shared" ca="1" si="4"/>
        <v>650036992333.98572</v>
      </c>
      <c r="H38" s="90">
        <f t="shared" ca="1" si="4"/>
        <v>520029593867.1886</v>
      </c>
      <c r="I38" s="90">
        <f t="shared" ca="1" si="4"/>
        <v>390022195400.39142</v>
      </c>
      <c r="J38" s="90">
        <f t="shared" ca="1" si="4"/>
        <v>260014796933.5943</v>
      </c>
      <c r="K38" s="90">
        <f t="shared" ca="1" si="4"/>
        <v>130007398466.79715</v>
      </c>
      <c r="L38">
        <f ca="1">IF('Soil 2020'!$A46="CM",INDIRECT("'Soil 2020'!"&amp;'Country Selector'!$B$3&amp;ROW($A46))*10^12,0)</f>
        <v>0</v>
      </c>
      <c r="M38" s="90">
        <f t="shared" ca="1" si="5"/>
        <v>0</v>
      </c>
      <c r="N38" s="90">
        <f t="shared" ca="1" si="5"/>
        <v>0</v>
      </c>
      <c r="O38" s="90">
        <f t="shared" ca="1" si="5"/>
        <v>0</v>
      </c>
      <c r="P38" s="90">
        <f t="shared" ca="1" si="5"/>
        <v>0</v>
      </c>
      <c r="Q38" s="90">
        <f t="shared" ca="1" si="5"/>
        <v>0</v>
      </c>
      <c r="R38" s="90">
        <f t="shared" ca="1" si="5"/>
        <v>0</v>
      </c>
      <c r="S38" s="90">
        <f t="shared" ca="1" si="5"/>
        <v>0</v>
      </c>
      <c r="T38" s="90">
        <f t="shared" ca="1" si="5"/>
        <v>0</v>
      </c>
      <c r="U38" s="90">
        <f t="shared" ca="1" si="5"/>
        <v>0</v>
      </c>
      <c r="V38">
        <f ca="1">IF('Soil 2030'!$A46="CM",INDIRECT("'Soil 2030'!"&amp;'Country Selector'!$B$3&amp;ROW($A46))*10^12,0)</f>
        <v>0</v>
      </c>
    </row>
    <row r="39" spans="1:22">
      <c r="A39" s="74">
        <v>-13</v>
      </c>
      <c r="B39">
        <f ca="1">IF('Soil 2010'!$A47="CM",INDIRECT("'Soil 2010'!"&amp;'Country Selector'!$B$3&amp;ROW($A47))*10^12,0)</f>
        <v>126700711394.97096</v>
      </c>
      <c r="C39" s="90">
        <f t="shared" ca="1" si="4"/>
        <v>232956267689.31329</v>
      </c>
      <c r="D39" s="90">
        <f t="shared" ca="1" si="4"/>
        <v>339211823983.65558</v>
      </c>
      <c r="E39" s="90">
        <f t="shared" ca="1" si="4"/>
        <v>445467380277.99786</v>
      </c>
      <c r="F39" s="90">
        <f t="shared" ca="1" si="4"/>
        <v>551722936572.34021</v>
      </c>
      <c r="G39" s="90">
        <f t="shared" ca="1" si="4"/>
        <v>657978492866.6825</v>
      </c>
      <c r="H39" s="90">
        <f t="shared" ca="1" si="4"/>
        <v>764234049161.02478</v>
      </c>
      <c r="I39" s="90">
        <f t="shared" ca="1" si="4"/>
        <v>870489605455.36707</v>
      </c>
      <c r="J39" s="90">
        <f t="shared" ca="1" si="4"/>
        <v>976745161749.70935</v>
      </c>
      <c r="K39" s="90">
        <f t="shared" ca="1" si="4"/>
        <v>1083000718044.0518</v>
      </c>
      <c r="L39">
        <f ca="1">IF('Soil 2020'!$A47="CM",INDIRECT("'Soil 2020'!"&amp;'Country Selector'!$B$3&amp;ROW($A47))*10^12,0)</f>
        <v>1189256274338.394</v>
      </c>
      <c r="M39" s="90">
        <f t="shared" ca="1" si="5"/>
        <v>1070330646904.5547</v>
      </c>
      <c r="N39" s="90">
        <f t="shared" ca="1" si="5"/>
        <v>951405019470.71521</v>
      </c>
      <c r="O39" s="90">
        <f t="shared" ca="1" si="5"/>
        <v>832479392036.87573</v>
      </c>
      <c r="P39" s="90">
        <f t="shared" ca="1" si="5"/>
        <v>713553764603.03638</v>
      </c>
      <c r="Q39" s="90">
        <f t="shared" ca="1" si="5"/>
        <v>594628137169.19702</v>
      </c>
      <c r="R39" s="90">
        <f t="shared" ca="1" si="5"/>
        <v>475702509735.3576</v>
      </c>
      <c r="S39" s="90">
        <f t="shared" ca="1" si="5"/>
        <v>356776882301.51819</v>
      </c>
      <c r="T39" s="90">
        <f t="shared" ca="1" si="5"/>
        <v>237851254867.6788</v>
      </c>
      <c r="U39" s="90">
        <f t="shared" ca="1" si="5"/>
        <v>118925627433.8394</v>
      </c>
      <c r="V39">
        <f ca="1">IF('Soil 2030'!$A47="CM",INDIRECT("'Soil 2030'!"&amp;'Country Selector'!$B$3&amp;ROW($A47))*10^12,0)</f>
        <v>0</v>
      </c>
    </row>
    <row r="40" spans="1:22">
      <c r="A40" s="74">
        <v>-12</v>
      </c>
      <c r="B40">
        <f ca="1">IF('Soil 2010'!$A48="CM",INDIRECT("'Soil 2010'!"&amp;'Country Selector'!$B$3&amp;ROW($A48))*10^12,0)</f>
        <v>0</v>
      </c>
      <c r="C40" s="90">
        <f t="shared" ca="1" si="4"/>
        <v>0</v>
      </c>
      <c r="D40" s="90">
        <f t="shared" ca="1" si="4"/>
        <v>0</v>
      </c>
      <c r="E40" s="90">
        <f t="shared" ca="1" si="4"/>
        <v>0</v>
      </c>
      <c r="F40" s="90">
        <f t="shared" ca="1" si="4"/>
        <v>0</v>
      </c>
      <c r="G40" s="90">
        <f t="shared" ca="1" si="4"/>
        <v>0</v>
      </c>
      <c r="H40" s="90">
        <f t="shared" ca="1" si="4"/>
        <v>0</v>
      </c>
      <c r="I40" s="90">
        <f t="shared" ca="1" si="4"/>
        <v>0</v>
      </c>
      <c r="J40" s="90">
        <f t="shared" ca="1" si="4"/>
        <v>0</v>
      </c>
      <c r="K40" s="90">
        <f t="shared" ca="1" si="4"/>
        <v>0</v>
      </c>
      <c r="L40">
        <f ca="1">IF('Soil 2020'!$A48="CM",INDIRECT("'Soil 2020'!"&amp;'Country Selector'!$B$3&amp;ROW($A48))*10^12,0)</f>
        <v>0</v>
      </c>
      <c r="M40" s="90">
        <f t="shared" ca="1" si="5"/>
        <v>0</v>
      </c>
      <c r="N40" s="90">
        <f t="shared" ca="1" si="5"/>
        <v>0</v>
      </c>
      <c r="O40" s="90">
        <f t="shared" ca="1" si="5"/>
        <v>0</v>
      </c>
      <c r="P40" s="90">
        <f t="shared" ca="1" si="5"/>
        <v>0</v>
      </c>
      <c r="Q40" s="90">
        <f t="shared" ca="1" si="5"/>
        <v>0</v>
      </c>
      <c r="R40" s="90">
        <f t="shared" ca="1" si="5"/>
        <v>0</v>
      </c>
      <c r="S40" s="90">
        <f t="shared" ca="1" si="5"/>
        <v>0</v>
      </c>
      <c r="T40" s="90">
        <f t="shared" ca="1" si="5"/>
        <v>0</v>
      </c>
      <c r="U40" s="90">
        <f t="shared" ca="1" si="5"/>
        <v>0</v>
      </c>
      <c r="V40">
        <f ca="1">IF('Soil 2030'!$A48="CM",INDIRECT("'Soil 2030'!"&amp;'Country Selector'!$B$3&amp;ROW($A48))*10^12,0)</f>
        <v>0</v>
      </c>
    </row>
    <row r="41" spans="1:22">
      <c r="A41" s="74">
        <v>-11</v>
      </c>
      <c r="B41">
        <f ca="1">IF('Soil 2010'!$A49="CM",INDIRECT("'Soil 2010'!"&amp;'Country Selector'!$B$3&amp;ROW($A49))*10^12,0)</f>
        <v>0</v>
      </c>
      <c r="C41" s="90">
        <f t="shared" ca="1" si="4"/>
        <v>0</v>
      </c>
      <c r="D41" s="90">
        <f t="shared" ca="1" si="4"/>
        <v>0</v>
      </c>
      <c r="E41" s="90">
        <f t="shared" ca="1" si="4"/>
        <v>0</v>
      </c>
      <c r="F41" s="90">
        <f t="shared" ca="1" si="4"/>
        <v>0</v>
      </c>
      <c r="G41" s="90">
        <f t="shared" ca="1" si="4"/>
        <v>0</v>
      </c>
      <c r="H41" s="90">
        <f t="shared" ca="1" si="4"/>
        <v>0</v>
      </c>
      <c r="I41" s="90">
        <f t="shared" ca="1" si="4"/>
        <v>0</v>
      </c>
      <c r="J41" s="90">
        <f t="shared" ca="1" si="4"/>
        <v>0</v>
      </c>
      <c r="K41" s="90">
        <f t="shared" ca="1" si="4"/>
        <v>0</v>
      </c>
      <c r="L41">
        <f ca="1">IF('Soil 2020'!$A49="CM",INDIRECT("'Soil 2020'!"&amp;'Country Selector'!$B$3&amp;ROW($A49))*10^12,0)</f>
        <v>0</v>
      </c>
      <c r="M41" s="90">
        <f t="shared" ca="1" si="5"/>
        <v>0</v>
      </c>
      <c r="N41" s="90">
        <f t="shared" ca="1" si="5"/>
        <v>0</v>
      </c>
      <c r="O41" s="90">
        <f t="shared" ca="1" si="5"/>
        <v>0</v>
      </c>
      <c r="P41" s="90">
        <f t="shared" ca="1" si="5"/>
        <v>0</v>
      </c>
      <c r="Q41" s="90">
        <f t="shared" ca="1" si="5"/>
        <v>0</v>
      </c>
      <c r="R41" s="90">
        <f t="shared" ca="1" si="5"/>
        <v>0</v>
      </c>
      <c r="S41" s="90">
        <f t="shared" ca="1" si="5"/>
        <v>0</v>
      </c>
      <c r="T41" s="90">
        <f t="shared" ca="1" si="5"/>
        <v>0</v>
      </c>
      <c r="U41" s="90">
        <f t="shared" ca="1" si="5"/>
        <v>0</v>
      </c>
      <c r="V41">
        <f ca="1">IF('Soil 2030'!$A49="CM",INDIRECT("'Soil 2030'!"&amp;'Country Selector'!$B$3&amp;ROW($A49))*10^12,0)</f>
        <v>0</v>
      </c>
    </row>
    <row r="42" spans="1:22">
      <c r="A42" s="74">
        <v>-10</v>
      </c>
      <c r="B42">
        <f ca="1">IF('Soil 2010'!$A50="CM",INDIRECT("'Soil 2010'!"&amp;'Country Selector'!$B$3&amp;ROW($A50))*10^12,0)</f>
        <v>0</v>
      </c>
      <c r="C42" s="90">
        <f t="shared" ca="1" si="4"/>
        <v>0</v>
      </c>
      <c r="D42" s="90">
        <f t="shared" ca="1" si="4"/>
        <v>0</v>
      </c>
      <c r="E42" s="90">
        <f t="shared" ca="1" si="4"/>
        <v>0</v>
      </c>
      <c r="F42" s="90">
        <f t="shared" ca="1" si="4"/>
        <v>0</v>
      </c>
      <c r="G42" s="90">
        <f t="shared" ca="1" si="4"/>
        <v>0</v>
      </c>
      <c r="H42" s="90">
        <f t="shared" ca="1" si="4"/>
        <v>0</v>
      </c>
      <c r="I42" s="90">
        <f t="shared" ca="1" si="4"/>
        <v>0</v>
      </c>
      <c r="J42" s="90">
        <f t="shared" ca="1" si="4"/>
        <v>0</v>
      </c>
      <c r="K42" s="90">
        <f t="shared" ca="1" si="4"/>
        <v>0</v>
      </c>
      <c r="L42">
        <f ca="1">IF('Soil 2020'!$A50="CM",INDIRECT("'Soil 2020'!"&amp;'Country Selector'!$B$3&amp;ROW($A50))*10^12,0)</f>
        <v>0</v>
      </c>
      <c r="M42" s="90">
        <f t="shared" ca="1" si="5"/>
        <v>0</v>
      </c>
      <c r="N42" s="90">
        <f t="shared" ca="1" si="5"/>
        <v>0</v>
      </c>
      <c r="O42" s="90">
        <f t="shared" ca="1" si="5"/>
        <v>0</v>
      </c>
      <c r="P42" s="90">
        <f t="shared" ca="1" si="5"/>
        <v>0</v>
      </c>
      <c r="Q42" s="90">
        <f t="shared" ca="1" si="5"/>
        <v>0</v>
      </c>
      <c r="R42" s="90">
        <f t="shared" ca="1" si="5"/>
        <v>0</v>
      </c>
      <c r="S42" s="90">
        <f t="shared" ca="1" si="5"/>
        <v>0</v>
      </c>
      <c r="T42" s="90">
        <f t="shared" ca="1" si="5"/>
        <v>0</v>
      </c>
      <c r="U42" s="90">
        <f t="shared" ca="1" si="5"/>
        <v>0</v>
      </c>
      <c r="V42">
        <f ca="1">IF('Soil 2030'!$A50="CM",INDIRECT("'Soil 2030'!"&amp;'Country Selector'!$B$3&amp;ROW($A50))*10^12,0)</f>
        <v>0</v>
      </c>
    </row>
    <row r="43" spans="1:22">
      <c r="A43" s="74">
        <v>-9</v>
      </c>
      <c r="B43">
        <f ca="1">IF('Soil 2010'!$A51="CM",INDIRECT("'Soil 2010'!"&amp;'Country Selector'!$B$3&amp;ROW($A51))*10^12,0)</f>
        <v>0</v>
      </c>
      <c r="C43" s="90">
        <f t="shared" ca="1" si="4"/>
        <v>11938054945.200527</v>
      </c>
      <c r="D43" s="90">
        <f t="shared" ca="1" si="4"/>
        <v>23876109890.401054</v>
      </c>
      <c r="E43" s="90">
        <f t="shared" ca="1" si="4"/>
        <v>35814164835.601578</v>
      </c>
      <c r="F43" s="90">
        <f t="shared" ca="1" si="4"/>
        <v>47752219780.802109</v>
      </c>
      <c r="G43" s="90">
        <f t="shared" ca="1" si="4"/>
        <v>59690274726.00264</v>
      </c>
      <c r="H43" s="90">
        <f t="shared" ca="1" si="4"/>
        <v>71628329671.203156</v>
      </c>
      <c r="I43" s="90">
        <f t="shared" ca="1" si="4"/>
        <v>83566384616.403687</v>
      </c>
      <c r="J43" s="90">
        <f t="shared" ca="1" si="4"/>
        <v>95504439561.604218</v>
      </c>
      <c r="K43" s="90">
        <f t="shared" ca="1" si="4"/>
        <v>107442494506.80473</v>
      </c>
      <c r="L43">
        <f ca="1">IF('Soil 2020'!$A51="CM",INDIRECT("'Soil 2020'!"&amp;'Country Selector'!$B$3&amp;ROW($A51))*10^12,0)</f>
        <v>119380549452.00526</v>
      </c>
      <c r="M43" s="90">
        <f t="shared" ca="1" si="5"/>
        <v>107442494506.80473</v>
      </c>
      <c r="N43" s="90">
        <f t="shared" ca="1" si="5"/>
        <v>95504439561.604218</v>
      </c>
      <c r="O43" s="90">
        <f t="shared" ca="1" si="5"/>
        <v>83566384616.403687</v>
      </c>
      <c r="P43" s="90">
        <f t="shared" ca="1" si="5"/>
        <v>71628329671.203156</v>
      </c>
      <c r="Q43" s="90">
        <f t="shared" ca="1" si="5"/>
        <v>59690274726.00264</v>
      </c>
      <c r="R43" s="90">
        <f t="shared" ca="1" si="5"/>
        <v>47752219780.802109</v>
      </c>
      <c r="S43" s="90">
        <f t="shared" ca="1" si="5"/>
        <v>35814164835.601578</v>
      </c>
      <c r="T43" s="90">
        <f t="shared" ca="1" si="5"/>
        <v>23876109890.401054</v>
      </c>
      <c r="U43" s="90">
        <f t="shared" ca="1" si="5"/>
        <v>11938054945.200527</v>
      </c>
      <c r="V43">
        <f ca="1">IF('Soil 2030'!$A51="CM",INDIRECT("'Soil 2030'!"&amp;'Country Selector'!$B$3&amp;ROW($A51))*10^12,0)</f>
        <v>0</v>
      </c>
    </row>
    <row r="44" spans="1:22">
      <c r="A44" s="74">
        <v>-8</v>
      </c>
      <c r="B44">
        <f ca="1">IF('Soil 2010'!$A52="CM",INDIRECT("'Soil 2010'!"&amp;'Country Selector'!$B$3&amp;ROW($A52))*10^12,0)</f>
        <v>0</v>
      </c>
      <c r="C44" s="90">
        <f t="shared" ca="1" si="4"/>
        <v>0</v>
      </c>
      <c r="D44" s="90">
        <f t="shared" ca="1" si="4"/>
        <v>0</v>
      </c>
      <c r="E44" s="90">
        <f t="shared" ca="1" si="4"/>
        <v>0</v>
      </c>
      <c r="F44" s="90">
        <f t="shared" ca="1" si="4"/>
        <v>0</v>
      </c>
      <c r="G44" s="90">
        <f t="shared" ca="1" si="4"/>
        <v>0</v>
      </c>
      <c r="H44" s="90">
        <f t="shared" ca="1" si="4"/>
        <v>0</v>
      </c>
      <c r="I44" s="90">
        <f t="shared" ca="1" si="4"/>
        <v>0</v>
      </c>
      <c r="J44" s="90">
        <f t="shared" ca="1" si="4"/>
        <v>0</v>
      </c>
      <c r="K44" s="90">
        <f t="shared" ca="1" si="4"/>
        <v>0</v>
      </c>
      <c r="L44">
        <f ca="1">IF('Soil 2020'!$A52="CM",INDIRECT("'Soil 2020'!"&amp;'Country Selector'!$B$3&amp;ROW($A52))*10^12,0)</f>
        <v>0</v>
      </c>
      <c r="M44" s="90">
        <f t="shared" ca="1" si="5"/>
        <v>0</v>
      </c>
      <c r="N44" s="90">
        <f t="shared" ca="1" si="5"/>
        <v>0</v>
      </c>
      <c r="O44" s="90">
        <f t="shared" ca="1" si="5"/>
        <v>0</v>
      </c>
      <c r="P44" s="90">
        <f t="shared" ca="1" si="5"/>
        <v>0</v>
      </c>
      <c r="Q44" s="90">
        <f t="shared" ca="1" si="5"/>
        <v>0</v>
      </c>
      <c r="R44" s="90">
        <f t="shared" ca="1" si="5"/>
        <v>0</v>
      </c>
      <c r="S44" s="90">
        <f t="shared" ca="1" si="5"/>
        <v>0</v>
      </c>
      <c r="T44" s="90">
        <f t="shared" ca="1" si="5"/>
        <v>0</v>
      </c>
      <c r="U44" s="90">
        <f t="shared" ca="1" si="5"/>
        <v>0</v>
      </c>
      <c r="V44">
        <f ca="1">IF('Soil 2030'!$A52="CM",INDIRECT("'Soil 2030'!"&amp;'Country Selector'!$B$3&amp;ROW($A52))*10^12,0)</f>
        <v>0</v>
      </c>
    </row>
    <row r="45" spans="1:22">
      <c r="A45" s="74">
        <v>-7</v>
      </c>
      <c r="B45">
        <f ca="1">IF('Soil 2010'!$A53="CM",INDIRECT("'Soil 2010'!"&amp;'Country Selector'!$B$3&amp;ROW($A53))*10^12,0)</f>
        <v>1814593837485.1021</v>
      </c>
      <c r="C45" s="90">
        <f t="shared" ca="1" si="4"/>
        <v>1633134453736.5918</v>
      </c>
      <c r="D45" s="90">
        <f t="shared" ca="1" si="4"/>
        <v>1451675069988.0815</v>
      </c>
      <c r="E45" s="90">
        <f t="shared" ca="1" si="4"/>
        <v>1270215686239.5715</v>
      </c>
      <c r="F45" s="90">
        <f t="shared" ca="1" si="4"/>
        <v>1088756302491.0613</v>
      </c>
      <c r="G45" s="90">
        <f t="shared" ca="1" si="4"/>
        <v>907296918742.55103</v>
      </c>
      <c r="H45" s="90">
        <f t="shared" ca="1" si="4"/>
        <v>725837534994.04077</v>
      </c>
      <c r="I45" s="90">
        <f t="shared" ca="1" si="4"/>
        <v>544378151245.53064</v>
      </c>
      <c r="J45" s="90">
        <f t="shared" ca="1" si="4"/>
        <v>362918767497.02039</v>
      </c>
      <c r="K45" s="90">
        <f t="shared" ca="1" si="4"/>
        <v>181459383748.51019</v>
      </c>
      <c r="L45">
        <f ca="1">IF('Soil 2020'!$A53="CM",INDIRECT("'Soil 2020'!"&amp;'Country Selector'!$B$3&amp;ROW($A53))*10^12,0)</f>
        <v>0</v>
      </c>
      <c r="M45" s="90">
        <f t="shared" ca="1" si="5"/>
        <v>0</v>
      </c>
      <c r="N45" s="90">
        <f t="shared" ca="1" si="5"/>
        <v>0</v>
      </c>
      <c r="O45" s="90">
        <f t="shared" ca="1" si="5"/>
        <v>0</v>
      </c>
      <c r="P45" s="90">
        <f t="shared" ca="1" si="5"/>
        <v>0</v>
      </c>
      <c r="Q45" s="90">
        <f t="shared" ca="1" si="5"/>
        <v>0</v>
      </c>
      <c r="R45" s="90">
        <f t="shared" ca="1" si="5"/>
        <v>0</v>
      </c>
      <c r="S45" s="90">
        <f t="shared" ca="1" si="5"/>
        <v>0</v>
      </c>
      <c r="T45" s="90">
        <f t="shared" ca="1" si="5"/>
        <v>0</v>
      </c>
      <c r="U45" s="90">
        <f t="shared" ca="1" si="5"/>
        <v>0</v>
      </c>
      <c r="V45">
        <f ca="1">IF('Soil 2030'!$A53="CM",INDIRECT("'Soil 2030'!"&amp;'Country Selector'!$B$3&amp;ROW($A53))*10^12,0)</f>
        <v>0</v>
      </c>
    </row>
    <row r="46" spans="1:22">
      <c r="A46" s="74">
        <v>-6</v>
      </c>
      <c r="B46">
        <f ca="1">IF('Soil 2010'!$A54="CM",INDIRECT("'Soil 2010'!"&amp;'Country Selector'!$B$3&amp;ROW($A54))*10^12,0)</f>
        <v>712382138851.4386</v>
      </c>
      <c r="C46" s="90">
        <f t="shared" ca="1" si="4"/>
        <v>641143924966.29468</v>
      </c>
      <c r="D46" s="90">
        <f t="shared" ca="1" si="4"/>
        <v>569905711081.15088</v>
      </c>
      <c r="E46" s="90">
        <f t="shared" ca="1" si="4"/>
        <v>498667497196.00702</v>
      </c>
      <c r="F46" s="90">
        <f t="shared" ca="1" si="4"/>
        <v>427429283310.86316</v>
      </c>
      <c r="G46" s="90">
        <f t="shared" ca="1" si="4"/>
        <v>356191069425.7193</v>
      </c>
      <c r="H46" s="90">
        <f t="shared" ca="1" si="4"/>
        <v>284952855540.57544</v>
      </c>
      <c r="I46" s="90">
        <f t="shared" ca="1" si="4"/>
        <v>213714641655.43158</v>
      </c>
      <c r="J46" s="90">
        <f t="shared" ca="1" si="4"/>
        <v>142476427770.28772</v>
      </c>
      <c r="K46" s="90">
        <f t="shared" ca="1" si="4"/>
        <v>71238213885.14386</v>
      </c>
      <c r="L46">
        <f ca="1">IF('Soil 2020'!$A54="CM",INDIRECT("'Soil 2020'!"&amp;'Country Selector'!$B$3&amp;ROW($A54))*10^12,0)</f>
        <v>0</v>
      </c>
      <c r="M46" s="90">
        <f t="shared" ca="1" si="5"/>
        <v>0</v>
      </c>
      <c r="N46" s="90">
        <f t="shared" ca="1" si="5"/>
        <v>0</v>
      </c>
      <c r="O46" s="90">
        <f t="shared" ca="1" si="5"/>
        <v>0</v>
      </c>
      <c r="P46" s="90">
        <f t="shared" ca="1" si="5"/>
        <v>0</v>
      </c>
      <c r="Q46" s="90">
        <f t="shared" ca="1" si="5"/>
        <v>0</v>
      </c>
      <c r="R46" s="90">
        <f t="shared" ca="1" si="5"/>
        <v>0</v>
      </c>
      <c r="S46" s="90">
        <f t="shared" ca="1" si="5"/>
        <v>0</v>
      </c>
      <c r="T46" s="90">
        <f t="shared" ca="1" si="5"/>
        <v>0</v>
      </c>
      <c r="U46" s="90">
        <f t="shared" ca="1" si="5"/>
        <v>0</v>
      </c>
      <c r="V46">
        <f ca="1">IF('Soil 2030'!$A54="CM",INDIRECT("'Soil 2030'!"&amp;'Country Selector'!$B$3&amp;ROW($A54))*10^12,0)</f>
        <v>0</v>
      </c>
    </row>
    <row r="47" spans="1:22">
      <c r="A47" s="74">
        <v>-5</v>
      </c>
      <c r="B47">
        <f ca="1">IF('Soil 2010'!$A55="CM",INDIRECT("'Soil 2010'!"&amp;'Country Selector'!$B$3&amp;ROW($A55))*10^12,0)</f>
        <v>0</v>
      </c>
      <c r="C47" s="90">
        <f t="shared" ca="1" si="4"/>
        <v>0</v>
      </c>
      <c r="D47" s="90">
        <f t="shared" ca="1" si="4"/>
        <v>0</v>
      </c>
      <c r="E47" s="90">
        <f t="shared" ca="1" si="4"/>
        <v>0</v>
      </c>
      <c r="F47" s="90">
        <f t="shared" ca="1" si="4"/>
        <v>0</v>
      </c>
      <c r="G47" s="90">
        <f t="shared" ca="1" si="4"/>
        <v>0</v>
      </c>
      <c r="H47" s="90">
        <f t="shared" ca="1" si="4"/>
        <v>0</v>
      </c>
      <c r="I47" s="90">
        <f t="shared" ca="1" si="4"/>
        <v>0</v>
      </c>
      <c r="J47" s="90">
        <f t="shared" ca="1" si="4"/>
        <v>0</v>
      </c>
      <c r="K47" s="90">
        <f t="shared" ca="1" si="4"/>
        <v>0</v>
      </c>
      <c r="L47">
        <f ca="1">IF('Soil 2020'!$A55="CM",INDIRECT("'Soil 2020'!"&amp;'Country Selector'!$B$3&amp;ROW($A55))*10^12,0)</f>
        <v>0</v>
      </c>
      <c r="M47" s="90">
        <f t="shared" ca="1" si="5"/>
        <v>0</v>
      </c>
      <c r="N47" s="90">
        <f t="shared" ca="1" si="5"/>
        <v>0</v>
      </c>
      <c r="O47" s="90">
        <f t="shared" ca="1" si="5"/>
        <v>0</v>
      </c>
      <c r="P47" s="90">
        <f t="shared" ca="1" si="5"/>
        <v>0</v>
      </c>
      <c r="Q47" s="90">
        <f t="shared" ca="1" si="5"/>
        <v>0</v>
      </c>
      <c r="R47" s="90">
        <f t="shared" ca="1" si="5"/>
        <v>0</v>
      </c>
      <c r="S47" s="90">
        <f t="shared" ca="1" si="5"/>
        <v>0</v>
      </c>
      <c r="T47" s="90">
        <f t="shared" ca="1" si="5"/>
        <v>0</v>
      </c>
      <c r="U47" s="90">
        <f t="shared" ca="1" si="5"/>
        <v>0</v>
      </c>
      <c r="V47">
        <f ca="1">IF('Soil 2030'!$A55="CM",INDIRECT("'Soil 2030'!"&amp;'Country Selector'!$B$3&amp;ROW($A55))*10^12,0)</f>
        <v>0</v>
      </c>
    </row>
    <row r="48" spans="1:22">
      <c r="A48" s="74">
        <v>-4</v>
      </c>
      <c r="B48">
        <f ca="1">IF('Soil 2010'!$A56="CM",INDIRECT("'Soil 2010'!"&amp;'Country Selector'!$B$3&amp;ROW($A56))*10^12,0)</f>
        <v>0</v>
      </c>
      <c r="C48" s="90">
        <f t="shared" ca="1" si="4"/>
        <v>0</v>
      </c>
      <c r="D48" s="90">
        <f t="shared" ca="1" si="4"/>
        <v>0</v>
      </c>
      <c r="E48" s="90">
        <f t="shared" ca="1" si="4"/>
        <v>0</v>
      </c>
      <c r="F48" s="90">
        <f t="shared" ca="1" si="4"/>
        <v>0</v>
      </c>
      <c r="G48" s="90">
        <f t="shared" ca="1" si="4"/>
        <v>0</v>
      </c>
      <c r="H48" s="90">
        <f t="shared" ca="1" si="4"/>
        <v>0</v>
      </c>
      <c r="I48" s="90">
        <f t="shared" ca="1" si="4"/>
        <v>0</v>
      </c>
      <c r="J48" s="90">
        <f t="shared" ca="1" si="4"/>
        <v>0</v>
      </c>
      <c r="K48" s="90">
        <f t="shared" ca="1" si="4"/>
        <v>0</v>
      </c>
      <c r="L48">
        <f ca="1">IF('Soil 2020'!$A56="CM",INDIRECT("'Soil 2020'!"&amp;'Country Selector'!$B$3&amp;ROW($A56))*10^12,0)</f>
        <v>0</v>
      </c>
      <c r="M48" s="90">
        <f t="shared" ca="1" si="5"/>
        <v>0</v>
      </c>
      <c r="N48" s="90">
        <f t="shared" ca="1" si="5"/>
        <v>0</v>
      </c>
      <c r="O48" s="90">
        <f t="shared" ca="1" si="5"/>
        <v>0</v>
      </c>
      <c r="P48" s="90">
        <f t="shared" ca="1" si="5"/>
        <v>0</v>
      </c>
      <c r="Q48" s="90">
        <f t="shared" ca="1" si="5"/>
        <v>0</v>
      </c>
      <c r="R48" s="90">
        <f t="shared" ca="1" si="5"/>
        <v>0</v>
      </c>
      <c r="S48" s="90">
        <f t="shared" ca="1" si="5"/>
        <v>0</v>
      </c>
      <c r="T48" s="90">
        <f t="shared" ca="1" si="5"/>
        <v>0</v>
      </c>
      <c r="U48" s="90">
        <f t="shared" ca="1" si="5"/>
        <v>0</v>
      </c>
      <c r="V48">
        <f ca="1">IF('Soil 2030'!$A56="CM",INDIRECT("'Soil 2030'!"&amp;'Country Selector'!$B$3&amp;ROW($A56))*10^12,0)</f>
        <v>0</v>
      </c>
    </row>
    <row r="49" spans="1:22">
      <c r="A49" s="74">
        <v>-3</v>
      </c>
      <c r="B49">
        <f ca="1">IF('Soil 2010'!$A57="CM",INDIRECT("'Soil 2010'!"&amp;'Country Selector'!$B$3&amp;ROW($A57))*10^12,0)</f>
        <v>0</v>
      </c>
      <c r="C49" s="90">
        <f t="shared" ca="1" si="4"/>
        <v>0</v>
      </c>
      <c r="D49" s="90">
        <f t="shared" ca="1" si="4"/>
        <v>0</v>
      </c>
      <c r="E49" s="90">
        <f t="shared" ca="1" si="4"/>
        <v>0</v>
      </c>
      <c r="F49" s="90">
        <f t="shared" ca="1" si="4"/>
        <v>0</v>
      </c>
      <c r="G49" s="90">
        <f t="shared" ca="1" si="4"/>
        <v>0</v>
      </c>
      <c r="H49" s="90">
        <f t="shared" ca="1" si="4"/>
        <v>0</v>
      </c>
      <c r="I49" s="90">
        <f t="shared" ca="1" si="4"/>
        <v>0</v>
      </c>
      <c r="J49" s="90">
        <f t="shared" ca="1" si="4"/>
        <v>0</v>
      </c>
      <c r="K49" s="90">
        <f t="shared" ca="1" si="4"/>
        <v>0</v>
      </c>
      <c r="L49">
        <f ca="1">IF('Soil 2020'!$A57="CM",INDIRECT("'Soil 2020'!"&amp;'Country Selector'!$B$3&amp;ROW($A57))*10^12,0)</f>
        <v>0</v>
      </c>
      <c r="M49" s="90">
        <f t="shared" ca="1" si="5"/>
        <v>0</v>
      </c>
      <c r="N49" s="90">
        <f t="shared" ca="1" si="5"/>
        <v>0</v>
      </c>
      <c r="O49" s="90">
        <f t="shared" ca="1" si="5"/>
        <v>0</v>
      </c>
      <c r="P49" s="90">
        <f t="shared" ca="1" si="5"/>
        <v>0</v>
      </c>
      <c r="Q49" s="90">
        <f t="shared" ca="1" si="5"/>
        <v>0</v>
      </c>
      <c r="R49" s="90">
        <f t="shared" ca="1" si="5"/>
        <v>0</v>
      </c>
      <c r="S49" s="90">
        <f t="shared" ca="1" si="5"/>
        <v>0</v>
      </c>
      <c r="T49" s="90">
        <f t="shared" ca="1" si="5"/>
        <v>0</v>
      </c>
      <c r="U49" s="90">
        <f t="shared" ca="1" si="5"/>
        <v>0</v>
      </c>
      <c r="V49">
        <f ca="1">IF('Soil 2030'!$A57="CM",INDIRECT("'Soil 2030'!"&amp;'Country Selector'!$B$3&amp;ROW($A57))*10^12,0)</f>
        <v>0</v>
      </c>
    </row>
    <row r="50" spans="1:22">
      <c r="A50" s="74">
        <v>-2</v>
      </c>
      <c r="B50">
        <f ca="1">IF('Soil 2010'!$A58="CM",INDIRECT("'Soil 2010'!"&amp;'Country Selector'!$B$3&amp;ROW($A58))*10^12,0)</f>
        <v>0</v>
      </c>
      <c r="C50" s="90">
        <f t="shared" ca="1" si="4"/>
        <v>0</v>
      </c>
      <c r="D50" s="90">
        <f t="shared" ca="1" si="4"/>
        <v>0</v>
      </c>
      <c r="E50" s="90">
        <f t="shared" ca="1" si="4"/>
        <v>0</v>
      </c>
      <c r="F50" s="90">
        <f t="shared" ca="1" si="4"/>
        <v>0</v>
      </c>
      <c r="G50" s="90">
        <f t="shared" ca="1" si="4"/>
        <v>0</v>
      </c>
      <c r="H50" s="90">
        <f t="shared" ca="1" si="4"/>
        <v>0</v>
      </c>
      <c r="I50" s="90">
        <f t="shared" ca="1" si="4"/>
        <v>0</v>
      </c>
      <c r="J50" s="90">
        <f t="shared" ca="1" si="4"/>
        <v>0</v>
      </c>
      <c r="K50" s="90">
        <f t="shared" ca="1" si="4"/>
        <v>0</v>
      </c>
      <c r="L50">
        <f ca="1">IF('Soil 2020'!$A58="CM",INDIRECT("'Soil 2020'!"&amp;'Country Selector'!$B$3&amp;ROW($A58))*10^12,0)</f>
        <v>0</v>
      </c>
      <c r="M50" s="90">
        <f t="shared" ca="1" si="5"/>
        <v>0</v>
      </c>
      <c r="N50" s="90">
        <f t="shared" ca="1" si="5"/>
        <v>0</v>
      </c>
      <c r="O50" s="90">
        <f t="shared" ca="1" si="5"/>
        <v>0</v>
      </c>
      <c r="P50" s="90">
        <f t="shared" ca="1" si="5"/>
        <v>0</v>
      </c>
      <c r="Q50" s="90">
        <f t="shared" ca="1" si="5"/>
        <v>0</v>
      </c>
      <c r="R50" s="90">
        <f t="shared" ca="1" si="5"/>
        <v>0</v>
      </c>
      <c r="S50" s="90">
        <f t="shared" ca="1" si="5"/>
        <v>0</v>
      </c>
      <c r="T50" s="90">
        <f t="shared" ca="1" si="5"/>
        <v>0</v>
      </c>
      <c r="U50" s="90">
        <f t="shared" ca="1" si="5"/>
        <v>0</v>
      </c>
      <c r="V50">
        <f ca="1">IF('Soil 2030'!$A58="CM",INDIRECT("'Soil 2030'!"&amp;'Country Selector'!$B$3&amp;ROW($A58))*10^12,0)</f>
        <v>0</v>
      </c>
    </row>
    <row r="51" spans="1:22">
      <c r="A51" s="74">
        <v>-1</v>
      </c>
      <c r="B51">
        <f ca="1">IF('Soil 2010'!$A59="CM",INDIRECT("'Soil 2010'!"&amp;'Country Selector'!$B$3&amp;ROW($A59))*10^12,0)</f>
        <v>0</v>
      </c>
      <c r="C51" s="90">
        <f t="shared" ca="1" si="4"/>
        <v>0</v>
      </c>
      <c r="D51" s="90">
        <f t="shared" ca="1" si="4"/>
        <v>0</v>
      </c>
      <c r="E51" s="90">
        <f t="shared" ca="1" si="4"/>
        <v>0</v>
      </c>
      <c r="F51" s="90">
        <f t="shared" ca="1" si="4"/>
        <v>0</v>
      </c>
      <c r="G51" s="90">
        <f t="shared" ca="1" si="4"/>
        <v>0</v>
      </c>
      <c r="H51" s="90">
        <f t="shared" ca="1" si="4"/>
        <v>0</v>
      </c>
      <c r="I51" s="90">
        <f t="shared" ca="1" si="4"/>
        <v>0</v>
      </c>
      <c r="J51" s="90">
        <f t="shared" ca="1" si="4"/>
        <v>0</v>
      </c>
      <c r="K51" s="90">
        <f t="shared" ca="1" si="4"/>
        <v>0</v>
      </c>
      <c r="L51">
        <f ca="1">IF('Soil 2020'!$A59="CM",INDIRECT("'Soil 2020'!"&amp;'Country Selector'!$B$3&amp;ROW($A59))*10^12,0)</f>
        <v>0</v>
      </c>
      <c r="M51" s="90">
        <f t="shared" ca="1" si="5"/>
        <v>9982612610.2209759</v>
      </c>
      <c r="N51" s="90">
        <f t="shared" ca="1" si="5"/>
        <v>19965225220.441952</v>
      </c>
      <c r="O51" s="90">
        <f t="shared" ca="1" si="5"/>
        <v>29947837830.662926</v>
      </c>
      <c r="P51" s="90">
        <f t="shared" ca="1" si="5"/>
        <v>39930450440.883904</v>
      </c>
      <c r="Q51" s="90">
        <f t="shared" ca="1" si="5"/>
        <v>49913063051.104881</v>
      </c>
      <c r="R51" s="90">
        <f t="shared" ca="1" si="5"/>
        <v>59895675661.325851</v>
      </c>
      <c r="S51" s="90">
        <f t="shared" ca="1" si="5"/>
        <v>69878288271.546844</v>
      </c>
      <c r="T51" s="90">
        <f t="shared" ca="1" si="5"/>
        <v>79860900881.767807</v>
      </c>
      <c r="U51" s="90">
        <f t="shared" ca="1" si="5"/>
        <v>89843513491.988785</v>
      </c>
      <c r="V51">
        <f ca="1">IF('Soil 2030'!$A59="CM",INDIRECT("'Soil 2030'!"&amp;'Country Selector'!$B$3&amp;ROW($A59))*10^12,0)</f>
        <v>99826126102.209763</v>
      </c>
    </row>
    <row r="52" spans="1:22">
      <c r="A52" s="74">
        <v>0</v>
      </c>
      <c r="B52">
        <f ca="1">IF('Soil 2010'!$A60="CM",INDIRECT("'Soil 2010'!"&amp;'Country Selector'!$B$3&amp;ROW($A60))*10^12,0)</f>
        <v>0</v>
      </c>
      <c r="C52" s="90">
        <f t="shared" ca="1" si="4"/>
        <v>0</v>
      </c>
      <c r="D52" s="90">
        <f t="shared" ca="1" si="4"/>
        <v>0</v>
      </c>
      <c r="E52" s="90">
        <f t="shared" ca="1" si="4"/>
        <v>0</v>
      </c>
      <c r="F52" s="90">
        <f t="shared" ca="1" si="4"/>
        <v>0</v>
      </c>
      <c r="G52" s="90">
        <f t="shared" ca="1" si="4"/>
        <v>0</v>
      </c>
      <c r="H52" s="90">
        <f t="shared" ca="1" si="4"/>
        <v>0</v>
      </c>
      <c r="I52" s="90">
        <f t="shared" ca="1" si="4"/>
        <v>0</v>
      </c>
      <c r="J52" s="90">
        <f t="shared" ca="1" si="4"/>
        <v>0</v>
      </c>
      <c r="K52" s="90">
        <f t="shared" ca="1" si="4"/>
        <v>0</v>
      </c>
      <c r="L52">
        <f ca="1">IF('Soil 2020'!$A60="CM",INDIRECT("'Soil 2020'!"&amp;'Country Selector'!$B$3&amp;ROW($A60))*10^12,0)</f>
        <v>0</v>
      </c>
      <c r="M52" s="90">
        <f t="shared" ca="1" si="5"/>
        <v>0</v>
      </c>
      <c r="N52" s="90">
        <f t="shared" ca="1" si="5"/>
        <v>0</v>
      </c>
      <c r="O52" s="90">
        <f t="shared" ca="1" si="5"/>
        <v>0</v>
      </c>
      <c r="P52" s="90">
        <f t="shared" ca="1" si="5"/>
        <v>0</v>
      </c>
      <c r="Q52" s="90">
        <f t="shared" ca="1" si="5"/>
        <v>0</v>
      </c>
      <c r="R52" s="90">
        <f t="shared" ca="1" si="5"/>
        <v>0</v>
      </c>
      <c r="S52" s="90">
        <f t="shared" ca="1" si="5"/>
        <v>0</v>
      </c>
      <c r="T52" s="90">
        <f t="shared" ca="1" si="5"/>
        <v>0</v>
      </c>
      <c r="U52" s="90">
        <f t="shared" ca="1" si="5"/>
        <v>0</v>
      </c>
      <c r="V52">
        <f ca="1">IF('Soil 2030'!$A60="CM",INDIRECT("'Soil 2030'!"&amp;'Country Selector'!$B$3&amp;ROW($A60))*10^12,0)</f>
        <v>0</v>
      </c>
    </row>
    <row r="53" spans="1:22">
      <c r="A53" s="74">
        <v>1</v>
      </c>
      <c r="B53">
        <f ca="1">IF('Soil 2010'!$A61="CM",INDIRECT("'Soil 2010'!"&amp;'Country Selector'!$B$3&amp;ROW($A61))*10^12,0)</f>
        <v>0</v>
      </c>
      <c r="C53" s="90">
        <f t="shared" ca="1" si="4"/>
        <v>0</v>
      </c>
      <c r="D53" s="90">
        <f t="shared" ca="1" si="4"/>
        <v>0</v>
      </c>
      <c r="E53" s="90">
        <f t="shared" ca="1" si="4"/>
        <v>0</v>
      </c>
      <c r="F53" s="90">
        <f t="shared" ca="1" si="4"/>
        <v>0</v>
      </c>
      <c r="G53" s="90">
        <f t="shared" ca="1" si="4"/>
        <v>0</v>
      </c>
      <c r="H53" s="90">
        <f t="shared" ca="1" si="4"/>
        <v>0</v>
      </c>
      <c r="I53" s="90">
        <f t="shared" ca="1" si="4"/>
        <v>0</v>
      </c>
      <c r="J53" s="90">
        <f t="shared" ca="1" si="4"/>
        <v>0</v>
      </c>
      <c r="K53" s="90">
        <f t="shared" ca="1" si="4"/>
        <v>0</v>
      </c>
      <c r="L53">
        <f ca="1">IF('Soil 2020'!$A61="CM",INDIRECT("'Soil 2020'!"&amp;'Country Selector'!$B$3&amp;ROW($A61))*10^12,0)</f>
        <v>0</v>
      </c>
      <c r="M53" s="90">
        <f t="shared" ca="1" si="5"/>
        <v>0</v>
      </c>
      <c r="N53" s="90">
        <f t="shared" ca="1" si="5"/>
        <v>0</v>
      </c>
      <c r="O53" s="90">
        <f t="shared" ca="1" si="5"/>
        <v>0</v>
      </c>
      <c r="P53" s="90">
        <f t="shared" ca="1" si="5"/>
        <v>0</v>
      </c>
      <c r="Q53" s="90">
        <f t="shared" ca="1" si="5"/>
        <v>0</v>
      </c>
      <c r="R53" s="90">
        <f t="shared" ca="1" si="5"/>
        <v>0</v>
      </c>
      <c r="S53" s="90">
        <f t="shared" ca="1" si="5"/>
        <v>0</v>
      </c>
      <c r="T53" s="90">
        <f t="shared" ca="1" si="5"/>
        <v>0</v>
      </c>
      <c r="U53" s="90">
        <f t="shared" ca="1" si="5"/>
        <v>0</v>
      </c>
      <c r="V53">
        <f ca="1">IF('Soil 2030'!$A61="CM",INDIRECT("'Soil 2030'!"&amp;'Country Selector'!$B$3&amp;ROW($A61))*10^12,0)</f>
        <v>0</v>
      </c>
    </row>
    <row r="54" spans="1:22">
      <c r="A54" s="74">
        <v>2</v>
      </c>
      <c r="B54">
        <f ca="1">IF('Soil 2010'!$A62="CM",INDIRECT("'Soil 2010'!"&amp;'Country Selector'!$B$3&amp;ROW($A62))*10^12,0)</f>
        <v>0</v>
      </c>
      <c r="C54" s="90">
        <f t="shared" ca="1" si="4"/>
        <v>0</v>
      </c>
      <c r="D54" s="90">
        <f t="shared" ca="1" si="4"/>
        <v>0</v>
      </c>
      <c r="E54" s="90">
        <f t="shared" ca="1" si="4"/>
        <v>0</v>
      </c>
      <c r="F54" s="90">
        <f t="shared" ca="1" si="4"/>
        <v>0</v>
      </c>
      <c r="G54" s="90">
        <f t="shared" ca="1" si="4"/>
        <v>0</v>
      </c>
      <c r="H54" s="90">
        <f t="shared" ca="1" si="4"/>
        <v>0</v>
      </c>
      <c r="I54" s="90">
        <f t="shared" ca="1" si="4"/>
        <v>0</v>
      </c>
      <c r="J54" s="90">
        <f t="shared" ca="1" si="4"/>
        <v>0</v>
      </c>
      <c r="K54" s="90">
        <f t="shared" ca="1" si="4"/>
        <v>0</v>
      </c>
      <c r="L54">
        <f ca="1">IF('Soil 2020'!$A62="CM",INDIRECT("'Soil 2020'!"&amp;'Country Selector'!$B$3&amp;ROW($A62))*10^12,0)</f>
        <v>0</v>
      </c>
      <c r="M54" s="90">
        <f t="shared" ca="1" si="5"/>
        <v>0</v>
      </c>
      <c r="N54" s="90">
        <f t="shared" ca="1" si="5"/>
        <v>0</v>
      </c>
      <c r="O54" s="90">
        <f t="shared" ca="1" si="5"/>
        <v>0</v>
      </c>
      <c r="P54" s="90">
        <f t="shared" ca="1" si="5"/>
        <v>0</v>
      </c>
      <c r="Q54" s="90">
        <f t="shared" ca="1" si="5"/>
        <v>0</v>
      </c>
      <c r="R54" s="90">
        <f t="shared" ca="1" si="5"/>
        <v>0</v>
      </c>
      <c r="S54" s="90">
        <f t="shared" ca="1" si="5"/>
        <v>0</v>
      </c>
      <c r="T54" s="90">
        <f t="shared" ca="1" si="5"/>
        <v>0</v>
      </c>
      <c r="U54" s="90">
        <f t="shared" ca="1" si="5"/>
        <v>0</v>
      </c>
      <c r="V54">
        <f ca="1">IF('Soil 2030'!$A62="CM",INDIRECT("'Soil 2030'!"&amp;'Country Selector'!$B$3&amp;ROW($A62))*10^12,0)</f>
        <v>0</v>
      </c>
    </row>
    <row r="55" spans="1:22">
      <c r="A55" s="74">
        <v>3</v>
      </c>
      <c r="B55">
        <f ca="1">IF('Soil 2010'!$A63="CM",INDIRECT("'Soil 2010'!"&amp;'Country Selector'!$B$3&amp;ROW($A63))*10^12,0)</f>
        <v>0</v>
      </c>
      <c r="C55" s="90">
        <f t="shared" ca="1" si="4"/>
        <v>0</v>
      </c>
      <c r="D55" s="90">
        <f t="shared" ca="1" si="4"/>
        <v>0</v>
      </c>
      <c r="E55" s="90">
        <f t="shared" ca="1" si="4"/>
        <v>0</v>
      </c>
      <c r="F55" s="90">
        <f t="shared" ca="1" si="4"/>
        <v>0</v>
      </c>
      <c r="G55" s="90">
        <f t="shared" ca="1" si="4"/>
        <v>0</v>
      </c>
      <c r="H55" s="90">
        <f t="shared" ca="1" si="4"/>
        <v>0</v>
      </c>
      <c r="I55" s="90">
        <f t="shared" ca="1" si="4"/>
        <v>0</v>
      </c>
      <c r="J55" s="90">
        <f t="shared" ca="1" si="4"/>
        <v>0</v>
      </c>
      <c r="K55" s="90">
        <f t="shared" ca="1" si="4"/>
        <v>0</v>
      </c>
      <c r="L55">
        <f ca="1">IF('Soil 2020'!$A63="CM",INDIRECT("'Soil 2020'!"&amp;'Country Selector'!$B$3&amp;ROW($A63))*10^12,0)</f>
        <v>0</v>
      </c>
      <c r="M55" s="90">
        <f t="shared" ca="1" si="5"/>
        <v>0</v>
      </c>
      <c r="N55" s="90">
        <f t="shared" ca="1" si="5"/>
        <v>0</v>
      </c>
      <c r="O55" s="90">
        <f t="shared" ca="1" si="5"/>
        <v>0</v>
      </c>
      <c r="P55" s="90">
        <f t="shared" ca="1" si="5"/>
        <v>0</v>
      </c>
      <c r="Q55" s="90">
        <f t="shared" ca="1" si="5"/>
        <v>0</v>
      </c>
      <c r="R55" s="90">
        <f t="shared" ca="1" si="5"/>
        <v>0</v>
      </c>
      <c r="S55" s="90">
        <f t="shared" ca="1" si="5"/>
        <v>0</v>
      </c>
      <c r="T55" s="90">
        <f t="shared" ca="1" si="5"/>
        <v>0</v>
      </c>
      <c r="U55" s="90">
        <f t="shared" ca="1" si="5"/>
        <v>0</v>
      </c>
      <c r="V55">
        <f ca="1">IF('Soil 2030'!$A63="CM",INDIRECT("'Soil 2030'!"&amp;'Country Selector'!$B$3&amp;ROW($A63))*10^12,0)</f>
        <v>0</v>
      </c>
    </row>
    <row r="56" spans="1:22">
      <c r="A56" s="74">
        <v>4</v>
      </c>
      <c r="B56">
        <f ca="1">IF('Soil 2010'!$A64="CM",INDIRECT("'Soil 2010'!"&amp;'Country Selector'!$B$3&amp;ROW($A64))*10^12,0)</f>
        <v>0</v>
      </c>
      <c r="C56" s="90">
        <f t="shared" ca="1" si="4"/>
        <v>62535844678.029663</v>
      </c>
      <c r="D56" s="90">
        <f t="shared" ca="1" si="4"/>
        <v>125071689356.05933</v>
      </c>
      <c r="E56" s="90">
        <f t="shared" ca="1" si="4"/>
        <v>187607534034.08899</v>
      </c>
      <c r="F56" s="90">
        <f t="shared" ca="1" si="4"/>
        <v>250143378712.11865</v>
      </c>
      <c r="G56" s="90">
        <f t="shared" ca="1" si="4"/>
        <v>312679223390.14832</v>
      </c>
      <c r="H56" s="90">
        <f t="shared" ca="1" si="4"/>
        <v>375215068068.17798</v>
      </c>
      <c r="I56" s="90">
        <f t="shared" ca="1" si="4"/>
        <v>437750912746.20764</v>
      </c>
      <c r="J56" s="90">
        <f t="shared" ca="1" si="4"/>
        <v>500286757424.2373</v>
      </c>
      <c r="K56" s="90">
        <f t="shared" ca="1" si="4"/>
        <v>562822602102.26697</v>
      </c>
      <c r="L56">
        <f ca="1">IF('Soil 2020'!$A64="CM",INDIRECT("'Soil 2020'!"&amp;'Country Selector'!$B$3&amp;ROW($A64))*10^12,0)</f>
        <v>625358446780.29663</v>
      </c>
      <c r="M56" s="90">
        <f t="shared" ca="1" si="5"/>
        <v>562822602102.26697</v>
      </c>
      <c r="N56" s="90">
        <f t="shared" ca="1" si="5"/>
        <v>500286757424.2373</v>
      </c>
      <c r="O56" s="90">
        <f t="shared" ca="1" si="5"/>
        <v>437750912746.20764</v>
      </c>
      <c r="P56" s="90">
        <f t="shared" ca="1" si="5"/>
        <v>375215068068.17798</v>
      </c>
      <c r="Q56" s="90">
        <f t="shared" ca="1" si="5"/>
        <v>312679223390.14832</v>
      </c>
      <c r="R56" s="90">
        <f t="shared" ca="1" si="5"/>
        <v>250143378712.11865</v>
      </c>
      <c r="S56" s="90">
        <f t="shared" ca="1" si="5"/>
        <v>187607534034.08899</v>
      </c>
      <c r="T56" s="90">
        <f t="shared" ca="1" si="5"/>
        <v>125071689356.05933</v>
      </c>
      <c r="U56" s="90">
        <f t="shared" ca="1" si="5"/>
        <v>62535844678.029663</v>
      </c>
      <c r="V56">
        <f ca="1">IF('Soil 2030'!$A64="CM",INDIRECT("'Soil 2030'!"&amp;'Country Selector'!$B$3&amp;ROW($A64))*10^12,0)</f>
        <v>0</v>
      </c>
    </row>
    <row r="57" spans="1:22">
      <c r="A57" s="74">
        <v>5</v>
      </c>
      <c r="B57">
        <f ca="1">IF('Soil 2010'!$A65="CM",INDIRECT("'Soil 2010'!"&amp;'Country Selector'!$B$3&amp;ROW($A65))*10^12,0)</f>
        <v>0</v>
      </c>
      <c r="C57" s="90">
        <f t="shared" ca="1" si="4"/>
        <v>0</v>
      </c>
      <c r="D57" s="90">
        <f t="shared" ca="1" si="4"/>
        <v>0</v>
      </c>
      <c r="E57" s="90">
        <f t="shared" ca="1" si="4"/>
        <v>0</v>
      </c>
      <c r="F57" s="90">
        <f t="shared" ca="1" si="4"/>
        <v>0</v>
      </c>
      <c r="G57" s="90">
        <f t="shared" ca="1" si="4"/>
        <v>0</v>
      </c>
      <c r="H57" s="90">
        <f t="shared" ca="1" si="4"/>
        <v>0</v>
      </c>
      <c r="I57" s="90">
        <f t="shared" ca="1" si="4"/>
        <v>0</v>
      </c>
      <c r="J57" s="90">
        <f t="shared" ca="1" si="4"/>
        <v>0</v>
      </c>
      <c r="K57" s="90">
        <f t="shared" ca="1" si="4"/>
        <v>0</v>
      </c>
      <c r="L57">
        <f ca="1">IF('Soil 2020'!$A65="CM",INDIRECT("'Soil 2020'!"&amp;'Country Selector'!$B$3&amp;ROW($A65))*10^12,0)</f>
        <v>0</v>
      </c>
      <c r="M57" s="90">
        <f t="shared" ca="1" si="5"/>
        <v>0</v>
      </c>
      <c r="N57" s="90">
        <f t="shared" ca="1" si="5"/>
        <v>0</v>
      </c>
      <c r="O57" s="90">
        <f t="shared" ca="1" si="5"/>
        <v>0</v>
      </c>
      <c r="P57" s="90">
        <f t="shared" ca="1" si="5"/>
        <v>0</v>
      </c>
      <c r="Q57" s="90">
        <f t="shared" ca="1" si="5"/>
        <v>0</v>
      </c>
      <c r="R57" s="90">
        <f t="shared" ca="1" si="5"/>
        <v>0</v>
      </c>
      <c r="S57" s="90">
        <f t="shared" ca="1" si="5"/>
        <v>0</v>
      </c>
      <c r="T57" s="90">
        <f t="shared" ca="1" si="5"/>
        <v>0</v>
      </c>
      <c r="U57" s="90">
        <f t="shared" ca="1" si="5"/>
        <v>0</v>
      </c>
      <c r="V57">
        <f ca="1">IF('Soil 2030'!$A65="CM",INDIRECT("'Soil 2030'!"&amp;'Country Selector'!$B$3&amp;ROW($A65))*10^12,0)</f>
        <v>0</v>
      </c>
    </row>
    <row r="58" spans="1:22">
      <c r="A58" s="74">
        <v>6</v>
      </c>
      <c r="B58">
        <f ca="1">IF('Soil 2010'!$A66="CM",INDIRECT("'Soil 2010'!"&amp;'Country Selector'!$B$3&amp;ROW($A66))*10^12,0)</f>
        <v>0</v>
      </c>
      <c r="C58" s="90">
        <f t="shared" ca="1" si="4"/>
        <v>797288470.62590098</v>
      </c>
      <c r="D58" s="90">
        <f t="shared" ca="1" si="4"/>
        <v>1594576941.251802</v>
      </c>
      <c r="E58" s="90">
        <f t="shared" ca="1" si="4"/>
        <v>2391865411.8777027</v>
      </c>
      <c r="F58" s="90">
        <f t="shared" ca="1" si="4"/>
        <v>3189153882.5036039</v>
      </c>
      <c r="G58" s="90">
        <f t="shared" ca="1" si="4"/>
        <v>3986442353.1295042</v>
      </c>
      <c r="H58" s="90">
        <f t="shared" ca="1" si="4"/>
        <v>4783730823.7554054</v>
      </c>
      <c r="I58" s="90">
        <f t="shared" ca="1" si="4"/>
        <v>5581019294.3813066</v>
      </c>
      <c r="J58" s="90">
        <f t="shared" ca="1" si="4"/>
        <v>6378307765.0072079</v>
      </c>
      <c r="K58" s="90">
        <f t="shared" ca="1" si="4"/>
        <v>7175596235.6331081</v>
      </c>
      <c r="L58">
        <f ca="1">IF('Soil 2020'!$A66="CM",INDIRECT("'Soil 2020'!"&amp;'Country Selector'!$B$3&amp;ROW($A66))*10^12,0)</f>
        <v>7972884706.2590094</v>
      </c>
      <c r="M58" s="90">
        <f t="shared" ca="1" si="5"/>
        <v>7175596235.6331081</v>
      </c>
      <c r="N58" s="90">
        <f t="shared" ca="1" si="5"/>
        <v>6378307765.0072079</v>
      </c>
      <c r="O58" s="90">
        <f t="shared" ca="1" si="5"/>
        <v>5581019294.3813066</v>
      </c>
      <c r="P58" s="90">
        <f t="shared" ca="1" si="5"/>
        <v>4783730823.7554054</v>
      </c>
      <c r="Q58" s="90">
        <f t="shared" ca="1" si="5"/>
        <v>3986442353.1295042</v>
      </c>
      <c r="R58" s="90">
        <f t="shared" ca="1" si="5"/>
        <v>3189153882.5036039</v>
      </c>
      <c r="S58" s="90">
        <f t="shared" ca="1" si="5"/>
        <v>2391865411.8777027</v>
      </c>
      <c r="T58" s="90">
        <f t="shared" ca="1" si="5"/>
        <v>1594576941.251802</v>
      </c>
      <c r="U58" s="90">
        <f t="shared" ca="1" si="5"/>
        <v>797288470.62590098</v>
      </c>
      <c r="V58">
        <f ca="1">IF('Soil 2030'!$A66="CM",INDIRECT("'Soil 2030'!"&amp;'Country Selector'!$B$3&amp;ROW($A66))*10^12,0)</f>
        <v>0</v>
      </c>
    </row>
    <row r="59" spans="1:22">
      <c r="A59" s="74">
        <v>7</v>
      </c>
      <c r="B59">
        <f ca="1">IF('Soil 2010'!$A67="CM",INDIRECT("'Soil 2010'!"&amp;'Country Selector'!$B$3&amp;ROW($A67))*10^12,0)</f>
        <v>0</v>
      </c>
      <c r="C59" s="90">
        <f t="shared" ca="1" si="4"/>
        <v>0</v>
      </c>
      <c r="D59" s="90">
        <f t="shared" ca="1" si="4"/>
        <v>0</v>
      </c>
      <c r="E59" s="90">
        <f t="shared" ca="1" si="4"/>
        <v>0</v>
      </c>
      <c r="F59" s="90">
        <f t="shared" ca="1" si="4"/>
        <v>0</v>
      </c>
      <c r="G59" s="90">
        <f t="shared" ca="1" si="4"/>
        <v>0</v>
      </c>
      <c r="H59" s="90">
        <f t="shared" ca="1" si="4"/>
        <v>0</v>
      </c>
      <c r="I59" s="90">
        <f t="shared" ca="1" si="4"/>
        <v>0</v>
      </c>
      <c r="J59" s="90">
        <f t="shared" ca="1" si="4"/>
        <v>0</v>
      </c>
      <c r="K59" s="90">
        <f t="shared" ca="1" si="4"/>
        <v>0</v>
      </c>
      <c r="L59">
        <f ca="1">IF('Soil 2020'!$A67="CM",INDIRECT("'Soil 2020'!"&amp;'Country Selector'!$B$3&amp;ROW($A67))*10^12,0)</f>
        <v>0</v>
      </c>
      <c r="M59" s="90">
        <f t="shared" ca="1" si="5"/>
        <v>0</v>
      </c>
      <c r="N59" s="90">
        <f t="shared" ca="1" si="5"/>
        <v>0</v>
      </c>
      <c r="O59" s="90">
        <f t="shared" ca="1" si="5"/>
        <v>0</v>
      </c>
      <c r="P59" s="90">
        <f t="shared" ca="1" si="5"/>
        <v>0</v>
      </c>
      <c r="Q59" s="90">
        <f t="shared" ca="1" si="5"/>
        <v>0</v>
      </c>
      <c r="R59" s="90">
        <f t="shared" ca="1" si="5"/>
        <v>0</v>
      </c>
      <c r="S59" s="90">
        <f t="shared" ca="1" si="5"/>
        <v>0</v>
      </c>
      <c r="T59" s="90">
        <f t="shared" ca="1" si="5"/>
        <v>0</v>
      </c>
      <c r="U59" s="90">
        <f t="shared" ca="1" si="5"/>
        <v>0</v>
      </c>
      <c r="V59">
        <f ca="1">IF('Soil 2030'!$A67="CM",INDIRECT("'Soil 2030'!"&amp;'Country Selector'!$B$3&amp;ROW($A67))*10^12,0)</f>
        <v>0</v>
      </c>
    </row>
    <row r="60" spans="1:22">
      <c r="A60" s="74">
        <v>8</v>
      </c>
      <c r="B60">
        <f ca="1">IF('Soil 2010'!$A68="CM",INDIRECT("'Soil 2010'!"&amp;'Country Selector'!$B$3&amp;ROW($A68))*10^12,0)</f>
        <v>145798878656.09821</v>
      </c>
      <c r="C60" s="90">
        <f t="shared" ca="1" si="4"/>
        <v>131218990790.48837</v>
      </c>
      <c r="D60" s="90">
        <f t="shared" ca="1" si="4"/>
        <v>116639102924.87857</v>
      </c>
      <c r="E60" s="90">
        <f t="shared" ca="1" si="4"/>
        <v>102059215059.26875</v>
      </c>
      <c r="F60" s="90">
        <f t="shared" ca="1" si="4"/>
        <v>87479327193.65892</v>
      </c>
      <c r="G60" s="90">
        <f t="shared" ca="1" si="4"/>
        <v>72899439328.049103</v>
      </c>
      <c r="H60" s="90">
        <f t="shared" ca="1" si="4"/>
        <v>58319551462.439285</v>
      </c>
      <c r="I60" s="90">
        <f t="shared" ca="1" si="4"/>
        <v>43739663596.82946</v>
      </c>
      <c r="J60" s="90">
        <f t="shared" ca="1" si="4"/>
        <v>29159775731.219643</v>
      </c>
      <c r="K60" s="90">
        <f t="shared" ca="1" si="4"/>
        <v>14579887865.609821</v>
      </c>
      <c r="L60">
        <f ca="1">IF('Soil 2020'!$A68="CM",INDIRECT("'Soil 2020'!"&amp;'Country Selector'!$B$3&amp;ROW($A68))*10^12,0)</f>
        <v>0</v>
      </c>
      <c r="M60" s="90">
        <f t="shared" ca="1" si="5"/>
        <v>0</v>
      </c>
      <c r="N60" s="90">
        <f t="shared" ca="1" si="5"/>
        <v>0</v>
      </c>
      <c r="O60" s="90">
        <f t="shared" ca="1" si="5"/>
        <v>0</v>
      </c>
      <c r="P60" s="90">
        <f t="shared" ca="1" si="5"/>
        <v>0</v>
      </c>
      <c r="Q60" s="90">
        <f t="shared" ca="1" si="5"/>
        <v>0</v>
      </c>
      <c r="R60" s="90">
        <f t="shared" ca="1" si="5"/>
        <v>0</v>
      </c>
      <c r="S60" s="90">
        <f t="shared" ca="1" si="5"/>
        <v>0</v>
      </c>
      <c r="T60" s="90">
        <f t="shared" ca="1" si="5"/>
        <v>0</v>
      </c>
      <c r="U60" s="90">
        <f t="shared" ca="1" si="5"/>
        <v>0</v>
      </c>
      <c r="V60">
        <f ca="1">IF('Soil 2030'!$A68="CM",INDIRECT("'Soil 2030'!"&amp;'Country Selector'!$B$3&amp;ROW($A68))*10^12,0)</f>
        <v>0</v>
      </c>
    </row>
    <row r="61" spans="1:22">
      <c r="A61" s="74">
        <v>9</v>
      </c>
      <c r="B61">
        <f ca="1">IF('Soil 2010'!$A69="CM",INDIRECT("'Soil 2010'!"&amp;'Country Selector'!$B$3&amp;ROW($A69))*10^12,0)</f>
        <v>0</v>
      </c>
      <c r="C61" s="90">
        <f t="shared" ca="1" si="4"/>
        <v>0</v>
      </c>
      <c r="D61" s="90">
        <f t="shared" ca="1" si="4"/>
        <v>0</v>
      </c>
      <c r="E61" s="90">
        <f t="shared" ca="1" si="4"/>
        <v>0</v>
      </c>
      <c r="F61" s="90">
        <f t="shared" ca="1" si="4"/>
        <v>0</v>
      </c>
      <c r="G61" s="90">
        <f t="shared" ca="1" si="4"/>
        <v>0</v>
      </c>
      <c r="H61" s="90">
        <f t="shared" ca="1" si="4"/>
        <v>0</v>
      </c>
      <c r="I61" s="90">
        <f t="shared" ca="1" si="4"/>
        <v>0</v>
      </c>
      <c r="J61" s="90">
        <f t="shared" ca="1" si="4"/>
        <v>0</v>
      </c>
      <c r="K61" s="90">
        <f t="shared" ca="1" si="4"/>
        <v>0</v>
      </c>
      <c r="L61">
        <f ca="1">IF('Soil 2020'!$A69="CM",INDIRECT("'Soil 2020'!"&amp;'Country Selector'!$B$3&amp;ROW($A69))*10^12,0)</f>
        <v>0</v>
      </c>
      <c r="M61" s="90">
        <f t="shared" ca="1" si="5"/>
        <v>0</v>
      </c>
      <c r="N61" s="90">
        <f t="shared" ca="1" si="5"/>
        <v>0</v>
      </c>
      <c r="O61" s="90">
        <f t="shared" ca="1" si="5"/>
        <v>0</v>
      </c>
      <c r="P61" s="90">
        <f t="shared" ca="1" si="5"/>
        <v>0</v>
      </c>
      <c r="Q61" s="90">
        <f t="shared" ca="1" si="5"/>
        <v>0</v>
      </c>
      <c r="R61" s="90">
        <f t="shared" ca="1" si="5"/>
        <v>0</v>
      </c>
      <c r="S61" s="90">
        <f t="shared" ca="1" si="5"/>
        <v>0</v>
      </c>
      <c r="T61" s="90">
        <f t="shared" ca="1" si="5"/>
        <v>0</v>
      </c>
      <c r="U61" s="90">
        <f t="shared" ca="1" si="5"/>
        <v>0</v>
      </c>
      <c r="V61">
        <f ca="1">IF('Soil 2030'!$A69="CM",INDIRECT("'Soil 2030'!"&amp;'Country Selector'!$B$3&amp;ROW($A69))*10^12,0)</f>
        <v>0</v>
      </c>
    </row>
    <row r="62" spans="1:22">
      <c r="A62" s="74">
        <v>10</v>
      </c>
      <c r="B62">
        <f ca="1">IF('Soil 2010'!$A70="CM",INDIRECT("'Soil 2010'!"&amp;'Country Selector'!$B$3&amp;ROW($A70))*10^12,0)</f>
        <v>399115157103.95837</v>
      </c>
      <c r="C62" s="90">
        <f t="shared" ca="1" si="4"/>
        <v>359203641393.56256</v>
      </c>
      <c r="D62" s="90">
        <f t="shared" ca="1" si="4"/>
        <v>319292125683.16669</v>
      </c>
      <c r="E62" s="90">
        <f t="shared" ca="1" si="4"/>
        <v>279380609972.77087</v>
      </c>
      <c r="F62" s="90">
        <f t="shared" ca="1" si="4"/>
        <v>239469094262.375</v>
      </c>
      <c r="G62" s="90">
        <f t="shared" ca="1" si="4"/>
        <v>199557578551.97919</v>
      </c>
      <c r="H62" s="90">
        <f t="shared" ca="1" si="4"/>
        <v>159646062841.58334</v>
      </c>
      <c r="I62" s="90">
        <f t="shared" ca="1" si="4"/>
        <v>119734547131.1875</v>
      </c>
      <c r="J62" s="90">
        <f t="shared" ca="1" si="4"/>
        <v>79823031420.791672</v>
      </c>
      <c r="K62" s="90">
        <f t="shared" ca="1" si="4"/>
        <v>39911515710.395836</v>
      </c>
      <c r="L62">
        <f ca="1">IF('Soil 2020'!$A70="CM",INDIRECT("'Soil 2020'!"&amp;'Country Selector'!$B$3&amp;ROW($A70))*10^12,0)</f>
        <v>0</v>
      </c>
      <c r="M62" s="90">
        <f t="shared" ca="1" si="5"/>
        <v>0</v>
      </c>
      <c r="N62" s="90">
        <f t="shared" ca="1" si="5"/>
        <v>0</v>
      </c>
      <c r="O62" s="90">
        <f t="shared" ca="1" si="5"/>
        <v>0</v>
      </c>
      <c r="P62" s="90">
        <f t="shared" ca="1" si="5"/>
        <v>0</v>
      </c>
      <c r="Q62" s="90">
        <f t="shared" ca="1" si="5"/>
        <v>0</v>
      </c>
      <c r="R62" s="90">
        <f t="shared" ca="1" si="5"/>
        <v>0</v>
      </c>
      <c r="S62" s="90">
        <f t="shared" ca="1" si="5"/>
        <v>0</v>
      </c>
      <c r="T62" s="90">
        <f t="shared" ca="1" si="5"/>
        <v>0</v>
      </c>
      <c r="U62" s="90">
        <f t="shared" ca="1" si="5"/>
        <v>0</v>
      </c>
      <c r="V62">
        <f ca="1">IF('Soil 2030'!$A70="CM",INDIRECT("'Soil 2030'!"&amp;'Country Selector'!$B$3&amp;ROW($A70))*10^12,0)</f>
        <v>0</v>
      </c>
    </row>
    <row r="63" spans="1:22">
      <c r="A63" s="74">
        <v>11</v>
      </c>
      <c r="B63">
        <f ca="1">IF('Soil 2010'!$A71="CM",INDIRECT("'Soil 2010'!"&amp;'Country Selector'!$B$3&amp;ROW($A71))*10^12,0)</f>
        <v>0</v>
      </c>
      <c r="C63" s="90">
        <f t="shared" ca="1" si="4"/>
        <v>0</v>
      </c>
      <c r="D63" s="90">
        <f t="shared" ca="1" si="4"/>
        <v>0</v>
      </c>
      <c r="E63" s="90">
        <f t="shared" ca="1" si="4"/>
        <v>0</v>
      </c>
      <c r="F63" s="90">
        <f t="shared" ref="D63:K95" ca="1" si="6">$B63*($L$1-F$1)/($L$1-$B$1)+$L63*(F$1-$B$1)/($L$1-$B$1)</f>
        <v>0</v>
      </c>
      <c r="G63" s="90">
        <f t="shared" ca="1" si="6"/>
        <v>0</v>
      </c>
      <c r="H63" s="90">
        <f t="shared" ca="1" si="6"/>
        <v>0</v>
      </c>
      <c r="I63" s="90">
        <f t="shared" ca="1" si="6"/>
        <v>0</v>
      </c>
      <c r="J63" s="90">
        <f t="shared" ca="1" si="6"/>
        <v>0</v>
      </c>
      <c r="K63" s="90">
        <f t="shared" ca="1" si="6"/>
        <v>0</v>
      </c>
      <c r="L63">
        <f ca="1">IF('Soil 2020'!$A71="CM",INDIRECT("'Soil 2020'!"&amp;'Country Selector'!$B$3&amp;ROW($A71))*10^12,0)</f>
        <v>0</v>
      </c>
      <c r="M63" s="90">
        <f t="shared" ca="1" si="5"/>
        <v>0</v>
      </c>
      <c r="N63" s="90">
        <f t="shared" ca="1" si="5"/>
        <v>0</v>
      </c>
      <c r="O63" s="90">
        <f t="shared" ca="1" si="5"/>
        <v>0</v>
      </c>
      <c r="P63" s="90">
        <f t="shared" ref="N63:U95" ca="1" si="7">$L63*($V$1-P$1)/($V$1-$L$1)+$V63*(P$1-$L$1)/($V$1-$L$1)</f>
        <v>0</v>
      </c>
      <c r="Q63" s="90">
        <f t="shared" ca="1" si="7"/>
        <v>0</v>
      </c>
      <c r="R63" s="90">
        <f t="shared" ca="1" si="7"/>
        <v>0</v>
      </c>
      <c r="S63" s="90">
        <f t="shared" ca="1" si="7"/>
        <v>0</v>
      </c>
      <c r="T63" s="90">
        <f t="shared" ca="1" si="7"/>
        <v>0</v>
      </c>
      <c r="U63" s="90">
        <f t="shared" ca="1" si="7"/>
        <v>0</v>
      </c>
      <c r="V63">
        <f ca="1">IF('Soil 2030'!$A71="CM",INDIRECT("'Soil 2030'!"&amp;'Country Selector'!$B$3&amp;ROW($A71))*10^12,0)</f>
        <v>0</v>
      </c>
    </row>
    <row r="64" spans="1:22">
      <c r="A64" s="74">
        <v>12</v>
      </c>
      <c r="B64">
        <f ca="1">IF('Soil 2010'!$A72="CM",INDIRECT("'Soil 2010'!"&amp;'Country Selector'!$B$3&amp;ROW($A72))*10^12,0)</f>
        <v>0</v>
      </c>
      <c r="C64" s="90">
        <f t="shared" ref="C64:K127" ca="1" si="8">$B64*($L$1-C$1)/($L$1-$B$1)+$L64*(C$1-$B$1)/($L$1-$B$1)</f>
        <v>0</v>
      </c>
      <c r="D64" s="90">
        <f t="shared" ca="1" si="6"/>
        <v>0</v>
      </c>
      <c r="E64" s="90">
        <f t="shared" ca="1" si="6"/>
        <v>0</v>
      </c>
      <c r="F64" s="90">
        <f t="shared" ca="1" si="6"/>
        <v>0</v>
      </c>
      <c r="G64" s="90">
        <f t="shared" ca="1" si="6"/>
        <v>0</v>
      </c>
      <c r="H64" s="90">
        <f t="shared" ca="1" si="6"/>
        <v>0</v>
      </c>
      <c r="I64" s="90">
        <f t="shared" ca="1" si="6"/>
        <v>0</v>
      </c>
      <c r="J64" s="90">
        <f t="shared" ca="1" si="6"/>
        <v>0</v>
      </c>
      <c r="K64" s="90">
        <f t="shared" ca="1" si="6"/>
        <v>0</v>
      </c>
      <c r="L64">
        <f ca="1">IF('Soil 2020'!$A72="CM",INDIRECT("'Soil 2020'!"&amp;'Country Selector'!$B$3&amp;ROW($A72))*10^12,0)</f>
        <v>0</v>
      </c>
      <c r="M64" s="90">
        <f t="shared" ref="M64:U127" ca="1" si="9">$L64*($V$1-M$1)/($V$1-$L$1)+$V64*(M$1-$L$1)/($V$1-$L$1)</f>
        <v>0</v>
      </c>
      <c r="N64" s="90">
        <f t="shared" ca="1" si="7"/>
        <v>0</v>
      </c>
      <c r="O64" s="90">
        <f t="shared" ca="1" si="7"/>
        <v>0</v>
      </c>
      <c r="P64" s="90">
        <f t="shared" ca="1" si="7"/>
        <v>0</v>
      </c>
      <c r="Q64" s="90">
        <f t="shared" ca="1" si="7"/>
        <v>0</v>
      </c>
      <c r="R64" s="90">
        <f t="shared" ca="1" si="7"/>
        <v>0</v>
      </c>
      <c r="S64" s="90">
        <f t="shared" ca="1" si="7"/>
        <v>0</v>
      </c>
      <c r="T64" s="90">
        <f t="shared" ca="1" si="7"/>
        <v>0</v>
      </c>
      <c r="U64" s="90">
        <f t="shared" ca="1" si="7"/>
        <v>0</v>
      </c>
      <c r="V64">
        <f ca="1">IF('Soil 2030'!$A72="CM",INDIRECT("'Soil 2030'!"&amp;'Country Selector'!$B$3&amp;ROW($A72))*10^12,0)</f>
        <v>0</v>
      </c>
    </row>
    <row r="65" spans="1:22">
      <c r="A65" s="74">
        <v>13</v>
      </c>
      <c r="B65">
        <f ca="1">IF('Soil 2010'!$A73="CM",INDIRECT("'Soil 2010'!"&amp;'Country Selector'!$B$3&amp;ROW($A73))*10^12,0)</f>
        <v>0</v>
      </c>
      <c r="C65" s="90">
        <f t="shared" ca="1" si="8"/>
        <v>0</v>
      </c>
      <c r="D65" s="90">
        <f t="shared" ca="1" si="6"/>
        <v>0</v>
      </c>
      <c r="E65" s="90">
        <f t="shared" ca="1" si="6"/>
        <v>0</v>
      </c>
      <c r="F65" s="90">
        <f t="shared" ca="1" si="6"/>
        <v>0</v>
      </c>
      <c r="G65" s="90">
        <f t="shared" ca="1" si="6"/>
        <v>0</v>
      </c>
      <c r="H65" s="90">
        <f t="shared" ca="1" si="6"/>
        <v>0</v>
      </c>
      <c r="I65" s="90">
        <f t="shared" ca="1" si="6"/>
        <v>0</v>
      </c>
      <c r="J65" s="90">
        <f t="shared" ca="1" si="6"/>
        <v>0</v>
      </c>
      <c r="K65" s="90">
        <f t="shared" ca="1" si="6"/>
        <v>0</v>
      </c>
      <c r="L65">
        <f ca="1">IF('Soil 2020'!$A73="CM",INDIRECT("'Soil 2020'!"&amp;'Country Selector'!$B$3&amp;ROW($A73))*10^12,0)</f>
        <v>0</v>
      </c>
      <c r="M65" s="90">
        <f t="shared" ca="1" si="9"/>
        <v>0</v>
      </c>
      <c r="N65" s="90">
        <f t="shared" ca="1" si="7"/>
        <v>0</v>
      </c>
      <c r="O65" s="90">
        <f t="shared" ca="1" si="7"/>
        <v>0</v>
      </c>
      <c r="P65" s="90">
        <f t="shared" ca="1" si="7"/>
        <v>0</v>
      </c>
      <c r="Q65" s="90">
        <f t="shared" ca="1" si="7"/>
        <v>0</v>
      </c>
      <c r="R65" s="90">
        <f t="shared" ca="1" si="7"/>
        <v>0</v>
      </c>
      <c r="S65" s="90">
        <f t="shared" ca="1" si="7"/>
        <v>0</v>
      </c>
      <c r="T65" s="90">
        <f t="shared" ca="1" si="7"/>
        <v>0</v>
      </c>
      <c r="U65" s="90">
        <f t="shared" ca="1" si="7"/>
        <v>0</v>
      </c>
      <c r="V65">
        <f ca="1">IF('Soil 2030'!$A73="CM",INDIRECT("'Soil 2030'!"&amp;'Country Selector'!$B$3&amp;ROW($A73))*10^12,0)</f>
        <v>0</v>
      </c>
    </row>
    <row r="66" spans="1:22">
      <c r="A66" s="74">
        <v>14</v>
      </c>
      <c r="B66">
        <f ca="1">IF('Soil 2010'!$A74="CM",INDIRECT("'Soil 2010'!"&amp;'Country Selector'!$B$3&amp;ROW($A74))*10^12,0)</f>
        <v>0</v>
      </c>
      <c r="C66" s="90">
        <f t="shared" ca="1" si="8"/>
        <v>0</v>
      </c>
      <c r="D66" s="90">
        <f t="shared" ca="1" si="6"/>
        <v>0</v>
      </c>
      <c r="E66" s="90">
        <f t="shared" ca="1" si="6"/>
        <v>0</v>
      </c>
      <c r="F66" s="90">
        <f t="shared" ca="1" si="6"/>
        <v>0</v>
      </c>
      <c r="G66" s="90">
        <f t="shared" ca="1" si="6"/>
        <v>0</v>
      </c>
      <c r="H66" s="90">
        <f t="shared" ca="1" si="6"/>
        <v>0</v>
      </c>
      <c r="I66" s="90">
        <f t="shared" ca="1" si="6"/>
        <v>0</v>
      </c>
      <c r="J66" s="90">
        <f t="shared" ca="1" si="6"/>
        <v>0</v>
      </c>
      <c r="K66" s="90">
        <f t="shared" ca="1" si="6"/>
        <v>0</v>
      </c>
      <c r="L66">
        <f ca="1">IF('Soil 2020'!$A74="CM",INDIRECT("'Soil 2020'!"&amp;'Country Selector'!$B$3&amp;ROW($A74))*10^12,0)</f>
        <v>0</v>
      </c>
      <c r="M66" s="90">
        <f t="shared" ca="1" si="9"/>
        <v>0</v>
      </c>
      <c r="N66" s="90">
        <f t="shared" ca="1" si="7"/>
        <v>0</v>
      </c>
      <c r="O66" s="90">
        <f t="shared" ca="1" si="7"/>
        <v>0</v>
      </c>
      <c r="P66" s="90">
        <f t="shared" ca="1" si="7"/>
        <v>0</v>
      </c>
      <c r="Q66" s="90">
        <f t="shared" ca="1" si="7"/>
        <v>0</v>
      </c>
      <c r="R66" s="90">
        <f t="shared" ca="1" si="7"/>
        <v>0</v>
      </c>
      <c r="S66" s="90">
        <f t="shared" ca="1" si="7"/>
        <v>0</v>
      </c>
      <c r="T66" s="90">
        <f t="shared" ca="1" si="7"/>
        <v>0</v>
      </c>
      <c r="U66" s="90">
        <f t="shared" ca="1" si="7"/>
        <v>0</v>
      </c>
      <c r="V66">
        <f ca="1">IF('Soil 2030'!$A74="CM",INDIRECT("'Soil 2030'!"&amp;'Country Selector'!$B$3&amp;ROW($A74))*10^12,0)</f>
        <v>0</v>
      </c>
    </row>
    <row r="67" spans="1:22">
      <c r="A67" s="74">
        <v>15</v>
      </c>
      <c r="B67">
        <f ca="1">IF('Soil 2010'!$A75="CM",INDIRECT("'Soil 2010'!"&amp;'Country Selector'!$B$3&amp;ROW($A75))*10^12,0)</f>
        <v>0</v>
      </c>
      <c r="C67" s="90">
        <f t="shared" ca="1" si="8"/>
        <v>0</v>
      </c>
      <c r="D67" s="90">
        <f t="shared" ca="1" si="6"/>
        <v>0</v>
      </c>
      <c r="E67" s="90">
        <f t="shared" ca="1" si="6"/>
        <v>0</v>
      </c>
      <c r="F67" s="90">
        <f t="shared" ca="1" si="6"/>
        <v>0</v>
      </c>
      <c r="G67" s="90">
        <f t="shared" ca="1" si="6"/>
        <v>0</v>
      </c>
      <c r="H67" s="90">
        <f t="shared" ca="1" si="6"/>
        <v>0</v>
      </c>
      <c r="I67" s="90">
        <f t="shared" ca="1" si="6"/>
        <v>0</v>
      </c>
      <c r="J67" s="90">
        <f t="shared" ca="1" si="6"/>
        <v>0</v>
      </c>
      <c r="K67" s="90">
        <f t="shared" ca="1" si="6"/>
        <v>0</v>
      </c>
      <c r="L67">
        <f ca="1">IF('Soil 2020'!$A75="CM",INDIRECT("'Soil 2020'!"&amp;'Country Selector'!$B$3&amp;ROW($A75))*10^12,0)</f>
        <v>0</v>
      </c>
      <c r="M67" s="90">
        <f t="shared" ca="1" si="9"/>
        <v>0</v>
      </c>
      <c r="N67" s="90">
        <f t="shared" ca="1" si="7"/>
        <v>0</v>
      </c>
      <c r="O67" s="90">
        <f t="shared" ca="1" si="7"/>
        <v>0</v>
      </c>
      <c r="P67" s="90">
        <f t="shared" ca="1" si="7"/>
        <v>0</v>
      </c>
      <c r="Q67" s="90">
        <f t="shared" ca="1" si="7"/>
        <v>0</v>
      </c>
      <c r="R67" s="90">
        <f t="shared" ca="1" si="7"/>
        <v>0</v>
      </c>
      <c r="S67" s="90">
        <f t="shared" ca="1" si="7"/>
        <v>0</v>
      </c>
      <c r="T67" s="90">
        <f t="shared" ca="1" si="7"/>
        <v>0</v>
      </c>
      <c r="U67" s="90">
        <f t="shared" ca="1" si="7"/>
        <v>0</v>
      </c>
      <c r="V67">
        <f ca="1">IF('Soil 2030'!$A75="CM",INDIRECT("'Soil 2030'!"&amp;'Country Selector'!$B$3&amp;ROW($A75))*10^12,0)</f>
        <v>0</v>
      </c>
    </row>
    <row r="68" spans="1:22">
      <c r="A68" s="74">
        <v>16</v>
      </c>
      <c r="B68">
        <f ca="1">IF('Soil 2010'!$A76="CM",INDIRECT("'Soil 2010'!"&amp;'Country Selector'!$B$3&amp;ROW($A76))*10^12,0)</f>
        <v>0</v>
      </c>
      <c r="C68" s="90">
        <f t="shared" ca="1" si="8"/>
        <v>0</v>
      </c>
      <c r="D68" s="90">
        <f t="shared" ca="1" si="6"/>
        <v>0</v>
      </c>
      <c r="E68" s="90">
        <f t="shared" ca="1" si="6"/>
        <v>0</v>
      </c>
      <c r="F68" s="90">
        <f t="shared" ca="1" si="6"/>
        <v>0</v>
      </c>
      <c r="G68" s="90">
        <f t="shared" ca="1" si="6"/>
        <v>0</v>
      </c>
      <c r="H68" s="90">
        <f t="shared" ca="1" si="6"/>
        <v>0</v>
      </c>
      <c r="I68" s="90">
        <f t="shared" ca="1" si="6"/>
        <v>0</v>
      </c>
      <c r="J68" s="90">
        <f t="shared" ca="1" si="6"/>
        <v>0</v>
      </c>
      <c r="K68" s="90">
        <f t="shared" ca="1" si="6"/>
        <v>0</v>
      </c>
      <c r="L68">
        <f ca="1">IF('Soil 2020'!$A76="CM",INDIRECT("'Soil 2020'!"&amp;'Country Selector'!$B$3&amp;ROW($A76))*10^12,0)</f>
        <v>0</v>
      </c>
      <c r="M68" s="90">
        <f t="shared" ca="1" si="9"/>
        <v>0</v>
      </c>
      <c r="N68" s="90">
        <f t="shared" ca="1" si="7"/>
        <v>0</v>
      </c>
      <c r="O68" s="90">
        <f t="shared" ca="1" si="7"/>
        <v>0</v>
      </c>
      <c r="P68" s="90">
        <f t="shared" ca="1" si="7"/>
        <v>0</v>
      </c>
      <c r="Q68" s="90">
        <f t="shared" ca="1" si="7"/>
        <v>0</v>
      </c>
      <c r="R68" s="90">
        <f t="shared" ca="1" si="7"/>
        <v>0</v>
      </c>
      <c r="S68" s="90">
        <f t="shared" ca="1" si="7"/>
        <v>0</v>
      </c>
      <c r="T68" s="90">
        <f t="shared" ca="1" si="7"/>
        <v>0</v>
      </c>
      <c r="U68" s="90">
        <f t="shared" ca="1" si="7"/>
        <v>0</v>
      </c>
      <c r="V68">
        <f ca="1">IF('Soil 2030'!$A76="CM",INDIRECT("'Soil 2030'!"&amp;'Country Selector'!$B$3&amp;ROW($A76))*10^12,0)</f>
        <v>0</v>
      </c>
    </row>
    <row r="69" spans="1:22">
      <c r="A69" s="74">
        <v>17</v>
      </c>
      <c r="B69">
        <f ca="1">IF('Soil 2010'!$A77="CM",INDIRECT("'Soil 2010'!"&amp;'Country Selector'!$B$3&amp;ROW($A77))*10^12,0)</f>
        <v>0</v>
      </c>
      <c r="C69" s="90">
        <f t="shared" ca="1" si="8"/>
        <v>0</v>
      </c>
      <c r="D69" s="90">
        <f t="shared" ca="1" si="6"/>
        <v>0</v>
      </c>
      <c r="E69" s="90">
        <f t="shared" ca="1" si="6"/>
        <v>0</v>
      </c>
      <c r="F69" s="90">
        <f t="shared" ca="1" si="6"/>
        <v>0</v>
      </c>
      <c r="G69" s="90">
        <f t="shared" ca="1" si="6"/>
        <v>0</v>
      </c>
      <c r="H69" s="90">
        <f t="shared" ca="1" si="6"/>
        <v>0</v>
      </c>
      <c r="I69" s="90">
        <f t="shared" ca="1" si="6"/>
        <v>0</v>
      </c>
      <c r="J69" s="90">
        <f t="shared" ca="1" si="6"/>
        <v>0</v>
      </c>
      <c r="K69" s="90">
        <f t="shared" ca="1" si="6"/>
        <v>0</v>
      </c>
      <c r="L69">
        <f ca="1">IF('Soil 2020'!$A77="CM",INDIRECT("'Soil 2020'!"&amp;'Country Selector'!$B$3&amp;ROW($A77))*10^12,0)</f>
        <v>0</v>
      </c>
      <c r="M69" s="90">
        <f t="shared" ca="1" si="9"/>
        <v>0</v>
      </c>
      <c r="N69" s="90">
        <f t="shared" ca="1" si="7"/>
        <v>0</v>
      </c>
      <c r="O69" s="90">
        <f t="shared" ca="1" si="7"/>
        <v>0</v>
      </c>
      <c r="P69" s="90">
        <f t="shared" ca="1" si="7"/>
        <v>0</v>
      </c>
      <c r="Q69" s="90">
        <f t="shared" ca="1" si="7"/>
        <v>0</v>
      </c>
      <c r="R69" s="90">
        <f t="shared" ca="1" si="7"/>
        <v>0</v>
      </c>
      <c r="S69" s="90">
        <f t="shared" ca="1" si="7"/>
        <v>0</v>
      </c>
      <c r="T69" s="90">
        <f t="shared" ca="1" si="7"/>
        <v>0</v>
      </c>
      <c r="U69" s="90">
        <f t="shared" ca="1" si="7"/>
        <v>0</v>
      </c>
      <c r="V69">
        <f ca="1">IF('Soil 2030'!$A77="CM",INDIRECT("'Soil 2030'!"&amp;'Country Selector'!$B$3&amp;ROW($A77))*10^12,0)</f>
        <v>0</v>
      </c>
    </row>
    <row r="70" spans="1:22">
      <c r="A70" s="74">
        <v>18</v>
      </c>
      <c r="B70">
        <f ca="1">IF('Soil 2010'!$A78="CM",INDIRECT("'Soil 2010'!"&amp;'Country Selector'!$B$3&amp;ROW($A78))*10^12,0)</f>
        <v>0</v>
      </c>
      <c r="C70" s="90">
        <f t="shared" ca="1" si="8"/>
        <v>0</v>
      </c>
      <c r="D70" s="90">
        <f t="shared" ca="1" si="6"/>
        <v>0</v>
      </c>
      <c r="E70" s="90">
        <f t="shared" ca="1" si="6"/>
        <v>0</v>
      </c>
      <c r="F70" s="90">
        <f t="shared" ca="1" si="6"/>
        <v>0</v>
      </c>
      <c r="G70" s="90">
        <f t="shared" ca="1" si="6"/>
        <v>0</v>
      </c>
      <c r="H70" s="90">
        <f t="shared" ca="1" si="6"/>
        <v>0</v>
      </c>
      <c r="I70" s="90">
        <f t="shared" ca="1" si="6"/>
        <v>0</v>
      </c>
      <c r="J70" s="90">
        <f t="shared" ca="1" si="6"/>
        <v>0</v>
      </c>
      <c r="K70" s="90">
        <f t="shared" ca="1" si="6"/>
        <v>0</v>
      </c>
      <c r="L70">
        <f ca="1">IF('Soil 2020'!$A78="CM",INDIRECT("'Soil 2020'!"&amp;'Country Selector'!$B$3&amp;ROW($A78))*10^12,0)</f>
        <v>0</v>
      </c>
      <c r="M70" s="90">
        <f t="shared" ca="1" si="9"/>
        <v>0</v>
      </c>
      <c r="N70" s="90">
        <f t="shared" ca="1" si="7"/>
        <v>0</v>
      </c>
      <c r="O70" s="90">
        <f t="shared" ca="1" si="7"/>
        <v>0</v>
      </c>
      <c r="P70" s="90">
        <f t="shared" ca="1" si="7"/>
        <v>0</v>
      </c>
      <c r="Q70" s="90">
        <f t="shared" ca="1" si="7"/>
        <v>0</v>
      </c>
      <c r="R70" s="90">
        <f t="shared" ca="1" si="7"/>
        <v>0</v>
      </c>
      <c r="S70" s="90">
        <f t="shared" ca="1" si="7"/>
        <v>0</v>
      </c>
      <c r="T70" s="90">
        <f t="shared" ca="1" si="7"/>
        <v>0</v>
      </c>
      <c r="U70" s="90">
        <f t="shared" ca="1" si="7"/>
        <v>0</v>
      </c>
      <c r="V70">
        <f ca="1">IF('Soil 2030'!$A78="CM",INDIRECT("'Soil 2030'!"&amp;'Country Selector'!$B$3&amp;ROW($A78))*10^12,0)</f>
        <v>0</v>
      </c>
    </row>
    <row r="71" spans="1:22">
      <c r="A71" s="74">
        <v>19</v>
      </c>
      <c r="B71">
        <f ca="1">IF('Soil 2010'!$A79="CM",INDIRECT("'Soil 2010'!"&amp;'Country Selector'!$B$3&amp;ROW($A79))*10^12,0)</f>
        <v>0</v>
      </c>
      <c r="C71" s="90">
        <f t="shared" ca="1" si="8"/>
        <v>0</v>
      </c>
      <c r="D71" s="90">
        <f t="shared" ca="1" si="6"/>
        <v>0</v>
      </c>
      <c r="E71" s="90">
        <f t="shared" ca="1" si="6"/>
        <v>0</v>
      </c>
      <c r="F71" s="90">
        <f t="shared" ca="1" si="6"/>
        <v>0</v>
      </c>
      <c r="G71" s="90">
        <f t="shared" ca="1" si="6"/>
        <v>0</v>
      </c>
      <c r="H71" s="90">
        <f t="shared" ca="1" si="6"/>
        <v>0</v>
      </c>
      <c r="I71" s="90">
        <f t="shared" ca="1" si="6"/>
        <v>0</v>
      </c>
      <c r="J71" s="90">
        <f t="shared" ca="1" si="6"/>
        <v>0</v>
      </c>
      <c r="K71" s="90">
        <f t="shared" ca="1" si="6"/>
        <v>0</v>
      </c>
      <c r="L71">
        <f ca="1">IF('Soil 2020'!$A79="CM",INDIRECT("'Soil 2020'!"&amp;'Country Selector'!$B$3&amp;ROW($A79))*10^12,0)</f>
        <v>0</v>
      </c>
      <c r="M71" s="90">
        <f t="shared" ca="1" si="9"/>
        <v>0</v>
      </c>
      <c r="N71" s="90">
        <f t="shared" ca="1" si="7"/>
        <v>0</v>
      </c>
      <c r="O71" s="90">
        <f t="shared" ca="1" si="7"/>
        <v>0</v>
      </c>
      <c r="P71" s="90">
        <f t="shared" ca="1" si="7"/>
        <v>0</v>
      </c>
      <c r="Q71" s="90">
        <f t="shared" ca="1" si="7"/>
        <v>0</v>
      </c>
      <c r="R71" s="90">
        <f t="shared" ca="1" si="7"/>
        <v>0</v>
      </c>
      <c r="S71" s="90">
        <f t="shared" ca="1" si="7"/>
        <v>0</v>
      </c>
      <c r="T71" s="90">
        <f t="shared" ca="1" si="7"/>
        <v>0</v>
      </c>
      <c r="U71" s="90">
        <f t="shared" ca="1" si="7"/>
        <v>0</v>
      </c>
      <c r="V71">
        <f ca="1">IF('Soil 2030'!$A79="CM",INDIRECT("'Soil 2030'!"&amp;'Country Selector'!$B$3&amp;ROW($A79))*10^12,0)</f>
        <v>0</v>
      </c>
    </row>
    <row r="72" spans="1:22">
      <c r="A72" s="74">
        <v>20</v>
      </c>
      <c r="B72">
        <f ca="1">IF('Soil 2010'!$A80="CM",INDIRECT("'Soil 2010'!"&amp;'Country Selector'!$B$3&amp;ROW($A80))*10^12,0)</f>
        <v>0</v>
      </c>
      <c r="C72" s="90">
        <f t="shared" ca="1" si="8"/>
        <v>0</v>
      </c>
      <c r="D72" s="90">
        <f t="shared" ca="1" si="6"/>
        <v>0</v>
      </c>
      <c r="E72" s="90">
        <f t="shared" ca="1" si="6"/>
        <v>0</v>
      </c>
      <c r="F72" s="90">
        <f t="shared" ca="1" si="6"/>
        <v>0</v>
      </c>
      <c r="G72" s="90">
        <f t="shared" ca="1" si="6"/>
        <v>0</v>
      </c>
      <c r="H72" s="90">
        <f t="shared" ca="1" si="6"/>
        <v>0</v>
      </c>
      <c r="I72" s="90">
        <f t="shared" ca="1" si="6"/>
        <v>0</v>
      </c>
      <c r="J72" s="90">
        <f t="shared" ca="1" si="6"/>
        <v>0</v>
      </c>
      <c r="K72" s="90">
        <f t="shared" ca="1" si="6"/>
        <v>0</v>
      </c>
      <c r="L72">
        <f ca="1">IF('Soil 2020'!$A80="CM",INDIRECT("'Soil 2020'!"&amp;'Country Selector'!$B$3&amp;ROW($A80))*10^12,0)</f>
        <v>0</v>
      </c>
      <c r="M72" s="90">
        <f t="shared" ca="1" si="9"/>
        <v>0</v>
      </c>
      <c r="N72" s="90">
        <f t="shared" ca="1" si="7"/>
        <v>0</v>
      </c>
      <c r="O72" s="90">
        <f t="shared" ca="1" si="7"/>
        <v>0</v>
      </c>
      <c r="P72" s="90">
        <f t="shared" ca="1" si="7"/>
        <v>0</v>
      </c>
      <c r="Q72" s="90">
        <f t="shared" ca="1" si="7"/>
        <v>0</v>
      </c>
      <c r="R72" s="90">
        <f t="shared" ca="1" si="7"/>
        <v>0</v>
      </c>
      <c r="S72" s="90">
        <f t="shared" ca="1" si="7"/>
        <v>0</v>
      </c>
      <c r="T72" s="90">
        <f t="shared" ca="1" si="7"/>
        <v>0</v>
      </c>
      <c r="U72" s="90">
        <f t="shared" ca="1" si="7"/>
        <v>0</v>
      </c>
      <c r="V72">
        <f ca="1">IF('Soil 2030'!$A80="CM",INDIRECT("'Soil 2030'!"&amp;'Country Selector'!$B$3&amp;ROW($A80))*10^12,0)</f>
        <v>0</v>
      </c>
    </row>
    <row r="73" spans="1:22">
      <c r="A73" s="74">
        <v>21</v>
      </c>
      <c r="B73">
        <f ca="1">IF('Soil 2010'!$A81="CM",INDIRECT("'Soil 2010'!"&amp;'Country Selector'!$B$3&amp;ROW($A81))*10^12,0)</f>
        <v>0</v>
      </c>
      <c r="C73" s="90">
        <f t="shared" ca="1" si="8"/>
        <v>0</v>
      </c>
      <c r="D73" s="90">
        <f t="shared" ca="1" si="6"/>
        <v>0</v>
      </c>
      <c r="E73" s="90">
        <f t="shared" ca="1" si="6"/>
        <v>0</v>
      </c>
      <c r="F73" s="90">
        <f t="shared" ca="1" si="6"/>
        <v>0</v>
      </c>
      <c r="G73" s="90">
        <f t="shared" ca="1" si="6"/>
        <v>0</v>
      </c>
      <c r="H73" s="90">
        <f t="shared" ca="1" si="6"/>
        <v>0</v>
      </c>
      <c r="I73" s="90">
        <f t="shared" ca="1" si="6"/>
        <v>0</v>
      </c>
      <c r="J73" s="90">
        <f t="shared" ca="1" si="6"/>
        <v>0</v>
      </c>
      <c r="K73" s="90">
        <f t="shared" ca="1" si="6"/>
        <v>0</v>
      </c>
      <c r="L73">
        <f ca="1">IF('Soil 2020'!$A81="CM",INDIRECT("'Soil 2020'!"&amp;'Country Selector'!$B$3&amp;ROW($A81))*10^12,0)</f>
        <v>0</v>
      </c>
      <c r="M73" s="90">
        <f t="shared" ca="1" si="9"/>
        <v>0</v>
      </c>
      <c r="N73" s="90">
        <f t="shared" ca="1" si="7"/>
        <v>0</v>
      </c>
      <c r="O73" s="90">
        <f t="shared" ca="1" si="7"/>
        <v>0</v>
      </c>
      <c r="P73" s="90">
        <f t="shared" ca="1" si="7"/>
        <v>0</v>
      </c>
      <c r="Q73" s="90">
        <f t="shared" ca="1" si="7"/>
        <v>0</v>
      </c>
      <c r="R73" s="90">
        <f t="shared" ca="1" si="7"/>
        <v>0</v>
      </c>
      <c r="S73" s="90">
        <f t="shared" ca="1" si="7"/>
        <v>0</v>
      </c>
      <c r="T73" s="90">
        <f t="shared" ca="1" si="7"/>
        <v>0</v>
      </c>
      <c r="U73" s="90">
        <f t="shared" ca="1" si="7"/>
        <v>0</v>
      </c>
      <c r="V73">
        <f ca="1">IF('Soil 2030'!$A81="CM",INDIRECT("'Soil 2030'!"&amp;'Country Selector'!$B$3&amp;ROW($A81))*10^12,0)</f>
        <v>0</v>
      </c>
    </row>
    <row r="74" spans="1:22">
      <c r="A74" s="74">
        <v>22</v>
      </c>
      <c r="B74">
        <f ca="1">IF('Soil 2010'!$A82="CM",INDIRECT("'Soil 2010'!"&amp;'Country Selector'!$B$3&amp;ROW($A82))*10^12,0)</f>
        <v>0</v>
      </c>
      <c r="C74" s="90">
        <f t="shared" ca="1" si="8"/>
        <v>0</v>
      </c>
      <c r="D74" s="90">
        <f t="shared" ca="1" si="6"/>
        <v>0</v>
      </c>
      <c r="E74" s="90">
        <f t="shared" ca="1" si="6"/>
        <v>0</v>
      </c>
      <c r="F74" s="90">
        <f t="shared" ca="1" si="6"/>
        <v>0</v>
      </c>
      <c r="G74" s="90">
        <f t="shared" ca="1" si="6"/>
        <v>0</v>
      </c>
      <c r="H74" s="90">
        <f t="shared" ca="1" si="6"/>
        <v>0</v>
      </c>
      <c r="I74" s="90">
        <f t="shared" ca="1" si="6"/>
        <v>0</v>
      </c>
      <c r="J74" s="90">
        <f t="shared" ca="1" si="6"/>
        <v>0</v>
      </c>
      <c r="K74" s="90">
        <f t="shared" ca="1" si="6"/>
        <v>0</v>
      </c>
      <c r="L74">
        <f ca="1">IF('Soil 2020'!$A82="CM",INDIRECT("'Soil 2020'!"&amp;'Country Selector'!$B$3&amp;ROW($A82))*10^12,0)</f>
        <v>0</v>
      </c>
      <c r="M74" s="90">
        <f t="shared" ca="1" si="9"/>
        <v>0</v>
      </c>
      <c r="N74" s="90">
        <f t="shared" ca="1" si="7"/>
        <v>0</v>
      </c>
      <c r="O74" s="90">
        <f t="shared" ca="1" si="7"/>
        <v>0</v>
      </c>
      <c r="P74" s="90">
        <f t="shared" ca="1" si="7"/>
        <v>0</v>
      </c>
      <c r="Q74" s="90">
        <f t="shared" ca="1" si="7"/>
        <v>0</v>
      </c>
      <c r="R74" s="90">
        <f t="shared" ca="1" si="7"/>
        <v>0</v>
      </c>
      <c r="S74" s="90">
        <f t="shared" ca="1" si="7"/>
        <v>0</v>
      </c>
      <c r="T74" s="90">
        <f t="shared" ca="1" si="7"/>
        <v>0</v>
      </c>
      <c r="U74" s="90">
        <f t="shared" ca="1" si="7"/>
        <v>0</v>
      </c>
      <c r="V74">
        <f ca="1">IF('Soil 2030'!$A82="CM",INDIRECT("'Soil 2030'!"&amp;'Country Selector'!$B$3&amp;ROW($A82))*10^12,0)</f>
        <v>0</v>
      </c>
    </row>
    <row r="75" spans="1:22">
      <c r="A75" s="74">
        <v>23</v>
      </c>
      <c r="B75">
        <f ca="1">IF('Soil 2010'!$A83="CM",INDIRECT("'Soil 2010'!"&amp;'Country Selector'!$B$3&amp;ROW($A83))*10^12,0)</f>
        <v>0</v>
      </c>
      <c r="C75" s="90">
        <f t="shared" ca="1" si="8"/>
        <v>0</v>
      </c>
      <c r="D75" s="90">
        <f t="shared" ca="1" si="6"/>
        <v>0</v>
      </c>
      <c r="E75" s="90">
        <f t="shared" ca="1" si="6"/>
        <v>0</v>
      </c>
      <c r="F75" s="90">
        <f t="shared" ca="1" si="6"/>
        <v>0</v>
      </c>
      <c r="G75" s="90">
        <f t="shared" ca="1" si="6"/>
        <v>0</v>
      </c>
      <c r="H75" s="90">
        <f t="shared" ca="1" si="6"/>
        <v>0</v>
      </c>
      <c r="I75" s="90">
        <f t="shared" ca="1" si="6"/>
        <v>0</v>
      </c>
      <c r="J75" s="90">
        <f t="shared" ca="1" si="6"/>
        <v>0</v>
      </c>
      <c r="K75" s="90">
        <f t="shared" ca="1" si="6"/>
        <v>0</v>
      </c>
      <c r="L75">
        <f ca="1">IF('Soil 2020'!$A83="CM",INDIRECT("'Soil 2020'!"&amp;'Country Selector'!$B$3&amp;ROW($A83))*10^12,0)</f>
        <v>0</v>
      </c>
      <c r="M75" s="90">
        <f t="shared" ca="1" si="9"/>
        <v>0</v>
      </c>
      <c r="N75" s="90">
        <f t="shared" ca="1" si="7"/>
        <v>0</v>
      </c>
      <c r="O75" s="90">
        <f t="shared" ca="1" si="7"/>
        <v>0</v>
      </c>
      <c r="P75" s="90">
        <f t="shared" ca="1" si="7"/>
        <v>0</v>
      </c>
      <c r="Q75" s="90">
        <f t="shared" ca="1" si="7"/>
        <v>0</v>
      </c>
      <c r="R75" s="90">
        <f t="shared" ca="1" si="7"/>
        <v>0</v>
      </c>
      <c r="S75" s="90">
        <f t="shared" ca="1" si="7"/>
        <v>0</v>
      </c>
      <c r="T75" s="90">
        <f t="shared" ca="1" si="7"/>
        <v>0</v>
      </c>
      <c r="U75" s="90">
        <f t="shared" ca="1" si="7"/>
        <v>0</v>
      </c>
      <c r="V75">
        <f ca="1">IF('Soil 2030'!$A83="CM",INDIRECT("'Soil 2030'!"&amp;'Country Selector'!$B$3&amp;ROW($A83))*10^12,0)</f>
        <v>0</v>
      </c>
    </row>
    <row r="76" spans="1:22">
      <c r="A76" s="74">
        <v>24</v>
      </c>
      <c r="B76">
        <f ca="1">IF('Soil 2010'!$A84="CM",INDIRECT("'Soil 2010'!"&amp;'Country Selector'!$B$3&amp;ROW($A84))*10^12,0)</f>
        <v>0</v>
      </c>
      <c r="C76" s="90">
        <f t="shared" ca="1" si="8"/>
        <v>18822279419.105568</v>
      </c>
      <c r="D76" s="90">
        <f t="shared" ca="1" si="6"/>
        <v>37644558838.211136</v>
      </c>
      <c r="E76" s="90">
        <f t="shared" ca="1" si="6"/>
        <v>56466838257.316711</v>
      </c>
      <c r="F76" s="90">
        <f t="shared" ca="1" si="6"/>
        <v>75289117676.422272</v>
      </c>
      <c r="G76" s="90">
        <f t="shared" ca="1" si="6"/>
        <v>94111397095.527847</v>
      </c>
      <c r="H76" s="90">
        <f t="shared" ca="1" si="6"/>
        <v>112933676514.63342</v>
      </c>
      <c r="I76" s="90">
        <f t="shared" ca="1" si="6"/>
        <v>131755955933.73898</v>
      </c>
      <c r="J76" s="90">
        <f t="shared" ca="1" si="6"/>
        <v>150578235352.84454</v>
      </c>
      <c r="K76" s="90">
        <f t="shared" ca="1" si="6"/>
        <v>169400514771.95013</v>
      </c>
      <c r="L76">
        <f ca="1">IF('Soil 2020'!$A84="CM",INDIRECT("'Soil 2020'!"&amp;'Country Selector'!$B$3&amp;ROW($A84))*10^12,0)</f>
        <v>188222794191.05569</v>
      </c>
      <c r="M76" s="90">
        <f t="shared" ca="1" si="9"/>
        <v>475860032231.9422</v>
      </c>
      <c r="N76" s="90">
        <f t="shared" ca="1" si="7"/>
        <v>763497270272.82861</v>
      </c>
      <c r="O76" s="90">
        <f t="shared" ca="1" si="7"/>
        <v>1051134508313.7152</v>
      </c>
      <c r="P76" s="90">
        <f t="shared" ca="1" si="7"/>
        <v>1338771746354.6016</v>
      </c>
      <c r="Q76" s="90">
        <f t="shared" ca="1" si="7"/>
        <v>1626408984395.4883</v>
      </c>
      <c r="R76" s="90">
        <f t="shared" ca="1" si="7"/>
        <v>1914046222436.3748</v>
      </c>
      <c r="S76" s="90">
        <f t="shared" ca="1" si="7"/>
        <v>2201683460477.2612</v>
      </c>
      <c r="T76" s="90">
        <f t="shared" ca="1" si="7"/>
        <v>2489320698518.1475</v>
      </c>
      <c r="U76" s="90">
        <f t="shared" ca="1" si="7"/>
        <v>2776957936559.0342</v>
      </c>
      <c r="V76">
        <f ca="1">IF('Soil 2030'!$A84="CM",INDIRECT("'Soil 2030'!"&amp;'Country Selector'!$B$3&amp;ROW($A84))*10^12,0)</f>
        <v>3064595174599.9209</v>
      </c>
    </row>
    <row r="77" spans="1:22">
      <c r="A77" s="74">
        <v>25</v>
      </c>
      <c r="B77">
        <f ca="1">IF('Soil 2010'!$A85="CM",INDIRECT("'Soil 2010'!"&amp;'Country Selector'!$B$3&amp;ROW($A85))*10^12,0)</f>
        <v>0</v>
      </c>
      <c r="C77" s="90">
        <f t="shared" ca="1" si="8"/>
        <v>0</v>
      </c>
      <c r="D77" s="90">
        <f t="shared" ca="1" si="6"/>
        <v>0</v>
      </c>
      <c r="E77" s="90">
        <f t="shared" ca="1" si="6"/>
        <v>0</v>
      </c>
      <c r="F77" s="90">
        <f t="shared" ca="1" si="6"/>
        <v>0</v>
      </c>
      <c r="G77" s="90">
        <f t="shared" ca="1" si="6"/>
        <v>0</v>
      </c>
      <c r="H77" s="90">
        <f t="shared" ca="1" si="6"/>
        <v>0</v>
      </c>
      <c r="I77" s="90">
        <f t="shared" ca="1" si="6"/>
        <v>0</v>
      </c>
      <c r="J77" s="90">
        <f t="shared" ca="1" si="6"/>
        <v>0</v>
      </c>
      <c r="K77" s="90">
        <f t="shared" ca="1" si="6"/>
        <v>0</v>
      </c>
      <c r="L77">
        <f ca="1">IF('Soil 2020'!$A85="CM",INDIRECT("'Soil 2020'!"&amp;'Country Selector'!$B$3&amp;ROW($A85))*10^12,0)</f>
        <v>0</v>
      </c>
      <c r="M77" s="90">
        <f t="shared" ca="1" si="9"/>
        <v>0</v>
      </c>
      <c r="N77" s="90">
        <f t="shared" ca="1" si="7"/>
        <v>0</v>
      </c>
      <c r="O77" s="90">
        <f t="shared" ca="1" si="7"/>
        <v>0</v>
      </c>
      <c r="P77" s="90">
        <f t="shared" ca="1" si="7"/>
        <v>0</v>
      </c>
      <c r="Q77" s="90">
        <f t="shared" ca="1" si="7"/>
        <v>0</v>
      </c>
      <c r="R77" s="90">
        <f t="shared" ca="1" si="7"/>
        <v>0</v>
      </c>
      <c r="S77" s="90">
        <f t="shared" ca="1" si="7"/>
        <v>0</v>
      </c>
      <c r="T77" s="90">
        <f t="shared" ca="1" si="7"/>
        <v>0</v>
      </c>
      <c r="U77" s="90">
        <f t="shared" ca="1" si="7"/>
        <v>0</v>
      </c>
      <c r="V77">
        <f ca="1">IF('Soil 2030'!$A85="CM",INDIRECT("'Soil 2030'!"&amp;'Country Selector'!$B$3&amp;ROW($A85))*10^12,0)</f>
        <v>0</v>
      </c>
    </row>
    <row r="78" spans="1:22">
      <c r="A78" s="74">
        <v>26</v>
      </c>
      <c r="B78">
        <f ca="1">IF('Soil 2010'!$A86="CM",INDIRECT("'Soil 2010'!"&amp;'Country Selector'!$B$3&amp;ROW($A86))*10^12,0)</f>
        <v>0</v>
      </c>
      <c r="C78" s="90">
        <f t="shared" ca="1" si="8"/>
        <v>0</v>
      </c>
      <c r="D78" s="90">
        <f t="shared" ca="1" si="6"/>
        <v>0</v>
      </c>
      <c r="E78" s="90">
        <f t="shared" ca="1" si="6"/>
        <v>0</v>
      </c>
      <c r="F78" s="90">
        <f t="shared" ca="1" si="6"/>
        <v>0</v>
      </c>
      <c r="G78" s="90">
        <f t="shared" ca="1" si="6"/>
        <v>0</v>
      </c>
      <c r="H78" s="90">
        <f t="shared" ca="1" si="6"/>
        <v>0</v>
      </c>
      <c r="I78" s="90">
        <f t="shared" ca="1" si="6"/>
        <v>0</v>
      </c>
      <c r="J78" s="90">
        <f t="shared" ca="1" si="6"/>
        <v>0</v>
      </c>
      <c r="K78" s="90">
        <f t="shared" ca="1" si="6"/>
        <v>0</v>
      </c>
      <c r="L78">
        <f ca="1">IF('Soil 2020'!$A86="CM",INDIRECT("'Soil 2020'!"&amp;'Country Selector'!$B$3&amp;ROW($A86))*10^12,0)</f>
        <v>0</v>
      </c>
      <c r="M78" s="90">
        <f t="shared" ca="1" si="9"/>
        <v>0</v>
      </c>
      <c r="N78" s="90">
        <f t="shared" ca="1" si="7"/>
        <v>0</v>
      </c>
      <c r="O78" s="90">
        <f t="shared" ca="1" si="7"/>
        <v>0</v>
      </c>
      <c r="P78" s="90">
        <f t="shared" ca="1" si="7"/>
        <v>0</v>
      </c>
      <c r="Q78" s="90">
        <f t="shared" ca="1" si="7"/>
        <v>0</v>
      </c>
      <c r="R78" s="90">
        <f t="shared" ca="1" si="7"/>
        <v>0</v>
      </c>
      <c r="S78" s="90">
        <f t="shared" ca="1" si="7"/>
        <v>0</v>
      </c>
      <c r="T78" s="90">
        <f t="shared" ca="1" si="7"/>
        <v>0</v>
      </c>
      <c r="U78" s="90">
        <f t="shared" ca="1" si="7"/>
        <v>0</v>
      </c>
      <c r="V78">
        <f ca="1">IF('Soil 2030'!$A86="CM",INDIRECT("'Soil 2030'!"&amp;'Country Selector'!$B$3&amp;ROW($A86))*10^12,0)</f>
        <v>0</v>
      </c>
    </row>
    <row r="79" spans="1:22">
      <c r="A79" s="74">
        <v>27</v>
      </c>
      <c r="B79">
        <f ca="1">IF('Soil 2010'!$A87="CM",INDIRECT("'Soil 2010'!"&amp;'Country Selector'!$B$3&amp;ROW($A87))*10^12,0)</f>
        <v>0</v>
      </c>
      <c r="C79" s="90">
        <f t="shared" ca="1" si="8"/>
        <v>0</v>
      </c>
      <c r="D79" s="90">
        <f t="shared" ca="1" si="6"/>
        <v>0</v>
      </c>
      <c r="E79" s="90">
        <f t="shared" ca="1" si="6"/>
        <v>0</v>
      </c>
      <c r="F79" s="90">
        <f t="shared" ca="1" si="6"/>
        <v>0</v>
      </c>
      <c r="G79" s="90">
        <f t="shared" ca="1" si="6"/>
        <v>0</v>
      </c>
      <c r="H79" s="90">
        <f t="shared" ca="1" si="6"/>
        <v>0</v>
      </c>
      <c r="I79" s="90">
        <f t="shared" ca="1" si="6"/>
        <v>0</v>
      </c>
      <c r="J79" s="90">
        <f t="shared" ca="1" si="6"/>
        <v>0</v>
      </c>
      <c r="K79" s="90">
        <f t="shared" ca="1" si="6"/>
        <v>0</v>
      </c>
      <c r="L79">
        <f ca="1">IF('Soil 2020'!$A87="CM",INDIRECT("'Soil 2020'!"&amp;'Country Selector'!$B$3&amp;ROW($A87))*10^12,0)</f>
        <v>0</v>
      </c>
      <c r="M79" s="90">
        <f t="shared" ca="1" si="9"/>
        <v>0</v>
      </c>
      <c r="N79" s="90">
        <f t="shared" ca="1" si="7"/>
        <v>0</v>
      </c>
      <c r="O79" s="90">
        <f t="shared" ca="1" si="7"/>
        <v>0</v>
      </c>
      <c r="P79" s="90">
        <f t="shared" ca="1" si="7"/>
        <v>0</v>
      </c>
      <c r="Q79" s="90">
        <f t="shared" ca="1" si="7"/>
        <v>0</v>
      </c>
      <c r="R79" s="90">
        <f t="shared" ca="1" si="7"/>
        <v>0</v>
      </c>
      <c r="S79" s="90">
        <f t="shared" ca="1" si="7"/>
        <v>0</v>
      </c>
      <c r="T79" s="90">
        <f t="shared" ca="1" si="7"/>
        <v>0</v>
      </c>
      <c r="U79" s="90">
        <f t="shared" ca="1" si="7"/>
        <v>0</v>
      </c>
      <c r="V79">
        <f ca="1">IF('Soil 2030'!$A87="CM",INDIRECT("'Soil 2030'!"&amp;'Country Selector'!$B$3&amp;ROW($A87))*10^12,0)</f>
        <v>0</v>
      </c>
    </row>
    <row r="80" spans="1:22">
      <c r="A80" s="74">
        <v>28</v>
      </c>
      <c r="B80">
        <f ca="1">IF('Soil 2010'!$A88="CM",INDIRECT("'Soil 2010'!"&amp;'Country Selector'!$B$3&amp;ROW($A88))*10^12,0)</f>
        <v>0</v>
      </c>
      <c r="C80" s="90">
        <f t="shared" ca="1" si="8"/>
        <v>0</v>
      </c>
      <c r="D80" s="90">
        <f t="shared" ca="1" si="6"/>
        <v>0</v>
      </c>
      <c r="E80" s="90">
        <f t="shared" ca="1" si="6"/>
        <v>0</v>
      </c>
      <c r="F80" s="90">
        <f t="shared" ca="1" si="6"/>
        <v>0</v>
      </c>
      <c r="G80" s="90">
        <f t="shared" ca="1" si="6"/>
        <v>0</v>
      </c>
      <c r="H80" s="90">
        <f t="shared" ca="1" si="6"/>
        <v>0</v>
      </c>
      <c r="I80" s="90">
        <f t="shared" ca="1" si="6"/>
        <v>0</v>
      </c>
      <c r="J80" s="90">
        <f t="shared" ca="1" si="6"/>
        <v>0</v>
      </c>
      <c r="K80" s="90">
        <f t="shared" ca="1" si="6"/>
        <v>0</v>
      </c>
      <c r="L80">
        <f ca="1">IF('Soil 2020'!$A88="CM",INDIRECT("'Soil 2020'!"&amp;'Country Selector'!$B$3&amp;ROW($A88))*10^12,0)</f>
        <v>0</v>
      </c>
      <c r="M80" s="90">
        <f t="shared" ca="1" si="9"/>
        <v>0</v>
      </c>
      <c r="N80" s="90">
        <f t="shared" ca="1" si="7"/>
        <v>0</v>
      </c>
      <c r="O80" s="90">
        <f t="shared" ca="1" si="7"/>
        <v>0</v>
      </c>
      <c r="P80" s="90">
        <f t="shared" ca="1" si="7"/>
        <v>0</v>
      </c>
      <c r="Q80" s="90">
        <f t="shared" ca="1" si="7"/>
        <v>0</v>
      </c>
      <c r="R80" s="90">
        <f t="shared" ca="1" si="7"/>
        <v>0</v>
      </c>
      <c r="S80" s="90">
        <f t="shared" ca="1" si="7"/>
        <v>0</v>
      </c>
      <c r="T80" s="90">
        <f t="shared" ca="1" si="7"/>
        <v>0</v>
      </c>
      <c r="U80" s="90">
        <f t="shared" ca="1" si="7"/>
        <v>0</v>
      </c>
      <c r="V80">
        <f ca="1">IF('Soil 2030'!$A88="CM",INDIRECT("'Soil 2030'!"&amp;'Country Selector'!$B$3&amp;ROW($A88))*10^12,0)</f>
        <v>0</v>
      </c>
    </row>
    <row r="81" spans="1:22">
      <c r="A81" s="74">
        <v>29</v>
      </c>
      <c r="B81">
        <f ca="1">IF('Soil 2010'!$A89="CM",INDIRECT("'Soil 2010'!"&amp;'Country Selector'!$B$3&amp;ROW($A89))*10^12,0)</f>
        <v>0</v>
      </c>
      <c r="C81" s="90">
        <f t="shared" ca="1" si="8"/>
        <v>0</v>
      </c>
      <c r="D81" s="90">
        <f t="shared" ca="1" si="6"/>
        <v>0</v>
      </c>
      <c r="E81" s="90">
        <f t="shared" ca="1" si="6"/>
        <v>0</v>
      </c>
      <c r="F81" s="90">
        <f t="shared" ca="1" si="6"/>
        <v>0</v>
      </c>
      <c r="G81" s="90">
        <f t="shared" ca="1" si="6"/>
        <v>0</v>
      </c>
      <c r="H81" s="90">
        <f t="shared" ca="1" si="6"/>
        <v>0</v>
      </c>
      <c r="I81" s="90">
        <f t="shared" ca="1" si="6"/>
        <v>0</v>
      </c>
      <c r="J81" s="90">
        <f t="shared" ca="1" si="6"/>
        <v>0</v>
      </c>
      <c r="K81" s="90">
        <f t="shared" ca="1" si="6"/>
        <v>0</v>
      </c>
      <c r="L81">
        <f ca="1">IF('Soil 2020'!$A89="CM",INDIRECT("'Soil 2020'!"&amp;'Country Selector'!$B$3&amp;ROW($A89))*10^12,0)</f>
        <v>0</v>
      </c>
      <c r="M81" s="90">
        <f t="shared" ca="1" si="9"/>
        <v>19235611158.53669</v>
      </c>
      <c r="N81" s="90">
        <f t="shared" ca="1" si="7"/>
        <v>38471222317.07338</v>
      </c>
      <c r="O81" s="90">
        <f t="shared" ca="1" si="7"/>
        <v>57706833475.610069</v>
      </c>
      <c r="P81" s="90">
        <f t="shared" ca="1" si="7"/>
        <v>76942444634.146759</v>
      </c>
      <c r="Q81" s="90">
        <f t="shared" ca="1" si="7"/>
        <v>96178055792.683456</v>
      </c>
      <c r="R81" s="90">
        <f t="shared" ca="1" si="7"/>
        <v>115413666951.22014</v>
      </c>
      <c r="S81" s="90">
        <f t="shared" ca="1" si="7"/>
        <v>134649278109.75684</v>
      </c>
      <c r="T81" s="90">
        <f t="shared" ca="1" si="7"/>
        <v>153884889268.29352</v>
      </c>
      <c r="U81" s="90">
        <f t="shared" ca="1" si="7"/>
        <v>173120500426.83023</v>
      </c>
      <c r="V81">
        <f ca="1">IF('Soil 2030'!$A89="CM",INDIRECT("'Soil 2030'!"&amp;'Country Selector'!$B$3&amp;ROW($A89))*10^12,0)</f>
        <v>192356111585.36691</v>
      </c>
    </row>
    <row r="82" spans="1:22">
      <c r="A82" s="74">
        <v>30</v>
      </c>
      <c r="B82">
        <f ca="1">IF('Soil 2010'!$A90="CM",INDIRECT("'Soil 2010'!"&amp;'Country Selector'!$B$3&amp;ROW($A90))*10^12,0)</f>
        <v>0</v>
      </c>
      <c r="C82" s="90">
        <f t="shared" ca="1" si="8"/>
        <v>0</v>
      </c>
      <c r="D82" s="90">
        <f t="shared" ca="1" si="6"/>
        <v>0</v>
      </c>
      <c r="E82" s="90">
        <f t="shared" ca="1" si="6"/>
        <v>0</v>
      </c>
      <c r="F82" s="90">
        <f t="shared" ca="1" si="6"/>
        <v>0</v>
      </c>
      <c r="G82" s="90">
        <f t="shared" ca="1" si="6"/>
        <v>0</v>
      </c>
      <c r="H82" s="90">
        <f t="shared" ca="1" si="6"/>
        <v>0</v>
      </c>
      <c r="I82" s="90">
        <f t="shared" ca="1" si="6"/>
        <v>0</v>
      </c>
      <c r="J82" s="90">
        <f t="shared" ca="1" si="6"/>
        <v>0</v>
      </c>
      <c r="K82" s="90">
        <f t="shared" ca="1" si="6"/>
        <v>0</v>
      </c>
      <c r="L82">
        <f ca="1">IF('Soil 2020'!$A90="CM",INDIRECT("'Soil 2020'!"&amp;'Country Selector'!$B$3&amp;ROW($A90))*10^12,0)</f>
        <v>0</v>
      </c>
      <c r="M82" s="90">
        <f t="shared" ca="1" si="9"/>
        <v>0</v>
      </c>
      <c r="N82" s="90">
        <f t="shared" ca="1" si="7"/>
        <v>0</v>
      </c>
      <c r="O82" s="90">
        <f t="shared" ca="1" si="7"/>
        <v>0</v>
      </c>
      <c r="P82" s="90">
        <f t="shared" ca="1" si="7"/>
        <v>0</v>
      </c>
      <c r="Q82" s="90">
        <f t="shared" ca="1" si="7"/>
        <v>0</v>
      </c>
      <c r="R82" s="90">
        <f t="shared" ca="1" si="7"/>
        <v>0</v>
      </c>
      <c r="S82" s="90">
        <f t="shared" ca="1" si="7"/>
        <v>0</v>
      </c>
      <c r="T82" s="90">
        <f t="shared" ca="1" si="7"/>
        <v>0</v>
      </c>
      <c r="U82" s="90">
        <f t="shared" ca="1" si="7"/>
        <v>0</v>
      </c>
      <c r="V82">
        <f ca="1">IF('Soil 2030'!$A90="CM",INDIRECT("'Soil 2030'!"&amp;'Country Selector'!$B$3&amp;ROW($A90))*10^12,0)</f>
        <v>0</v>
      </c>
    </row>
    <row r="83" spans="1:22">
      <c r="A83" s="74">
        <v>31</v>
      </c>
      <c r="B83">
        <f ca="1">IF('Soil 2010'!$A91="CM",INDIRECT("'Soil 2010'!"&amp;'Country Selector'!$B$3&amp;ROW($A91))*10^12,0)</f>
        <v>0</v>
      </c>
      <c r="C83" s="90">
        <f t="shared" ca="1" si="8"/>
        <v>0</v>
      </c>
      <c r="D83" s="90">
        <f t="shared" ca="1" si="6"/>
        <v>0</v>
      </c>
      <c r="E83" s="90">
        <f t="shared" ca="1" si="6"/>
        <v>0</v>
      </c>
      <c r="F83" s="90">
        <f t="shared" ca="1" si="6"/>
        <v>0</v>
      </c>
      <c r="G83" s="90">
        <f t="shared" ca="1" si="6"/>
        <v>0</v>
      </c>
      <c r="H83" s="90">
        <f t="shared" ca="1" si="6"/>
        <v>0</v>
      </c>
      <c r="I83" s="90">
        <f t="shared" ca="1" si="6"/>
        <v>0</v>
      </c>
      <c r="J83" s="90">
        <f t="shared" ca="1" si="6"/>
        <v>0</v>
      </c>
      <c r="K83" s="90">
        <f t="shared" ca="1" si="6"/>
        <v>0</v>
      </c>
      <c r="L83">
        <f ca="1">IF('Soil 2020'!$A91="CM",INDIRECT("'Soil 2020'!"&amp;'Country Selector'!$B$3&amp;ROW($A91))*10^12,0)</f>
        <v>0</v>
      </c>
      <c r="M83" s="90">
        <f t="shared" ca="1" si="9"/>
        <v>0</v>
      </c>
      <c r="N83" s="90">
        <f t="shared" ca="1" si="7"/>
        <v>0</v>
      </c>
      <c r="O83" s="90">
        <f t="shared" ca="1" si="7"/>
        <v>0</v>
      </c>
      <c r="P83" s="90">
        <f t="shared" ca="1" si="7"/>
        <v>0</v>
      </c>
      <c r="Q83" s="90">
        <f t="shared" ca="1" si="7"/>
        <v>0</v>
      </c>
      <c r="R83" s="90">
        <f t="shared" ca="1" si="7"/>
        <v>0</v>
      </c>
      <c r="S83" s="90">
        <f t="shared" ca="1" si="7"/>
        <v>0</v>
      </c>
      <c r="T83" s="90">
        <f t="shared" ca="1" si="7"/>
        <v>0</v>
      </c>
      <c r="U83" s="90">
        <f t="shared" ca="1" si="7"/>
        <v>0</v>
      </c>
      <c r="V83">
        <f ca="1">IF('Soil 2030'!$A91="CM",INDIRECT("'Soil 2030'!"&amp;'Country Selector'!$B$3&amp;ROW($A91))*10^12,0)</f>
        <v>0</v>
      </c>
    </row>
    <row r="84" spans="1:22">
      <c r="A84" s="74">
        <v>32</v>
      </c>
      <c r="B84">
        <f ca="1">IF('Soil 2010'!$A92="CM",INDIRECT("'Soil 2010'!"&amp;'Country Selector'!$B$3&amp;ROW($A92))*10^12,0)</f>
        <v>129322425550.34889</v>
      </c>
      <c r="C84" s="90">
        <f t="shared" ca="1" si="8"/>
        <v>116390182995.31401</v>
      </c>
      <c r="D84" s="90">
        <f t="shared" ca="1" si="6"/>
        <v>103457940440.27911</v>
      </c>
      <c r="E84" s="90">
        <f t="shared" ca="1" si="6"/>
        <v>90525697885.244232</v>
      </c>
      <c r="F84" s="90">
        <f t="shared" ca="1" si="6"/>
        <v>77593455330.209335</v>
      </c>
      <c r="G84" s="90">
        <f t="shared" ca="1" si="6"/>
        <v>64661212775.174454</v>
      </c>
      <c r="H84" s="90">
        <f t="shared" ca="1" si="6"/>
        <v>51728970220.139557</v>
      </c>
      <c r="I84" s="90">
        <f t="shared" ca="1" si="6"/>
        <v>38796727665.104668</v>
      </c>
      <c r="J84" s="90">
        <f t="shared" ca="1" si="6"/>
        <v>25864485110.069778</v>
      </c>
      <c r="K84" s="90">
        <f t="shared" ca="1" si="6"/>
        <v>12932242555.034889</v>
      </c>
      <c r="L84">
        <f ca="1">IF('Soil 2020'!$A92="CM",INDIRECT("'Soil 2020'!"&amp;'Country Selector'!$B$3&amp;ROW($A92))*10^12,0)</f>
        <v>0</v>
      </c>
      <c r="M84" s="90">
        <f t="shared" ca="1" si="9"/>
        <v>0</v>
      </c>
      <c r="N84" s="90">
        <f t="shared" ca="1" si="7"/>
        <v>0</v>
      </c>
      <c r="O84" s="90">
        <f t="shared" ca="1" si="7"/>
        <v>0</v>
      </c>
      <c r="P84" s="90">
        <f t="shared" ca="1" si="7"/>
        <v>0</v>
      </c>
      <c r="Q84" s="90">
        <f t="shared" ca="1" si="7"/>
        <v>0</v>
      </c>
      <c r="R84" s="90">
        <f t="shared" ca="1" si="7"/>
        <v>0</v>
      </c>
      <c r="S84" s="90">
        <f t="shared" ca="1" si="7"/>
        <v>0</v>
      </c>
      <c r="T84" s="90">
        <f t="shared" ca="1" si="7"/>
        <v>0</v>
      </c>
      <c r="U84" s="90">
        <f t="shared" ca="1" si="7"/>
        <v>0</v>
      </c>
      <c r="V84">
        <f ca="1">IF('Soil 2030'!$A92="CM",INDIRECT("'Soil 2030'!"&amp;'Country Selector'!$B$3&amp;ROW($A92))*10^12,0)</f>
        <v>0</v>
      </c>
    </row>
    <row r="85" spans="1:22">
      <c r="A85" s="74">
        <v>33</v>
      </c>
      <c r="B85">
        <f ca="1">IF('Soil 2010'!$A93="CM",INDIRECT("'Soil 2010'!"&amp;'Country Selector'!$B$3&amp;ROW($A93))*10^12,0)</f>
        <v>0</v>
      </c>
      <c r="C85" s="90">
        <f t="shared" ca="1" si="8"/>
        <v>0</v>
      </c>
      <c r="D85" s="90">
        <f t="shared" ca="1" si="6"/>
        <v>0</v>
      </c>
      <c r="E85" s="90">
        <f t="shared" ca="1" si="6"/>
        <v>0</v>
      </c>
      <c r="F85" s="90">
        <f t="shared" ca="1" si="6"/>
        <v>0</v>
      </c>
      <c r="G85" s="90">
        <f t="shared" ca="1" si="6"/>
        <v>0</v>
      </c>
      <c r="H85" s="90">
        <f t="shared" ca="1" si="6"/>
        <v>0</v>
      </c>
      <c r="I85" s="90">
        <f t="shared" ca="1" si="6"/>
        <v>0</v>
      </c>
      <c r="J85" s="90">
        <f t="shared" ca="1" si="6"/>
        <v>0</v>
      </c>
      <c r="K85" s="90">
        <f t="shared" ca="1" si="6"/>
        <v>0</v>
      </c>
      <c r="L85">
        <f ca="1">IF('Soil 2020'!$A93="CM",INDIRECT("'Soil 2020'!"&amp;'Country Selector'!$B$3&amp;ROW($A93))*10^12,0)</f>
        <v>0</v>
      </c>
      <c r="M85" s="90">
        <f t="shared" ca="1" si="9"/>
        <v>0</v>
      </c>
      <c r="N85" s="90">
        <f t="shared" ca="1" si="7"/>
        <v>0</v>
      </c>
      <c r="O85" s="90">
        <f t="shared" ca="1" si="7"/>
        <v>0</v>
      </c>
      <c r="P85" s="90">
        <f t="shared" ca="1" si="7"/>
        <v>0</v>
      </c>
      <c r="Q85" s="90">
        <f t="shared" ca="1" si="7"/>
        <v>0</v>
      </c>
      <c r="R85" s="90">
        <f t="shared" ca="1" si="7"/>
        <v>0</v>
      </c>
      <c r="S85" s="90">
        <f t="shared" ca="1" si="7"/>
        <v>0</v>
      </c>
      <c r="T85" s="90">
        <f t="shared" ca="1" si="7"/>
        <v>0</v>
      </c>
      <c r="U85" s="90">
        <f t="shared" ca="1" si="7"/>
        <v>0</v>
      </c>
      <c r="V85">
        <f ca="1">IF('Soil 2030'!$A93="CM",INDIRECT("'Soil 2030'!"&amp;'Country Selector'!$B$3&amp;ROW($A93))*10^12,0)</f>
        <v>0</v>
      </c>
    </row>
    <row r="86" spans="1:22">
      <c r="A86" s="74">
        <v>34</v>
      </c>
      <c r="B86">
        <f ca="1">IF('Soil 2010'!$A94="CM",INDIRECT("'Soil 2010'!"&amp;'Country Selector'!$B$3&amp;ROW($A94))*10^12,0)</f>
        <v>0</v>
      </c>
      <c r="C86" s="90">
        <f t="shared" ca="1" si="8"/>
        <v>0</v>
      </c>
      <c r="D86" s="90">
        <f t="shared" ca="1" si="6"/>
        <v>0</v>
      </c>
      <c r="E86" s="90">
        <f t="shared" ca="1" si="6"/>
        <v>0</v>
      </c>
      <c r="F86" s="90">
        <f t="shared" ca="1" si="6"/>
        <v>0</v>
      </c>
      <c r="G86" s="90">
        <f t="shared" ca="1" si="6"/>
        <v>0</v>
      </c>
      <c r="H86" s="90">
        <f t="shared" ca="1" si="6"/>
        <v>0</v>
      </c>
      <c r="I86" s="90">
        <f t="shared" ca="1" si="6"/>
        <v>0</v>
      </c>
      <c r="J86" s="90">
        <f t="shared" ca="1" si="6"/>
        <v>0</v>
      </c>
      <c r="K86" s="90">
        <f t="shared" ca="1" si="6"/>
        <v>0</v>
      </c>
      <c r="L86">
        <f ca="1">IF('Soil 2020'!$A94="CM",INDIRECT("'Soil 2020'!"&amp;'Country Selector'!$B$3&amp;ROW($A94))*10^12,0)</f>
        <v>0</v>
      </c>
      <c r="M86" s="90">
        <f t="shared" ca="1" si="9"/>
        <v>0</v>
      </c>
      <c r="N86" s="90">
        <f t="shared" ca="1" si="7"/>
        <v>0</v>
      </c>
      <c r="O86" s="90">
        <f t="shared" ca="1" si="7"/>
        <v>0</v>
      </c>
      <c r="P86" s="90">
        <f t="shared" ca="1" si="7"/>
        <v>0</v>
      </c>
      <c r="Q86" s="90">
        <f t="shared" ca="1" si="7"/>
        <v>0</v>
      </c>
      <c r="R86" s="90">
        <f t="shared" ca="1" si="7"/>
        <v>0</v>
      </c>
      <c r="S86" s="90">
        <f t="shared" ca="1" si="7"/>
        <v>0</v>
      </c>
      <c r="T86" s="90">
        <f t="shared" ca="1" si="7"/>
        <v>0</v>
      </c>
      <c r="U86" s="90">
        <f t="shared" ca="1" si="7"/>
        <v>0</v>
      </c>
      <c r="V86">
        <f ca="1">IF('Soil 2030'!$A94="CM",INDIRECT("'Soil 2030'!"&amp;'Country Selector'!$B$3&amp;ROW($A94))*10^12,0)</f>
        <v>0</v>
      </c>
    </row>
    <row r="87" spans="1:22">
      <c r="A87" s="74">
        <v>35</v>
      </c>
      <c r="B87">
        <f ca="1">IF('Soil 2010'!$A95="CM",INDIRECT("'Soil 2010'!"&amp;'Country Selector'!$B$3&amp;ROW($A95))*10^12,0)</f>
        <v>0</v>
      </c>
      <c r="C87" s="90">
        <f t="shared" ca="1" si="8"/>
        <v>0</v>
      </c>
      <c r="D87" s="90">
        <f t="shared" ca="1" si="6"/>
        <v>0</v>
      </c>
      <c r="E87" s="90">
        <f t="shared" ca="1" si="6"/>
        <v>0</v>
      </c>
      <c r="F87" s="90">
        <f t="shared" ca="1" si="6"/>
        <v>0</v>
      </c>
      <c r="G87" s="90">
        <f t="shared" ca="1" si="6"/>
        <v>0</v>
      </c>
      <c r="H87" s="90">
        <f t="shared" ca="1" si="6"/>
        <v>0</v>
      </c>
      <c r="I87" s="90">
        <f t="shared" ca="1" si="6"/>
        <v>0</v>
      </c>
      <c r="J87" s="90">
        <f t="shared" ca="1" si="6"/>
        <v>0</v>
      </c>
      <c r="K87" s="90">
        <f t="shared" ca="1" si="6"/>
        <v>0</v>
      </c>
      <c r="L87">
        <f ca="1">IF('Soil 2020'!$A95="CM",INDIRECT("'Soil 2020'!"&amp;'Country Selector'!$B$3&amp;ROW($A95))*10^12,0)</f>
        <v>0</v>
      </c>
      <c r="M87" s="90">
        <f t="shared" ca="1" si="9"/>
        <v>0</v>
      </c>
      <c r="N87" s="90">
        <f t="shared" ca="1" si="7"/>
        <v>0</v>
      </c>
      <c r="O87" s="90">
        <f t="shared" ca="1" si="7"/>
        <v>0</v>
      </c>
      <c r="P87" s="90">
        <f t="shared" ca="1" si="7"/>
        <v>0</v>
      </c>
      <c r="Q87" s="90">
        <f t="shared" ca="1" si="7"/>
        <v>0</v>
      </c>
      <c r="R87" s="90">
        <f t="shared" ca="1" si="7"/>
        <v>0</v>
      </c>
      <c r="S87" s="90">
        <f t="shared" ca="1" si="7"/>
        <v>0</v>
      </c>
      <c r="T87" s="90">
        <f t="shared" ca="1" si="7"/>
        <v>0</v>
      </c>
      <c r="U87" s="90">
        <f t="shared" ca="1" si="7"/>
        <v>0</v>
      </c>
      <c r="V87">
        <f ca="1">IF('Soil 2030'!$A95="CM",INDIRECT("'Soil 2030'!"&amp;'Country Selector'!$B$3&amp;ROW($A95))*10^12,0)</f>
        <v>0</v>
      </c>
    </row>
    <row r="88" spans="1:22">
      <c r="A88" s="74">
        <v>36</v>
      </c>
      <c r="B88">
        <f ca="1">IF('Soil 2010'!$A96="CM",INDIRECT("'Soil 2010'!"&amp;'Country Selector'!$B$3&amp;ROW($A96))*10^12,0)</f>
        <v>0</v>
      </c>
      <c r="C88" s="90">
        <f t="shared" ca="1" si="8"/>
        <v>0</v>
      </c>
      <c r="D88" s="90">
        <f t="shared" ca="1" si="6"/>
        <v>0</v>
      </c>
      <c r="E88" s="90">
        <f t="shared" ca="1" si="6"/>
        <v>0</v>
      </c>
      <c r="F88" s="90">
        <f t="shared" ca="1" si="6"/>
        <v>0</v>
      </c>
      <c r="G88" s="90">
        <f t="shared" ca="1" si="6"/>
        <v>0</v>
      </c>
      <c r="H88" s="90">
        <f t="shared" ca="1" si="6"/>
        <v>0</v>
      </c>
      <c r="I88" s="90">
        <f t="shared" ca="1" si="6"/>
        <v>0</v>
      </c>
      <c r="J88" s="90">
        <f t="shared" ca="1" si="6"/>
        <v>0</v>
      </c>
      <c r="K88" s="90">
        <f t="shared" ca="1" si="6"/>
        <v>0</v>
      </c>
      <c r="L88">
        <f ca="1">IF('Soil 2020'!$A96="CM",INDIRECT("'Soil 2020'!"&amp;'Country Selector'!$B$3&amp;ROW($A96))*10^12,0)</f>
        <v>0</v>
      </c>
      <c r="M88" s="90">
        <f t="shared" ca="1" si="9"/>
        <v>0</v>
      </c>
      <c r="N88" s="90">
        <f t="shared" ca="1" si="7"/>
        <v>0</v>
      </c>
      <c r="O88" s="90">
        <f t="shared" ca="1" si="7"/>
        <v>0</v>
      </c>
      <c r="P88" s="90">
        <f t="shared" ca="1" si="7"/>
        <v>0</v>
      </c>
      <c r="Q88" s="90">
        <f t="shared" ca="1" si="7"/>
        <v>0</v>
      </c>
      <c r="R88" s="90">
        <f t="shared" ca="1" si="7"/>
        <v>0</v>
      </c>
      <c r="S88" s="90">
        <f t="shared" ca="1" si="7"/>
        <v>0</v>
      </c>
      <c r="T88" s="90">
        <f t="shared" ca="1" si="7"/>
        <v>0</v>
      </c>
      <c r="U88" s="90">
        <f t="shared" ca="1" si="7"/>
        <v>0</v>
      </c>
      <c r="V88">
        <f ca="1">IF('Soil 2030'!$A96="CM",INDIRECT("'Soil 2030'!"&amp;'Country Selector'!$B$3&amp;ROW($A96))*10^12,0)</f>
        <v>0</v>
      </c>
    </row>
    <row r="89" spans="1:22">
      <c r="A89" s="74">
        <v>37</v>
      </c>
      <c r="B89">
        <f ca="1">IF('Soil 2010'!$A97="CM",INDIRECT("'Soil 2010'!"&amp;'Country Selector'!$B$3&amp;ROW($A97))*10^12,0)</f>
        <v>0</v>
      </c>
      <c r="C89" s="90">
        <f t="shared" ca="1" si="8"/>
        <v>0</v>
      </c>
      <c r="D89" s="90">
        <f t="shared" ca="1" si="6"/>
        <v>0</v>
      </c>
      <c r="E89" s="90">
        <f t="shared" ca="1" si="6"/>
        <v>0</v>
      </c>
      <c r="F89" s="90">
        <f t="shared" ca="1" si="6"/>
        <v>0</v>
      </c>
      <c r="G89" s="90">
        <f t="shared" ca="1" si="6"/>
        <v>0</v>
      </c>
      <c r="H89" s="90">
        <f t="shared" ca="1" si="6"/>
        <v>0</v>
      </c>
      <c r="I89" s="90">
        <f t="shared" ca="1" si="6"/>
        <v>0</v>
      </c>
      <c r="J89" s="90">
        <f t="shared" ca="1" si="6"/>
        <v>0</v>
      </c>
      <c r="K89" s="90">
        <f t="shared" ca="1" si="6"/>
        <v>0</v>
      </c>
      <c r="L89">
        <f ca="1">IF('Soil 2020'!$A97="CM",INDIRECT("'Soil 2020'!"&amp;'Country Selector'!$B$3&amp;ROW($A97))*10^12,0)</f>
        <v>0</v>
      </c>
      <c r="M89" s="90">
        <f t="shared" ca="1" si="9"/>
        <v>0</v>
      </c>
      <c r="N89" s="90">
        <f t="shared" ca="1" si="7"/>
        <v>0</v>
      </c>
      <c r="O89" s="90">
        <f t="shared" ca="1" si="7"/>
        <v>0</v>
      </c>
      <c r="P89" s="90">
        <f t="shared" ca="1" si="7"/>
        <v>0</v>
      </c>
      <c r="Q89" s="90">
        <f t="shared" ca="1" si="7"/>
        <v>0</v>
      </c>
      <c r="R89" s="90">
        <f t="shared" ca="1" si="7"/>
        <v>0</v>
      </c>
      <c r="S89" s="90">
        <f t="shared" ca="1" si="7"/>
        <v>0</v>
      </c>
      <c r="T89" s="90">
        <f t="shared" ca="1" si="7"/>
        <v>0</v>
      </c>
      <c r="U89" s="90">
        <f t="shared" ca="1" si="7"/>
        <v>0</v>
      </c>
      <c r="V89">
        <f ca="1">IF('Soil 2030'!$A97="CM",INDIRECT("'Soil 2030'!"&amp;'Country Selector'!$B$3&amp;ROW($A97))*10^12,0)</f>
        <v>0</v>
      </c>
    </row>
    <row r="90" spans="1:22">
      <c r="A90" s="74">
        <v>38</v>
      </c>
      <c r="B90">
        <f ca="1">IF('Soil 2010'!$A98="CM",INDIRECT("'Soil 2010'!"&amp;'Country Selector'!$B$3&amp;ROW($A98))*10^12,0)</f>
        <v>5419860897.8452969</v>
      </c>
      <c r="C90" s="90">
        <f t="shared" ca="1" si="8"/>
        <v>4877874808.0607672</v>
      </c>
      <c r="D90" s="90">
        <f t="shared" ca="1" si="6"/>
        <v>4335888718.2762375</v>
      </c>
      <c r="E90" s="90">
        <f t="shared" ca="1" si="6"/>
        <v>3793902628.4917078</v>
      </c>
      <c r="F90" s="90">
        <f t="shared" ca="1" si="6"/>
        <v>3251916538.7071781</v>
      </c>
      <c r="G90" s="90">
        <f t="shared" ca="1" si="6"/>
        <v>2709930448.9226484</v>
      </c>
      <c r="H90" s="90">
        <f t="shared" ca="1" si="6"/>
        <v>2167944359.1381187</v>
      </c>
      <c r="I90" s="90">
        <f t="shared" ca="1" si="6"/>
        <v>1625958269.3535891</v>
      </c>
      <c r="J90" s="90">
        <f t="shared" ca="1" si="6"/>
        <v>1083972179.5690594</v>
      </c>
      <c r="K90" s="90">
        <f t="shared" ca="1" si="6"/>
        <v>541986089.78452969</v>
      </c>
      <c r="L90">
        <f ca="1">IF('Soil 2020'!$A98="CM",INDIRECT("'Soil 2020'!"&amp;'Country Selector'!$B$3&amp;ROW($A98))*10^12,0)</f>
        <v>0</v>
      </c>
      <c r="M90" s="90">
        <f t="shared" ca="1" si="9"/>
        <v>0</v>
      </c>
      <c r="N90" s="90">
        <f t="shared" ca="1" si="7"/>
        <v>0</v>
      </c>
      <c r="O90" s="90">
        <f t="shared" ca="1" si="7"/>
        <v>0</v>
      </c>
      <c r="P90" s="90">
        <f t="shared" ca="1" si="7"/>
        <v>0</v>
      </c>
      <c r="Q90" s="90">
        <f t="shared" ca="1" si="7"/>
        <v>0</v>
      </c>
      <c r="R90" s="90">
        <f t="shared" ca="1" si="7"/>
        <v>0</v>
      </c>
      <c r="S90" s="90">
        <f t="shared" ca="1" si="7"/>
        <v>0</v>
      </c>
      <c r="T90" s="90">
        <f t="shared" ca="1" si="7"/>
        <v>0</v>
      </c>
      <c r="U90" s="90">
        <f t="shared" ca="1" si="7"/>
        <v>0</v>
      </c>
      <c r="V90">
        <f ca="1">IF('Soil 2030'!$A98="CM",INDIRECT("'Soil 2030'!"&amp;'Country Selector'!$B$3&amp;ROW($A98))*10^12,0)</f>
        <v>0</v>
      </c>
    </row>
    <row r="91" spans="1:22">
      <c r="A91" s="74">
        <v>39</v>
      </c>
      <c r="B91">
        <f ca="1">IF('Soil 2010'!$A99="CM",INDIRECT("'Soil 2010'!"&amp;'Country Selector'!$B$3&amp;ROW($A99))*10^12,0)</f>
        <v>0</v>
      </c>
      <c r="C91" s="90">
        <f t="shared" ca="1" si="8"/>
        <v>0</v>
      </c>
      <c r="D91" s="90">
        <f t="shared" ca="1" si="6"/>
        <v>0</v>
      </c>
      <c r="E91" s="90">
        <f t="shared" ca="1" si="6"/>
        <v>0</v>
      </c>
      <c r="F91" s="90">
        <f t="shared" ca="1" si="6"/>
        <v>0</v>
      </c>
      <c r="G91" s="90">
        <f t="shared" ca="1" si="6"/>
        <v>0</v>
      </c>
      <c r="H91" s="90">
        <f t="shared" ca="1" si="6"/>
        <v>0</v>
      </c>
      <c r="I91" s="90">
        <f t="shared" ca="1" si="6"/>
        <v>0</v>
      </c>
      <c r="J91" s="90">
        <f t="shared" ca="1" si="6"/>
        <v>0</v>
      </c>
      <c r="K91" s="90">
        <f t="shared" ca="1" si="6"/>
        <v>0</v>
      </c>
      <c r="L91">
        <f ca="1">IF('Soil 2020'!$A99="CM",INDIRECT("'Soil 2020'!"&amp;'Country Selector'!$B$3&amp;ROW($A99))*10^12,0)</f>
        <v>0</v>
      </c>
      <c r="M91" s="90">
        <f t="shared" ca="1" si="9"/>
        <v>0</v>
      </c>
      <c r="N91" s="90">
        <f t="shared" ca="1" si="7"/>
        <v>0</v>
      </c>
      <c r="O91" s="90">
        <f t="shared" ca="1" si="7"/>
        <v>0</v>
      </c>
      <c r="P91" s="90">
        <f t="shared" ca="1" si="7"/>
        <v>0</v>
      </c>
      <c r="Q91" s="90">
        <f t="shared" ca="1" si="7"/>
        <v>0</v>
      </c>
      <c r="R91" s="90">
        <f t="shared" ca="1" si="7"/>
        <v>0</v>
      </c>
      <c r="S91" s="90">
        <f t="shared" ca="1" si="7"/>
        <v>0</v>
      </c>
      <c r="T91" s="90">
        <f t="shared" ca="1" si="7"/>
        <v>0</v>
      </c>
      <c r="U91" s="90">
        <f t="shared" ca="1" si="7"/>
        <v>0</v>
      </c>
      <c r="V91">
        <f ca="1">IF('Soil 2030'!$A99="CM",INDIRECT("'Soil 2030'!"&amp;'Country Selector'!$B$3&amp;ROW($A99))*10^12,0)</f>
        <v>0</v>
      </c>
    </row>
    <row r="92" spans="1:22">
      <c r="A92" s="74">
        <v>40</v>
      </c>
      <c r="B92">
        <f ca="1">IF('Soil 2010'!$A100="CM",INDIRECT("'Soil 2010'!"&amp;'Country Selector'!$B$3&amp;ROW($A100))*10^12,0)</f>
        <v>0</v>
      </c>
      <c r="C92" s="90">
        <f t="shared" ca="1" si="8"/>
        <v>0</v>
      </c>
      <c r="D92" s="90">
        <f t="shared" ca="1" si="6"/>
        <v>0</v>
      </c>
      <c r="E92" s="90">
        <f t="shared" ca="1" si="6"/>
        <v>0</v>
      </c>
      <c r="F92" s="90">
        <f t="shared" ca="1" si="6"/>
        <v>0</v>
      </c>
      <c r="G92" s="90">
        <f t="shared" ca="1" si="6"/>
        <v>0</v>
      </c>
      <c r="H92" s="90">
        <f t="shared" ca="1" si="6"/>
        <v>0</v>
      </c>
      <c r="I92" s="90">
        <f t="shared" ca="1" si="6"/>
        <v>0</v>
      </c>
      <c r="J92" s="90">
        <f t="shared" ca="1" si="6"/>
        <v>0</v>
      </c>
      <c r="K92" s="90">
        <f t="shared" ca="1" si="6"/>
        <v>0</v>
      </c>
      <c r="L92">
        <f ca="1">IF('Soil 2020'!$A100="CM",INDIRECT("'Soil 2020'!"&amp;'Country Selector'!$B$3&amp;ROW($A100))*10^12,0)</f>
        <v>0</v>
      </c>
      <c r="M92" s="90">
        <f t="shared" ca="1" si="9"/>
        <v>0</v>
      </c>
      <c r="N92" s="90">
        <f t="shared" ca="1" si="7"/>
        <v>0</v>
      </c>
      <c r="O92" s="90">
        <f t="shared" ca="1" si="7"/>
        <v>0</v>
      </c>
      <c r="P92" s="90">
        <f t="shared" ca="1" si="7"/>
        <v>0</v>
      </c>
      <c r="Q92" s="90">
        <f t="shared" ca="1" si="7"/>
        <v>0</v>
      </c>
      <c r="R92" s="90">
        <f t="shared" ca="1" si="7"/>
        <v>0</v>
      </c>
      <c r="S92" s="90">
        <f t="shared" ca="1" si="7"/>
        <v>0</v>
      </c>
      <c r="T92" s="90">
        <f t="shared" ca="1" si="7"/>
        <v>0</v>
      </c>
      <c r="U92" s="90">
        <f t="shared" ca="1" si="7"/>
        <v>0</v>
      </c>
      <c r="V92">
        <f ca="1">IF('Soil 2030'!$A100="CM",INDIRECT("'Soil 2030'!"&amp;'Country Selector'!$B$3&amp;ROW($A100))*10^12,0)</f>
        <v>0</v>
      </c>
    </row>
    <row r="93" spans="1:22">
      <c r="A93" s="74">
        <v>41</v>
      </c>
      <c r="B93">
        <f ca="1">IF('Soil 2010'!$A101="CM",INDIRECT("'Soil 2010'!"&amp;'Country Selector'!$B$3&amp;ROW($A101))*10^12,0)</f>
        <v>0</v>
      </c>
      <c r="C93" s="90">
        <f t="shared" ca="1" si="8"/>
        <v>0</v>
      </c>
      <c r="D93" s="90">
        <f t="shared" ca="1" si="6"/>
        <v>0</v>
      </c>
      <c r="E93" s="90">
        <f t="shared" ca="1" si="6"/>
        <v>0</v>
      </c>
      <c r="F93" s="90">
        <f t="shared" ca="1" si="6"/>
        <v>0</v>
      </c>
      <c r="G93" s="90">
        <f t="shared" ca="1" si="6"/>
        <v>0</v>
      </c>
      <c r="H93" s="90">
        <f t="shared" ca="1" si="6"/>
        <v>0</v>
      </c>
      <c r="I93" s="90">
        <f t="shared" ca="1" si="6"/>
        <v>0</v>
      </c>
      <c r="J93" s="90">
        <f t="shared" ca="1" si="6"/>
        <v>0</v>
      </c>
      <c r="K93" s="90">
        <f t="shared" ca="1" si="6"/>
        <v>0</v>
      </c>
      <c r="L93">
        <f ca="1">IF('Soil 2020'!$A101="CM",INDIRECT("'Soil 2020'!"&amp;'Country Selector'!$B$3&amp;ROW($A101))*10^12,0)</f>
        <v>0</v>
      </c>
      <c r="M93" s="90">
        <f t="shared" ca="1" si="9"/>
        <v>0</v>
      </c>
      <c r="N93" s="90">
        <f t="shared" ca="1" si="7"/>
        <v>0</v>
      </c>
      <c r="O93" s="90">
        <f t="shared" ca="1" si="7"/>
        <v>0</v>
      </c>
      <c r="P93" s="90">
        <f t="shared" ca="1" si="7"/>
        <v>0</v>
      </c>
      <c r="Q93" s="90">
        <f t="shared" ca="1" si="7"/>
        <v>0</v>
      </c>
      <c r="R93" s="90">
        <f t="shared" ca="1" si="7"/>
        <v>0</v>
      </c>
      <c r="S93" s="90">
        <f t="shared" ca="1" si="7"/>
        <v>0</v>
      </c>
      <c r="T93" s="90">
        <f t="shared" ca="1" si="7"/>
        <v>0</v>
      </c>
      <c r="U93" s="90">
        <f t="shared" ca="1" si="7"/>
        <v>0</v>
      </c>
      <c r="V93">
        <f ca="1">IF('Soil 2030'!$A101="CM",INDIRECT("'Soil 2030'!"&amp;'Country Selector'!$B$3&amp;ROW($A101))*10^12,0)</f>
        <v>0</v>
      </c>
    </row>
    <row r="94" spans="1:22">
      <c r="A94" s="74">
        <v>42</v>
      </c>
      <c r="B94">
        <f ca="1">IF('Soil 2010'!$A102="CM",INDIRECT("'Soil 2010'!"&amp;'Country Selector'!$B$3&amp;ROW($A102))*10^12,0)</f>
        <v>0</v>
      </c>
      <c r="C94" s="90">
        <f t="shared" ca="1" si="8"/>
        <v>30244897410.4534</v>
      </c>
      <c r="D94" s="90">
        <f t="shared" ca="1" si="6"/>
        <v>60489794820.906799</v>
      </c>
      <c r="E94" s="90">
        <f t="shared" ca="1" si="6"/>
        <v>90734692231.360199</v>
      </c>
      <c r="F94" s="90">
        <f t="shared" ca="1" si="6"/>
        <v>120979589641.8136</v>
      </c>
      <c r="G94" s="90">
        <f t="shared" ca="1" si="6"/>
        <v>151224487052.267</v>
      </c>
      <c r="H94" s="90">
        <f t="shared" ca="1" si="6"/>
        <v>181469384462.7204</v>
      </c>
      <c r="I94" s="90">
        <f t="shared" ca="1" si="6"/>
        <v>211714281873.1738</v>
      </c>
      <c r="J94" s="90">
        <f t="shared" ca="1" si="6"/>
        <v>241959179283.6272</v>
      </c>
      <c r="K94" s="90">
        <f t="shared" ca="1" si="6"/>
        <v>272204076694.08063</v>
      </c>
      <c r="L94">
        <f ca="1">IF('Soil 2020'!$A102="CM",INDIRECT("'Soil 2020'!"&amp;'Country Selector'!$B$3&amp;ROW($A102))*10^12,0)</f>
        <v>302448974104.534</v>
      </c>
      <c r="M94" s="90">
        <f t="shared" ca="1" si="9"/>
        <v>272204076694.08063</v>
      </c>
      <c r="N94" s="90">
        <f t="shared" ca="1" si="7"/>
        <v>241959179283.6272</v>
      </c>
      <c r="O94" s="90">
        <f t="shared" ca="1" si="7"/>
        <v>211714281873.1738</v>
      </c>
      <c r="P94" s="90">
        <f t="shared" ca="1" si="7"/>
        <v>181469384462.7204</v>
      </c>
      <c r="Q94" s="90">
        <f t="shared" ca="1" si="7"/>
        <v>151224487052.267</v>
      </c>
      <c r="R94" s="90">
        <f t="shared" ca="1" si="7"/>
        <v>120979589641.8136</v>
      </c>
      <c r="S94" s="90">
        <f t="shared" ca="1" si="7"/>
        <v>90734692231.360199</v>
      </c>
      <c r="T94" s="90">
        <f t="shared" ca="1" si="7"/>
        <v>60489794820.906799</v>
      </c>
      <c r="U94" s="90">
        <f t="shared" ca="1" si="7"/>
        <v>30244897410.4534</v>
      </c>
      <c r="V94">
        <f ca="1">IF('Soil 2030'!$A102="CM",INDIRECT("'Soil 2030'!"&amp;'Country Selector'!$B$3&amp;ROW($A102))*10^12,0)</f>
        <v>0</v>
      </c>
    </row>
    <row r="95" spans="1:22">
      <c r="A95" s="74">
        <v>43</v>
      </c>
      <c r="B95">
        <f ca="1">IF('Soil 2010'!$A103="CM",INDIRECT("'Soil 2010'!"&amp;'Country Selector'!$B$3&amp;ROW($A103))*10^12,0)</f>
        <v>0</v>
      </c>
      <c r="C95" s="90">
        <f t="shared" ca="1" si="8"/>
        <v>0</v>
      </c>
      <c r="D95" s="90">
        <f t="shared" ca="1" si="6"/>
        <v>0</v>
      </c>
      <c r="E95" s="90">
        <f t="shared" ref="D95:K126" ca="1" si="10">$B95*($L$1-E$1)/($L$1-$B$1)+$L95*(E$1-$B$1)/($L$1-$B$1)</f>
        <v>0</v>
      </c>
      <c r="F95" s="90">
        <f t="shared" ca="1" si="10"/>
        <v>0</v>
      </c>
      <c r="G95" s="90">
        <f t="shared" ca="1" si="10"/>
        <v>0</v>
      </c>
      <c r="H95" s="90">
        <f t="shared" ca="1" si="10"/>
        <v>0</v>
      </c>
      <c r="I95" s="90">
        <f t="shared" ca="1" si="10"/>
        <v>0</v>
      </c>
      <c r="J95" s="90">
        <f t="shared" ca="1" si="10"/>
        <v>0</v>
      </c>
      <c r="K95" s="90">
        <f t="shared" ca="1" si="10"/>
        <v>0</v>
      </c>
      <c r="L95">
        <f ca="1">IF('Soil 2020'!$A103="CM",INDIRECT("'Soil 2020'!"&amp;'Country Selector'!$B$3&amp;ROW($A103))*10^12,0)</f>
        <v>0</v>
      </c>
      <c r="M95" s="90">
        <f t="shared" ca="1" si="9"/>
        <v>0</v>
      </c>
      <c r="N95" s="90">
        <f t="shared" ca="1" si="7"/>
        <v>0</v>
      </c>
      <c r="O95" s="90">
        <f t="shared" ref="N95:U126" ca="1" si="11">$L95*($V$1-O$1)/($V$1-$L$1)+$V95*(O$1-$L$1)/($V$1-$L$1)</f>
        <v>0</v>
      </c>
      <c r="P95" s="90">
        <f t="shared" ca="1" si="11"/>
        <v>0</v>
      </c>
      <c r="Q95" s="90">
        <f t="shared" ca="1" si="11"/>
        <v>0</v>
      </c>
      <c r="R95" s="90">
        <f t="shared" ca="1" si="11"/>
        <v>0</v>
      </c>
      <c r="S95" s="90">
        <f t="shared" ca="1" si="11"/>
        <v>0</v>
      </c>
      <c r="T95" s="90">
        <f t="shared" ca="1" si="11"/>
        <v>0</v>
      </c>
      <c r="U95" s="90">
        <f t="shared" ca="1" si="11"/>
        <v>0</v>
      </c>
      <c r="V95">
        <f ca="1">IF('Soil 2030'!$A103="CM",INDIRECT("'Soil 2030'!"&amp;'Country Selector'!$B$3&amp;ROW($A103))*10^12,0)</f>
        <v>0</v>
      </c>
    </row>
    <row r="96" spans="1:22">
      <c r="A96" s="74">
        <v>44</v>
      </c>
      <c r="B96">
        <f ca="1">IF('Soil 2010'!$A104="CM",INDIRECT("'Soil 2010'!"&amp;'Country Selector'!$B$3&amp;ROW($A104))*10^12,0)</f>
        <v>0</v>
      </c>
      <c r="C96" s="90">
        <f t="shared" ca="1" si="8"/>
        <v>0</v>
      </c>
      <c r="D96" s="90">
        <f t="shared" ca="1" si="10"/>
        <v>0</v>
      </c>
      <c r="E96" s="90">
        <f t="shared" ca="1" si="10"/>
        <v>0</v>
      </c>
      <c r="F96" s="90">
        <f t="shared" ca="1" si="10"/>
        <v>0</v>
      </c>
      <c r="G96" s="90">
        <f t="shared" ca="1" si="10"/>
        <v>0</v>
      </c>
      <c r="H96" s="90">
        <f t="shared" ca="1" si="10"/>
        <v>0</v>
      </c>
      <c r="I96" s="90">
        <f t="shared" ca="1" si="10"/>
        <v>0</v>
      </c>
      <c r="J96" s="90">
        <f t="shared" ca="1" si="10"/>
        <v>0</v>
      </c>
      <c r="K96" s="90">
        <f t="shared" ca="1" si="10"/>
        <v>0</v>
      </c>
      <c r="L96">
        <f ca="1">IF('Soil 2020'!$A104="CM",INDIRECT("'Soil 2020'!"&amp;'Country Selector'!$B$3&amp;ROW($A104))*10^12,0)</f>
        <v>0</v>
      </c>
      <c r="M96" s="90">
        <f t="shared" ca="1" si="9"/>
        <v>0</v>
      </c>
      <c r="N96" s="90">
        <f t="shared" ca="1" si="11"/>
        <v>0</v>
      </c>
      <c r="O96" s="90">
        <f t="shared" ca="1" si="11"/>
        <v>0</v>
      </c>
      <c r="P96" s="90">
        <f t="shared" ca="1" si="11"/>
        <v>0</v>
      </c>
      <c r="Q96" s="90">
        <f t="shared" ca="1" si="11"/>
        <v>0</v>
      </c>
      <c r="R96" s="90">
        <f t="shared" ca="1" si="11"/>
        <v>0</v>
      </c>
      <c r="S96" s="90">
        <f t="shared" ca="1" si="11"/>
        <v>0</v>
      </c>
      <c r="T96" s="90">
        <f t="shared" ca="1" si="11"/>
        <v>0</v>
      </c>
      <c r="U96" s="90">
        <f t="shared" ca="1" si="11"/>
        <v>0</v>
      </c>
      <c r="V96">
        <f ca="1">IF('Soil 2030'!$A104="CM",INDIRECT("'Soil 2030'!"&amp;'Country Selector'!$B$3&amp;ROW($A104))*10^12,0)</f>
        <v>0</v>
      </c>
    </row>
    <row r="97" spans="1:22">
      <c r="A97" s="74">
        <v>45</v>
      </c>
      <c r="B97">
        <f ca="1">IF('Soil 2010'!$A105="CM",INDIRECT("'Soil 2010'!"&amp;'Country Selector'!$B$3&amp;ROW($A105))*10^12,0)</f>
        <v>0</v>
      </c>
      <c r="C97" s="90">
        <f t="shared" ca="1" si="8"/>
        <v>0</v>
      </c>
      <c r="D97" s="90">
        <f t="shared" ca="1" si="10"/>
        <v>0</v>
      </c>
      <c r="E97" s="90">
        <f t="shared" ca="1" si="10"/>
        <v>0</v>
      </c>
      <c r="F97" s="90">
        <f t="shared" ca="1" si="10"/>
        <v>0</v>
      </c>
      <c r="G97" s="90">
        <f t="shared" ca="1" si="10"/>
        <v>0</v>
      </c>
      <c r="H97" s="90">
        <f t="shared" ca="1" si="10"/>
        <v>0</v>
      </c>
      <c r="I97" s="90">
        <f t="shared" ca="1" si="10"/>
        <v>0</v>
      </c>
      <c r="J97" s="90">
        <f t="shared" ca="1" si="10"/>
        <v>0</v>
      </c>
      <c r="K97" s="90">
        <f t="shared" ca="1" si="10"/>
        <v>0</v>
      </c>
      <c r="L97">
        <f ca="1">IF('Soil 2020'!$A105="CM",INDIRECT("'Soil 2020'!"&amp;'Country Selector'!$B$3&amp;ROW($A105))*10^12,0)</f>
        <v>0</v>
      </c>
      <c r="M97" s="90">
        <f t="shared" ca="1" si="9"/>
        <v>0</v>
      </c>
      <c r="N97" s="90">
        <f t="shared" ca="1" si="11"/>
        <v>0</v>
      </c>
      <c r="O97" s="90">
        <f t="shared" ca="1" si="11"/>
        <v>0</v>
      </c>
      <c r="P97" s="90">
        <f t="shared" ca="1" si="11"/>
        <v>0</v>
      </c>
      <c r="Q97" s="90">
        <f t="shared" ca="1" si="11"/>
        <v>0</v>
      </c>
      <c r="R97" s="90">
        <f t="shared" ca="1" si="11"/>
        <v>0</v>
      </c>
      <c r="S97" s="90">
        <f t="shared" ca="1" si="11"/>
        <v>0</v>
      </c>
      <c r="T97" s="90">
        <f t="shared" ca="1" si="11"/>
        <v>0</v>
      </c>
      <c r="U97" s="90">
        <f t="shared" ca="1" si="11"/>
        <v>0</v>
      </c>
      <c r="V97">
        <f ca="1">IF('Soil 2030'!$A105="CM",INDIRECT("'Soil 2030'!"&amp;'Country Selector'!$B$3&amp;ROW($A105))*10^12,0)</f>
        <v>0</v>
      </c>
    </row>
    <row r="98" spans="1:22">
      <c r="A98" s="74">
        <v>46</v>
      </c>
      <c r="B98">
        <f ca="1">IF('Soil 2010'!$A106="CM",INDIRECT("'Soil 2010'!"&amp;'Country Selector'!$B$3&amp;ROW($A106))*10^12,0)</f>
        <v>0</v>
      </c>
      <c r="C98" s="90">
        <f t="shared" ca="1" si="8"/>
        <v>0</v>
      </c>
      <c r="D98" s="90">
        <f t="shared" ca="1" si="10"/>
        <v>0</v>
      </c>
      <c r="E98" s="90">
        <f t="shared" ca="1" si="10"/>
        <v>0</v>
      </c>
      <c r="F98" s="90">
        <f t="shared" ca="1" si="10"/>
        <v>0</v>
      </c>
      <c r="G98" s="90">
        <f t="shared" ca="1" si="10"/>
        <v>0</v>
      </c>
      <c r="H98" s="90">
        <f t="shared" ca="1" si="10"/>
        <v>0</v>
      </c>
      <c r="I98" s="90">
        <f t="shared" ca="1" si="10"/>
        <v>0</v>
      </c>
      <c r="J98" s="90">
        <f t="shared" ca="1" si="10"/>
        <v>0</v>
      </c>
      <c r="K98" s="90">
        <f t="shared" ca="1" si="10"/>
        <v>0</v>
      </c>
      <c r="L98">
        <f ca="1">IF('Soil 2020'!$A106="CM",INDIRECT("'Soil 2020'!"&amp;'Country Selector'!$B$3&amp;ROW($A106))*10^12,0)</f>
        <v>0</v>
      </c>
      <c r="M98" s="90">
        <f t="shared" ca="1" si="9"/>
        <v>0</v>
      </c>
      <c r="N98" s="90">
        <f t="shared" ca="1" si="11"/>
        <v>0</v>
      </c>
      <c r="O98" s="90">
        <f t="shared" ca="1" si="11"/>
        <v>0</v>
      </c>
      <c r="P98" s="90">
        <f t="shared" ca="1" si="11"/>
        <v>0</v>
      </c>
      <c r="Q98" s="90">
        <f t="shared" ca="1" si="11"/>
        <v>0</v>
      </c>
      <c r="R98" s="90">
        <f t="shared" ca="1" si="11"/>
        <v>0</v>
      </c>
      <c r="S98" s="90">
        <f t="shared" ca="1" si="11"/>
        <v>0</v>
      </c>
      <c r="T98" s="90">
        <f t="shared" ca="1" si="11"/>
        <v>0</v>
      </c>
      <c r="U98" s="90">
        <f t="shared" ca="1" si="11"/>
        <v>0</v>
      </c>
      <c r="V98">
        <f ca="1">IF('Soil 2030'!$A106="CM",INDIRECT("'Soil 2030'!"&amp;'Country Selector'!$B$3&amp;ROW($A106))*10^12,0)</f>
        <v>0</v>
      </c>
    </row>
    <row r="99" spans="1:22">
      <c r="A99" s="74">
        <v>47</v>
      </c>
      <c r="B99">
        <f ca="1">IF('Soil 2010'!$A107="CM",INDIRECT("'Soil 2010'!"&amp;'Country Selector'!$B$3&amp;ROW($A107))*10^12,0)</f>
        <v>64578647478.310104</v>
      </c>
      <c r="C99" s="90">
        <f t="shared" ca="1" si="8"/>
        <v>58120782730.479088</v>
      </c>
      <c r="D99" s="90">
        <f t="shared" ca="1" si="10"/>
        <v>51662917982.648087</v>
      </c>
      <c r="E99" s="90">
        <f t="shared" ca="1" si="10"/>
        <v>45205053234.81707</v>
      </c>
      <c r="F99" s="90">
        <f t="shared" ca="1" si="10"/>
        <v>38747188486.986061</v>
      </c>
      <c r="G99" s="90">
        <f t="shared" ca="1" si="10"/>
        <v>32289323739.155052</v>
      </c>
      <c r="H99" s="90">
        <f t="shared" ca="1" si="10"/>
        <v>25831458991.324043</v>
      </c>
      <c r="I99" s="90">
        <f t="shared" ca="1" si="10"/>
        <v>19373594243.493031</v>
      </c>
      <c r="J99" s="90">
        <f t="shared" ca="1" si="10"/>
        <v>12915729495.662022</v>
      </c>
      <c r="K99" s="90">
        <f t="shared" ca="1" si="10"/>
        <v>6457864747.8310108</v>
      </c>
      <c r="L99">
        <f ca="1">IF('Soil 2020'!$A107="CM",INDIRECT("'Soil 2020'!"&amp;'Country Selector'!$B$3&amp;ROW($A107))*10^12,0)</f>
        <v>0</v>
      </c>
      <c r="M99" s="90">
        <f t="shared" ca="1" si="9"/>
        <v>0</v>
      </c>
      <c r="N99" s="90">
        <f t="shared" ca="1" si="11"/>
        <v>0</v>
      </c>
      <c r="O99" s="90">
        <f t="shared" ca="1" si="11"/>
        <v>0</v>
      </c>
      <c r="P99" s="90">
        <f t="shared" ca="1" si="11"/>
        <v>0</v>
      </c>
      <c r="Q99" s="90">
        <f t="shared" ca="1" si="11"/>
        <v>0</v>
      </c>
      <c r="R99" s="90">
        <f t="shared" ca="1" si="11"/>
        <v>0</v>
      </c>
      <c r="S99" s="90">
        <f t="shared" ca="1" si="11"/>
        <v>0</v>
      </c>
      <c r="T99" s="90">
        <f t="shared" ca="1" si="11"/>
        <v>0</v>
      </c>
      <c r="U99" s="90">
        <f t="shared" ca="1" si="11"/>
        <v>0</v>
      </c>
      <c r="V99">
        <f ca="1">IF('Soil 2030'!$A107="CM",INDIRECT("'Soil 2030'!"&amp;'Country Selector'!$B$3&amp;ROW($A107))*10^12,0)</f>
        <v>0</v>
      </c>
    </row>
    <row r="100" spans="1:22">
      <c r="A100" s="74">
        <v>48</v>
      </c>
      <c r="B100">
        <f ca="1">IF('Soil 2010'!$A108="CM",INDIRECT("'Soil 2010'!"&amp;'Country Selector'!$B$3&amp;ROW($A108))*10^12,0)</f>
        <v>0</v>
      </c>
      <c r="C100" s="90">
        <f t="shared" ca="1" si="8"/>
        <v>0</v>
      </c>
      <c r="D100" s="90">
        <f t="shared" ca="1" si="10"/>
        <v>0</v>
      </c>
      <c r="E100" s="90">
        <f t="shared" ca="1" si="10"/>
        <v>0</v>
      </c>
      <c r="F100" s="90">
        <f t="shared" ca="1" si="10"/>
        <v>0</v>
      </c>
      <c r="G100" s="90">
        <f t="shared" ca="1" si="10"/>
        <v>0</v>
      </c>
      <c r="H100" s="90">
        <f t="shared" ca="1" si="10"/>
        <v>0</v>
      </c>
      <c r="I100" s="90">
        <f t="shared" ca="1" si="10"/>
        <v>0</v>
      </c>
      <c r="J100" s="90">
        <f t="shared" ca="1" si="10"/>
        <v>0</v>
      </c>
      <c r="K100" s="90">
        <f t="shared" ca="1" si="10"/>
        <v>0</v>
      </c>
      <c r="L100">
        <f ca="1">IF('Soil 2020'!$A108="CM",INDIRECT("'Soil 2020'!"&amp;'Country Selector'!$B$3&amp;ROW($A108))*10^12,0)</f>
        <v>0</v>
      </c>
      <c r="M100" s="90">
        <f t="shared" ca="1" si="9"/>
        <v>0</v>
      </c>
      <c r="N100" s="90">
        <f t="shared" ca="1" si="11"/>
        <v>0</v>
      </c>
      <c r="O100" s="90">
        <f t="shared" ca="1" si="11"/>
        <v>0</v>
      </c>
      <c r="P100" s="90">
        <f t="shared" ca="1" si="11"/>
        <v>0</v>
      </c>
      <c r="Q100" s="90">
        <f t="shared" ca="1" si="11"/>
        <v>0</v>
      </c>
      <c r="R100" s="90">
        <f t="shared" ca="1" si="11"/>
        <v>0</v>
      </c>
      <c r="S100" s="90">
        <f t="shared" ca="1" si="11"/>
        <v>0</v>
      </c>
      <c r="T100" s="90">
        <f t="shared" ca="1" si="11"/>
        <v>0</v>
      </c>
      <c r="U100" s="90">
        <f t="shared" ca="1" si="11"/>
        <v>0</v>
      </c>
      <c r="V100">
        <f ca="1">IF('Soil 2030'!$A108="CM",INDIRECT("'Soil 2030'!"&amp;'Country Selector'!$B$3&amp;ROW($A108))*10^12,0)</f>
        <v>0</v>
      </c>
    </row>
    <row r="101" spans="1:22">
      <c r="A101" s="74">
        <v>49</v>
      </c>
      <c r="B101">
        <f ca="1">IF('Soil 2010'!$A109="CM",INDIRECT("'Soil 2010'!"&amp;'Country Selector'!$B$3&amp;ROW($A109))*10^12,0)</f>
        <v>0</v>
      </c>
      <c r="C101" s="90">
        <f t="shared" ca="1" si="8"/>
        <v>0</v>
      </c>
      <c r="D101" s="90">
        <f t="shared" ca="1" si="10"/>
        <v>0</v>
      </c>
      <c r="E101" s="90">
        <f t="shared" ca="1" si="10"/>
        <v>0</v>
      </c>
      <c r="F101" s="90">
        <f t="shared" ca="1" si="10"/>
        <v>0</v>
      </c>
      <c r="G101" s="90">
        <f t="shared" ca="1" si="10"/>
        <v>0</v>
      </c>
      <c r="H101" s="90">
        <f t="shared" ca="1" si="10"/>
        <v>0</v>
      </c>
      <c r="I101" s="90">
        <f t="shared" ca="1" si="10"/>
        <v>0</v>
      </c>
      <c r="J101" s="90">
        <f t="shared" ca="1" si="10"/>
        <v>0</v>
      </c>
      <c r="K101" s="90">
        <f t="shared" ca="1" si="10"/>
        <v>0</v>
      </c>
      <c r="L101">
        <f ca="1">IF('Soil 2020'!$A109="CM",INDIRECT("'Soil 2020'!"&amp;'Country Selector'!$B$3&amp;ROW($A109))*10^12,0)</f>
        <v>0</v>
      </c>
      <c r="M101" s="90">
        <f t="shared" ca="1" si="9"/>
        <v>0</v>
      </c>
      <c r="N101" s="90">
        <f t="shared" ca="1" si="11"/>
        <v>0</v>
      </c>
      <c r="O101" s="90">
        <f t="shared" ca="1" si="11"/>
        <v>0</v>
      </c>
      <c r="P101" s="90">
        <f t="shared" ca="1" si="11"/>
        <v>0</v>
      </c>
      <c r="Q101" s="90">
        <f t="shared" ca="1" si="11"/>
        <v>0</v>
      </c>
      <c r="R101" s="90">
        <f t="shared" ca="1" si="11"/>
        <v>0</v>
      </c>
      <c r="S101" s="90">
        <f t="shared" ca="1" si="11"/>
        <v>0</v>
      </c>
      <c r="T101" s="90">
        <f t="shared" ca="1" si="11"/>
        <v>0</v>
      </c>
      <c r="U101" s="90">
        <f t="shared" ca="1" si="11"/>
        <v>0</v>
      </c>
      <c r="V101">
        <f ca="1">IF('Soil 2030'!$A109="CM",INDIRECT("'Soil 2030'!"&amp;'Country Selector'!$B$3&amp;ROW($A109))*10^12,0)</f>
        <v>0</v>
      </c>
    </row>
    <row r="102" spans="1:22">
      <c r="A102" s="74">
        <v>50</v>
      </c>
      <c r="B102">
        <f ca="1">IF('Soil 2010'!$A110="CM",INDIRECT("'Soil 2010'!"&amp;'Country Selector'!$B$3&amp;ROW($A110))*10^12,0)</f>
        <v>0</v>
      </c>
      <c r="C102" s="90">
        <f t="shared" ca="1" si="8"/>
        <v>0</v>
      </c>
      <c r="D102" s="90">
        <f t="shared" ca="1" si="10"/>
        <v>0</v>
      </c>
      <c r="E102" s="90">
        <f t="shared" ca="1" si="10"/>
        <v>0</v>
      </c>
      <c r="F102" s="90">
        <f t="shared" ca="1" si="10"/>
        <v>0</v>
      </c>
      <c r="G102" s="90">
        <f t="shared" ca="1" si="10"/>
        <v>0</v>
      </c>
      <c r="H102" s="90">
        <f t="shared" ca="1" si="10"/>
        <v>0</v>
      </c>
      <c r="I102" s="90">
        <f t="shared" ca="1" si="10"/>
        <v>0</v>
      </c>
      <c r="J102" s="90">
        <f t="shared" ca="1" si="10"/>
        <v>0</v>
      </c>
      <c r="K102" s="90">
        <f t="shared" ca="1" si="10"/>
        <v>0</v>
      </c>
      <c r="L102">
        <f ca="1">IF('Soil 2020'!$A110="CM",INDIRECT("'Soil 2020'!"&amp;'Country Selector'!$B$3&amp;ROW($A110))*10^12,0)</f>
        <v>0</v>
      </c>
      <c r="M102" s="90">
        <f t="shared" ca="1" si="9"/>
        <v>0</v>
      </c>
      <c r="N102" s="90">
        <f t="shared" ca="1" si="11"/>
        <v>0</v>
      </c>
      <c r="O102" s="90">
        <f t="shared" ca="1" si="11"/>
        <v>0</v>
      </c>
      <c r="P102" s="90">
        <f t="shared" ca="1" si="11"/>
        <v>0</v>
      </c>
      <c r="Q102" s="90">
        <f t="shared" ca="1" si="11"/>
        <v>0</v>
      </c>
      <c r="R102" s="90">
        <f t="shared" ca="1" si="11"/>
        <v>0</v>
      </c>
      <c r="S102" s="90">
        <f t="shared" ca="1" si="11"/>
        <v>0</v>
      </c>
      <c r="T102" s="90">
        <f t="shared" ca="1" si="11"/>
        <v>0</v>
      </c>
      <c r="U102" s="90">
        <f t="shared" ca="1" si="11"/>
        <v>0</v>
      </c>
      <c r="V102">
        <f ca="1">IF('Soil 2030'!$A110="CM",INDIRECT("'Soil 2030'!"&amp;'Country Selector'!$B$3&amp;ROW($A110))*10^12,0)</f>
        <v>0</v>
      </c>
    </row>
    <row r="103" spans="1:22">
      <c r="A103" s="74">
        <v>51</v>
      </c>
      <c r="B103">
        <f ca="1">IF('Soil 2010'!$A111="CM",INDIRECT("'Soil 2010'!"&amp;'Country Selector'!$B$3&amp;ROW($A111))*10^12,0)</f>
        <v>0</v>
      </c>
      <c r="C103" s="90">
        <f t="shared" ca="1" si="8"/>
        <v>0</v>
      </c>
      <c r="D103" s="90">
        <f t="shared" ca="1" si="10"/>
        <v>0</v>
      </c>
      <c r="E103" s="90">
        <f t="shared" ca="1" si="10"/>
        <v>0</v>
      </c>
      <c r="F103" s="90">
        <f t="shared" ca="1" si="10"/>
        <v>0</v>
      </c>
      <c r="G103" s="90">
        <f t="shared" ca="1" si="10"/>
        <v>0</v>
      </c>
      <c r="H103" s="90">
        <f t="shared" ca="1" si="10"/>
        <v>0</v>
      </c>
      <c r="I103" s="90">
        <f t="shared" ca="1" si="10"/>
        <v>0</v>
      </c>
      <c r="J103" s="90">
        <f t="shared" ca="1" si="10"/>
        <v>0</v>
      </c>
      <c r="K103" s="90">
        <f t="shared" ca="1" si="10"/>
        <v>0</v>
      </c>
      <c r="L103">
        <f ca="1">IF('Soil 2020'!$A111="CM",INDIRECT("'Soil 2020'!"&amp;'Country Selector'!$B$3&amp;ROW($A111))*10^12,0)</f>
        <v>0</v>
      </c>
      <c r="M103" s="90">
        <f t="shared" ca="1" si="9"/>
        <v>0</v>
      </c>
      <c r="N103" s="90">
        <f t="shared" ca="1" si="11"/>
        <v>0</v>
      </c>
      <c r="O103" s="90">
        <f t="shared" ca="1" si="11"/>
        <v>0</v>
      </c>
      <c r="P103" s="90">
        <f t="shared" ca="1" si="11"/>
        <v>0</v>
      </c>
      <c r="Q103" s="90">
        <f t="shared" ca="1" si="11"/>
        <v>0</v>
      </c>
      <c r="R103" s="90">
        <f t="shared" ca="1" si="11"/>
        <v>0</v>
      </c>
      <c r="S103" s="90">
        <f t="shared" ca="1" si="11"/>
        <v>0</v>
      </c>
      <c r="T103" s="90">
        <f t="shared" ca="1" si="11"/>
        <v>0</v>
      </c>
      <c r="U103" s="90">
        <f t="shared" ca="1" si="11"/>
        <v>0</v>
      </c>
      <c r="V103">
        <f ca="1">IF('Soil 2030'!$A111="CM",INDIRECT("'Soil 2030'!"&amp;'Country Selector'!$B$3&amp;ROW($A111))*10^12,0)</f>
        <v>0</v>
      </c>
    </row>
    <row r="104" spans="1:22">
      <c r="A104" s="74">
        <v>52</v>
      </c>
      <c r="B104">
        <f ca="1">IF('Soil 2010'!$A112="CM",INDIRECT("'Soil 2010'!"&amp;'Country Selector'!$B$3&amp;ROW($A112))*10^12,0)</f>
        <v>0</v>
      </c>
      <c r="C104" s="90">
        <f t="shared" ca="1" si="8"/>
        <v>0</v>
      </c>
      <c r="D104" s="90">
        <f t="shared" ca="1" si="10"/>
        <v>0</v>
      </c>
      <c r="E104" s="90">
        <f t="shared" ca="1" si="10"/>
        <v>0</v>
      </c>
      <c r="F104" s="90">
        <f t="shared" ca="1" si="10"/>
        <v>0</v>
      </c>
      <c r="G104" s="90">
        <f t="shared" ca="1" si="10"/>
        <v>0</v>
      </c>
      <c r="H104" s="90">
        <f t="shared" ca="1" si="10"/>
        <v>0</v>
      </c>
      <c r="I104" s="90">
        <f t="shared" ca="1" si="10"/>
        <v>0</v>
      </c>
      <c r="J104" s="90">
        <f t="shared" ca="1" si="10"/>
        <v>0</v>
      </c>
      <c r="K104" s="90">
        <f t="shared" ca="1" si="10"/>
        <v>0</v>
      </c>
      <c r="L104">
        <f ca="1">IF('Soil 2020'!$A112="CM",INDIRECT("'Soil 2020'!"&amp;'Country Selector'!$B$3&amp;ROW($A112))*10^12,0)</f>
        <v>0</v>
      </c>
      <c r="M104" s="90">
        <f t="shared" ca="1" si="9"/>
        <v>0</v>
      </c>
      <c r="N104" s="90">
        <f t="shared" ca="1" si="11"/>
        <v>0</v>
      </c>
      <c r="O104" s="90">
        <f t="shared" ca="1" si="11"/>
        <v>0</v>
      </c>
      <c r="P104" s="90">
        <f t="shared" ca="1" si="11"/>
        <v>0</v>
      </c>
      <c r="Q104" s="90">
        <f t="shared" ca="1" si="11"/>
        <v>0</v>
      </c>
      <c r="R104" s="90">
        <f t="shared" ca="1" si="11"/>
        <v>0</v>
      </c>
      <c r="S104" s="90">
        <f t="shared" ca="1" si="11"/>
        <v>0</v>
      </c>
      <c r="T104" s="90">
        <f t="shared" ca="1" si="11"/>
        <v>0</v>
      </c>
      <c r="U104" s="90">
        <f t="shared" ca="1" si="11"/>
        <v>0</v>
      </c>
      <c r="V104">
        <f ca="1">IF('Soil 2030'!$A112="CM",INDIRECT("'Soil 2030'!"&amp;'Country Selector'!$B$3&amp;ROW($A112))*10^12,0)</f>
        <v>0</v>
      </c>
    </row>
    <row r="105" spans="1:22">
      <c r="A105" s="74">
        <v>53</v>
      </c>
      <c r="B105">
        <f ca="1">IF('Soil 2010'!$A113="CM",INDIRECT("'Soil 2010'!"&amp;'Country Selector'!$B$3&amp;ROW($A113))*10^12,0)</f>
        <v>0</v>
      </c>
      <c r="C105" s="90">
        <f t="shared" ca="1" si="8"/>
        <v>0</v>
      </c>
      <c r="D105" s="90">
        <f t="shared" ca="1" si="10"/>
        <v>0</v>
      </c>
      <c r="E105" s="90">
        <f t="shared" ca="1" si="10"/>
        <v>0</v>
      </c>
      <c r="F105" s="90">
        <f t="shared" ca="1" si="10"/>
        <v>0</v>
      </c>
      <c r="G105" s="90">
        <f t="shared" ca="1" si="10"/>
        <v>0</v>
      </c>
      <c r="H105" s="90">
        <f t="shared" ca="1" si="10"/>
        <v>0</v>
      </c>
      <c r="I105" s="90">
        <f t="shared" ca="1" si="10"/>
        <v>0</v>
      </c>
      <c r="J105" s="90">
        <f t="shared" ca="1" si="10"/>
        <v>0</v>
      </c>
      <c r="K105" s="90">
        <f t="shared" ca="1" si="10"/>
        <v>0</v>
      </c>
      <c r="L105">
        <f ca="1">IF('Soil 2020'!$A113="CM",INDIRECT("'Soil 2020'!"&amp;'Country Selector'!$B$3&amp;ROW($A113))*10^12,0)</f>
        <v>0</v>
      </c>
      <c r="M105" s="90">
        <f t="shared" ca="1" si="9"/>
        <v>0</v>
      </c>
      <c r="N105" s="90">
        <f t="shared" ca="1" si="11"/>
        <v>0</v>
      </c>
      <c r="O105" s="90">
        <f t="shared" ca="1" si="11"/>
        <v>0</v>
      </c>
      <c r="P105" s="90">
        <f t="shared" ca="1" si="11"/>
        <v>0</v>
      </c>
      <c r="Q105" s="90">
        <f t="shared" ca="1" si="11"/>
        <v>0</v>
      </c>
      <c r="R105" s="90">
        <f t="shared" ca="1" si="11"/>
        <v>0</v>
      </c>
      <c r="S105" s="90">
        <f t="shared" ca="1" si="11"/>
        <v>0</v>
      </c>
      <c r="T105" s="90">
        <f t="shared" ca="1" si="11"/>
        <v>0</v>
      </c>
      <c r="U105" s="90">
        <f t="shared" ca="1" si="11"/>
        <v>0</v>
      </c>
      <c r="V105">
        <f ca="1">IF('Soil 2030'!$A113="CM",INDIRECT("'Soil 2030'!"&amp;'Country Selector'!$B$3&amp;ROW($A113))*10^12,0)</f>
        <v>0</v>
      </c>
    </row>
    <row r="106" spans="1:22">
      <c r="A106" s="74">
        <v>54</v>
      </c>
      <c r="B106">
        <f ca="1">IF('Soil 2010'!$A114="CM",INDIRECT("'Soil 2010'!"&amp;'Country Selector'!$B$3&amp;ROW($A114))*10^12,0)</f>
        <v>0</v>
      </c>
      <c r="C106" s="90">
        <f t="shared" ca="1" si="8"/>
        <v>0</v>
      </c>
      <c r="D106" s="90">
        <f t="shared" ca="1" si="10"/>
        <v>0</v>
      </c>
      <c r="E106" s="90">
        <f t="shared" ca="1" si="10"/>
        <v>0</v>
      </c>
      <c r="F106" s="90">
        <f t="shared" ca="1" si="10"/>
        <v>0</v>
      </c>
      <c r="G106" s="90">
        <f t="shared" ca="1" si="10"/>
        <v>0</v>
      </c>
      <c r="H106" s="90">
        <f t="shared" ca="1" si="10"/>
        <v>0</v>
      </c>
      <c r="I106" s="90">
        <f t="shared" ca="1" si="10"/>
        <v>0</v>
      </c>
      <c r="J106" s="90">
        <f t="shared" ca="1" si="10"/>
        <v>0</v>
      </c>
      <c r="K106" s="90">
        <f t="shared" ca="1" si="10"/>
        <v>0</v>
      </c>
      <c r="L106">
        <f ca="1">IF('Soil 2020'!$A114="CM",INDIRECT("'Soil 2020'!"&amp;'Country Selector'!$B$3&amp;ROW($A114))*10^12,0)</f>
        <v>0</v>
      </c>
      <c r="M106" s="90">
        <f t="shared" ca="1" si="9"/>
        <v>0</v>
      </c>
      <c r="N106" s="90">
        <f t="shared" ca="1" si="11"/>
        <v>0</v>
      </c>
      <c r="O106" s="90">
        <f t="shared" ca="1" si="11"/>
        <v>0</v>
      </c>
      <c r="P106" s="90">
        <f t="shared" ca="1" si="11"/>
        <v>0</v>
      </c>
      <c r="Q106" s="90">
        <f t="shared" ca="1" si="11"/>
        <v>0</v>
      </c>
      <c r="R106" s="90">
        <f t="shared" ca="1" si="11"/>
        <v>0</v>
      </c>
      <c r="S106" s="90">
        <f t="shared" ca="1" si="11"/>
        <v>0</v>
      </c>
      <c r="T106" s="90">
        <f t="shared" ca="1" si="11"/>
        <v>0</v>
      </c>
      <c r="U106" s="90">
        <f t="shared" ca="1" si="11"/>
        <v>0</v>
      </c>
      <c r="V106">
        <f ca="1">IF('Soil 2030'!$A114="CM",INDIRECT("'Soil 2030'!"&amp;'Country Selector'!$B$3&amp;ROW($A114))*10^12,0)</f>
        <v>0</v>
      </c>
    </row>
    <row r="107" spans="1:22">
      <c r="A107" s="74">
        <v>55</v>
      </c>
      <c r="B107">
        <f ca="1">IF('Soil 2010'!$A115="CM",INDIRECT("'Soil 2010'!"&amp;'Country Selector'!$B$3&amp;ROW($A115))*10^12,0)</f>
        <v>0</v>
      </c>
      <c r="C107" s="90">
        <f t="shared" ca="1" si="8"/>
        <v>0</v>
      </c>
      <c r="D107" s="90">
        <f t="shared" ca="1" si="10"/>
        <v>0</v>
      </c>
      <c r="E107" s="90">
        <f t="shared" ca="1" si="10"/>
        <v>0</v>
      </c>
      <c r="F107" s="90">
        <f t="shared" ca="1" si="10"/>
        <v>0</v>
      </c>
      <c r="G107" s="90">
        <f t="shared" ca="1" si="10"/>
        <v>0</v>
      </c>
      <c r="H107" s="90">
        <f t="shared" ca="1" si="10"/>
        <v>0</v>
      </c>
      <c r="I107" s="90">
        <f t="shared" ca="1" si="10"/>
        <v>0</v>
      </c>
      <c r="J107" s="90">
        <f t="shared" ca="1" si="10"/>
        <v>0</v>
      </c>
      <c r="K107" s="90">
        <f t="shared" ca="1" si="10"/>
        <v>0</v>
      </c>
      <c r="L107">
        <f ca="1">IF('Soil 2020'!$A115="CM",INDIRECT("'Soil 2020'!"&amp;'Country Selector'!$B$3&amp;ROW($A115))*10^12,0)</f>
        <v>0</v>
      </c>
      <c r="M107" s="90">
        <f t="shared" ca="1" si="9"/>
        <v>0</v>
      </c>
      <c r="N107" s="90">
        <f t="shared" ca="1" si="11"/>
        <v>0</v>
      </c>
      <c r="O107" s="90">
        <f t="shared" ca="1" si="11"/>
        <v>0</v>
      </c>
      <c r="P107" s="90">
        <f t="shared" ca="1" si="11"/>
        <v>0</v>
      </c>
      <c r="Q107" s="90">
        <f t="shared" ca="1" si="11"/>
        <v>0</v>
      </c>
      <c r="R107" s="90">
        <f t="shared" ca="1" si="11"/>
        <v>0</v>
      </c>
      <c r="S107" s="90">
        <f t="shared" ca="1" si="11"/>
        <v>0</v>
      </c>
      <c r="T107" s="90">
        <f t="shared" ca="1" si="11"/>
        <v>0</v>
      </c>
      <c r="U107" s="90">
        <f t="shared" ca="1" si="11"/>
        <v>0</v>
      </c>
      <c r="V107">
        <f ca="1">IF('Soil 2030'!$A115="CM",INDIRECT("'Soil 2030'!"&amp;'Country Selector'!$B$3&amp;ROW($A115))*10^12,0)</f>
        <v>0</v>
      </c>
    </row>
    <row r="108" spans="1:22">
      <c r="A108" s="74">
        <v>56</v>
      </c>
      <c r="B108">
        <f ca="1">IF('Soil 2010'!$A116="CM",INDIRECT("'Soil 2010'!"&amp;'Country Selector'!$B$3&amp;ROW($A116))*10^12,0)</f>
        <v>0</v>
      </c>
      <c r="C108" s="90">
        <f t="shared" ca="1" si="8"/>
        <v>0</v>
      </c>
      <c r="D108" s="90">
        <f t="shared" ca="1" si="10"/>
        <v>0</v>
      </c>
      <c r="E108" s="90">
        <f t="shared" ca="1" si="10"/>
        <v>0</v>
      </c>
      <c r="F108" s="90">
        <f t="shared" ca="1" si="10"/>
        <v>0</v>
      </c>
      <c r="G108" s="90">
        <f t="shared" ca="1" si="10"/>
        <v>0</v>
      </c>
      <c r="H108" s="90">
        <f t="shared" ca="1" si="10"/>
        <v>0</v>
      </c>
      <c r="I108" s="90">
        <f t="shared" ca="1" si="10"/>
        <v>0</v>
      </c>
      <c r="J108" s="90">
        <f t="shared" ca="1" si="10"/>
        <v>0</v>
      </c>
      <c r="K108" s="90">
        <f t="shared" ca="1" si="10"/>
        <v>0</v>
      </c>
      <c r="L108">
        <f ca="1">IF('Soil 2020'!$A116="CM",INDIRECT("'Soil 2020'!"&amp;'Country Selector'!$B$3&amp;ROW($A116))*10^12,0)</f>
        <v>0</v>
      </c>
      <c r="M108" s="90">
        <f t="shared" ca="1" si="9"/>
        <v>0</v>
      </c>
      <c r="N108" s="90">
        <f t="shared" ca="1" si="11"/>
        <v>0</v>
      </c>
      <c r="O108" s="90">
        <f t="shared" ca="1" si="11"/>
        <v>0</v>
      </c>
      <c r="P108" s="90">
        <f t="shared" ca="1" si="11"/>
        <v>0</v>
      </c>
      <c r="Q108" s="90">
        <f t="shared" ca="1" si="11"/>
        <v>0</v>
      </c>
      <c r="R108" s="90">
        <f t="shared" ca="1" si="11"/>
        <v>0</v>
      </c>
      <c r="S108" s="90">
        <f t="shared" ca="1" si="11"/>
        <v>0</v>
      </c>
      <c r="T108" s="90">
        <f t="shared" ca="1" si="11"/>
        <v>0</v>
      </c>
      <c r="U108" s="90">
        <f t="shared" ca="1" si="11"/>
        <v>0</v>
      </c>
      <c r="V108">
        <f ca="1">IF('Soil 2030'!$A116="CM",INDIRECT("'Soil 2030'!"&amp;'Country Selector'!$B$3&amp;ROW($A116))*10^12,0)</f>
        <v>0</v>
      </c>
    </row>
    <row r="109" spans="1:22">
      <c r="A109" s="74">
        <v>57</v>
      </c>
      <c r="B109">
        <f ca="1">IF('Soil 2010'!$A117="CM",INDIRECT("'Soil 2010'!"&amp;'Country Selector'!$B$3&amp;ROW($A117))*10^12,0)</f>
        <v>0</v>
      </c>
      <c r="C109" s="90">
        <f t="shared" ca="1" si="8"/>
        <v>0</v>
      </c>
      <c r="D109" s="90">
        <f t="shared" ca="1" si="10"/>
        <v>0</v>
      </c>
      <c r="E109" s="90">
        <f t="shared" ca="1" si="10"/>
        <v>0</v>
      </c>
      <c r="F109" s="90">
        <f t="shared" ca="1" si="10"/>
        <v>0</v>
      </c>
      <c r="G109" s="90">
        <f t="shared" ca="1" si="10"/>
        <v>0</v>
      </c>
      <c r="H109" s="90">
        <f t="shared" ca="1" si="10"/>
        <v>0</v>
      </c>
      <c r="I109" s="90">
        <f t="shared" ca="1" si="10"/>
        <v>0</v>
      </c>
      <c r="J109" s="90">
        <f t="shared" ca="1" si="10"/>
        <v>0</v>
      </c>
      <c r="K109" s="90">
        <f t="shared" ca="1" si="10"/>
        <v>0</v>
      </c>
      <c r="L109">
        <f ca="1">IF('Soil 2020'!$A117="CM",INDIRECT("'Soil 2020'!"&amp;'Country Selector'!$B$3&amp;ROW($A117))*10^12,0)</f>
        <v>0</v>
      </c>
      <c r="M109" s="90">
        <f t="shared" ca="1" si="9"/>
        <v>0</v>
      </c>
      <c r="N109" s="90">
        <f t="shared" ca="1" si="11"/>
        <v>0</v>
      </c>
      <c r="O109" s="90">
        <f t="shared" ca="1" si="11"/>
        <v>0</v>
      </c>
      <c r="P109" s="90">
        <f t="shared" ca="1" si="11"/>
        <v>0</v>
      </c>
      <c r="Q109" s="90">
        <f t="shared" ca="1" si="11"/>
        <v>0</v>
      </c>
      <c r="R109" s="90">
        <f t="shared" ca="1" si="11"/>
        <v>0</v>
      </c>
      <c r="S109" s="90">
        <f t="shared" ca="1" si="11"/>
        <v>0</v>
      </c>
      <c r="T109" s="90">
        <f t="shared" ca="1" si="11"/>
        <v>0</v>
      </c>
      <c r="U109" s="90">
        <f t="shared" ca="1" si="11"/>
        <v>0</v>
      </c>
      <c r="V109">
        <f ca="1">IF('Soil 2030'!$A117="CM",INDIRECT("'Soil 2030'!"&amp;'Country Selector'!$B$3&amp;ROW($A117))*10^12,0)</f>
        <v>0</v>
      </c>
    </row>
    <row r="110" spans="1:22">
      <c r="A110" s="74">
        <v>58</v>
      </c>
      <c r="B110">
        <f ca="1">IF('Soil 2010'!$A118="CM",INDIRECT("'Soil 2010'!"&amp;'Country Selector'!$B$3&amp;ROW($A118))*10^12,0)</f>
        <v>0</v>
      </c>
      <c r="C110" s="90">
        <f t="shared" ca="1" si="8"/>
        <v>0</v>
      </c>
      <c r="D110" s="90">
        <f t="shared" ca="1" si="10"/>
        <v>0</v>
      </c>
      <c r="E110" s="90">
        <f t="shared" ca="1" si="10"/>
        <v>0</v>
      </c>
      <c r="F110" s="90">
        <f t="shared" ca="1" si="10"/>
        <v>0</v>
      </c>
      <c r="G110" s="90">
        <f t="shared" ca="1" si="10"/>
        <v>0</v>
      </c>
      <c r="H110" s="90">
        <f t="shared" ca="1" si="10"/>
        <v>0</v>
      </c>
      <c r="I110" s="90">
        <f t="shared" ca="1" si="10"/>
        <v>0</v>
      </c>
      <c r="J110" s="90">
        <f t="shared" ca="1" si="10"/>
        <v>0</v>
      </c>
      <c r="K110" s="90">
        <f t="shared" ca="1" si="10"/>
        <v>0</v>
      </c>
      <c r="L110">
        <f ca="1">IF('Soil 2020'!$A118="CM",INDIRECT("'Soil 2020'!"&amp;'Country Selector'!$B$3&amp;ROW($A118))*10^12,0)</f>
        <v>0</v>
      </c>
      <c r="M110" s="90">
        <f t="shared" ca="1" si="9"/>
        <v>0</v>
      </c>
      <c r="N110" s="90">
        <f t="shared" ca="1" si="11"/>
        <v>0</v>
      </c>
      <c r="O110" s="90">
        <f t="shared" ca="1" si="11"/>
        <v>0</v>
      </c>
      <c r="P110" s="90">
        <f t="shared" ca="1" si="11"/>
        <v>0</v>
      </c>
      <c r="Q110" s="90">
        <f t="shared" ca="1" si="11"/>
        <v>0</v>
      </c>
      <c r="R110" s="90">
        <f t="shared" ca="1" si="11"/>
        <v>0</v>
      </c>
      <c r="S110" s="90">
        <f t="shared" ca="1" si="11"/>
        <v>0</v>
      </c>
      <c r="T110" s="90">
        <f t="shared" ca="1" si="11"/>
        <v>0</v>
      </c>
      <c r="U110" s="90">
        <f t="shared" ca="1" si="11"/>
        <v>0</v>
      </c>
      <c r="V110">
        <f ca="1">IF('Soil 2030'!$A118="CM",INDIRECT("'Soil 2030'!"&amp;'Country Selector'!$B$3&amp;ROW($A118))*10^12,0)</f>
        <v>0</v>
      </c>
    </row>
    <row r="111" spans="1:22">
      <c r="A111" s="74">
        <v>59</v>
      </c>
      <c r="B111">
        <f ca="1">IF('Soil 2010'!$A119="CM",INDIRECT("'Soil 2010'!"&amp;'Country Selector'!$B$3&amp;ROW($A119))*10^12,0)</f>
        <v>0</v>
      </c>
      <c r="C111" s="90">
        <f t="shared" ca="1" si="8"/>
        <v>0</v>
      </c>
      <c r="D111" s="90">
        <f t="shared" ca="1" si="10"/>
        <v>0</v>
      </c>
      <c r="E111" s="90">
        <f t="shared" ca="1" si="10"/>
        <v>0</v>
      </c>
      <c r="F111" s="90">
        <f t="shared" ca="1" si="10"/>
        <v>0</v>
      </c>
      <c r="G111" s="90">
        <f t="shared" ca="1" si="10"/>
        <v>0</v>
      </c>
      <c r="H111" s="90">
        <f t="shared" ca="1" si="10"/>
        <v>0</v>
      </c>
      <c r="I111" s="90">
        <f t="shared" ca="1" si="10"/>
        <v>0</v>
      </c>
      <c r="J111" s="90">
        <f t="shared" ca="1" si="10"/>
        <v>0</v>
      </c>
      <c r="K111" s="90">
        <f t="shared" ca="1" si="10"/>
        <v>0</v>
      </c>
      <c r="L111">
        <f ca="1">IF('Soil 2020'!$A119="CM",INDIRECT("'Soil 2020'!"&amp;'Country Selector'!$B$3&amp;ROW($A119))*10^12,0)</f>
        <v>0</v>
      </c>
      <c r="M111" s="90">
        <f t="shared" ca="1" si="9"/>
        <v>0</v>
      </c>
      <c r="N111" s="90">
        <f t="shared" ca="1" si="11"/>
        <v>0</v>
      </c>
      <c r="O111" s="90">
        <f t="shared" ca="1" si="11"/>
        <v>0</v>
      </c>
      <c r="P111" s="90">
        <f t="shared" ca="1" si="11"/>
        <v>0</v>
      </c>
      <c r="Q111" s="90">
        <f t="shared" ca="1" si="11"/>
        <v>0</v>
      </c>
      <c r="R111" s="90">
        <f t="shared" ca="1" si="11"/>
        <v>0</v>
      </c>
      <c r="S111" s="90">
        <f t="shared" ca="1" si="11"/>
        <v>0</v>
      </c>
      <c r="T111" s="90">
        <f t="shared" ca="1" si="11"/>
        <v>0</v>
      </c>
      <c r="U111" s="90">
        <f t="shared" ca="1" si="11"/>
        <v>0</v>
      </c>
      <c r="V111">
        <f ca="1">IF('Soil 2030'!$A119="CM",INDIRECT("'Soil 2030'!"&amp;'Country Selector'!$B$3&amp;ROW($A119))*10^12,0)</f>
        <v>0</v>
      </c>
    </row>
    <row r="112" spans="1:22">
      <c r="A112" s="74">
        <v>60</v>
      </c>
      <c r="B112">
        <f ca="1">IF('Soil 2010'!$A120="CM",INDIRECT("'Soil 2010'!"&amp;'Country Selector'!$B$3&amp;ROW($A120))*10^12,0)</f>
        <v>0</v>
      </c>
      <c r="C112" s="90">
        <f t="shared" ca="1" si="8"/>
        <v>0</v>
      </c>
      <c r="D112" s="90">
        <f t="shared" ca="1" si="10"/>
        <v>0</v>
      </c>
      <c r="E112" s="90">
        <f t="shared" ca="1" si="10"/>
        <v>0</v>
      </c>
      <c r="F112" s="90">
        <f t="shared" ca="1" si="10"/>
        <v>0</v>
      </c>
      <c r="G112" s="90">
        <f t="shared" ca="1" si="10"/>
        <v>0</v>
      </c>
      <c r="H112" s="90">
        <f t="shared" ca="1" si="10"/>
        <v>0</v>
      </c>
      <c r="I112" s="90">
        <f t="shared" ca="1" si="10"/>
        <v>0</v>
      </c>
      <c r="J112" s="90">
        <f t="shared" ca="1" si="10"/>
        <v>0</v>
      </c>
      <c r="K112" s="90">
        <f t="shared" ca="1" si="10"/>
        <v>0</v>
      </c>
      <c r="L112">
        <f ca="1">IF('Soil 2020'!$A120="CM",INDIRECT("'Soil 2020'!"&amp;'Country Selector'!$B$3&amp;ROW($A120))*10^12,0)</f>
        <v>0</v>
      </c>
      <c r="M112" s="90">
        <f t="shared" ca="1" si="9"/>
        <v>0</v>
      </c>
      <c r="N112" s="90">
        <f t="shared" ca="1" si="11"/>
        <v>0</v>
      </c>
      <c r="O112" s="90">
        <f t="shared" ca="1" si="11"/>
        <v>0</v>
      </c>
      <c r="P112" s="90">
        <f t="shared" ca="1" si="11"/>
        <v>0</v>
      </c>
      <c r="Q112" s="90">
        <f t="shared" ca="1" si="11"/>
        <v>0</v>
      </c>
      <c r="R112" s="90">
        <f t="shared" ca="1" si="11"/>
        <v>0</v>
      </c>
      <c r="S112" s="90">
        <f t="shared" ca="1" si="11"/>
        <v>0</v>
      </c>
      <c r="T112" s="90">
        <f t="shared" ca="1" si="11"/>
        <v>0</v>
      </c>
      <c r="U112" s="90">
        <f t="shared" ca="1" si="11"/>
        <v>0</v>
      </c>
      <c r="V112">
        <f ca="1">IF('Soil 2030'!$A120="CM",INDIRECT("'Soil 2030'!"&amp;'Country Selector'!$B$3&amp;ROW($A120))*10^12,0)</f>
        <v>0</v>
      </c>
    </row>
    <row r="113" spans="1:22">
      <c r="A113" s="74">
        <v>61</v>
      </c>
      <c r="B113">
        <f ca="1">IF('Soil 2010'!$A121="CM",INDIRECT("'Soil 2010'!"&amp;'Country Selector'!$B$3&amp;ROW($A121))*10^12,0)</f>
        <v>0</v>
      </c>
      <c r="C113" s="90">
        <f t="shared" ca="1" si="8"/>
        <v>0</v>
      </c>
      <c r="D113" s="90">
        <f t="shared" ca="1" si="10"/>
        <v>0</v>
      </c>
      <c r="E113" s="90">
        <f t="shared" ca="1" si="10"/>
        <v>0</v>
      </c>
      <c r="F113" s="90">
        <f t="shared" ca="1" si="10"/>
        <v>0</v>
      </c>
      <c r="G113" s="90">
        <f t="shared" ca="1" si="10"/>
        <v>0</v>
      </c>
      <c r="H113" s="90">
        <f t="shared" ca="1" si="10"/>
        <v>0</v>
      </c>
      <c r="I113" s="90">
        <f t="shared" ca="1" si="10"/>
        <v>0</v>
      </c>
      <c r="J113" s="90">
        <f t="shared" ca="1" si="10"/>
        <v>0</v>
      </c>
      <c r="K113" s="90">
        <f t="shared" ca="1" si="10"/>
        <v>0</v>
      </c>
      <c r="L113">
        <f ca="1">IF('Soil 2020'!$A121="CM",INDIRECT("'Soil 2020'!"&amp;'Country Selector'!$B$3&amp;ROW($A121))*10^12,0)</f>
        <v>0</v>
      </c>
      <c r="M113" s="90">
        <f t="shared" ca="1" si="9"/>
        <v>0</v>
      </c>
      <c r="N113" s="90">
        <f t="shared" ca="1" si="11"/>
        <v>0</v>
      </c>
      <c r="O113" s="90">
        <f t="shared" ca="1" si="11"/>
        <v>0</v>
      </c>
      <c r="P113" s="90">
        <f t="shared" ca="1" si="11"/>
        <v>0</v>
      </c>
      <c r="Q113" s="90">
        <f t="shared" ca="1" si="11"/>
        <v>0</v>
      </c>
      <c r="R113" s="90">
        <f t="shared" ca="1" si="11"/>
        <v>0</v>
      </c>
      <c r="S113" s="90">
        <f t="shared" ca="1" si="11"/>
        <v>0</v>
      </c>
      <c r="T113" s="90">
        <f t="shared" ca="1" si="11"/>
        <v>0</v>
      </c>
      <c r="U113" s="90">
        <f t="shared" ca="1" si="11"/>
        <v>0</v>
      </c>
      <c r="V113">
        <f ca="1">IF('Soil 2030'!$A121="CM",INDIRECT("'Soil 2030'!"&amp;'Country Selector'!$B$3&amp;ROW($A121))*10^12,0)</f>
        <v>0</v>
      </c>
    </row>
    <row r="114" spans="1:22">
      <c r="A114" s="74">
        <v>62</v>
      </c>
      <c r="B114">
        <f ca="1">IF('Soil 2010'!$A122="CM",INDIRECT("'Soil 2010'!"&amp;'Country Selector'!$B$3&amp;ROW($A122))*10^12,0)</f>
        <v>1673193244.1409469</v>
      </c>
      <c r="C114" s="90">
        <f t="shared" ca="1" si="8"/>
        <v>1505873919.7268522</v>
      </c>
      <c r="D114" s="90">
        <f t="shared" ca="1" si="10"/>
        <v>1338554595.3127575</v>
      </c>
      <c r="E114" s="90">
        <f t="shared" ca="1" si="10"/>
        <v>1171235270.8986628</v>
      </c>
      <c r="F114" s="90">
        <f t="shared" ca="1" si="10"/>
        <v>1003915946.484568</v>
      </c>
      <c r="G114" s="90">
        <f t="shared" ca="1" si="10"/>
        <v>836596622.07047343</v>
      </c>
      <c r="H114" s="90">
        <f t="shared" ca="1" si="10"/>
        <v>669277297.65637875</v>
      </c>
      <c r="I114" s="90">
        <f t="shared" ca="1" si="10"/>
        <v>501957973.242284</v>
      </c>
      <c r="J114" s="90">
        <f t="shared" ca="1" si="10"/>
        <v>334638648.82818937</v>
      </c>
      <c r="K114" s="90">
        <f t="shared" ca="1" si="10"/>
        <v>167319324.41409469</v>
      </c>
      <c r="L114">
        <f ca="1">IF('Soil 2020'!$A122="CM",INDIRECT("'Soil 2020'!"&amp;'Country Selector'!$B$3&amp;ROW($A122))*10^12,0)</f>
        <v>0</v>
      </c>
      <c r="M114" s="90">
        <f t="shared" ca="1" si="9"/>
        <v>0</v>
      </c>
      <c r="N114" s="90">
        <f t="shared" ca="1" si="11"/>
        <v>0</v>
      </c>
      <c r="O114" s="90">
        <f t="shared" ca="1" si="11"/>
        <v>0</v>
      </c>
      <c r="P114" s="90">
        <f t="shared" ca="1" si="11"/>
        <v>0</v>
      </c>
      <c r="Q114" s="90">
        <f t="shared" ca="1" si="11"/>
        <v>0</v>
      </c>
      <c r="R114" s="90">
        <f t="shared" ca="1" si="11"/>
        <v>0</v>
      </c>
      <c r="S114" s="90">
        <f t="shared" ca="1" si="11"/>
        <v>0</v>
      </c>
      <c r="T114" s="90">
        <f t="shared" ca="1" si="11"/>
        <v>0</v>
      </c>
      <c r="U114" s="90">
        <f t="shared" ca="1" si="11"/>
        <v>0</v>
      </c>
      <c r="V114">
        <f ca="1">IF('Soil 2030'!$A122="CM",INDIRECT("'Soil 2030'!"&amp;'Country Selector'!$B$3&amp;ROW($A122))*10^12,0)</f>
        <v>0</v>
      </c>
    </row>
    <row r="115" spans="1:22">
      <c r="A115" s="74">
        <v>63</v>
      </c>
      <c r="B115">
        <f ca="1">IF('Soil 2010'!$A123="CM",INDIRECT("'Soil 2010'!"&amp;'Country Selector'!$B$3&amp;ROW($A123))*10^12,0)</f>
        <v>0</v>
      </c>
      <c r="C115" s="90">
        <f t="shared" ca="1" si="8"/>
        <v>0</v>
      </c>
      <c r="D115" s="90">
        <f t="shared" ca="1" si="10"/>
        <v>0</v>
      </c>
      <c r="E115" s="90">
        <f t="shared" ca="1" si="10"/>
        <v>0</v>
      </c>
      <c r="F115" s="90">
        <f t="shared" ca="1" si="10"/>
        <v>0</v>
      </c>
      <c r="G115" s="90">
        <f t="shared" ca="1" si="10"/>
        <v>0</v>
      </c>
      <c r="H115" s="90">
        <f t="shared" ca="1" si="10"/>
        <v>0</v>
      </c>
      <c r="I115" s="90">
        <f t="shared" ca="1" si="10"/>
        <v>0</v>
      </c>
      <c r="J115" s="90">
        <f t="shared" ca="1" si="10"/>
        <v>0</v>
      </c>
      <c r="K115" s="90">
        <f t="shared" ca="1" si="10"/>
        <v>0</v>
      </c>
      <c r="L115">
        <f ca="1">IF('Soil 2020'!$A123="CM",INDIRECT("'Soil 2020'!"&amp;'Country Selector'!$B$3&amp;ROW($A123))*10^12,0)</f>
        <v>0</v>
      </c>
      <c r="M115" s="90">
        <f t="shared" ca="1" si="9"/>
        <v>0</v>
      </c>
      <c r="N115" s="90">
        <f t="shared" ca="1" si="11"/>
        <v>0</v>
      </c>
      <c r="O115" s="90">
        <f t="shared" ca="1" si="11"/>
        <v>0</v>
      </c>
      <c r="P115" s="90">
        <f t="shared" ca="1" si="11"/>
        <v>0</v>
      </c>
      <c r="Q115" s="90">
        <f t="shared" ca="1" si="11"/>
        <v>0</v>
      </c>
      <c r="R115" s="90">
        <f t="shared" ca="1" si="11"/>
        <v>0</v>
      </c>
      <c r="S115" s="90">
        <f t="shared" ca="1" si="11"/>
        <v>0</v>
      </c>
      <c r="T115" s="90">
        <f t="shared" ca="1" si="11"/>
        <v>0</v>
      </c>
      <c r="U115" s="90">
        <f t="shared" ca="1" si="11"/>
        <v>0</v>
      </c>
      <c r="V115">
        <f ca="1">IF('Soil 2030'!$A123="CM",INDIRECT("'Soil 2030'!"&amp;'Country Selector'!$B$3&amp;ROW($A123))*10^12,0)</f>
        <v>0</v>
      </c>
    </row>
    <row r="116" spans="1:22">
      <c r="A116" s="74">
        <v>64</v>
      </c>
      <c r="B116">
        <f ca="1">IF('Soil 2010'!$A124="CM",INDIRECT("'Soil 2010'!"&amp;'Country Selector'!$B$3&amp;ROW($A124))*10^12,0)</f>
        <v>0</v>
      </c>
      <c r="C116" s="90">
        <f t="shared" ca="1" si="8"/>
        <v>0</v>
      </c>
      <c r="D116" s="90">
        <f t="shared" ca="1" si="10"/>
        <v>0</v>
      </c>
      <c r="E116" s="90">
        <f t="shared" ca="1" si="10"/>
        <v>0</v>
      </c>
      <c r="F116" s="90">
        <f t="shared" ca="1" si="10"/>
        <v>0</v>
      </c>
      <c r="G116" s="90">
        <f t="shared" ca="1" si="10"/>
        <v>0</v>
      </c>
      <c r="H116" s="90">
        <f t="shared" ca="1" si="10"/>
        <v>0</v>
      </c>
      <c r="I116" s="90">
        <f t="shared" ca="1" si="10"/>
        <v>0</v>
      </c>
      <c r="J116" s="90">
        <f t="shared" ca="1" si="10"/>
        <v>0</v>
      </c>
      <c r="K116" s="90">
        <f t="shared" ca="1" si="10"/>
        <v>0</v>
      </c>
      <c r="L116">
        <f ca="1">IF('Soil 2020'!$A124="CM",INDIRECT("'Soil 2020'!"&amp;'Country Selector'!$B$3&amp;ROW($A124))*10^12,0)</f>
        <v>0</v>
      </c>
      <c r="M116" s="90">
        <f t="shared" ca="1" si="9"/>
        <v>0</v>
      </c>
      <c r="N116" s="90">
        <f t="shared" ca="1" si="11"/>
        <v>0</v>
      </c>
      <c r="O116" s="90">
        <f t="shared" ca="1" si="11"/>
        <v>0</v>
      </c>
      <c r="P116" s="90">
        <f t="shared" ca="1" si="11"/>
        <v>0</v>
      </c>
      <c r="Q116" s="90">
        <f t="shared" ca="1" si="11"/>
        <v>0</v>
      </c>
      <c r="R116" s="90">
        <f t="shared" ca="1" si="11"/>
        <v>0</v>
      </c>
      <c r="S116" s="90">
        <f t="shared" ca="1" si="11"/>
        <v>0</v>
      </c>
      <c r="T116" s="90">
        <f t="shared" ca="1" si="11"/>
        <v>0</v>
      </c>
      <c r="U116" s="90">
        <f t="shared" ca="1" si="11"/>
        <v>0</v>
      </c>
      <c r="V116">
        <f ca="1">IF('Soil 2030'!$A124="CM",INDIRECT("'Soil 2030'!"&amp;'Country Selector'!$B$3&amp;ROW($A124))*10^12,0)</f>
        <v>0</v>
      </c>
    </row>
    <row r="117" spans="1:22">
      <c r="A117" s="74">
        <v>65</v>
      </c>
      <c r="B117">
        <f ca="1">IF('Soil 2010'!$A125="CM",INDIRECT("'Soil 2010'!"&amp;'Country Selector'!$B$3&amp;ROW($A125))*10^12,0)</f>
        <v>18237793586.386887</v>
      </c>
      <c r="C117" s="90">
        <f t="shared" ca="1" si="8"/>
        <v>16414014227.748199</v>
      </c>
      <c r="D117" s="90">
        <f t="shared" ca="1" si="10"/>
        <v>14590234869.109509</v>
      </c>
      <c r="E117" s="90">
        <f t="shared" ca="1" si="10"/>
        <v>12766455510.470821</v>
      </c>
      <c r="F117" s="90">
        <f t="shared" ca="1" si="10"/>
        <v>10942676151.832132</v>
      </c>
      <c r="G117" s="90">
        <f t="shared" ca="1" si="10"/>
        <v>9118896793.1934433</v>
      </c>
      <c r="H117" s="90">
        <f t="shared" ca="1" si="10"/>
        <v>7295117434.5547543</v>
      </c>
      <c r="I117" s="90">
        <f t="shared" ca="1" si="10"/>
        <v>5471338075.9160662</v>
      </c>
      <c r="J117" s="90">
        <f t="shared" ca="1" si="10"/>
        <v>3647558717.2773771</v>
      </c>
      <c r="K117" s="90">
        <f t="shared" ca="1" si="10"/>
        <v>1823779358.6386886</v>
      </c>
      <c r="L117">
        <f ca="1">IF('Soil 2020'!$A125="CM",INDIRECT("'Soil 2020'!"&amp;'Country Selector'!$B$3&amp;ROW($A125))*10^12,0)</f>
        <v>0</v>
      </c>
      <c r="M117" s="90">
        <f t="shared" ca="1" si="9"/>
        <v>0</v>
      </c>
      <c r="N117" s="90">
        <f t="shared" ca="1" si="11"/>
        <v>0</v>
      </c>
      <c r="O117" s="90">
        <f t="shared" ca="1" si="11"/>
        <v>0</v>
      </c>
      <c r="P117" s="90">
        <f t="shared" ca="1" si="11"/>
        <v>0</v>
      </c>
      <c r="Q117" s="90">
        <f t="shared" ca="1" si="11"/>
        <v>0</v>
      </c>
      <c r="R117" s="90">
        <f t="shared" ca="1" si="11"/>
        <v>0</v>
      </c>
      <c r="S117" s="90">
        <f t="shared" ca="1" si="11"/>
        <v>0</v>
      </c>
      <c r="T117" s="90">
        <f t="shared" ca="1" si="11"/>
        <v>0</v>
      </c>
      <c r="U117" s="90">
        <f t="shared" ca="1" si="11"/>
        <v>0</v>
      </c>
      <c r="V117">
        <f ca="1">IF('Soil 2030'!$A125="CM",INDIRECT("'Soil 2030'!"&amp;'Country Selector'!$B$3&amp;ROW($A125))*10^12,0)</f>
        <v>0</v>
      </c>
    </row>
    <row r="118" spans="1:22">
      <c r="A118" s="74">
        <v>66</v>
      </c>
      <c r="B118">
        <f ca="1">IF('Soil 2010'!$A126="CM",INDIRECT("'Soil 2010'!"&amp;'Country Selector'!$B$3&amp;ROW($A126))*10^12,0)</f>
        <v>0</v>
      </c>
      <c r="C118" s="90">
        <f t="shared" ca="1" si="8"/>
        <v>0</v>
      </c>
      <c r="D118" s="90">
        <f t="shared" ca="1" si="10"/>
        <v>0</v>
      </c>
      <c r="E118" s="90">
        <f t="shared" ca="1" si="10"/>
        <v>0</v>
      </c>
      <c r="F118" s="90">
        <f t="shared" ca="1" si="10"/>
        <v>0</v>
      </c>
      <c r="G118" s="90">
        <f t="shared" ca="1" si="10"/>
        <v>0</v>
      </c>
      <c r="H118" s="90">
        <f t="shared" ca="1" si="10"/>
        <v>0</v>
      </c>
      <c r="I118" s="90">
        <f t="shared" ca="1" si="10"/>
        <v>0</v>
      </c>
      <c r="J118" s="90">
        <f t="shared" ca="1" si="10"/>
        <v>0</v>
      </c>
      <c r="K118" s="90">
        <f t="shared" ca="1" si="10"/>
        <v>0</v>
      </c>
      <c r="L118">
        <f ca="1">IF('Soil 2020'!$A126="CM",INDIRECT("'Soil 2020'!"&amp;'Country Selector'!$B$3&amp;ROW($A126))*10^12,0)</f>
        <v>0</v>
      </c>
      <c r="M118" s="90">
        <f t="shared" ca="1" si="9"/>
        <v>0</v>
      </c>
      <c r="N118" s="90">
        <f t="shared" ca="1" si="11"/>
        <v>0</v>
      </c>
      <c r="O118" s="90">
        <f t="shared" ca="1" si="11"/>
        <v>0</v>
      </c>
      <c r="P118" s="90">
        <f t="shared" ca="1" si="11"/>
        <v>0</v>
      </c>
      <c r="Q118" s="90">
        <f t="shared" ca="1" si="11"/>
        <v>0</v>
      </c>
      <c r="R118" s="90">
        <f t="shared" ca="1" si="11"/>
        <v>0</v>
      </c>
      <c r="S118" s="90">
        <f t="shared" ca="1" si="11"/>
        <v>0</v>
      </c>
      <c r="T118" s="90">
        <f t="shared" ca="1" si="11"/>
        <v>0</v>
      </c>
      <c r="U118" s="90">
        <f t="shared" ca="1" si="11"/>
        <v>0</v>
      </c>
      <c r="V118">
        <f ca="1">IF('Soil 2030'!$A126="CM",INDIRECT("'Soil 2030'!"&amp;'Country Selector'!$B$3&amp;ROW($A126))*10^12,0)</f>
        <v>0</v>
      </c>
    </row>
    <row r="119" spans="1:22">
      <c r="A119" s="74">
        <v>67</v>
      </c>
      <c r="B119">
        <f ca="1">IF('Soil 2010'!$A127="CM",INDIRECT("'Soil 2010'!"&amp;'Country Selector'!$B$3&amp;ROW($A127))*10^12,0)</f>
        <v>0</v>
      </c>
      <c r="C119" s="90">
        <f t="shared" ca="1" si="8"/>
        <v>0</v>
      </c>
      <c r="D119" s="90">
        <f t="shared" ca="1" si="10"/>
        <v>0</v>
      </c>
      <c r="E119" s="90">
        <f t="shared" ca="1" si="10"/>
        <v>0</v>
      </c>
      <c r="F119" s="90">
        <f t="shared" ca="1" si="10"/>
        <v>0</v>
      </c>
      <c r="G119" s="90">
        <f t="shared" ca="1" si="10"/>
        <v>0</v>
      </c>
      <c r="H119" s="90">
        <f t="shared" ca="1" si="10"/>
        <v>0</v>
      </c>
      <c r="I119" s="90">
        <f t="shared" ca="1" si="10"/>
        <v>0</v>
      </c>
      <c r="J119" s="90">
        <f t="shared" ca="1" si="10"/>
        <v>0</v>
      </c>
      <c r="K119" s="90">
        <f t="shared" ca="1" si="10"/>
        <v>0</v>
      </c>
      <c r="L119">
        <f ca="1">IF('Soil 2020'!$A127="CM",INDIRECT("'Soil 2020'!"&amp;'Country Selector'!$B$3&amp;ROW($A127))*10^12,0)</f>
        <v>0</v>
      </c>
      <c r="M119" s="90">
        <f t="shared" ca="1" si="9"/>
        <v>0</v>
      </c>
      <c r="N119" s="90">
        <f t="shared" ca="1" si="11"/>
        <v>0</v>
      </c>
      <c r="O119" s="90">
        <f t="shared" ca="1" si="11"/>
        <v>0</v>
      </c>
      <c r="P119" s="90">
        <f t="shared" ca="1" si="11"/>
        <v>0</v>
      </c>
      <c r="Q119" s="90">
        <f t="shared" ca="1" si="11"/>
        <v>0</v>
      </c>
      <c r="R119" s="90">
        <f t="shared" ca="1" si="11"/>
        <v>0</v>
      </c>
      <c r="S119" s="90">
        <f t="shared" ca="1" si="11"/>
        <v>0</v>
      </c>
      <c r="T119" s="90">
        <f t="shared" ca="1" si="11"/>
        <v>0</v>
      </c>
      <c r="U119" s="90">
        <f t="shared" ca="1" si="11"/>
        <v>0</v>
      </c>
      <c r="V119">
        <f ca="1">IF('Soil 2030'!$A127="CM",INDIRECT("'Soil 2030'!"&amp;'Country Selector'!$B$3&amp;ROW($A127))*10^12,0)</f>
        <v>0</v>
      </c>
    </row>
    <row r="120" spans="1:22">
      <c r="A120" s="74">
        <v>68</v>
      </c>
      <c r="B120">
        <f ca="1">IF('Soil 2010'!$A128="CM",INDIRECT("'Soil 2010'!"&amp;'Country Selector'!$B$3&amp;ROW($A128))*10^12,0)</f>
        <v>0</v>
      </c>
      <c r="C120" s="90">
        <f t="shared" ca="1" si="8"/>
        <v>0</v>
      </c>
      <c r="D120" s="90">
        <f t="shared" ca="1" si="10"/>
        <v>0</v>
      </c>
      <c r="E120" s="90">
        <f t="shared" ca="1" si="10"/>
        <v>0</v>
      </c>
      <c r="F120" s="90">
        <f t="shared" ca="1" si="10"/>
        <v>0</v>
      </c>
      <c r="G120" s="90">
        <f t="shared" ca="1" si="10"/>
        <v>0</v>
      </c>
      <c r="H120" s="90">
        <f t="shared" ca="1" si="10"/>
        <v>0</v>
      </c>
      <c r="I120" s="90">
        <f t="shared" ca="1" si="10"/>
        <v>0</v>
      </c>
      <c r="J120" s="90">
        <f t="shared" ca="1" si="10"/>
        <v>0</v>
      </c>
      <c r="K120" s="90">
        <f t="shared" ca="1" si="10"/>
        <v>0</v>
      </c>
      <c r="L120">
        <f ca="1">IF('Soil 2020'!$A128="CM",INDIRECT("'Soil 2020'!"&amp;'Country Selector'!$B$3&amp;ROW($A128))*10^12,0)</f>
        <v>0</v>
      </c>
      <c r="M120" s="90">
        <f t="shared" ca="1" si="9"/>
        <v>0</v>
      </c>
      <c r="N120" s="90">
        <f t="shared" ca="1" si="11"/>
        <v>0</v>
      </c>
      <c r="O120" s="90">
        <f t="shared" ca="1" si="11"/>
        <v>0</v>
      </c>
      <c r="P120" s="90">
        <f t="shared" ca="1" si="11"/>
        <v>0</v>
      </c>
      <c r="Q120" s="90">
        <f t="shared" ca="1" si="11"/>
        <v>0</v>
      </c>
      <c r="R120" s="90">
        <f t="shared" ca="1" si="11"/>
        <v>0</v>
      </c>
      <c r="S120" s="90">
        <f t="shared" ca="1" si="11"/>
        <v>0</v>
      </c>
      <c r="T120" s="90">
        <f t="shared" ca="1" si="11"/>
        <v>0</v>
      </c>
      <c r="U120" s="90">
        <f t="shared" ca="1" si="11"/>
        <v>0</v>
      </c>
      <c r="V120">
        <f ca="1">IF('Soil 2030'!$A128="CM",INDIRECT("'Soil 2030'!"&amp;'Country Selector'!$B$3&amp;ROW($A128))*10^12,0)</f>
        <v>0</v>
      </c>
    </row>
    <row r="121" spans="1:22">
      <c r="A121" s="74">
        <v>69</v>
      </c>
      <c r="B121">
        <f ca="1">IF('Soil 2010'!$A129="CM",INDIRECT("'Soil 2010'!"&amp;'Country Selector'!$B$3&amp;ROW($A129))*10^12,0)</f>
        <v>0</v>
      </c>
      <c r="C121" s="90">
        <f t="shared" ca="1" si="8"/>
        <v>0</v>
      </c>
      <c r="D121" s="90">
        <f t="shared" ca="1" si="10"/>
        <v>0</v>
      </c>
      <c r="E121" s="90">
        <f t="shared" ca="1" si="10"/>
        <v>0</v>
      </c>
      <c r="F121" s="90">
        <f t="shared" ca="1" si="10"/>
        <v>0</v>
      </c>
      <c r="G121" s="90">
        <f t="shared" ca="1" si="10"/>
        <v>0</v>
      </c>
      <c r="H121" s="90">
        <f t="shared" ca="1" si="10"/>
        <v>0</v>
      </c>
      <c r="I121" s="90">
        <f t="shared" ca="1" si="10"/>
        <v>0</v>
      </c>
      <c r="J121" s="90">
        <f t="shared" ca="1" si="10"/>
        <v>0</v>
      </c>
      <c r="K121" s="90">
        <f t="shared" ca="1" si="10"/>
        <v>0</v>
      </c>
      <c r="L121">
        <f ca="1">IF('Soil 2020'!$A129="CM",INDIRECT("'Soil 2020'!"&amp;'Country Selector'!$B$3&amp;ROW($A129))*10^12,0)</f>
        <v>0</v>
      </c>
      <c r="M121" s="90">
        <f t="shared" ca="1" si="9"/>
        <v>0</v>
      </c>
      <c r="N121" s="90">
        <f t="shared" ca="1" si="11"/>
        <v>0</v>
      </c>
      <c r="O121" s="90">
        <f t="shared" ca="1" si="11"/>
        <v>0</v>
      </c>
      <c r="P121" s="90">
        <f t="shared" ca="1" si="11"/>
        <v>0</v>
      </c>
      <c r="Q121" s="90">
        <f t="shared" ca="1" si="11"/>
        <v>0</v>
      </c>
      <c r="R121" s="90">
        <f t="shared" ca="1" si="11"/>
        <v>0</v>
      </c>
      <c r="S121" s="90">
        <f t="shared" ca="1" si="11"/>
        <v>0</v>
      </c>
      <c r="T121" s="90">
        <f t="shared" ca="1" si="11"/>
        <v>0</v>
      </c>
      <c r="U121" s="90">
        <f t="shared" ca="1" si="11"/>
        <v>0</v>
      </c>
      <c r="V121">
        <f ca="1">IF('Soil 2030'!$A129="CM",INDIRECT("'Soil 2030'!"&amp;'Country Selector'!$B$3&amp;ROW($A129))*10^12,0)</f>
        <v>0</v>
      </c>
    </row>
    <row r="122" spans="1:22">
      <c r="A122" s="74">
        <v>70</v>
      </c>
      <c r="B122">
        <f ca="1">IF('Soil 2010'!$A130="CM",INDIRECT("'Soil 2010'!"&amp;'Country Selector'!$B$3&amp;ROW($A130))*10^12,0)</f>
        <v>0</v>
      </c>
      <c r="C122" s="90">
        <f t="shared" ca="1" si="8"/>
        <v>0</v>
      </c>
      <c r="D122" s="90">
        <f t="shared" ca="1" si="10"/>
        <v>0</v>
      </c>
      <c r="E122" s="90">
        <f t="shared" ca="1" si="10"/>
        <v>0</v>
      </c>
      <c r="F122" s="90">
        <f t="shared" ca="1" si="10"/>
        <v>0</v>
      </c>
      <c r="G122" s="90">
        <f t="shared" ca="1" si="10"/>
        <v>0</v>
      </c>
      <c r="H122" s="90">
        <f t="shared" ca="1" si="10"/>
        <v>0</v>
      </c>
      <c r="I122" s="90">
        <f t="shared" ca="1" si="10"/>
        <v>0</v>
      </c>
      <c r="J122" s="90">
        <f t="shared" ca="1" si="10"/>
        <v>0</v>
      </c>
      <c r="K122" s="90">
        <f t="shared" ca="1" si="10"/>
        <v>0</v>
      </c>
      <c r="L122">
        <f ca="1">IF('Soil 2020'!$A130="CM",INDIRECT("'Soil 2020'!"&amp;'Country Selector'!$B$3&amp;ROW($A130))*10^12,0)</f>
        <v>0</v>
      </c>
      <c r="M122" s="90">
        <f t="shared" ca="1" si="9"/>
        <v>0</v>
      </c>
      <c r="N122" s="90">
        <f t="shared" ca="1" si="11"/>
        <v>0</v>
      </c>
      <c r="O122" s="90">
        <f t="shared" ca="1" si="11"/>
        <v>0</v>
      </c>
      <c r="P122" s="90">
        <f t="shared" ca="1" si="11"/>
        <v>0</v>
      </c>
      <c r="Q122" s="90">
        <f t="shared" ca="1" si="11"/>
        <v>0</v>
      </c>
      <c r="R122" s="90">
        <f t="shared" ca="1" si="11"/>
        <v>0</v>
      </c>
      <c r="S122" s="90">
        <f t="shared" ca="1" si="11"/>
        <v>0</v>
      </c>
      <c r="T122" s="90">
        <f t="shared" ca="1" si="11"/>
        <v>0</v>
      </c>
      <c r="U122" s="90">
        <f t="shared" ca="1" si="11"/>
        <v>0</v>
      </c>
      <c r="V122">
        <f ca="1">IF('Soil 2030'!$A130="CM",INDIRECT("'Soil 2030'!"&amp;'Country Selector'!$B$3&amp;ROW($A130))*10^12,0)</f>
        <v>0</v>
      </c>
    </row>
    <row r="123" spans="1:22">
      <c r="A123" s="74">
        <v>71</v>
      </c>
      <c r="B123">
        <f ca="1">IF('Soil 2010'!$A131="CM",INDIRECT("'Soil 2010'!"&amp;'Country Selector'!$B$3&amp;ROW($A131))*10^12,0)</f>
        <v>0</v>
      </c>
      <c r="C123" s="90">
        <f t="shared" ca="1" si="8"/>
        <v>0</v>
      </c>
      <c r="D123" s="90">
        <f t="shared" ca="1" si="10"/>
        <v>0</v>
      </c>
      <c r="E123" s="90">
        <f t="shared" ca="1" si="10"/>
        <v>0</v>
      </c>
      <c r="F123" s="90">
        <f t="shared" ca="1" si="10"/>
        <v>0</v>
      </c>
      <c r="G123" s="90">
        <f t="shared" ca="1" si="10"/>
        <v>0</v>
      </c>
      <c r="H123" s="90">
        <f t="shared" ca="1" si="10"/>
        <v>0</v>
      </c>
      <c r="I123" s="90">
        <f t="shared" ca="1" si="10"/>
        <v>0</v>
      </c>
      <c r="J123" s="90">
        <f t="shared" ca="1" si="10"/>
        <v>0</v>
      </c>
      <c r="K123" s="90">
        <f t="shared" ca="1" si="10"/>
        <v>0</v>
      </c>
      <c r="L123">
        <f ca="1">IF('Soil 2020'!$A131="CM",INDIRECT("'Soil 2020'!"&amp;'Country Selector'!$B$3&amp;ROW($A131))*10^12,0)</f>
        <v>0</v>
      </c>
      <c r="M123" s="90">
        <f t="shared" ca="1" si="9"/>
        <v>0</v>
      </c>
      <c r="N123" s="90">
        <f t="shared" ca="1" si="11"/>
        <v>0</v>
      </c>
      <c r="O123" s="90">
        <f t="shared" ca="1" si="11"/>
        <v>0</v>
      </c>
      <c r="P123" s="90">
        <f t="shared" ca="1" si="11"/>
        <v>0</v>
      </c>
      <c r="Q123" s="90">
        <f t="shared" ca="1" si="11"/>
        <v>0</v>
      </c>
      <c r="R123" s="90">
        <f t="shared" ca="1" si="11"/>
        <v>0</v>
      </c>
      <c r="S123" s="90">
        <f t="shared" ca="1" si="11"/>
        <v>0</v>
      </c>
      <c r="T123" s="90">
        <f t="shared" ca="1" si="11"/>
        <v>0</v>
      </c>
      <c r="U123" s="90">
        <f t="shared" ca="1" si="11"/>
        <v>0</v>
      </c>
      <c r="V123">
        <f ca="1">IF('Soil 2030'!$A131="CM",INDIRECT("'Soil 2030'!"&amp;'Country Selector'!$B$3&amp;ROW($A131))*10^12,0)</f>
        <v>0</v>
      </c>
    </row>
    <row r="124" spans="1:22">
      <c r="A124" s="74">
        <v>72</v>
      </c>
      <c r="B124">
        <f ca="1">IF('Soil 2010'!$A132="CM",INDIRECT("'Soil 2010'!"&amp;'Country Selector'!$B$3&amp;ROW($A132))*10^12,0)</f>
        <v>0</v>
      </c>
      <c r="C124" s="90">
        <f t="shared" ca="1" si="8"/>
        <v>0</v>
      </c>
      <c r="D124" s="90">
        <f t="shared" ca="1" si="10"/>
        <v>0</v>
      </c>
      <c r="E124" s="90">
        <f t="shared" ca="1" si="10"/>
        <v>0</v>
      </c>
      <c r="F124" s="90">
        <f t="shared" ca="1" si="10"/>
        <v>0</v>
      </c>
      <c r="G124" s="90">
        <f t="shared" ca="1" si="10"/>
        <v>0</v>
      </c>
      <c r="H124" s="90">
        <f t="shared" ca="1" si="10"/>
        <v>0</v>
      </c>
      <c r="I124" s="90">
        <f t="shared" ca="1" si="10"/>
        <v>0</v>
      </c>
      <c r="J124" s="90">
        <f t="shared" ca="1" si="10"/>
        <v>0</v>
      </c>
      <c r="K124" s="90">
        <f t="shared" ca="1" si="10"/>
        <v>0</v>
      </c>
      <c r="L124">
        <f ca="1">IF('Soil 2020'!$A132="CM",INDIRECT("'Soil 2020'!"&amp;'Country Selector'!$B$3&amp;ROW($A132))*10^12,0)</f>
        <v>0</v>
      </c>
      <c r="M124" s="90">
        <f t="shared" ca="1" si="9"/>
        <v>0</v>
      </c>
      <c r="N124" s="90">
        <f t="shared" ca="1" si="11"/>
        <v>0</v>
      </c>
      <c r="O124" s="90">
        <f t="shared" ca="1" si="11"/>
        <v>0</v>
      </c>
      <c r="P124" s="90">
        <f t="shared" ca="1" si="11"/>
        <v>0</v>
      </c>
      <c r="Q124" s="90">
        <f t="shared" ca="1" si="11"/>
        <v>0</v>
      </c>
      <c r="R124" s="90">
        <f t="shared" ca="1" si="11"/>
        <v>0</v>
      </c>
      <c r="S124" s="90">
        <f t="shared" ca="1" si="11"/>
        <v>0</v>
      </c>
      <c r="T124" s="90">
        <f t="shared" ca="1" si="11"/>
        <v>0</v>
      </c>
      <c r="U124" s="90">
        <f t="shared" ca="1" si="11"/>
        <v>0</v>
      </c>
      <c r="V124">
        <f ca="1">IF('Soil 2030'!$A132="CM",INDIRECT("'Soil 2030'!"&amp;'Country Selector'!$B$3&amp;ROW($A132))*10^12,0)</f>
        <v>0</v>
      </c>
    </row>
    <row r="125" spans="1:22">
      <c r="A125" s="74">
        <v>73</v>
      </c>
      <c r="B125">
        <f ca="1">IF('Soil 2010'!$A133="CM",INDIRECT("'Soil 2010'!"&amp;'Country Selector'!$B$3&amp;ROW($A133))*10^12,0)</f>
        <v>0</v>
      </c>
      <c r="C125" s="90">
        <f t="shared" ca="1" si="8"/>
        <v>0</v>
      </c>
      <c r="D125" s="90">
        <f t="shared" ca="1" si="10"/>
        <v>0</v>
      </c>
      <c r="E125" s="90">
        <f t="shared" ca="1" si="10"/>
        <v>0</v>
      </c>
      <c r="F125" s="90">
        <f t="shared" ca="1" si="10"/>
        <v>0</v>
      </c>
      <c r="G125" s="90">
        <f t="shared" ca="1" si="10"/>
        <v>0</v>
      </c>
      <c r="H125" s="90">
        <f t="shared" ca="1" si="10"/>
        <v>0</v>
      </c>
      <c r="I125" s="90">
        <f t="shared" ca="1" si="10"/>
        <v>0</v>
      </c>
      <c r="J125" s="90">
        <f t="shared" ca="1" si="10"/>
        <v>0</v>
      </c>
      <c r="K125" s="90">
        <f t="shared" ca="1" si="10"/>
        <v>0</v>
      </c>
      <c r="L125">
        <f ca="1">IF('Soil 2020'!$A133="CM",INDIRECT("'Soil 2020'!"&amp;'Country Selector'!$B$3&amp;ROW($A133))*10^12,0)</f>
        <v>0</v>
      </c>
      <c r="M125" s="90">
        <f t="shared" ca="1" si="9"/>
        <v>0</v>
      </c>
      <c r="N125" s="90">
        <f t="shared" ca="1" si="11"/>
        <v>0</v>
      </c>
      <c r="O125" s="90">
        <f t="shared" ca="1" si="11"/>
        <v>0</v>
      </c>
      <c r="P125" s="90">
        <f t="shared" ca="1" si="11"/>
        <v>0</v>
      </c>
      <c r="Q125" s="90">
        <f t="shared" ca="1" si="11"/>
        <v>0</v>
      </c>
      <c r="R125" s="90">
        <f t="shared" ca="1" si="11"/>
        <v>0</v>
      </c>
      <c r="S125" s="90">
        <f t="shared" ca="1" si="11"/>
        <v>0</v>
      </c>
      <c r="T125" s="90">
        <f t="shared" ca="1" si="11"/>
        <v>0</v>
      </c>
      <c r="U125" s="90">
        <f t="shared" ca="1" si="11"/>
        <v>0</v>
      </c>
      <c r="V125">
        <f ca="1">IF('Soil 2030'!$A133="CM",INDIRECT("'Soil 2030'!"&amp;'Country Selector'!$B$3&amp;ROW($A133))*10^12,0)</f>
        <v>0</v>
      </c>
    </row>
    <row r="126" spans="1:22">
      <c r="A126" s="74">
        <v>74</v>
      </c>
      <c r="B126">
        <f ca="1">IF('Soil 2010'!$A134="CM",INDIRECT("'Soil 2010'!"&amp;'Country Selector'!$B$3&amp;ROW($A134))*10^12,0)</f>
        <v>0</v>
      </c>
      <c r="C126" s="90">
        <f t="shared" ca="1" si="8"/>
        <v>0</v>
      </c>
      <c r="D126" s="90">
        <f t="shared" ca="1" si="10"/>
        <v>0</v>
      </c>
      <c r="E126" s="90">
        <f t="shared" ca="1" si="10"/>
        <v>0</v>
      </c>
      <c r="F126" s="90">
        <f t="shared" ca="1" si="10"/>
        <v>0</v>
      </c>
      <c r="G126" s="90">
        <f t="shared" ca="1" si="10"/>
        <v>0</v>
      </c>
      <c r="H126" s="90">
        <f t="shared" ca="1" si="10"/>
        <v>0</v>
      </c>
      <c r="I126" s="90">
        <f t="shared" ca="1" si="10"/>
        <v>0</v>
      </c>
      <c r="J126" s="90">
        <f t="shared" ca="1" si="10"/>
        <v>0</v>
      </c>
      <c r="K126" s="90">
        <f t="shared" ca="1" si="10"/>
        <v>0</v>
      </c>
      <c r="L126">
        <f ca="1">IF('Soil 2020'!$A134="CM",INDIRECT("'Soil 2020'!"&amp;'Country Selector'!$B$3&amp;ROW($A134))*10^12,0)</f>
        <v>0</v>
      </c>
      <c r="M126" s="90">
        <f t="shared" ca="1" si="9"/>
        <v>0</v>
      </c>
      <c r="N126" s="90">
        <f t="shared" ca="1" si="11"/>
        <v>0</v>
      </c>
      <c r="O126" s="90">
        <f t="shared" ca="1" si="11"/>
        <v>0</v>
      </c>
      <c r="P126" s="90">
        <f t="shared" ca="1" si="11"/>
        <v>0</v>
      </c>
      <c r="Q126" s="90">
        <f t="shared" ca="1" si="11"/>
        <v>0</v>
      </c>
      <c r="R126" s="90">
        <f t="shared" ca="1" si="11"/>
        <v>0</v>
      </c>
      <c r="S126" s="90">
        <f t="shared" ca="1" si="11"/>
        <v>0</v>
      </c>
      <c r="T126" s="90">
        <f t="shared" ca="1" si="11"/>
        <v>0</v>
      </c>
      <c r="U126" s="90">
        <f t="shared" ca="1" si="11"/>
        <v>0</v>
      </c>
      <c r="V126">
        <f ca="1">IF('Soil 2030'!$A134="CM",INDIRECT("'Soil 2030'!"&amp;'Country Selector'!$B$3&amp;ROW($A134))*10^12,0)</f>
        <v>0</v>
      </c>
    </row>
    <row r="127" spans="1:22">
      <c r="A127" s="74">
        <v>75</v>
      </c>
      <c r="B127">
        <f ca="1">IF('Soil 2010'!$A135="CM",INDIRECT("'Soil 2010'!"&amp;'Country Selector'!$B$3&amp;ROW($A135))*10^12,0)</f>
        <v>0</v>
      </c>
      <c r="C127" s="90">
        <f t="shared" ca="1" si="8"/>
        <v>0</v>
      </c>
      <c r="D127" s="90">
        <f t="shared" ca="1" si="8"/>
        <v>0</v>
      </c>
      <c r="E127" s="90">
        <f t="shared" ca="1" si="8"/>
        <v>0</v>
      </c>
      <c r="F127" s="90">
        <f t="shared" ca="1" si="8"/>
        <v>0</v>
      </c>
      <c r="G127" s="90">
        <f t="shared" ca="1" si="8"/>
        <v>0</v>
      </c>
      <c r="H127" s="90">
        <f t="shared" ca="1" si="8"/>
        <v>0</v>
      </c>
      <c r="I127" s="90">
        <f t="shared" ca="1" si="8"/>
        <v>0</v>
      </c>
      <c r="J127" s="90">
        <f t="shared" ca="1" si="8"/>
        <v>0</v>
      </c>
      <c r="K127" s="90">
        <f t="shared" ca="1" si="8"/>
        <v>0</v>
      </c>
      <c r="L127">
        <f ca="1">IF('Soil 2020'!$A135="CM",INDIRECT("'Soil 2020'!"&amp;'Country Selector'!$B$3&amp;ROW($A135))*10^12,0)</f>
        <v>0</v>
      </c>
      <c r="M127" s="90">
        <f t="shared" ca="1" si="9"/>
        <v>0</v>
      </c>
      <c r="N127" s="90">
        <f t="shared" ca="1" si="9"/>
        <v>0</v>
      </c>
      <c r="O127" s="90">
        <f t="shared" ca="1" si="9"/>
        <v>0</v>
      </c>
      <c r="P127" s="90">
        <f t="shared" ca="1" si="9"/>
        <v>0</v>
      </c>
      <c r="Q127" s="90">
        <f t="shared" ca="1" si="9"/>
        <v>0</v>
      </c>
      <c r="R127" s="90">
        <f t="shared" ca="1" si="9"/>
        <v>0</v>
      </c>
      <c r="S127" s="90">
        <f t="shared" ca="1" si="9"/>
        <v>0</v>
      </c>
      <c r="T127" s="90">
        <f t="shared" ca="1" si="9"/>
        <v>0</v>
      </c>
      <c r="U127" s="90">
        <f t="shared" ca="1" si="9"/>
        <v>0</v>
      </c>
      <c r="V127">
        <f ca="1">IF('Soil 2030'!$A135="CM",INDIRECT("'Soil 2030'!"&amp;'Country Selector'!$B$3&amp;ROW($A135))*10^12,0)</f>
        <v>0</v>
      </c>
    </row>
    <row r="128" spans="1:22">
      <c r="A128" s="74">
        <v>76</v>
      </c>
      <c r="B128">
        <f ca="1">IF('Soil 2010'!$A136="CM",INDIRECT("'Soil 2010'!"&amp;'Country Selector'!$B$3&amp;ROW($A136))*10^12,0)</f>
        <v>0</v>
      </c>
      <c r="C128" s="90">
        <f t="shared" ref="C128:K156" ca="1" si="12">$B128*($L$1-C$1)/($L$1-$B$1)+$L128*(C$1-$B$1)/($L$1-$B$1)</f>
        <v>0</v>
      </c>
      <c r="D128" s="90">
        <f t="shared" ca="1" si="12"/>
        <v>0</v>
      </c>
      <c r="E128" s="90">
        <f t="shared" ca="1" si="12"/>
        <v>0</v>
      </c>
      <c r="F128" s="90">
        <f t="shared" ca="1" si="12"/>
        <v>0</v>
      </c>
      <c r="G128" s="90">
        <f t="shared" ca="1" si="12"/>
        <v>0</v>
      </c>
      <c r="H128" s="90">
        <f t="shared" ca="1" si="12"/>
        <v>0</v>
      </c>
      <c r="I128" s="90">
        <f t="shared" ca="1" si="12"/>
        <v>0</v>
      </c>
      <c r="J128" s="90">
        <f t="shared" ca="1" si="12"/>
        <v>0</v>
      </c>
      <c r="K128" s="90">
        <f t="shared" ca="1" si="12"/>
        <v>0</v>
      </c>
      <c r="L128">
        <f ca="1">IF('Soil 2020'!$A136="CM",INDIRECT("'Soil 2020'!"&amp;'Country Selector'!$B$3&amp;ROW($A136))*10^12,0)</f>
        <v>0</v>
      </c>
      <c r="M128" s="90">
        <f t="shared" ref="M128:U156" ca="1" si="13">$L128*($V$1-M$1)/($V$1-$L$1)+$V128*(M$1-$L$1)/($V$1-$L$1)</f>
        <v>0</v>
      </c>
      <c r="N128" s="90">
        <f t="shared" ca="1" si="13"/>
        <v>0</v>
      </c>
      <c r="O128" s="90">
        <f t="shared" ca="1" si="13"/>
        <v>0</v>
      </c>
      <c r="P128" s="90">
        <f t="shared" ca="1" si="13"/>
        <v>0</v>
      </c>
      <c r="Q128" s="90">
        <f t="shared" ca="1" si="13"/>
        <v>0</v>
      </c>
      <c r="R128" s="90">
        <f t="shared" ca="1" si="13"/>
        <v>0</v>
      </c>
      <c r="S128" s="90">
        <f t="shared" ca="1" si="13"/>
        <v>0</v>
      </c>
      <c r="T128" s="90">
        <f t="shared" ca="1" si="13"/>
        <v>0</v>
      </c>
      <c r="U128" s="90">
        <f t="shared" ca="1" si="13"/>
        <v>0</v>
      </c>
      <c r="V128">
        <f ca="1">IF('Soil 2030'!$A136="CM",INDIRECT("'Soil 2030'!"&amp;'Country Selector'!$B$3&amp;ROW($A136))*10^12,0)</f>
        <v>0</v>
      </c>
    </row>
    <row r="129" spans="1:22">
      <c r="A129" s="74">
        <v>77</v>
      </c>
      <c r="B129">
        <f ca="1">IF('Soil 2010'!$A137="CM",INDIRECT("'Soil 2010'!"&amp;'Country Selector'!$B$3&amp;ROW($A137))*10^12,0)</f>
        <v>0</v>
      </c>
      <c r="C129" s="90">
        <f t="shared" ca="1" si="12"/>
        <v>0</v>
      </c>
      <c r="D129" s="90">
        <f t="shared" ca="1" si="12"/>
        <v>0</v>
      </c>
      <c r="E129" s="90">
        <f t="shared" ca="1" si="12"/>
        <v>0</v>
      </c>
      <c r="F129" s="90">
        <f t="shared" ca="1" si="12"/>
        <v>0</v>
      </c>
      <c r="G129" s="90">
        <f t="shared" ca="1" si="12"/>
        <v>0</v>
      </c>
      <c r="H129" s="90">
        <f t="shared" ca="1" si="12"/>
        <v>0</v>
      </c>
      <c r="I129" s="90">
        <f t="shared" ca="1" si="12"/>
        <v>0</v>
      </c>
      <c r="J129" s="90">
        <f t="shared" ca="1" si="12"/>
        <v>0</v>
      </c>
      <c r="K129" s="90">
        <f t="shared" ca="1" si="12"/>
        <v>0</v>
      </c>
      <c r="L129">
        <f ca="1">IF('Soil 2020'!$A137="CM",INDIRECT("'Soil 2020'!"&amp;'Country Selector'!$B$3&amp;ROW($A137))*10^12,0)</f>
        <v>0</v>
      </c>
      <c r="M129" s="90">
        <f t="shared" ca="1" si="13"/>
        <v>0</v>
      </c>
      <c r="N129" s="90">
        <f t="shared" ca="1" si="13"/>
        <v>0</v>
      </c>
      <c r="O129" s="90">
        <f t="shared" ca="1" si="13"/>
        <v>0</v>
      </c>
      <c r="P129" s="90">
        <f t="shared" ca="1" si="13"/>
        <v>0</v>
      </c>
      <c r="Q129" s="90">
        <f t="shared" ca="1" si="13"/>
        <v>0</v>
      </c>
      <c r="R129" s="90">
        <f t="shared" ca="1" si="13"/>
        <v>0</v>
      </c>
      <c r="S129" s="90">
        <f t="shared" ca="1" si="13"/>
        <v>0</v>
      </c>
      <c r="T129" s="90">
        <f t="shared" ca="1" si="13"/>
        <v>0</v>
      </c>
      <c r="U129" s="90">
        <f t="shared" ca="1" si="13"/>
        <v>0</v>
      </c>
      <c r="V129">
        <f ca="1">IF('Soil 2030'!$A137="CM",INDIRECT("'Soil 2030'!"&amp;'Country Selector'!$B$3&amp;ROW($A137))*10^12,0)</f>
        <v>0</v>
      </c>
    </row>
    <row r="130" spans="1:22">
      <c r="A130" s="74">
        <v>78</v>
      </c>
      <c r="B130">
        <f ca="1">IF('Soil 2010'!$A138="CM",INDIRECT("'Soil 2010'!"&amp;'Country Selector'!$B$3&amp;ROW($A138))*10^12,0)</f>
        <v>0</v>
      </c>
      <c r="C130" s="90">
        <f t="shared" ca="1" si="12"/>
        <v>0</v>
      </c>
      <c r="D130" s="90">
        <f t="shared" ca="1" si="12"/>
        <v>0</v>
      </c>
      <c r="E130" s="90">
        <f t="shared" ca="1" si="12"/>
        <v>0</v>
      </c>
      <c r="F130" s="90">
        <f t="shared" ca="1" si="12"/>
        <v>0</v>
      </c>
      <c r="G130" s="90">
        <f t="shared" ca="1" si="12"/>
        <v>0</v>
      </c>
      <c r="H130" s="90">
        <f t="shared" ca="1" si="12"/>
        <v>0</v>
      </c>
      <c r="I130" s="90">
        <f t="shared" ca="1" si="12"/>
        <v>0</v>
      </c>
      <c r="J130" s="90">
        <f t="shared" ca="1" si="12"/>
        <v>0</v>
      </c>
      <c r="K130" s="90">
        <f t="shared" ca="1" si="12"/>
        <v>0</v>
      </c>
      <c r="L130">
        <f ca="1">IF('Soil 2020'!$A138="CM",INDIRECT("'Soil 2020'!"&amp;'Country Selector'!$B$3&amp;ROW($A138))*10^12,0)</f>
        <v>0</v>
      </c>
      <c r="M130" s="90">
        <f t="shared" ca="1" si="13"/>
        <v>0</v>
      </c>
      <c r="N130" s="90">
        <f t="shared" ca="1" si="13"/>
        <v>0</v>
      </c>
      <c r="O130" s="90">
        <f t="shared" ca="1" si="13"/>
        <v>0</v>
      </c>
      <c r="P130" s="90">
        <f t="shared" ca="1" si="13"/>
        <v>0</v>
      </c>
      <c r="Q130" s="90">
        <f t="shared" ca="1" si="13"/>
        <v>0</v>
      </c>
      <c r="R130" s="90">
        <f t="shared" ca="1" si="13"/>
        <v>0</v>
      </c>
      <c r="S130" s="90">
        <f t="shared" ca="1" si="13"/>
        <v>0</v>
      </c>
      <c r="T130" s="90">
        <f t="shared" ca="1" si="13"/>
        <v>0</v>
      </c>
      <c r="U130" s="90">
        <f t="shared" ca="1" si="13"/>
        <v>0</v>
      </c>
      <c r="V130">
        <f ca="1">IF('Soil 2030'!$A138="CM",INDIRECT("'Soil 2030'!"&amp;'Country Selector'!$B$3&amp;ROW($A138))*10^12,0)</f>
        <v>0</v>
      </c>
    </row>
    <row r="131" spans="1:22">
      <c r="A131" s="74">
        <v>79</v>
      </c>
      <c r="B131">
        <f ca="1">IF('Soil 2010'!$A139="CM",INDIRECT("'Soil 2010'!"&amp;'Country Selector'!$B$3&amp;ROW($A139))*10^12,0)</f>
        <v>0</v>
      </c>
      <c r="C131" s="90">
        <f t="shared" ca="1" si="12"/>
        <v>0</v>
      </c>
      <c r="D131" s="90">
        <f t="shared" ca="1" si="12"/>
        <v>0</v>
      </c>
      <c r="E131" s="90">
        <f t="shared" ca="1" si="12"/>
        <v>0</v>
      </c>
      <c r="F131" s="90">
        <f t="shared" ca="1" si="12"/>
        <v>0</v>
      </c>
      <c r="G131" s="90">
        <f t="shared" ca="1" si="12"/>
        <v>0</v>
      </c>
      <c r="H131" s="90">
        <f t="shared" ca="1" si="12"/>
        <v>0</v>
      </c>
      <c r="I131" s="90">
        <f t="shared" ca="1" si="12"/>
        <v>0</v>
      </c>
      <c r="J131" s="90">
        <f t="shared" ca="1" si="12"/>
        <v>0</v>
      </c>
      <c r="K131" s="90">
        <f t="shared" ca="1" si="12"/>
        <v>0</v>
      </c>
      <c r="L131">
        <f ca="1">IF('Soil 2020'!$A139="CM",INDIRECT("'Soil 2020'!"&amp;'Country Selector'!$B$3&amp;ROW($A139))*10^12,0)</f>
        <v>0</v>
      </c>
      <c r="M131" s="90">
        <f t="shared" ca="1" si="13"/>
        <v>0</v>
      </c>
      <c r="N131" s="90">
        <f t="shared" ca="1" si="13"/>
        <v>0</v>
      </c>
      <c r="O131" s="90">
        <f t="shared" ca="1" si="13"/>
        <v>0</v>
      </c>
      <c r="P131" s="90">
        <f t="shared" ca="1" si="13"/>
        <v>0</v>
      </c>
      <c r="Q131" s="90">
        <f t="shared" ca="1" si="13"/>
        <v>0</v>
      </c>
      <c r="R131" s="90">
        <f t="shared" ca="1" si="13"/>
        <v>0</v>
      </c>
      <c r="S131" s="90">
        <f t="shared" ca="1" si="13"/>
        <v>0</v>
      </c>
      <c r="T131" s="90">
        <f t="shared" ca="1" si="13"/>
        <v>0</v>
      </c>
      <c r="U131" s="90">
        <f t="shared" ca="1" si="13"/>
        <v>0</v>
      </c>
      <c r="V131">
        <f ca="1">IF('Soil 2030'!$A139="CM",INDIRECT("'Soil 2030'!"&amp;'Country Selector'!$B$3&amp;ROW($A139))*10^12,0)</f>
        <v>0</v>
      </c>
    </row>
    <row r="132" spans="1:22">
      <c r="A132" s="74">
        <v>80</v>
      </c>
      <c r="B132">
        <f ca="1">IF('Soil 2010'!$A140="CM",INDIRECT("'Soil 2010'!"&amp;'Country Selector'!$B$3&amp;ROW($A140))*10^12,0)</f>
        <v>0</v>
      </c>
      <c r="C132" s="90">
        <f t="shared" ca="1" si="12"/>
        <v>0</v>
      </c>
      <c r="D132" s="90">
        <f t="shared" ca="1" si="12"/>
        <v>0</v>
      </c>
      <c r="E132" s="90">
        <f t="shared" ca="1" si="12"/>
        <v>0</v>
      </c>
      <c r="F132" s="90">
        <f t="shared" ca="1" si="12"/>
        <v>0</v>
      </c>
      <c r="G132" s="90">
        <f t="shared" ca="1" si="12"/>
        <v>0</v>
      </c>
      <c r="H132" s="90">
        <f t="shared" ca="1" si="12"/>
        <v>0</v>
      </c>
      <c r="I132" s="90">
        <f t="shared" ca="1" si="12"/>
        <v>0</v>
      </c>
      <c r="J132" s="90">
        <f t="shared" ca="1" si="12"/>
        <v>0</v>
      </c>
      <c r="K132" s="90">
        <f t="shared" ca="1" si="12"/>
        <v>0</v>
      </c>
      <c r="L132">
        <f ca="1">IF('Soil 2020'!$A140="CM",INDIRECT("'Soil 2020'!"&amp;'Country Selector'!$B$3&amp;ROW($A140))*10^12,0)</f>
        <v>0</v>
      </c>
      <c r="M132" s="90">
        <f t="shared" ca="1" si="13"/>
        <v>0</v>
      </c>
      <c r="N132" s="90">
        <f t="shared" ca="1" si="13"/>
        <v>0</v>
      </c>
      <c r="O132" s="90">
        <f t="shared" ca="1" si="13"/>
        <v>0</v>
      </c>
      <c r="P132" s="90">
        <f t="shared" ca="1" si="13"/>
        <v>0</v>
      </c>
      <c r="Q132" s="90">
        <f t="shared" ca="1" si="13"/>
        <v>0</v>
      </c>
      <c r="R132" s="90">
        <f t="shared" ca="1" si="13"/>
        <v>0</v>
      </c>
      <c r="S132" s="90">
        <f t="shared" ca="1" si="13"/>
        <v>0</v>
      </c>
      <c r="T132" s="90">
        <f t="shared" ca="1" si="13"/>
        <v>0</v>
      </c>
      <c r="U132" s="90">
        <f t="shared" ca="1" si="13"/>
        <v>0</v>
      </c>
      <c r="V132">
        <f ca="1">IF('Soil 2030'!$A140="CM",INDIRECT("'Soil 2030'!"&amp;'Country Selector'!$B$3&amp;ROW($A140))*10^12,0)</f>
        <v>0</v>
      </c>
    </row>
    <row r="133" spans="1:22">
      <c r="A133" s="74">
        <v>81</v>
      </c>
      <c r="B133">
        <f ca="1">IF('Soil 2010'!$A141="CM",INDIRECT("'Soil 2010'!"&amp;'Country Selector'!$B$3&amp;ROW($A141))*10^12,0)</f>
        <v>0</v>
      </c>
      <c r="C133" s="90">
        <f t="shared" ca="1" si="12"/>
        <v>0</v>
      </c>
      <c r="D133" s="90">
        <f t="shared" ca="1" si="12"/>
        <v>0</v>
      </c>
      <c r="E133" s="90">
        <f t="shared" ca="1" si="12"/>
        <v>0</v>
      </c>
      <c r="F133" s="90">
        <f t="shared" ca="1" si="12"/>
        <v>0</v>
      </c>
      <c r="G133" s="90">
        <f t="shared" ca="1" si="12"/>
        <v>0</v>
      </c>
      <c r="H133" s="90">
        <f t="shared" ca="1" si="12"/>
        <v>0</v>
      </c>
      <c r="I133" s="90">
        <f t="shared" ca="1" si="12"/>
        <v>0</v>
      </c>
      <c r="J133" s="90">
        <f t="shared" ca="1" si="12"/>
        <v>0</v>
      </c>
      <c r="K133" s="90">
        <f t="shared" ca="1" si="12"/>
        <v>0</v>
      </c>
      <c r="L133">
        <f ca="1">IF('Soil 2020'!$A141="CM",INDIRECT("'Soil 2020'!"&amp;'Country Selector'!$B$3&amp;ROW($A141))*10^12,0)</f>
        <v>0</v>
      </c>
      <c r="M133" s="90">
        <f t="shared" ca="1" si="13"/>
        <v>0</v>
      </c>
      <c r="N133" s="90">
        <f t="shared" ca="1" si="13"/>
        <v>0</v>
      </c>
      <c r="O133" s="90">
        <f t="shared" ca="1" si="13"/>
        <v>0</v>
      </c>
      <c r="P133" s="90">
        <f t="shared" ca="1" si="13"/>
        <v>0</v>
      </c>
      <c r="Q133" s="90">
        <f t="shared" ca="1" si="13"/>
        <v>0</v>
      </c>
      <c r="R133" s="90">
        <f t="shared" ca="1" si="13"/>
        <v>0</v>
      </c>
      <c r="S133" s="90">
        <f t="shared" ca="1" si="13"/>
        <v>0</v>
      </c>
      <c r="T133" s="90">
        <f t="shared" ca="1" si="13"/>
        <v>0</v>
      </c>
      <c r="U133" s="90">
        <f t="shared" ca="1" si="13"/>
        <v>0</v>
      </c>
      <c r="V133">
        <f ca="1">IF('Soil 2030'!$A141="CM",INDIRECT("'Soil 2030'!"&amp;'Country Selector'!$B$3&amp;ROW($A141))*10^12,0)</f>
        <v>0</v>
      </c>
    </row>
    <row r="134" spans="1:22">
      <c r="A134" s="74">
        <v>82</v>
      </c>
      <c r="B134">
        <f ca="1">IF('Soil 2010'!$A142="CM",INDIRECT("'Soil 2010'!"&amp;'Country Selector'!$B$3&amp;ROW($A142))*10^12,0)</f>
        <v>0</v>
      </c>
      <c r="C134" s="90">
        <f t="shared" ca="1" si="12"/>
        <v>0</v>
      </c>
      <c r="D134" s="90">
        <f t="shared" ca="1" si="12"/>
        <v>0</v>
      </c>
      <c r="E134" s="90">
        <f t="shared" ca="1" si="12"/>
        <v>0</v>
      </c>
      <c r="F134" s="90">
        <f t="shared" ca="1" si="12"/>
        <v>0</v>
      </c>
      <c r="G134" s="90">
        <f t="shared" ca="1" si="12"/>
        <v>0</v>
      </c>
      <c r="H134" s="90">
        <f t="shared" ca="1" si="12"/>
        <v>0</v>
      </c>
      <c r="I134" s="90">
        <f t="shared" ca="1" si="12"/>
        <v>0</v>
      </c>
      <c r="J134" s="90">
        <f t="shared" ca="1" si="12"/>
        <v>0</v>
      </c>
      <c r="K134" s="90">
        <f t="shared" ca="1" si="12"/>
        <v>0</v>
      </c>
      <c r="L134">
        <f ca="1">IF('Soil 2020'!$A142="CM",INDIRECT("'Soil 2020'!"&amp;'Country Selector'!$B$3&amp;ROW($A142))*10^12,0)</f>
        <v>0</v>
      </c>
      <c r="M134" s="90">
        <f t="shared" ca="1" si="13"/>
        <v>0</v>
      </c>
      <c r="N134" s="90">
        <f t="shared" ca="1" si="13"/>
        <v>0</v>
      </c>
      <c r="O134" s="90">
        <f t="shared" ca="1" si="13"/>
        <v>0</v>
      </c>
      <c r="P134" s="90">
        <f t="shared" ca="1" si="13"/>
        <v>0</v>
      </c>
      <c r="Q134" s="90">
        <f t="shared" ca="1" si="13"/>
        <v>0</v>
      </c>
      <c r="R134" s="90">
        <f t="shared" ca="1" si="13"/>
        <v>0</v>
      </c>
      <c r="S134" s="90">
        <f t="shared" ca="1" si="13"/>
        <v>0</v>
      </c>
      <c r="T134" s="90">
        <f t="shared" ca="1" si="13"/>
        <v>0</v>
      </c>
      <c r="U134" s="90">
        <f t="shared" ca="1" si="13"/>
        <v>0</v>
      </c>
      <c r="V134">
        <f ca="1">IF('Soil 2030'!$A142="CM",INDIRECT("'Soil 2030'!"&amp;'Country Selector'!$B$3&amp;ROW($A142))*10^12,0)</f>
        <v>0</v>
      </c>
    </row>
    <row r="135" spans="1:22">
      <c r="A135" s="74">
        <v>83</v>
      </c>
      <c r="B135">
        <f ca="1">IF('Soil 2010'!$A143="CM",INDIRECT("'Soil 2010'!"&amp;'Country Selector'!$B$3&amp;ROW($A143))*10^12,0)</f>
        <v>0</v>
      </c>
      <c r="C135" s="90">
        <f t="shared" ca="1" si="12"/>
        <v>0</v>
      </c>
      <c r="D135" s="90">
        <f t="shared" ca="1" si="12"/>
        <v>0</v>
      </c>
      <c r="E135" s="90">
        <f t="shared" ca="1" si="12"/>
        <v>0</v>
      </c>
      <c r="F135" s="90">
        <f t="shared" ca="1" si="12"/>
        <v>0</v>
      </c>
      <c r="G135" s="90">
        <f t="shared" ca="1" si="12"/>
        <v>0</v>
      </c>
      <c r="H135" s="90">
        <f t="shared" ca="1" si="12"/>
        <v>0</v>
      </c>
      <c r="I135" s="90">
        <f t="shared" ca="1" si="12"/>
        <v>0</v>
      </c>
      <c r="J135" s="90">
        <f t="shared" ca="1" si="12"/>
        <v>0</v>
      </c>
      <c r="K135" s="90">
        <f t="shared" ca="1" si="12"/>
        <v>0</v>
      </c>
      <c r="L135">
        <f ca="1">IF('Soil 2020'!$A143="CM",INDIRECT("'Soil 2020'!"&amp;'Country Selector'!$B$3&amp;ROW($A143))*10^12,0)</f>
        <v>0</v>
      </c>
      <c r="M135" s="90">
        <f t="shared" ca="1" si="13"/>
        <v>0</v>
      </c>
      <c r="N135" s="90">
        <f t="shared" ca="1" si="13"/>
        <v>0</v>
      </c>
      <c r="O135" s="90">
        <f t="shared" ca="1" si="13"/>
        <v>0</v>
      </c>
      <c r="P135" s="90">
        <f t="shared" ca="1" si="13"/>
        <v>0</v>
      </c>
      <c r="Q135" s="90">
        <f t="shared" ca="1" si="13"/>
        <v>0</v>
      </c>
      <c r="R135" s="90">
        <f t="shared" ca="1" si="13"/>
        <v>0</v>
      </c>
      <c r="S135" s="90">
        <f t="shared" ca="1" si="13"/>
        <v>0</v>
      </c>
      <c r="T135" s="90">
        <f t="shared" ca="1" si="13"/>
        <v>0</v>
      </c>
      <c r="U135" s="90">
        <f t="shared" ca="1" si="13"/>
        <v>0</v>
      </c>
      <c r="V135">
        <f ca="1">IF('Soil 2030'!$A143="CM",INDIRECT("'Soil 2030'!"&amp;'Country Selector'!$B$3&amp;ROW($A143))*10^12,0)</f>
        <v>0</v>
      </c>
    </row>
    <row r="136" spans="1:22">
      <c r="A136" s="74">
        <v>84</v>
      </c>
      <c r="B136">
        <f ca="1">IF('Soil 2010'!$A144="CM",INDIRECT("'Soil 2010'!"&amp;'Country Selector'!$B$3&amp;ROW($A144))*10^12,0)</f>
        <v>0</v>
      </c>
      <c r="C136" s="90">
        <f t="shared" ca="1" si="12"/>
        <v>0</v>
      </c>
      <c r="D136" s="90">
        <f t="shared" ca="1" si="12"/>
        <v>0</v>
      </c>
      <c r="E136" s="90">
        <f t="shared" ca="1" si="12"/>
        <v>0</v>
      </c>
      <c r="F136" s="90">
        <f t="shared" ca="1" si="12"/>
        <v>0</v>
      </c>
      <c r="G136" s="90">
        <f t="shared" ca="1" si="12"/>
        <v>0</v>
      </c>
      <c r="H136" s="90">
        <f t="shared" ca="1" si="12"/>
        <v>0</v>
      </c>
      <c r="I136" s="90">
        <f t="shared" ca="1" si="12"/>
        <v>0</v>
      </c>
      <c r="J136" s="90">
        <f t="shared" ca="1" si="12"/>
        <v>0</v>
      </c>
      <c r="K136" s="90">
        <f t="shared" ca="1" si="12"/>
        <v>0</v>
      </c>
      <c r="L136">
        <f ca="1">IF('Soil 2020'!$A144="CM",INDIRECT("'Soil 2020'!"&amp;'Country Selector'!$B$3&amp;ROW($A144))*10^12,0)</f>
        <v>0</v>
      </c>
      <c r="M136" s="90">
        <f t="shared" ca="1" si="13"/>
        <v>0</v>
      </c>
      <c r="N136" s="90">
        <f t="shared" ca="1" si="13"/>
        <v>0</v>
      </c>
      <c r="O136" s="90">
        <f t="shared" ca="1" si="13"/>
        <v>0</v>
      </c>
      <c r="P136" s="90">
        <f t="shared" ca="1" si="13"/>
        <v>0</v>
      </c>
      <c r="Q136" s="90">
        <f t="shared" ca="1" si="13"/>
        <v>0</v>
      </c>
      <c r="R136" s="90">
        <f t="shared" ca="1" si="13"/>
        <v>0</v>
      </c>
      <c r="S136" s="90">
        <f t="shared" ca="1" si="13"/>
        <v>0</v>
      </c>
      <c r="T136" s="90">
        <f t="shared" ca="1" si="13"/>
        <v>0</v>
      </c>
      <c r="U136" s="90">
        <f t="shared" ca="1" si="13"/>
        <v>0</v>
      </c>
      <c r="V136">
        <f ca="1">IF('Soil 2030'!$A144="CM",INDIRECT("'Soil 2030'!"&amp;'Country Selector'!$B$3&amp;ROW($A144))*10^12,0)</f>
        <v>0</v>
      </c>
    </row>
    <row r="137" spans="1:22">
      <c r="A137" s="74">
        <v>85</v>
      </c>
      <c r="B137">
        <f ca="1">IF('Soil 2010'!$A145="CM",INDIRECT("'Soil 2010'!"&amp;'Country Selector'!$B$3&amp;ROW($A145))*10^12,0)</f>
        <v>0</v>
      </c>
      <c r="C137" s="90">
        <f t="shared" ca="1" si="12"/>
        <v>0</v>
      </c>
      <c r="D137" s="90">
        <f t="shared" ca="1" si="12"/>
        <v>0</v>
      </c>
      <c r="E137" s="90">
        <f t="shared" ca="1" si="12"/>
        <v>0</v>
      </c>
      <c r="F137" s="90">
        <f t="shared" ca="1" si="12"/>
        <v>0</v>
      </c>
      <c r="G137" s="90">
        <f t="shared" ca="1" si="12"/>
        <v>0</v>
      </c>
      <c r="H137" s="90">
        <f t="shared" ca="1" si="12"/>
        <v>0</v>
      </c>
      <c r="I137" s="90">
        <f t="shared" ca="1" si="12"/>
        <v>0</v>
      </c>
      <c r="J137" s="90">
        <f t="shared" ca="1" si="12"/>
        <v>0</v>
      </c>
      <c r="K137" s="90">
        <f t="shared" ca="1" si="12"/>
        <v>0</v>
      </c>
      <c r="L137">
        <f ca="1">IF('Soil 2020'!$A145="CM",INDIRECT("'Soil 2020'!"&amp;'Country Selector'!$B$3&amp;ROW($A145))*10^12,0)</f>
        <v>0</v>
      </c>
      <c r="M137" s="90">
        <f t="shared" ca="1" si="13"/>
        <v>0</v>
      </c>
      <c r="N137" s="90">
        <f t="shared" ca="1" si="13"/>
        <v>0</v>
      </c>
      <c r="O137" s="90">
        <f t="shared" ca="1" si="13"/>
        <v>0</v>
      </c>
      <c r="P137" s="90">
        <f t="shared" ca="1" si="13"/>
        <v>0</v>
      </c>
      <c r="Q137" s="90">
        <f t="shared" ca="1" si="13"/>
        <v>0</v>
      </c>
      <c r="R137" s="90">
        <f t="shared" ca="1" si="13"/>
        <v>0</v>
      </c>
      <c r="S137" s="90">
        <f t="shared" ca="1" si="13"/>
        <v>0</v>
      </c>
      <c r="T137" s="90">
        <f t="shared" ca="1" si="13"/>
        <v>0</v>
      </c>
      <c r="U137" s="90">
        <f t="shared" ca="1" si="13"/>
        <v>0</v>
      </c>
      <c r="V137">
        <f ca="1">IF('Soil 2030'!$A145="CM",INDIRECT("'Soil 2030'!"&amp;'Country Selector'!$B$3&amp;ROW($A145))*10^12,0)</f>
        <v>0</v>
      </c>
    </row>
    <row r="138" spans="1:22">
      <c r="A138" s="74">
        <v>86</v>
      </c>
      <c r="B138">
        <f ca="1">IF('Soil 2010'!$A146="CM",INDIRECT("'Soil 2010'!"&amp;'Country Selector'!$B$3&amp;ROW($A146))*10^12,0)</f>
        <v>0</v>
      </c>
      <c r="C138" s="90">
        <f t="shared" ca="1" si="12"/>
        <v>0</v>
      </c>
      <c r="D138" s="90">
        <f t="shared" ca="1" si="12"/>
        <v>0</v>
      </c>
      <c r="E138" s="90">
        <f t="shared" ca="1" si="12"/>
        <v>0</v>
      </c>
      <c r="F138" s="90">
        <f t="shared" ca="1" si="12"/>
        <v>0</v>
      </c>
      <c r="G138" s="90">
        <f t="shared" ca="1" si="12"/>
        <v>0</v>
      </c>
      <c r="H138" s="90">
        <f t="shared" ca="1" si="12"/>
        <v>0</v>
      </c>
      <c r="I138" s="90">
        <f t="shared" ca="1" si="12"/>
        <v>0</v>
      </c>
      <c r="J138" s="90">
        <f t="shared" ca="1" si="12"/>
        <v>0</v>
      </c>
      <c r="K138" s="90">
        <f t="shared" ca="1" si="12"/>
        <v>0</v>
      </c>
      <c r="L138">
        <f ca="1">IF('Soil 2020'!$A146="CM",INDIRECT("'Soil 2020'!"&amp;'Country Selector'!$B$3&amp;ROW($A146))*10^12,0)</f>
        <v>0</v>
      </c>
      <c r="M138" s="90">
        <f t="shared" ca="1" si="13"/>
        <v>0</v>
      </c>
      <c r="N138" s="90">
        <f t="shared" ca="1" si="13"/>
        <v>0</v>
      </c>
      <c r="O138" s="90">
        <f t="shared" ca="1" si="13"/>
        <v>0</v>
      </c>
      <c r="P138" s="90">
        <f t="shared" ca="1" si="13"/>
        <v>0</v>
      </c>
      <c r="Q138" s="90">
        <f t="shared" ca="1" si="13"/>
        <v>0</v>
      </c>
      <c r="R138" s="90">
        <f t="shared" ca="1" si="13"/>
        <v>0</v>
      </c>
      <c r="S138" s="90">
        <f t="shared" ca="1" si="13"/>
        <v>0</v>
      </c>
      <c r="T138" s="90">
        <f t="shared" ca="1" si="13"/>
        <v>0</v>
      </c>
      <c r="U138" s="90">
        <f t="shared" ca="1" si="13"/>
        <v>0</v>
      </c>
      <c r="V138">
        <f ca="1">IF('Soil 2030'!$A146="CM",INDIRECT("'Soil 2030'!"&amp;'Country Selector'!$B$3&amp;ROW($A146))*10^12,0)</f>
        <v>0</v>
      </c>
    </row>
    <row r="139" spans="1:22">
      <c r="A139" s="74">
        <v>87</v>
      </c>
      <c r="B139">
        <f ca="1">IF('Soil 2010'!$A147="CM",INDIRECT("'Soil 2010'!"&amp;'Country Selector'!$B$3&amp;ROW($A147))*10^12,0)</f>
        <v>0</v>
      </c>
      <c r="C139" s="90">
        <f t="shared" ca="1" si="12"/>
        <v>0</v>
      </c>
      <c r="D139" s="90">
        <f t="shared" ca="1" si="12"/>
        <v>0</v>
      </c>
      <c r="E139" s="90">
        <f t="shared" ca="1" si="12"/>
        <v>0</v>
      </c>
      <c r="F139" s="90">
        <f t="shared" ca="1" si="12"/>
        <v>0</v>
      </c>
      <c r="G139" s="90">
        <f t="shared" ca="1" si="12"/>
        <v>0</v>
      </c>
      <c r="H139" s="90">
        <f t="shared" ca="1" si="12"/>
        <v>0</v>
      </c>
      <c r="I139" s="90">
        <f t="shared" ca="1" si="12"/>
        <v>0</v>
      </c>
      <c r="J139" s="90">
        <f t="shared" ca="1" si="12"/>
        <v>0</v>
      </c>
      <c r="K139" s="90">
        <f t="shared" ca="1" si="12"/>
        <v>0</v>
      </c>
      <c r="L139">
        <f ca="1">IF('Soil 2020'!$A147="CM",INDIRECT("'Soil 2020'!"&amp;'Country Selector'!$B$3&amp;ROW($A147))*10^12,0)</f>
        <v>0</v>
      </c>
      <c r="M139" s="90">
        <f t="shared" ca="1" si="13"/>
        <v>0</v>
      </c>
      <c r="N139" s="90">
        <f t="shared" ca="1" si="13"/>
        <v>0</v>
      </c>
      <c r="O139" s="90">
        <f t="shared" ca="1" si="13"/>
        <v>0</v>
      </c>
      <c r="P139" s="90">
        <f t="shared" ca="1" si="13"/>
        <v>0</v>
      </c>
      <c r="Q139" s="90">
        <f t="shared" ca="1" si="13"/>
        <v>0</v>
      </c>
      <c r="R139" s="90">
        <f t="shared" ca="1" si="13"/>
        <v>0</v>
      </c>
      <c r="S139" s="90">
        <f t="shared" ca="1" si="13"/>
        <v>0</v>
      </c>
      <c r="T139" s="90">
        <f t="shared" ca="1" si="13"/>
        <v>0</v>
      </c>
      <c r="U139" s="90">
        <f t="shared" ca="1" si="13"/>
        <v>0</v>
      </c>
      <c r="V139">
        <f ca="1">IF('Soil 2030'!$A147="CM",INDIRECT("'Soil 2030'!"&amp;'Country Selector'!$B$3&amp;ROW($A147))*10^12,0)</f>
        <v>0</v>
      </c>
    </row>
    <row r="140" spans="1:22">
      <c r="A140" s="74">
        <v>88</v>
      </c>
      <c r="B140">
        <f ca="1">IF('Soil 2010'!$A148="CM",INDIRECT("'Soil 2010'!"&amp;'Country Selector'!$B$3&amp;ROW($A148))*10^12,0)</f>
        <v>0</v>
      </c>
      <c r="C140" s="90">
        <f t="shared" ca="1" si="12"/>
        <v>0</v>
      </c>
      <c r="D140" s="90">
        <f t="shared" ca="1" si="12"/>
        <v>0</v>
      </c>
      <c r="E140" s="90">
        <f t="shared" ca="1" si="12"/>
        <v>0</v>
      </c>
      <c r="F140" s="90">
        <f t="shared" ca="1" si="12"/>
        <v>0</v>
      </c>
      <c r="G140" s="90">
        <f t="shared" ca="1" si="12"/>
        <v>0</v>
      </c>
      <c r="H140" s="90">
        <f t="shared" ca="1" si="12"/>
        <v>0</v>
      </c>
      <c r="I140" s="90">
        <f t="shared" ca="1" si="12"/>
        <v>0</v>
      </c>
      <c r="J140" s="90">
        <f t="shared" ca="1" si="12"/>
        <v>0</v>
      </c>
      <c r="K140" s="90">
        <f t="shared" ca="1" si="12"/>
        <v>0</v>
      </c>
      <c r="L140">
        <f ca="1">IF('Soil 2020'!$A148="CM",INDIRECT("'Soil 2020'!"&amp;'Country Selector'!$B$3&amp;ROW($A148))*10^12,0)</f>
        <v>0</v>
      </c>
      <c r="M140" s="90">
        <f t="shared" ca="1" si="13"/>
        <v>0</v>
      </c>
      <c r="N140" s="90">
        <f t="shared" ca="1" si="13"/>
        <v>0</v>
      </c>
      <c r="O140" s="90">
        <f t="shared" ca="1" si="13"/>
        <v>0</v>
      </c>
      <c r="P140" s="90">
        <f t="shared" ca="1" si="13"/>
        <v>0</v>
      </c>
      <c r="Q140" s="90">
        <f t="shared" ca="1" si="13"/>
        <v>0</v>
      </c>
      <c r="R140" s="90">
        <f t="shared" ca="1" si="13"/>
        <v>0</v>
      </c>
      <c r="S140" s="90">
        <f t="shared" ca="1" si="13"/>
        <v>0</v>
      </c>
      <c r="T140" s="90">
        <f t="shared" ca="1" si="13"/>
        <v>0</v>
      </c>
      <c r="U140" s="90">
        <f t="shared" ca="1" si="13"/>
        <v>0</v>
      </c>
      <c r="V140">
        <f ca="1">IF('Soil 2030'!$A148="CM",INDIRECT("'Soil 2030'!"&amp;'Country Selector'!$B$3&amp;ROW($A148))*10^12,0)</f>
        <v>0</v>
      </c>
    </row>
    <row r="141" spans="1:22">
      <c r="A141" s="74">
        <v>89</v>
      </c>
      <c r="B141">
        <f ca="1">IF('Soil 2010'!$A149="CM",INDIRECT("'Soil 2010'!"&amp;'Country Selector'!$B$3&amp;ROW($A149))*10^12,0)</f>
        <v>0</v>
      </c>
      <c r="C141" s="90">
        <f t="shared" ca="1" si="12"/>
        <v>0</v>
      </c>
      <c r="D141" s="90">
        <f t="shared" ca="1" si="12"/>
        <v>0</v>
      </c>
      <c r="E141" s="90">
        <f t="shared" ca="1" si="12"/>
        <v>0</v>
      </c>
      <c r="F141" s="90">
        <f t="shared" ca="1" si="12"/>
        <v>0</v>
      </c>
      <c r="G141" s="90">
        <f t="shared" ca="1" si="12"/>
        <v>0</v>
      </c>
      <c r="H141" s="90">
        <f t="shared" ca="1" si="12"/>
        <v>0</v>
      </c>
      <c r="I141" s="90">
        <f t="shared" ca="1" si="12"/>
        <v>0</v>
      </c>
      <c r="J141" s="90">
        <f t="shared" ca="1" si="12"/>
        <v>0</v>
      </c>
      <c r="K141" s="90">
        <f t="shared" ca="1" si="12"/>
        <v>0</v>
      </c>
      <c r="L141">
        <f ca="1">IF('Soil 2020'!$A149="CM",INDIRECT("'Soil 2020'!"&amp;'Country Selector'!$B$3&amp;ROW($A149))*10^12,0)</f>
        <v>0</v>
      </c>
      <c r="M141" s="90">
        <f t="shared" ca="1" si="13"/>
        <v>0</v>
      </c>
      <c r="N141" s="90">
        <f t="shared" ca="1" si="13"/>
        <v>0</v>
      </c>
      <c r="O141" s="90">
        <f t="shared" ca="1" si="13"/>
        <v>0</v>
      </c>
      <c r="P141" s="90">
        <f t="shared" ca="1" si="13"/>
        <v>0</v>
      </c>
      <c r="Q141" s="90">
        <f t="shared" ca="1" si="13"/>
        <v>0</v>
      </c>
      <c r="R141" s="90">
        <f t="shared" ca="1" si="13"/>
        <v>0</v>
      </c>
      <c r="S141" s="90">
        <f t="shared" ca="1" si="13"/>
        <v>0</v>
      </c>
      <c r="T141" s="90">
        <f t="shared" ca="1" si="13"/>
        <v>0</v>
      </c>
      <c r="U141" s="90">
        <f t="shared" ca="1" si="13"/>
        <v>0</v>
      </c>
      <c r="V141">
        <f ca="1">IF('Soil 2030'!$A149="CM",INDIRECT("'Soil 2030'!"&amp;'Country Selector'!$B$3&amp;ROW($A149))*10^12,0)</f>
        <v>0</v>
      </c>
    </row>
    <row r="142" spans="1:22">
      <c r="A142" s="74">
        <v>90</v>
      </c>
      <c r="B142">
        <f ca="1">IF('Soil 2010'!$A150="CM",INDIRECT("'Soil 2010'!"&amp;'Country Selector'!$B$3&amp;ROW($A150))*10^12,0)</f>
        <v>0</v>
      </c>
      <c r="C142" s="90">
        <f t="shared" ca="1" si="12"/>
        <v>0</v>
      </c>
      <c r="D142" s="90">
        <f t="shared" ca="1" si="12"/>
        <v>0</v>
      </c>
      <c r="E142" s="90">
        <f t="shared" ca="1" si="12"/>
        <v>0</v>
      </c>
      <c r="F142" s="90">
        <f t="shared" ca="1" si="12"/>
        <v>0</v>
      </c>
      <c r="G142" s="90">
        <f t="shared" ca="1" si="12"/>
        <v>0</v>
      </c>
      <c r="H142" s="90">
        <f t="shared" ca="1" si="12"/>
        <v>0</v>
      </c>
      <c r="I142" s="90">
        <f t="shared" ca="1" si="12"/>
        <v>0</v>
      </c>
      <c r="J142" s="90">
        <f t="shared" ca="1" si="12"/>
        <v>0</v>
      </c>
      <c r="K142" s="90">
        <f t="shared" ca="1" si="12"/>
        <v>0</v>
      </c>
      <c r="L142">
        <f ca="1">IF('Soil 2020'!$A150="CM",INDIRECT("'Soil 2020'!"&amp;'Country Selector'!$B$3&amp;ROW($A150))*10^12,0)</f>
        <v>0</v>
      </c>
      <c r="M142" s="90">
        <f t="shared" ca="1" si="13"/>
        <v>0</v>
      </c>
      <c r="N142" s="90">
        <f t="shared" ca="1" si="13"/>
        <v>0</v>
      </c>
      <c r="O142" s="90">
        <f t="shared" ca="1" si="13"/>
        <v>0</v>
      </c>
      <c r="P142" s="90">
        <f t="shared" ca="1" si="13"/>
        <v>0</v>
      </c>
      <c r="Q142" s="90">
        <f t="shared" ca="1" si="13"/>
        <v>0</v>
      </c>
      <c r="R142" s="90">
        <f t="shared" ca="1" si="13"/>
        <v>0</v>
      </c>
      <c r="S142" s="90">
        <f t="shared" ca="1" si="13"/>
        <v>0</v>
      </c>
      <c r="T142" s="90">
        <f t="shared" ca="1" si="13"/>
        <v>0</v>
      </c>
      <c r="U142" s="90">
        <f t="shared" ca="1" si="13"/>
        <v>0</v>
      </c>
      <c r="V142">
        <f ca="1">IF('Soil 2030'!$A150="CM",INDIRECT("'Soil 2030'!"&amp;'Country Selector'!$B$3&amp;ROW($A150))*10^12,0)</f>
        <v>0</v>
      </c>
    </row>
    <row r="143" spans="1:22">
      <c r="A143" s="74">
        <v>91</v>
      </c>
      <c r="B143">
        <f ca="1">IF('Soil 2010'!$A151="CM",INDIRECT("'Soil 2010'!"&amp;'Country Selector'!$B$3&amp;ROW($A151))*10^12,0)</f>
        <v>0</v>
      </c>
      <c r="C143" s="90">
        <f t="shared" ca="1" si="12"/>
        <v>0</v>
      </c>
      <c r="D143" s="90">
        <f t="shared" ca="1" si="12"/>
        <v>0</v>
      </c>
      <c r="E143" s="90">
        <f t="shared" ca="1" si="12"/>
        <v>0</v>
      </c>
      <c r="F143" s="90">
        <f t="shared" ca="1" si="12"/>
        <v>0</v>
      </c>
      <c r="G143" s="90">
        <f t="shared" ca="1" si="12"/>
        <v>0</v>
      </c>
      <c r="H143" s="90">
        <f t="shared" ca="1" si="12"/>
        <v>0</v>
      </c>
      <c r="I143" s="90">
        <f t="shared" ca="1" si="12"/>
        <v>0</v>
      </c>
      <c r="J143" s="90">
        <f t="shared" ca="1" si="12"/>
        <v>0</v>
      </c>
      <c r="K143" s="90">
        <f t="shared" ca="1" si="12"/>
        <v>0</v>
      </c>
      <c r="L143">
        <f ca="1">IF('Soil 2020'!$A151="CM",INDIRECT("'Soil 2020'!"&amp;'Country Selector'!$B$3&amp;ROW($A151))*10^12,0)</f>
        <v>0</v>
      </c>
      <c r="M143" s="90">
        <f t="shared" ca="1" si="13"/>
        <v>0</v>
      </c>
      <c r="N143" s="90">
        <f t="shared" ca="1" si="13"/>
        <v>0</v>
      </c>
      <c r="O143" s="90">
        <f t="shared" ca="1" si="13"/>
        <v>0</v>
      </c>
      <c r="P143" s="90">
        <f t="shared" ca="1" si="13"/>
        <v>0</v>
      </c>
      <c r="Q143" s="90">
        <f t="shared" ca="1" si="13"/>
        <v>0</v>
      </c>
      <c r="R143" s="90">
        <f t="shared" ca="1" si="13"/>
        <v>0</v>
      </c>
      <c r="S143" s="90">
        <f t="shared" ca="1" si="13"/>
        <v>0</v>
      </c>
      <c r="T143" s="90">
        <f t="shared" ca="1" si="13"/>
        <v>0</v>
      </c>
      <c r="U143" s="90">
        <f t="shared" ca="1" si="13"/>
        <v>0</v>
      </c>
      <c r="V143">
        <f ca="1">IF('Soil 2030'!$A151="CM",INDIRECT("'Soil 2030'!"&amp;'Country Selector'!$B$3&amp;ROW($A151))*10^12,0)</f>
        <v>0</v>
      </c>
    </row>
    <row r="144" spans="1:22">
      <c r="A144" s="74">
        <v>92</v>
      </c>
      <c r="B144">
        <f ca="1">IF('Soil 2010'!$A152="CM",INDIRECT("'Soil 2010'!"&amp;'Country Selector'!$B$3&amp;ROW($A152))*10^12,0)</f>
        <v>0</v>
      </c>
      <c r="C144" s="90">
        <f t="shared" ca="1" si="12"/>
        <v>0</v>
      </c>
      <c r="D144" s="90">
        <f t="shared" ca="1" si="12"/>
        <v>0</v>
      </c>
      <c r="E144" s="90">
        <f t="shared" ca="1" si="12"/>
        <v>0</v>
      </c>
      <c r="F144" s="90">
        <f t="shared" ca="1" si="12"/>
        <v>0</v>
      </c>
      <c r="G144" s="90">
        <f t="shared" ca="1" si="12"/>
        <v>0</v>
      </c>
      <c r="H144" s="90">
        <f t="shared" ca="1" si="12"/>
        <v>0</v>
      </c>
      <c r="I144" s="90">
        <f t="shared" ca="1" si="12"/>
        <v>0</v>
      </c>
      <c r="J144" s="90">
        <f t="shared" ca="1" si="12"/>
        <v>0</v>
      </c>
      <c r="K144" s="90">
        <f t="shared" ca="1" si="12"/>
        <v>0</v>
      </c>
      <c r="L144">
        <f ca="1">IF('Soil 2020'!$A152="CM",INDIRECT("'Soil 2020'!"&amp;'Country Selector'!$B$3&amp;ROW($A152))*10^12,0)</f>
        <v>0</v>
      </c>
      <c r="M144" s="90">
        <f t="shared" ca="1" si="13"/>
        <v>0</v>
      </c>
      <c r="N144" s="90">
        <f t="shared" ca="1" si="13"/>
        <v>0</v>
      </c>
      <c r="O144" s="90">
        <f t="shared" ca="1" si="13"/>
        <v>0</v>
      </c>
      <c r="P144" s="90">
        <f t="shared" ca="1" si="13"/>
        <v>0</v>
      </c>
      <c r="Q144" s="90">
        <f t="shared" ca="1" si="13"/>
        <v>0</v>
      </c>
      <c r="R144" s="90">
        <f t="shared" ca="1" si="13"/>
        <v>0</v>
      </c>
      <c r="S144" s="90">
        <f t="shared" ca="1" si="13"/>
        <v>0</v>
      </c>
      <c r="T144" s="90">
        <f t="shared" ca="1" si="13"/>
        <v>0</v>
      </c>
      <c r="U144" s="90">
        <f t="shared" ca="1" si="13"/>
        <v>0</v>
      </c>
      <c r="V144">
        <f ca="1">IF('Soil 2030'!$A152="CM",INDIRECT("'Soil 2030'!"&amp;'Country Selector'!$B$3&amp;ROW($A152))*10^12,0)</f>
        <v>0</v>
      </c>
    </row>
    <row r="145" spans="1:22">
      <c r="A145" s="74">
        <v>93</v>
      </c>
      <c r="B145">
        <f ca="1">IF('Soil 2010'!$A153="CM",INDIRECT("'Soil 2010'!"&amp;'Country Selector'!$B$3&amp;ROW($A153))*10^12,0)</f>
        <v>0</v>
      </c>
      <c r="C145" s="90">
        <f t="shared" ca="1" si="12"/>
        <v>0</v>
      </c>
      <c r="D145" s="90">
        <f t="shared" ca="1" si="12"/>
        <v>0</v>
      </c>
      <c r="E145" s="90">
        <f t="shared" ca="1" si="12"/>
        <v>0</v>
      </c>
      <c r="F145" s="90">
        <f t="shared" ca="1" si="12"/>
        <v>0</v>
      </c>
      <c r="G145" s="90">
        <f t="shared" ca="1" si="12"/>
        <v>0</v>
      </c>
      <c r="H145" s="90">
        <f t="shared" ca="1" si="12"/>
        <v>0</v>
      </c>
      <c r="I145" s="90">
        <f t="shared" ca="1" si="12"/>
        <v>0</v>
      </c>
      <c r="J145" s="90">
        <f t="shared" ca="1" si="12"/>
        <v>0</v>
      </c>
      <c r="K145" s="90">
        <f t="shared" ca="1" si="12"/>
        <v>0</v>
      </c>
      <c r="L145">
        <f ca="1">IF('Soil 2020'!$A153="CM",INDIRECT("'Soil 2020'!"&amp;'Country Selector'!$B$3&amp;ROW($A153))*10^12,0)</f>
        <v>0</v>
      </c>
      <c r="M145" s="90">
        <f t="shared" ca="1" si="13"/>
        <v>0</v>
      </c>
      <c r="N145" s="90">
        <f t="shared" ca="1" si="13"/>
        <v>0</v>
      </c>
      <c r="O145" s="90">
        <f t="shared" ca="1" si="13"/>
        <v>0</v>
      </c>
      <c r="P145" s="90">
        <f t="shared" ca="1" si="13"/>
        <v>0</v>
      </c>
      <c r="Q145" s="90">
        <f t="shared" ca="1" si="13"/>
        <v>0</v>
      </c>
      <c r="R145" s="90">
        <f t="shared" ca="1" si="13"/>
        <v>0</v>
      </c>
      <c r="S145" s="90">
        <f t="shared" ca="1" si="13"/>
        <v>0</v>
      </c>
      <c r="T145" s="90">
        <f t="shared" ca="1" si="13"/>
        <v>0</v>
      </c>
      <c r="U145" s="90">
        <f t="shared" ca="1" si="13"/>
        <v>0</v>
      </c>
      <c r="V145">
        <f ca="1">IF('Soil 2030'!$A153="CM",INDIRECT("'Soil 2030'!"&amp;'Country Selector'!$B$3&amp;ROW($A153))*10^12,0)</f>
        <v>0</v>
      </c>
    </row>
    <row r="146" spans="1:22">
      <c r="A146" s="74">
        <v>94</v>
      </c>
      <c r="B146">
        <f ca="1">IF('Soil 2010'!$A154="CM",INDIRECT("'Soil 2010'!"&amp;'Country Selector'!$B$3&amp;ROW($A154))*10^12,0)</f>
        <v>0</v>
      </c>
      <c r="C146" s="90">
        <f t="shared" ca="1" si="12"/>
        <v>0</v>
      </c>
      <c r="D146" s="90">
        <f t="shared" ca="1" si="12"/>
        <v>0</v>
      </c>
      <c r="E146" s="90">
        <f t="shared" ca="1" si="12"/>
        <v>0</v>
      </c>
      <c r="F146" s="90">
        <f t="shared" ca="1" si="12"/>
        <v>0</v>
      </c>
      <c r="G146" s="90">
        <f t="shared" ca="1" si="12"/>
        <v>0</v>
      </c>
      <c r="H146" s="90">
        <f t="shared" ca="1" si="12"/>
        <v>0</v>
      </c>
      <c r="I146" s="90">
        <f t="shared" ca="1" si="12"/>
        <v>0</v>
      </c>
      <c r="J146" s="90">
        <f t="shared" ca="1" si="12"/>
        <v>0</v>
      </c>
      <c r="K146" s="90">
        <f t="shared" ca="1" si="12"/>
        <v>0</v>
      </c>
      <c r="L146">
        <f ca="1">IF('Soil 2020'!$A154="CM",INDIRECT("'Soil 2020'!"&amp;'Country Selector'!$B$3&amp;ROW($A154))*10^12,0)</f>
        <v>0</v>
      </c>
      <c r="M146" s="90">
        <f t="shared" ca="1" si="13"/>
        <v>0</v>
      </c>
      <c r="N146" s="90">
        <f t="shared" ca="1" si="13"/>
        <v>0</v>
      </c>
      <c r="O146" s="90">
        <f t="shared" ca="1" si="13"/>
        <v>0</v>
      </c>
      <c r="P146" s="90">
        <f t="shared" ca="1" si="13"/>
        <v>0</v>
      </c>
      <c r="Q146" s="90">
        <f t="shared" ca="1" si="13"/>
        <v>0</v>
      </c>
      <c r="R146" s="90">
        <f t="shared" ca="1" si="13"/>
        <v>0</v>
      </c>
      <c r="S146" s="90">
        <f t="shared" ca="1" si="13"/>
        <v>0</v>
      </c>
      <c r="T146" s="90">
        <f t="shared" ca="1" si="13"/>
        <v>0</v>
      </c>
      <c r="U146" s="90">
        <f t="shared" ca="1" si="13"/>
        <v>0</v>
      </c>
      <c r="V146">
        <f ca="1">IF('Soil 2030'!$A154="CM",INDIRECT("'Soil 2030'!"&amp;'Country Selector'!$B$3&amp;ROW($A154))*10^12,0)</f>
        <v>0</v>
      </c>
    </row>
    <row r="147" spans="1:22">
      <c r="A147" s="74">
        <v>95</v>
      </c>
      <c r="B147">
        <f ca="1">IF('Soil 2010'!$A155="CM",INDIRECT("'Soil 2010'!"&amp;'Country Selector'!$B$3&amp;ROW($A155))*10^12,0)</f>
        <v>0</v>
      </c>
      <c r="C147" s="90">
        <f t="shared" ca="1" si="12"/>
        <v>0</v>
      </c>
      <c r="D147" s="90">
        <f t="shared" ca="1" si="12"/>
        <v>0</v>
      </c>
      <c r="E147" s="90">
        <f t="shared" ca="1" si="12"/>
        <v>0</v>
      </c>
      <c r="F147" s="90">
        <f t="shared" ca="1" si="12"/>
        <v>0</v>
      </c>
      <c r="G147" s="90">
        <f t="shared" ca="1" si="12"/>
        <v>0</v>
      </c>
      <c r="H147" s="90">
        <f t="shared" ca="1" si="12"/>
        <v>0</v>
      </c>
      <c r="I147" s="90">
        <f t="shared" ca="1" si="12"/>
        <v>0</v>
      </c>
      <c r="J147" s="90">
        <f t="shared" ca="1" si="12"/>
        <v>0</v>
      </c>
      <c r="K147" s="90">
        <f t="shared" ca="1" si="12"/>
        <v>0</v>
      </c>
      <c r="L147">
        <f ca="1">IF('Soil 2020'!$A155="CM",INDIRECT("'Soil 2020'!"&amp;'Country Selector'!$B$3&amp;ROW($A155))*10^12,0)</f>
        <v>0</v>
      </c>
      <c r="M147" s="90">
        <f t="shared" ca="1" si="13"/>
        <v>0</v>
      </c>
      <c r="N147" s="90">
        <f t="shared" ca="1" si="13"/>
        <v>0</v>
      </c>
      <c r="O147" s="90">
        <f t="shared" ca="1" si="13"/>
        <v>0</v>
      </c>
      <c r="P147" s="90">
        <f t="shared" ca="1" si="13"/>
        <v>0</v>
      </c>
      <c r="Q147" s="90">
        <f t="shared" ca="1" si="13"/>
        <v>0</v>
      </c>
      <c r="R147" s="90">
        <f t="shared" ca="1" si="13"/>
        <v>0</v>
      </c>
      <c r="S147" s="90">
        <f t="shared" ca="1" si="13"/>
        <v>0</v>
      </c>
      <c r="T147" s="90">
        <f t="shared" ca="1" si="13"/>
        <v>0</v>
      </c>
      <c r="U147" s="90">
        <f t="shared" ca="1" si="13"/>
        <v>0</v>
      </c>
      <c r="V147">
        <f ca="1">IF('Soil 2030'!$A155="CM",INDIRECT("'Soil 2030'!"&amp;'Country Selector'!$B$3&amp;ROW($A155))*10^12,0)</f>
        <v>0</v>
      </c>
    </row>
    <row r="148" spans="1:22">
      <c r="A148" s="74">
        <v>96</v>
      </c>
      <c r="B148">
        <f ca="1">IF('Soil 2010'!$A156="CM",INDIRECT("'Soil 2010'!"&amp;'Country Selector'!$B$3&amp;ROW($A156))*10^12,0)</f>
        <v>0</v>
      </c>
      <c r="C148" s="90">
        <f t="shared" ca="1" si="12"/>
        <v>0</v>
      </c>
      <c r="D148" s="90">
        <f t="shared" ca="1" si="12"/>
        <v>0</v>
      </c>
      <c r="E148" s="90">
        <f t="shared" ca="1" si="12"/>
        <v>0</v>
      </c>
      <c r="F148" s="90">
        <f t="shared" ca="1" si="12"/>
        <v>0</v>
      </c>
      <c r="G148" s="90">
        <f t="shared" ca="1" si="12"/>
        <v>0</v>
      </c>
      <c r="H148" s="90">
        <f t="shared" ca="1" si="12"/>
        <v>0</v>
      </c>
      <c r="I148" s="90">
        <f t="shared" ca="1" si="12"/>
        <v>0</v>
      </c>
      <c r="J148" s="90">
        <f t="shared" ca="1" si="12"/>
        <v>0</v>
      </c>
      <c r="K148" s="90">
        <f t="shared" ca="1" si="12"/>
        <v>0</v>
      </c>
      <c r="L148">
        <f ca="1">IF('Soil 2020'!$A156="CM",INDIRECT("'Soil 2020'!"&amp;'Country Selector'!$B$3&amp;ROW($A156))*10^12,0)</f>
        <v>0</v>
      </c>
      <c r="M148" s="90">
        <f t="shared" ca="1" si="13"/>
        <v>7135978882.8926792</v>
      </c>
      <c r="N148" s="90">
        <f t="shared" ca="1" si="13"/>
        <v>14271957765.785358</v>
      </c>
      <c r="O148" s="90">
        <f t="shared" ca="1" si="13"/>
        <v>21407936648.678036</v>
      </c>
      <c r="P148" s="90">
        <f t="shared" ca="1" si="13"/>
        <v>28543915531.570717</v>
      </c>
      <c r="Q148" s="90">
        <f t="shared" ca="1" si="13"/>
        <v>35679894414.463394</v>
      </c>
      <c r="R148" s="90">
        <f t="shared" ca="1" si="13"/>
        <v>42815873297.356071</v>
      </c>
      <c r="S148" s="90">
        <f t="shared" ca="1" si="13"/>
        <v>49951852180.248756</v>
      </c>
      <c r="T148" s="90">
        <f t="shared" ca="1" si="13"/>
        <v>57087831063.141434</v>
      </c>
      <c r="U148" s="90">
        <f t="shared" ca="1" si="13"/>
        <v>64223809946.034103</v>
      </c>
      <c r="V148">
        <f ca="1">IF('Soil 2030'!$A156="CM",INDIRECT("'Soil 2030'!"&amp;'Country Selector'!$B$3&amp;ROW($A156))*10^12,0)</f>
        <v>71359788828.926788</v>
      </c>
    </row>
    <row r="149" spans="1:22">
      <c r="A149" s="74">
        <v>97</v>
      </c>
      <c r="B149">
        <f ca="1">IF('Soil 2010'!$A157="CM",INDIRECT("'Soil 2010'!"&amp;'Country Selector'!$B$3&amp;ROW($A157))*10^12,0)</f>
        <v>0</v>
      </c>
      <c r="C149" s="90">
        <f t="shared" ca="1" si="12"/>
        <v>0</v>
      </c>
      <c r="D149" s="90">
        <f t="shared" ca="1" si="12"/>
        <v>0</v>
      </c>
      <c r="E149" s="90">
        <f t="shared" ca="1" si="12"/>
        <v>0</v>
      </c>
      <c r="F149" s="90">
        <f t="shared" ca="1" si="12"/>
        <v>0</v>
      </c>
      <c r="G149" s="90">
        <f t="shared" ca="1" si="12"/>
        <v>0</v>
      </c>
      <c r="H149" s="90">
        <f t="shared" ca="1" si="12"/>
        <v>0</v>
      </c>
      <c r="I149" s="90">
        <f t="shared" ca="1" si="12"/>
        <v>0</v>
      </c>
      <c r="J149" s="90">
        <f t="shared" ca="1" si="12"/>
        <v>0</v>
      </c>
      <c r="K149" s="90">
        <f t="shared" ca="1" si="12"/>
        <v>0</v>
      </c>
      <c r="L149">
        <f ca="1">IF('Soil 2020'!$A157="CM",INDIRECT("'Soil 2020'!"&amp;'Country Selector'!$B$3&amp;ROW($A157))*10^12,0)</f>
        <v>0</v>
      </c>
      <c r="M149" s="90">
        <f t="shared" ca="1" si="13"/>
        <v>0</v>
      </c>
      <c r="N149" s="90">
        <f t="shared" ca="1" si="13"/>
        <v>0</v>
      </c>
      <c r="O149" s="90">
        <f t="shared" ca="1" si="13"/>
        <v>0</v>
      </c>
      <c r="P149" s="90">
        <f t="shared" ca="1" si="13"/>
        <v>0</v>
      </c>
      <c r="Q149" s="90">
        <f t="shared" ca="1" si="13"/>
        <v>0</v>
      </c>
      <c r="R149" s="90">
        <f t="shared" ca="1" si="13"/>
        <v>0</v>
      </c>
      <c r="S149" s="90">
        <f t="shared" ca="1" si="13"/>
        <v>0</v>
      </c>
      <c r="T149" s="90">
        <f t="shared" ca="1" si="13"/>
        <v>0</v>
      </c>
      <c r="U149" s="90">
        <f t="shared" ca="1" si="13"/>
        <v>0</v>
      </c>
      <c r="V149">
        <f ca="1">IF('Soil 2030'!$A157="CM",INDIRECT("'Soil 2030'!"&amp;'Country Selector'!$B$3&amp;ROW($A157))*10^12,0)</f>
        <v>0</v>
      </c>
    </row>
    <row r="150" spans="1:22">
      <c r="A150" s="74">
        <v>98</v>
      </c>
      <c r="B150">
        <f ca="1">IF('Soil 2010'!$A158="CM",INDIRECT("'Soil 2010'!"&amp;'Country Selector'!$B$3&amp;ROW($A158))*10^12,0)</f>
        <v>0</v>
      </c>
      <c r="C150" s="90">
        <f t="shared" ca="1" si="12"/>
        <v>0</v>
      </c>
      <c r="D150" s="90">
        <f t="shared" ca="1" si="12"/>
        <v>0</v>
      </c>
      <c r="E150" s="90">
        <f t="shared" ca="1" si="12"/>
        <v>0</v>
      </c>
      <c r="F150" s="90">
        <f t="shared" ca="1" si="12"/>
        <v>0</v>
      </c>
      <c r="G150" s="90">
        <f t="shared" ca="1" si="12"/>
        <v>0</v>
      </c>
      <c r="H150" s="90">
        <f t="shared" ca="1" si="12"/>
        <v>0</v>
      </c>
      <c r="I150" s="90">
        <f t="shared" ca="1" si="12"/>
        <v>0</v>
      </c>
      <c r="J150" s="90">
        <f t="shared" ca="1" si="12"/>
        <v>0</v>
      </c>
      <c r="K150" s="90">
        <f t="shared" ca="1" si="12"/>
        <v>0</v>
      </c>
      <c r="L150">
        <f ca="1">IF('Soil 2020'!$A158="CM",INDIRECT("'Soil 2020'!"&amp;'Country Selector'!$B$3&amp;ROW($A158))*10^12,0)</f>
        <v>0</v>
      </c>
      <c r="M150" s="90">
        <f t="shared" ca="1" si="13"/>
        <v>0</v>
      </c>
      <c r="N150" s="90">
        <f t="shared" ca="1" si="13"/>
        <v>0</v>
      </c>
      <c r="O150" s="90">
        <f t="shared" ca="1" si="13"/>
        <v>0</v>
      </c>
      <c r="P150" s="90">
        <f t="shared" ca="1" si="13"/>
        <v>0</v>
      </c>
      <c r="Q150" s="90">
        <f t="shared" ca="1" si="13"/>
        <v>0</v>
      </c>
      <c r="R150" s="90">
        <f t="shared" ca="1" si="13"/>
        <v>0</v>
      </c>
      <c r="S150" s="90">
        <f t="shared" ca="1" si="13"/>
        <v>0</v>
      </c>
      <c r="T150" s="90">
        <f t="shared" ca="1" si="13"/>
        <v>0</v>
      </c>
      <c r="U150" s="90">
        <f t="shared" ca="1" si="13"/>
        <v>0</v>
      </c>
      <c r="V150">
        <f ca="1">IF('Soil 2030'!$A158="CM",INDIRECT("'Soil 2030'!"&amp;'Country Selector'!$B$3&amp;ROW($A158))*10^12,0)</f>
        <v>0</v>
      </c>
    </row>
    <row r="151" spans="1:22">
      <c r="A151" s="74">
        <v>99</v>
      </c>
      <c r="B151">
        <f ca="1">IF('Soil 2010'!$A159="CM",INDIRECT("'Soil 2010'!"&amp;'Country Selector'!$B$3&amp;ROW($A159))*10^12,0)</f>
        <v>0</v>
      </c>
      <c r="C151" s="90">
        <f t="shared" ca="1" si="12"/>
        <v>0</v>
      </c>
      <c r="D151" s="90">
        <f t="shared" ca="1" si="12"/>
        <v>0</v>
      </c>
      <c r="E151" s="90">
        <f t="shared" ca="1" si="12"/>
        <v>0</v>
      </c>
      <c r="F151" s="90">
        <f t="shared" ca="1" si="12"/>
        <v>0</v>
      </c>
      <c r="G151" s="90">
        <f t="shared" ca="1" si="12"/>
        <v>0</v>
      </c>
      <c r="H151" s="90">
        <f t="shared" ca="1" si="12"/>
        <v>0</v>
      </c>
      <c r="I151" s="90">
        <f t="shared" ca="1" si="12"/>
        <v>0</v>
      </c>
      <c r="J151" s="90">
        <f t="shared" ca="1" si="12"/>
        <v>0</v>
      </c>
      <c r="K151" s="90">
        <f t="shared" ca="1" si="12"/>
        <v>0</v>
      </c>
      <c r="L151">
        <f ca="1">IF('Soil 2020'!$A159="CM",INDIRECT("'Soil 2020'!"&amp;'Country Selector'!$B$3&amp;ROW($A159))*10^12,0)</f>
        <v>0</v>
      </c>
      <c r="M151" s="90">
        <f t="shared" ca="1" si="13"/>
        <v>0</v>
      </c>
      <c r="N151" s="90">
        <f t="shared" ca="1" si="13"/>
        <v>0</v>
      </c>
      <c r="O151" s="90">
        <f t="shared" ca="1" si="13"/>
        <v>0</v>
      </c>
      <c r="P151" s="90">
        <f t="shared" ca="1" si="13"/>
        <v>0</v>
      </c>
      <c r="Q151" s="90">
        <f t="shared" ca="1" si="13"/>
        <v>0</v>
      </c>
      <c r="R151" s="90">
        <f t="shared" ca="1" si="13"/>
        <v>0</v>
      </c>
      <c r="S151" s="90">
        <f t="shared" ca="1" si="13"/>
        <v>0</v>
      </c>
      <c r="T151" s="90">
        <f t="shared" ca="1" si="13"/>
        <v>0</v>
      </c>
      <c r="U151" s="90">
        <f t="shared" ca="1" si="13"/>
        <v>0</v>
      </c>
      <c r="V151">
        <f ca="1">IF('Soil 2030'!$A159="CM",INDIRECT("'Soil 2030'!"&amp;'Country Selector'!$B$3&amp;ROW($A159))*10^12,0)</f>
        <v>0</v>
      </c>
    </row>
    <row r="152" spans="1:22">
      <c r="A152" s="74">
        <v>100</v>
      </c>
      <c r="B152">
        <f ca="1">IF('Soil 2010'!$A160="CM",INDIRECT("'Soil 2010'!"&amp;'Country Selector'!$B$3&amp;ROW($A160))*10^12,0)</f>
        <v>0</v>
      </c>
      <c r="C152" s="90">
        <f t="shared" ca="1" si="12"/>
        <v>0</v>
      </c>
      <c r="D152" s="90">
        <f t="shared" ca="1" si="12"/>
        <v>0</v>
      </c>
      <c r="E152" s="90">
        <f t="shared" ca="1" si="12"/>
        <v>0</v>
      </c>
      <c r="F152" s="90">
        <f t="shared" ca="1" si="12"/>
        <v>0</v>
      </c>
      <c r="G152" s="90">
        <f t="shared" ca="1" si="12"/>
        <v>0</v>
      </c>
      <c r="H152" s="90">
        <f t="shared" ca="1" si="12"/>
        <v>0</v>
      </c>
      <c r="I152" s="90">
        <f t="shared" ca="1" si="12"/>
        <v>0</v>
      </c>
      <c r="J152" s="90">
        <f t="shared" ca="1" si="12"/>
        <v>0</v>
      </c>
      <c r="K152" s="90">
        <f t="shared" ca="1" si="12"/>
        <v>0</v>
      </c>
      <c r="L152">
        <f ca="1">IF('Soil 2020'!$A160="CM",INDIRECT("'Soil 2020'!"&amp;'Country Selector'!$B$3&amp;ROW($A160))*10^12,0)</f>
        <v>0</v>
      </c>
      <c r="M152" s="90">
        <f t="shared" ca="1" si="13"/>
        <v>0</v>
      </c>
      <c r="N152" s="90">
        <f t="shared" ca="1" si="13"/>
        <v>0</v>
      </c>
      <c r="O152" s="90">
        <f t="shared" ca="1" si="13"/>
        <v>0</v>
      </c>
      <c r="P152" s="90">
        <f t="shared" ca="1" si="13"/>
        <v>0</v>
      </c>
      <c r="Q152" s="90">
        <f t="shared" ca="1" si="13"/>
        <v>0</v>
      </c>
      <c r="R152" s="90">
        <f t="shared" ca="1" si="13"/>
        <v>0</v>
      </c>
      <c r="S152" s="90">
        <f t="shared" ca="1" si="13"/>
        <v>0</v>
      </c>
      <c r="T152" s="90">
        <f t="shared" ca="1" si="13"/>
        <v>0</v>
      </c>
      <c r="U152" s="90">
        <f t="shared" ca="1" si="13"/>
        <v>0</v>
      </c>
      <c r="V152">
        <f ca="1">IF('Soil 2030'!$A160="CM",INDIRECT("'Soil 2030'!"&amp;'Country Selector'!$B$3&amp;ROW($A160))*10^12,0)</f>
        <v>0</v>
      </c>
    </row>
    <row r="153" spans="1:22">
      <c r="A153" s="74">
        <v>150</v>
      </c>
      <c r="B153">
        <f ca="1">IF('Soil 2010'!$A161="CM",INDIRECT("'Soil 2010'!"&amp;'Country Selector'!$B$3&amp;ROW($A161))*10^12,0)</f>
        <v>258323429930.91473</v>
      </c>
      <c r="C153" s="90">
        <f t="shared" ca="1" si="12"/>
        <v>456407102169.42377</v>
      </c>
      <c r="D153" s="90">
        <f t="shared" ca="1" si="12"/>
        <v>654490774407.93286</v>
      </c>
      <c r="E153" s="90">
        <f t="shared" ca="1" si="12"/>
        <v>852574446646.44189</v>
      </c>
      <c r="F153" s="90">
        <f t="shared" ca="1" si="12"/>
        <v>1050658118884.9509</v>
      </c>
      <c r="G153" s="90">
        <f t="shared" ca="1" si="12"/>
        <v>1248741791123.46</v>
      </c>
      <c r="H153" s="90">
        <f t="shared" ca="1" si="12"/>
        <v>1446825463361.969</v>
      </c>
      <c r="I153" s="90">
        <f t="shared" ca="1" si="12"/>
        <v>1644909135600.478</v>
      </c>
      <c r="J153" s="90">
        <f t="shared" ca="1" si="12"/>
        <v>1842992807838.9871</v>
      </c>
      <c r="K153" s="90">
        <f t="shared" ca="1" si="12"/>
        <v>2041076480077.4963</v>
      </c>
      <c r="L153">
        <f ca="1">IF('Soil 2020'!$A161="CM",INDIRECT("'Soil 2020'!"&amp;'Country Selector'!$B$3&amp;ROW($A161))*10^12,0)</f>
        <v>2239160152316.0054</v>
      </c>
      <c r="M153" s="90">
        <f t="shared" ca="1" si="13"/>
        <v>2019994361688.8625</v>
      </c>
      <c r="N153" s="90">
        <f t="shared" ca="1" si="13"/>
        <v>1800828571061.7197</v>
      </c>
      <c r="O153" s="90">
        <f t="shared" ca="1" si="13"/>
        <v>1581662780434.5771</v>
      </c>
      <c r="P153" s="90">
        <f t="shared" ca="1" si="13"/>
        <v>1362496989807.4343</v>
      </c>
      <c r="Q153" s="90">
        <f t="shared" ca="1" si="13"/>
        <v>1143331199180.2917</v>
      </c>
      <c r="R153" s="90">
        <f t="shared" ca="1" si="13"/>
        <v>924165408553.14905</v>
      </c>
      <c r="S153" s="90">
        <f t="shared" ca="1" si="13"/>
        <v>704999617926.00623</v>
      </c>
      <c r="T153" s="90">
        <f t="shared" ca="1" si="13"/>
        <v>485833827298.86359</v>
      </c>
      <c r="U153" s="90">
        <f t="shared" ca="1" si="13"/>
        <v>266668036671.72089</v>
      </c>
      <c r="V153">
        <f ca="1">IF('Soil 2030'!$A161="CM",INDIRECT("'Soil 2030'!"&amp;'Country Selector'!$B$3&amp;ROW($A161))*10^12,0)</f>
        <v>47502246044.578201</v>
      </c>
    </row>
    <row r="154" spans="1:22">
      <c r="A154" s="74">
        <v>200</v>
      </c>
      <c r="B154">
        <f ca="1">IF('Soil 2010'!$A162="CM",INDIRECT("'Soil 2010'!"&amp;'Country Selector'!$B$3&amp;ROW($A162))*10^12,0)</f>
        <v>0</v>
      </c>
      <c r="C154" s="90">
        <f t="shared" ca="1" si="12"/>
        <v>6028758799.3345327</v>
      </c>
      <c r="D154" s="90">
        <f t="shared" ca="1" si="12"/>
        <v>12057517598.669065</v>
      </c>
      <c r="E154" s="90">
        <f t="shared" ca="1" si="12"/>
        <v>18086276398.003597</v>
      </c>
      <c r="F154" s="90">
        <f t="shared" ca="1" si="12"/>
        <v>24115035197.338131</v>
      </c>
      <c r="G154" s="90">
        <f t="shared" ca="1" si="12"/>
        <v>30143793996.672661</v>
      </c>
      <c r="H154" s="90">
        <f t="shared" ca="1" si="12"/>
        <v>36172552796.007195</v>
      </c>
      <c r="I154" s="90">
        <f t="shared" ca="1" si="12"/>
        <v>42201311595.341728</v>
      </c>
      <c r="J154" s="90">
        <f t="shared" ca="1" si="12"/>
        <v>48230070394.676262</v>
      </c>
      <c r="K154" s="90">
        <f t="shared" ca="1" si="12"/>
        <v>54258829194.010796</v>
      </c>
      <c r="L154">
        <f ca="1">IF('Soil 2020'!$A162="CM",INDIRECT("'Soil 2020'!"&amp;'Country Selector'!$B$3&amp;ROW($A162))*10^12,0)</f>
        <v>60287587993.345329</v>
      </c>
      <c r="M154" s="90">
        <f t="shared" ca="1" si="13"/>
        <v>54258829194.010796</v>
      </c>
      <c r="N154" s="90">
        <f t="shared" ca="1" si="13"/>
        <v>48230070394.676262</v>
      </c>
      <c r="O154" s="90">
        <f t="shared" ca="1" si="13"/>
        <v>42201311595.341728</v>
      </c>
      <c r="P154" s="90">
        <f t="shared" ca="1" si="13"/>
        <v>36172552796.007195</v>
      </c>
      <c r="Q154" s="90">
        <f t="shared" ca="1" si="13"/>
        <v>30143793996.672661</v>
      </c>
      <c r="R154" s="90">
        <f t="shared" ca="1" si="13"/>
        <v>24115035197.338131</v>
      </c>
      <c r="S154" s="90">
        <f t="shared" ca="1" si="13"/>
        <v>18086276398.003597</v>
      </c>
      <c r="T154" s="90">
        <f t="shared" ca="1" si="13"/>
        <v>12057517598.669065</v>
      </c>
      <c r="U154" s="90">
        <f t="shared" ca="1" si="13"/>
        <v>6028758799.3345327</v>
      </c>
      <c r="V154">
        <f ca="1">IF('Soil 2030'!$A162="CM",INDIRECT("'Soil 2030'!"&amp;'Country Selector'!$B$3&amp;ROW($A162))*10^12,0)</f>
        <v>0</v>
      </c>
    </row>
    <row r="155" spans="1:22">
      <c r="A155" s="74">
        <v>250</v>
      </c>
      <c r="B155">
        <f ca="1">IF('Soil 2010'!$A163="CM",INDIRECT("'Soil 2010'!"&amp;'Country Selector'!$B$3&amp;ROW($A163))*10^12,0)</f>
        <v>171851680109.36636</v>
      </c>
      <c r="C155" s="90">
        <f t="shared" ca="1" si="12"/>
        <v>161121824856.42957</v>
      </c>
      <c r="D155" s="90">
        <f t="shared" ca="1" si="12"/>
        <v>150391969603.49274</v>
      </c>
      <c r="E155" s="90">
        <f t="shared" ca="1" si="12"/>
        <v>139662114350.55591</v>
      </c>
      <c r="F155" s="90">
        <f t="shared" ca="1" si="12"/>
        <v>128932259097.61911</v>
      </c>
      <c r="G155" s="90">
        <f t="shared" ca="1" si="12"/>
        <v>118202403844.68228</v>
      </c>
      <c r="H155" s="90">
        <f t="shared" ca="1" si="12"/>
        <v>107472548591.74548</v>
      </c>
      <c r="I155" s="90">
        <f t="shared" ca="1" si="12"/>
        <v>96742693338.808655</v>
      </c>
      <c r="J155" s="90">
        <f t="shared" ca="1" si="12"/>
        <v>86012838085.871841</v>
      </c>
      <c r="K155" s="90">
        <f t="shared" ca="1" si="12"/>
        <v>75282982832.935028</v>
      </c>
      <c r="L155">
        <f ca="1">IF('Soil 2020'!$A163="CM",INDIRECT("'Soil 2020'!"&amp;'Country Selector'!$B$3&amp;ROW($A163))*10^12,0)</f>
        <v>64553127579.998207</v>
      </c>
      <c r="M155" s="90">
        <f t="shared" ca="1" si="13"/>
        <v>76343259796.232147</v>
      </c>
      <c r="N155" s="90">
        <f t="shared" ca="1" si="13"/>
        <v>88133392012.466064</v>
      </c>
      <c r="O155" s="90">
        <f t="shared" ca="1" si="13"/>
        <v>99923524228.699982</v>
      </c>
      <c r="P155" s="90">
        <f t="shared" ca="1" si="13"/>
        <v>111713656444.93393</v>
      </c>
      <c r="Q155" s="90">
        <f t="shared" ca="1" si="13"/>
        <v>123503788661.16785</v>
      </c>
      <c r="R155" s="90">
        <f t="shared" ca="1" si="13"/>
        <v>135293920877.40178</v>
      </c>
      <c r="S155" s="90">
        <f t="shared" ca="1" si="13"/>
        <v>147084053093.63571</v>
      </c>
      <c r="T155" s="90">
        <f t="shared" ca="1" si="13"/>
        <v>158874185309.86963</v>
      </c>
      <c r="U155" s="90">
        <f t="shared" ca="1" si="13"/>
        <v>170664317526.10355</v>
      </c>
      <c r="V155">
        <f ca="1">IF('Soil 2030'!$A163="CM",INDIRECT("'Soil 2030'!"&amp;'Country Selector'!$B$3&amp;ROW($A163))*10^12,0)</f>
        <v>182454449742.33749</v>
      </c>
    </row>
    <row r="156" spans="1:22">
      <c r="A156" s="74">
        <v>300</v>
      </c>
      <c r="B156">
        <f ca="1">IF('Soil 2010'!$A164="CM",INDIRECT("'Soil 2010'!"&amp;'Country Selector'!$B$3&amp;ROW($A164))*10^12,0)</f>
        <v>1344546562112.3809</v>
      </c>
      <c r="C156" s="90">
        <f t="shared" ca="1" si="12"/>
        <v>1221742682452.6396</v>
      </c>
      <c r="D156" s="90">
        <f t="shared" ca="1" si="12"/>
        <v>1098938802792.8981</v>
      </c>
      <c r="E156" s="90">
        <f t="shared" ca="1" si="12"/>
        <v>976134923133.15686</v>
      </c>
      <c r="F156" s="90">
        <f t="shared" ref="D156:K177" ca="1" si="14">$B156*($L$1-F$1)/($L$1-$B$1)+$L156*(F$1-$B$1)/($L$1-$B$1)</f>
        <v>853331043473.41541</v>
      </c>
      <c r="G156" s="90">
        <f t="shared" ca="1" si="14"/>
        <v>730527163813.67407</v>
      </c>
      <c r="H156" s="90">
        <f t="shared" ca="1" si="14"/>
        <v>607723284153.93274</v>
      </c>
      <c r="I156" s="90">
        <f t="shared" ca="1" si="14"/>
        <v>484919404494.19141</v>
      </c>
      <c r="J156" s="90">
        <f t="shared" ca="1" si="14"/>
        <v>362115524834.45001</v>
      </c>
      <c r="K156" s="90">
        <f t="shared" ca="1" si="14"/>
        <v>239311645174.70868</v>
      </c>
      <c r="L156">
        <f ca="1">IF('Soil 2020'!$A164="CM",INDIRECT("'Soil 2020'!"&amp;'Country Selector'!$B$3&amp;ROW($A164))*10^12,0)</f>
        <v>116507765514.96733</v>
      </c>
      <c r="M156" s="90">
        <f t="shared" ca="1" si="13"/>
        <v>115671894963.04948</v>
      </c>
      <c r="N156" s="90">
        <f t="shared" ca="1" si="13"/>
        <v>114836024411.13162</v>
      </c>
      <c r="O156" s="90">
        <f t="shared" ca="1" si="13"/>
        <v>114000153859.21379</v>
      </c>
      <c r="P156" s="90">
        <f t="shared" ref="N156:U177" ca="1" si="15">$L156*($V$1-P$1)/($V$1-$L$1)+$V156*(P$1-$L$1)/($V$1-$L$1)</f>
        <v>113164283307.29593</v>
      </c>
      <c r="Q156" s="90">
        <f t="shared" ca="1" si="15"/>
        <v>112328412755.37808</v>
      </c>
      <c r="R156" s="90">
        <f t="shared" ca="1" si="15"/>
        <v>111492542203.46024</v>
      </c>
      <c r="S156" s="90">
        <f t="shared" ca="1" si="15"/>
        <v>110656671651.54239</v>
      </c>
      <c r="T156" s="90">
        <f t="shared" ca="1" si="15"/>
        <v>109820801099.62454</v>
      </c>
      <c r="U156" s="90">
        <f t="shared" ca="1" si="15"/>
        <v>108984930547.70668</v>
      </c>
      <c r="V156">
        <f ca="1">IF('Soil 2030'!$A164="CM",INDIRECT("'Soil 2030'!"&amp;'Country Selector'!$B$3&amp;ROW($A164))*10^12,0)</f>
        <v>108149059995.78883</v>
      </c>
    </row>
    <row r="157" spans="1:22">
      <c r="A157" s="74">
        <v>350</v>
      </c>
      <c r="B157">
        <f ca="1">IF('Soil 2010'!$A165="CM",INDIRECT("'Soil 2010'!"&amp;'Country Selector'!$B$3&amp;ROW($A165))*10^12,0)</f>
        <v>93730294493.273193</v>
      </c>
      <c r="C157" s="90">
        <f t="shared" ref="C157:C177" ca="1" si="16">$B157*($L$1-C$1)/($L$1-$B$1)+$L157*(C$1-$B$1)/($L$1-$B$1)</f>
        <v>116227845739.99231</v>
      </c>
      <c r="D157" s="90">
        <f t="shared" ca="1" si="14"/>
        <v>138725396986.71143</v>
      </c>
      <c r="E157" s="90">
        <f t="shared" ca="1" si="14"/>
        <v>161222948233.43051</v>
      </c>
      <c r="F157" s="90">
        <f t="shared" ca="1" si="14"/>
        <v>183720499480.1496</v>
      </c>
      <c r="G157" s="90">
        <f t="shared" ca="1" si="14"/>
        <v>206218050726.86871</v>
      </c>
      <c r="H157" s="90">
        <f t="shared" ca="1" si="14"/>
        <v>228715601973.58783</v>
      </c>
      <c r="I157" s="90">
        <f t="shared" ca="1" si="14"/>
        <v>251213153220.30692</v>
      </c>
      <c r="J157" s="90">
        <f t="shared" ca="1" si="14"/>
        <v>273710704467.02603</v>
      </c>
      <c r="K157" s="90">
        <f t="shared" ca="1" si="14"/>
        <v>296208255713.74518</v>
      </c>
      <c r="L157">
        <f ca="1">IF('Soil 2020'!$A165="CM",INDIRECT("'Soil 2020'!"&amp;'Country Selector'!$B$3&amp;ROW($A165))*10^12,0)</f>
        <v>318705806960.46423</v>
      </c>
      <c r="M157" s="90">
        <f t="shared" ref="M157:M177" ca="1" si="17">$L157*($V$1-M$1)/($V$1-$L$1)+$V157*(M$1-$L$1)/($V$1-$L$1)</f>
        <v>298720294085.52429</v>
      </c>
      <c r="N157" s="90">
        <f t="shared" ca="1" si="15"/>
        <v>278734781210.58429</v>
      </c>
      <c r="O157" s="90">
        <f t="shared" ca="1" si="15"/>
        <v>258749268335.64423</v>
      </c>
      <c r="P157" s="90">
        <f t="shared" ca="1" si="15"/>
        <v>238763755460.70425</v>
      </c>
      <c r="Q157" s="90">
        <f t="shared" ca="1" si="15"/>
        <v>218778242585.76428</v>
      </c>
      <c r="R157" s="90">
        <f t="shared" ca="1" si="15"/>
        <v>198792729710.82428</v>
      </c>
      <c r="S157" s="90">
        <f t="shared" ca="1" si="15"/>
        <v>178807216835.88428</v>
      </c>
      <c r="T157" s="90">
        <f t="shared" ca="1" si="15"/>
        <v>158821703960.94431</v>
      </c>
      <c r="U157" s="90">
        <f t="shared" ca="1" si="15"/>
        <v>138836191086.0043</v>
      </c>
      <c r="V157">
        <f ca="1">IF('Soil 2030'!$A165="CM",INDIRECT("'Soil 2030'!"&amp;'Country Selector'!$B$3&amp;ROW($A165))*10^12,0)</f>
        <v>118850678211.06432</v>
      </c>
    </row>
    <row r="158" spans="1:22">
      <c r="A158" s="74">
        <v>400</v>
      </c>
      <c r="B158">
        <f ca="1">IF('Soil 2010'!$A166="CM",INDIRECT("'Soil 2010'!"&amp;'Country Selector'!$B$3&amp;ROW($A166))*10^12,0)</f>
        <v>37567567526.139099</v>
      </c>
      <c r="C158" s="90">
        <f t="shared" ca="1" si="16"/>
        <v>89981744874.316757</v>
      </c>
      <c r="D158" s="90">
        <f t="shared" ca="1" si="14"/>
        <v>142395922222.49442</v>
      </c>
      <c r="E158" s="90">
        <f t="shared" ca="1" si="14"/>
        <v>194810099570.67206</v>
      </c>
      <c r="F158" s="90">
        <f t="shared" ca="1" si="14"/>
        <v>247224276918.84973</v>
      </c>
      <c r="G158" s="90">
        <f t="shared" ca="1" si="14"/>
        <v>299638454267.02734</v>
      </c>
      <c r="H158" s="90">
        <f t="shared" ca="1" si="14"/>
        <v>352052631615.20502</v>
      </c>
      <c r="I158" s="90">
        <f t="shared" ca="1" si="14"/>
        <v>404466808963.38269</v>
      </c>
      <c r="J158" s="90">
        <f t="shared" ca="1" si="14"/>
        <v>456880986311.56036</v>
      </c>
      <c r="K158" s="90">
        <f t="shared" ca="1" si="14"/>
        <v>509295163659.73804</v>
      </c>
      <c r="L158">
        <f ca="1">IF('Soil 2020'!$A166="CM",INDIRECT("'Soil 2020'!"&amp;'Country Selector'!$B$3&amp;ROW($A166))*10^12,0)</f>
        <v>561709341007.91565</v>
      </c>
      <c r="M158" s="90">
        <f t="shared" ca="1" si="17"/>
        <v>578047638995.63159</v>
      </c>
      <c r="N158" s="90">
        <f t="shared" ca="1" si="15"/>
        <v>594385936983.34753</v>
      </c>
      <c r="O158" s="90">
        <f t="shared" ca="1" si="15"/>
        <v>610724234971.06348</v>
      </c>
      <c r="P158" s="90">
        <f t="shared" ca="1" si="15"/>
        <v>627062532958.77942</v>
      </c>
      <c r="Q158" s="90">
        <f t="shared" ca="1" si="15"/>
        <v>643400830946.49536</v>
      </c>
      <c r="R158" s="90">
        <f t="shared" ca="1" si="15"/>
        <v>659739128934.2113</v>
      </c>
      <c r="S158" s="90">
        <f t="shared" ca="1" si="15"/>
        <v>676077426921.92725</v>
      </c>
      <c r="T158" s="90">
        <f t="shared" ca="1" si="15"/>
        <v>692415724909.64319</v>
      </c>
      <c r="U158" s="90">
        <f t="shared" ca="1" si="15"/>
        <v>708754022897.35913</v>
      </c>
      <c r="V158">
        <f ca="1">IF('Soil 2030'!$A166="CM",INDIRECT("'Soil 2030'!"&amp;'Country Selector'!$B$3&amp;ROW($A166))*10^12,0)</f>
        <v>725092320885.07507</v>
      </c>
    </row>
    <row r="159" spans="1:22">
      <c r="A159" s="74">
        <v>450</v>
      </c>
      <c r="B159">
        <f ca="1">IF('Soil 2010'!$A167="CM",INDIRECT("'Soil 2010'!"&amp;'Country Selector'!$B$3&amp;ROW($A167))*10^12,0)</f>
        <v>3129138453.0476308</v>
      </c>
      <c r="C159" s="90">
        <f t="shared" ca="1" si="16"/>
        <v>65915768652.844345</v>
      </c>
      <c r="D159" s="90">
        <f t="shared" ca="1" si="14"/>
        <v>128702398852.64107</v>
      </c>
      <c r="E159" s="90">
        <f t="shared" ca="1" si="14"/>
        <v>191489029052.43777</v>
      </c>
      <c r="F159" s="90">
        <f t="shared" ca="1" si="14"/>
        <v>254275659252.2345</v>
      </c>
      <c r="G159" s="90">
        <f t="shared" ca="1" si="14"/>
        <v>317062289452.03119</v>
      </c>
      <c r="H159" s="90">
        <f t="shared" ca="1" si="14"/>
        <v>379848919651.82794</v>
      </c>
      <c r="I159" s="90">
        <f t="shared" ca="1" si="14"/>
        <v>442635549851.62463</v>
      </c>
      <c r="J159" s="90">
        <f t="shared" ca="1" si="14"/>
        <v>505422180051.42133</v>
      </c>
      <c r="K159" s="90">
        <f t="shared" ca="1" si="14"/>
        <v>568208810251.21814</v>
      </c>
      <c r="L159">
        <f ca="1">IF('Soil 2020'!$A167="CM",INDIRECT("'Soil 2020'!"&amp;'Country Selector'!$B$3&amp;ROW($A167))*10^12,0)</f>
        <v>630995440451.01477</v>
      </c>
      <c r="M159" s="90">
        <f t="shared" ca="1" si="17"/>
        <v>568348471336.19556</v>
      </c>
      <c r="N159" s="90">
        <f t="shared" ca="1" si="15"/>
        <v>505701502221.37616</v>
      </c>
      <c r="O159" s="90">
        <f t="shared" ca="1" si="15"/>
        <v>443054533106.55682</v>
      </c>
      <c r="P159" s="90">
        <f t="shared" ca="1" si="15"/>
        <v>380407563991.73755</v>
      </c>
      <c r="Q159" s="90">
        <f t="shared" ca="1" si="15"/>
        <v>317760594876.91821</v>
      </c>
      <c r="R159" s="90">
        <f t="shared" ca="1" si="15"/>
        <v>255113625762.09891</v>
      </c>
      <c r="S159" s="90">
        <f t="shared" ca="1" si="15"/>
        <v>192466656647.27963</v>
      </c>
      <c r="T159" s="90">
        <f t="shared" ca="1" si="15"/>
        <v>129819687532.4603</v>
      </c>
      <c r="U159" s="90">
        <f t="shared" ca="1" si="15"/>
        <v>67172718417.640991</v>
      </c>
      <c r="V159">
        <f ca="1">IF('Soil 2030'!$A167="CM",INDIRECT("'Soil 2030'!"&amp;'Country Selector'!$B$3&amp;ROW($A167))*10^12,0)</f>
        <v>4525749302.8216801</v>
      </c>
    </row>
    <row r="160" spans="1:22">
      <c r="A160" s="74">
        <v>500</v>
      </c>
      <c r="B160">
        <f ca="1">IF('Soil 2010'!$A168="CM",INDIRECT("'Soil 2010'!"&amp;'Country Selector'!$B$3&amp;ROW($A168))*10^12,0)</f>
        <v>16184747788.930309</v>
      </c>
      <c r="C160" s="90">
        <f t="shared" ca="1" si="16"/>
        <v>14851771609.71336</v>
      </c>
      <c r="D160" s="90">
        <f t="shared" ca="1" si="14"/>
        <v>13518795430.49641</v>
      </c>
      <c r="E160" s="90">
        <f t="shared" ca="1" si="14"/>
        <v>12185819251.279463</v>
      </c>
      <c r="F160" s="90">
        <f t="shared" ca="1" si="14"/>
        <v>10852843072.062511</v>
      </c>
      <c r="G160" s="90">
        <f t="shared" ca="1" si="14"/>
        <v>9519866892.8455639</v>
      </c>
      <c r="H160" s="90">
        <f t="shared" ca="1" si="14"/>
        <v>8186890713.6286144</v>
      </c>
      <c r="I160" s="90">
        <f t="shared" ca="1" si="14"/>
        <v>6853914534.411664</v>
      </c>
      <c r="J160" s="90">
        <f t="shared" ca="1" si="14"/>
        <v>5520938355.1947155</v>
      </c>
      <c r="K160" s="90">
        <f t="shared" ca="1" si="14"/>
        <v>4187962175.977766</v>
      </c>
      <c r="L160">
        <f ca="1">IF('Soil 2020'!$A168="CM",INDIRECT("'Soil 2020'!"&amp;'Country Selector'!$B$3&amp;ROW($A168))*10^12,0)</f>
        <v>2854985996.7608171</v>
      </c>
      <c r="M160" s="90">
        <f t="shared" ca="1" si="17"/>
        <v>33805512174.63879</v>
      </c>
      <c r="N160" s="90">
        <f t="shared" ca="1" si="15"/>
        <v>64756038352.516762</v>
      </c>
      <c r="O160" s="90">
        <f t="shared" ca="1" si="15"/>
        <v>95706564530.39473</v>
      </c>
      <c r="P160" s="90">
        <f t="shared" ca="1" si="15"/>
        <v>126657090708.27271</v>
      </c>
      <c r="Q160" s="90">
        <f t="shared" ca="1" si="15"/>
        <v>157607616886.15067</v>
      </c>
      <c r="R160" s="90">
        <f t="shared" ca="1" si="15"/>
        <v>188558143064.02863</v>
      </c>
      <c r="S160" s="90">
        <f t="shared" ca="1" si="15"/>
        <v>219508669241.90662</v>
      </c>
      <c r="T160" s="90">
        <f t="shared" ca="1" si="15"/>
        <v>250459195419.78461</v>
      </c>
      <c r="U160" s="90">
        <f t="shared" ca="1" si="15"/>
        <v>281409721597.66254</v>
      </c>
      <c r="V160">
        <f ca="1">IF('Soil 2030'!$A168="CM",INDIRECT("'Soil 2030'!"&amp;'Country Selector'!$B$3&amp;ROW($A168))*10^12,0)</f>
        <v>312360247775.54053</v>
      </c>
    </row>
    <row r="161" spans="1:22">
      <c r="A161" s="74">
        <v>550</v>
      </c>
      <c r="B161">
        <f ca="1">IF('Soil 2010'!$A169="CM",INDIRECT("'Soil 2010'!"&amp;'Country Selector'!$B$3&amp;ROW($A169))*10^12,0)</f>
        <v>32634319466.86879</v>
      </c>
      <c r="C161" s="90">
        <f t="shared" ca="1" si="16"/>
        <v>48083118638.148651</v>
      </c>
      <c r="D161" s="90">
        <f t="shared" ca="1" si="14"/>
        <v>63531917809.428513</v>
      </c>
      <c r="E161" s="90">
        <f t="shared" ca="1" si="14"/>
        <v>78980716980.708374</v>
      </c>
      <c r="F161" s="90">
        <f t="shared" ca="1" si="14"/>
        <v>94429516151.988235</v>
      </c>
      <c r="G161" s="90">
        <f t="shared" ca="1" si="14"/>
        <v>109878315323.26808</v>
      </c>
      <c r="H161" s="90">
        <f t="shared" ca="1" si="14"/>
        <v>125327114494.54796</v>
      </c>
      <c r="I161" s="90">
        <f t="shared" ca="1" si="14"/>
        <v>140775913665.82779</v>
      </c>
      <c r="J161" s="90">
        <f t="shared" ca="1" si="14"/>
        <v>156224712837.10767</v>
      </c>
      <c r="K161" s="90">
        <f t="shared" ca="1" si="14"/>
        <v>171673512008.38754</v>
      </c>
      <c r="L161">
        <f ca="1">IF('Soil 2020'!$A169="CM",INDIRECT("'Soil 2020'!"&amp;'Country Selector'!$B$3&amp;ROW($A169))*10^12,0)</f>
        <v>187122311179.66739</v>
      </c>
      <c r="M161" s="90">
        <f t="shared" ca="1" si="17"/>
        <v>168465601590.20749</v>
      </c>
      <c r="N161" s="90">
        <f t="shared" ca="1" si="15"/>
        <v>149808892000.74759</v>
      </c>
      <c r="O161" s="90">
        <f t="shared" ca="1" si="15"/>
        <v>131152182411.28766</v>
      </c>
      <c r="P161" s="90">
        <f t="shared" ca="1" si="15"/>
        <v>112495472821.82776</v>
      </c>
      <c r="Q161" s="90">
        <f t="shared" ca="1" si="15"/>
        <v>93838763232.367844</v>
      </c>
      <c r="R161" s="90">
        <f t="shared" ca="1" si="15"/>
        <v>75182053642.907944</v>
      </c>
      <c r="S161" s="90">
        <f t="shared" ca="1" si="15"/>
        <v>56525344053.448036</v>
      </c>
      <c r="T161" s="90">
        <f t="shared" ca="1" si="15"/>
        <v>37868634463.988121</v>
      </c>
      <c r="U161" s="90">
        <f t="shared" ca="1" si="15"/>
        <v>19211924874.52821</v>
      </c>
      <c r="V161">
        <f ca="1">IF('Soil 2030'!$A169="CM",INDIRECT("'Soil 2030'!"&amp;'Country Selector'!$B$3&amp;ROW($A169))*10^12,0)</f>
        <v>555215285.06830013</v>
      </c>
    </row>
    <row r="162" spans="1:22">
      <c r="A162" s="74">
        <v>600</v>
      </c>
      <c r="B162">
        <f ca="1">IF('Soil 2010'!$A170="CM",INDIRECT("'Soil 2010'!"&amp;'Country Selector'!$B$3&amp;ROW($A170))*10^12,0)</f>
        <v>0</v>
      </c>
      <c r="C162" s="90">
        <f t="shared" ca="1" si="16"/>
        <v>72107932.902909502</v>
      </c>
      <c r="D162" s="90">
        <f t="shared" ca="1" si="14"/>
        <v>144215865.805819</v>
      </c>
      <c r="E162" s="90">
        <f t="shared" ca="1" si="14"/>
        <v>216323798.70872849</v>
      </c>
      <c r="F162" s="90">
        <f t="shared" ca="1" si="14"/>
        <v>288431731.61163801</v>
      </c>
      <c r="G162" s="90">
        <f t="shared" ca="1" si="14"/>
        <v>360539664.51454753</v>
      </c>
      <c r="H162" s="90">
        <f t="shared" ca="1" si="14"/>
        <v>432647597.41745698</v>
      </c>
      <c r="I162" s="90">
        <f t="shared" ca="1" si="14"/>
        <v>504755530.32036656</v>
      </c>
      <c r="J162" s="90">
        <f t="shared" ca="1" si="14"/>
        <v>576863463.22327602</v>
      </c>
      <c r="K162" s="90">
        <f t="shared" ca="1" si="14"/>
        <v>648971396.12618554</v>
      </c>
      <c r="L162">
        <f ca="1">IF('Soil 2020'!$A170="CM",INDIRECT("'Soil 2020'!"&amp;'Country Selector'!$B$3&amp;ROW($A170))*10^12,0)</f>
        <v>721079329.02909505</v>
      </c>
      <c r="M162" s="90">
        <f t="shared" ca="1" si="17"/>
        <v>648971396.12618554</v>
      </c>
      <c r="N162" s="90">
        <f t="shared" ca="1" si="15"/>
        <v>576863463.22327602</v>
      </c>
      <c r="O162" s="90">
        <f t="shared" ca="1" si="15"/>
        <v>504755530.32036656</v>
      </c>
      <c r="P162" s="90">
        <f t="shared" ca="1" si="15"/>
        <v>432647597.41745698</v>
      </c>
      <c r="Q162" s="90">
        <f t="shared" ca="1" si="15"/>
        <v>360539664.51454753</v>
      </c>
      <c r="R162" s="90">
        <f t="shared" ca="1" si="15"/>
        <v>288431731.61163801</v>
      </c>
      <c r="S162" s="90">
        <f t="shared" ca="1" si="15"/>
        <v>216323798.70872849</v>
      </c>
      <c r="T162" s="90">
        <f t="shared" ca="1" si="15"/>
        <v>144215865.805819</v>
      </c>
      <c r="U162" s="90">
        <f t="shared" ca="1" si="15"/>
        <v>72107932.902909502</v>
      </c>
      <c r="V162">
        <f ca="1">IF('Soil 2030'!$A170="CM",INDIRECT("'Soil 2030'!"&amp;'Country Selector'!$B$3&amp;ROW($A170))*10^12,0)</f>
        <v>0</v>
      </c>
    </row>
    <row r="163" spans="1:22">
      <c r="A163" s="74">
        <v>650</v>
      </c>
      <c r="B163">
        <f ca="1">IF('Soil 2010'!$A171="CM",INDIRECT("'Soil 2010'!"&amp;'Country Selector'!$B$3&amp;ROW($A171))*10^12,0)</f>
        <v>79185400591.978088</v>
      </c>
      <c r="C163" s="90">
        <f t="shared" ca="1" si="16"/>
        <v>78374294883.908386</v>
      </c>
      <c r="D163" s="90">
        <f t="shared" ca="1" si="14"/>
        <v>77563189175.838684</v>
      </c>
      <c r="E163" s="90">
        <f t="shared" ca="1" si="14"/>
        <v>76752083467.768982</v>
      </c>
      <c r="F163" s="90">
        <f t="shared" ca="1" si="14"/>
        <v>75940977759.69928</v>
      </c>
      <c r="G163" s="90">
        <f t="shared" ca="1" si="14"/>
        <v>75129872051.629578</v>
      </c>
      <c r="H163" s="90">
        <f t="shared" ca="1" si="14"/>
        <v>74318766343.559875</v>
      </c>
      <c r="I163" s="90">
        <f t="shared" ca="1" si="14"/>
        <v>73507660635.490158</v>
      </c>
      <c r="J163" s="90">
        <f t="shared" ca="1" si="14"/>
        <v>72696554927.420456</v>
      </c>
      <c r="K163" s="90">
        <f t="shared" ca="1" si="14"/>
        <v>71885449219.350754</v>
      </c>
      <c r="L163">
        <f ca="1">IF('Soil 2020'!$A171="CM",INDIRECT("'Soil 2020'!"&amp;'Country Selector'!$B$3&amp;ROW($A171))*10^12,0)</f>
        <v>71074343511.281052</v>
      </c>
      <c r="M163" s="90">
        <f t="shared" ca="1" si="17"/>
        <v>64053920977.773323</v>
      </c>
      <c r="N163" s="90">
        <f t="shared" ca="1" si="15"/>
        <v>57033498444.26561</v>
      </c>
      <c r="O163" s="90">
        <f t="shared" ca="1" si="15"/>
        <v>50013075910.757896</v>
      </c>
      <c r="P163" s="90">
        <f t="shared" ca="1" si="15"/>
        <v>42992653377.250175</v>
      </c>
      <c r="Q163" s="90">
        <f t="shared" ca="1" si="15"/>
        <v>35972230843.742455</v>
      </c>
      <c r="R163" s="90">
        <f t="shared" ca="1" si="15"/>
        <v>28951808310.234737</v>
      </c>
      <c r="S163" s="90">
        <f t="shared" ca="1" si="15"/>
        <v>21931385776.727016</v>
      </c>
      <c r="T163" s="90">
        <f t="shared" ca="1" si="15"/>
        <v>14910963243.219299</v>
      </c>
      <c r="U163" s="90">
        <f t="shared" ca="1" si="15"/>
        <v>7890540709.7115793</v>
      </c>
      <c r="V163">
        <f ca="1">IF('Soil 2030'!$A171="CM",INDIRECT("'Soil 2030'!"&amp;'Country Selector'!$B$3&amp;ROW($A171))*10^12,0)</f>
        <v>870118176.20386016</v>
      </c>
    </row>
    <row r="164" spans="1:22">
      <c r="A164" s="74">
        <v>700</v>
      </c>
      <c r="B164">
        <f ca="1">IF('Soil 2010'!$A172="CM",INDIRECT("'Soil 2010'!"&amp;'Country Selector'!$B$3&amp;ROW($A172))*10^12,0)</f>
        <v>382705849.56023866</v>
      </c>
      <c r="C164" s="90">
        <f t="shared" ca="1" si="16"/>
        <v>2119710931.119556</v>
      </c>
      <c r="D164" s="90">
        <f t="shared" ca="1" si="14"/>
        <v>3856716012.6788735</v>
      </c>
      <c r="E164" s="90">
        <f t="shared" ca="1" si="14"/>
        <v>5593721094.2381907</v>
      </c>
      <c r="F164" s="90">
        <f t="shared" ca="1" si="14"/>
        <v>7330726175.7975082</v>
      </c>
      <c r="G164" s="90">
        <f t="shared" ca="1" si="14"/>
        <v>9067731257.3568249</v>
      </c>
      <c r="H164" s="90">
        <f t="shared" ca="1" si="14"/>
        <v>10804736338.916142</v>
      </c>
      <c r="I164" s="90">
        <f t="shared" ca="1" si="14"/>
        <v>12541741420.47546</v>
      </c>
      <c r="J164" s="90">
        <f t="shared" ca="1" si="14"/>
        <v>14278746502.034779</v>
      </c>
      <c r="K164" s="90">
        <f t="shared" ca="1" si="14"/>
        <v>16015751583.594095</v>
      </c>
      <c r="L164">
        <f ca="1">IF('Soil 2020'!$A172="CM",INDIRECT("'Soil 2020'!"&amp;'Country Selector'!$B$3&amp;ROW($A172))*10^12,0)</f>
        <v>17752756665.153412</v>
      </c>
      <c r="M164" s="90">
        <f t="shared" ca="1" si="17"/>
        <v>61359002006.927269</v>
      </c>
      <c r="N164" s="90">
        <f t="shared" ca="1" si="15"/>
        <v>104965247348.70113</v>
      </c>
      <c r="O164" s="90">
        <f t="shared" ca="1" si="15"/>
        <v>148571492690.47498</v>
      </c>
      <c r="P164" s="90">
        <f t="shared" ca="1" si="15"/>
        <v>192177738032.24884</v>
      </c>
      <c r="Q164" s="90">
        <f t="shared" ca="1" si="15"/>
        <v>235783983374.02271</v>
      </c>
      <c r="R164" s="90">
        <f t="shared" ca="1" si="15"/>
        <v>279390228715.79657</v>
      </c>
      <c r="S164" s="90">
        <f t="shared" ca="1" si="15"/>
        <v>322996474057.57043</v>
      </c>
      <c r="T164" s="90">
        <f t="shared" ca="1" si="15"/>
        <v>366602719399.3443</v>
      </c>
      <c r="U164" s="90">
        <f t="shared" ca="1" si="15"/>
        <v>410208964741.11816</v>
      </c>
      <c r="V164">
        <f ca="1">IF('Soil 2030'!$A172="CM",INDIRECT("'Soil 2030'!"&amp;'Country Selector'!$B$3&amp;ROW($A172))*10^12,0)</f>
        <v>453815210082.89203</v>
      </c>
    </row>
    <row r="165" spans="1:22">
      <c r="A165" s="74">
        <v>750</v>
      </c>
      <c r="B165">
        <f ca="1">IF('Soil 2010'!$A173="CM",INDIRECT("'Soil 2010'!"&amp;'Country Selector'!$B$3&amp;ROW($A173))*10^12,0)</f>
        <v>0</v>
      </c>
      <c r="C165" s="90">
        <f t="shared" ca="1" si="16"/>
        <v>593045629.48732102</v>
      </c>
      <c r="D165" s="90">
        <f t="shared" ca="1" si="14"/>
        <v>1186091258.974642</v>
      </c>
      <c r="E165" s="90">
        <f t="shared" ca="1" si="14"/>
        <v>1779136888.4619629</v>
      </c>
      <c r="F165" s="90">
        <f t="shared" ca="1" si="14"/>
        <v>2372182517.9492841</v>
      </c>
      <c r="G165" s="90">
        <f t="shared" ca="1" si="14"/>
        <v>2965228147.436605</v>
      </c>
      <c r="H165" s="90">
        <f t="shared" ca="1" si="14"/>
        <v>3558273776.9239259</v>
      </c>
      <c r="I165" s="90">
        <f t="shared" ca="1" si="14"/>
        <v>4151319406.4112473</v>
      </c>
      <c r="J165" s="90">
        <f t="shared" ca="1" si="14"/>
        <v>4744365035.8985682</v>
      </c>
      <c r="K165" s="90">
        <f t="shared" ca="1" si="14"/>
        <v>5337410665.3858891</v>
      </c>
      <c r="L165">
        <f ca="1">IF('Soil 2020'!$A173="CM",INDIRECT("'Soil 2020'!"&amp;'Country Selector'!$B$3&amp;ROW($A173))*10^12,0)</f>
        <v>5930456294.87321</v>
      </c>
      <c r="M165" s="90">
        <f t="shared" ca="1" si="17"/>
        <v>5337410665.3858891</v>
      </c>
      <c r="N165" s="90">
        <f t="shared" ca="1" si="15"/>
        <v>4744365035.8985682</v>
      </c>
      <c r="O165" s="90">
        <f t="shared" ca="1" si="15"/>
        <v>4151319406.4112473</v>
      </c>
      <c r="P165" s="90">
        <f t="shared" ca="1" si="15"/>
        <v>3558273776.9239259</v>
      </c>
      <c r="Q165" s="90">
        <f t="shared" ca="1" si="15"/>
        <v>2965228147.436605</v>
      </c>
      <c r="R165" s="90">
        <f t="shared" ca="1" si="15"/>
        <v>2372182517.9492841</v>
      </c>
      <c r="S165" s="90">
        <f t="shared" ca="1" si="15"/>
        <v>1779136888.4619629</v>
      </c>
      <c r="T165" s="90">
        <f t="shared" ca="1" si="15"/>
        <v>1186091258.974642</v>
      </c>
      <c r="U165" s="90">
        <f t="shared" ca="1" si="15"/>
        <v>593045629.48732102</v>
      </c>
      <c r="V165">
        <f ca="1">IF('Soil 2030'!$A173="CM",INDIRECT("'Soil 2030'!"&amp;'Country Selector'!$B$3&amp;ROW($A173))*10^12,0)</f>
        <v>0</v>
      </c>
    </row>
    <row r="166" spans="1:22">
      <c r="A166" s="74">
        <v>800</v>
      </c>
      <c r="B166">
        <f ca="1">IF('Soil 2010'!$A174="CM",INDIRECT("'Soil 2010'!"&amp;'Country Selector'!$B$3&amp;ROW($A174))*10^12,0)</f>
        <v>0</v>
      </c>
      <c r="C166" s="90">
        <f t="shared" ca="1" si="16"/>
        <v>0</v>
      </c>
      <c r="D166" s="90">
        <f t="shared" ca="1" si="14"/>
        <v>0</v>
      </c>
      <c r="E166" s="90">
        <f t="shared" ca="1" si="14"/>
        <v>0</v>
      </c>
      <c r="F166" s="90">
        <f t="shared" ca="1" si="14"/>
        <v>0</v>
      </c>
      <c r="G166" s="90">
        <f t="shared" ca="1" si="14"/>
        <v>0</v>
      </c>
      <c r="H166" s="90">
        <f t="shared" ca="1" si="14"/>
        <v>0</v>
      </c>
      <c r="I166" s="90">
        <f t="shared" ca="1" si="14"/>
        <v>0</v>
      </c>
      <c r="J166" s="90">
        <f t="shared" ca="1" si="14"/>
        <v>0</v>
      </c>
      <c r="K166" s="90">
        <f t="shared" ca="1" si="14"/>
        <v>0</v>
      </c>
      <c r="L166">
        <f ca="1">IF('Soil 2020'!$A174="CM",INDIRECT("'Soil 2020'!"&amp;'Country Selector'!$B$3&amp;ROW($A174))*10^12,0)</f>
        <v>0</v>
      </c>
      <c r="M166" s="90">
        <f t="shared" ca="1" si="17"/>
        <v>8942014819.9677029</v>
      </c>
      <c r="N166" s="90">
        <f t="shared" ca="1" si="15"/>
        <v>17884029639.935406</v>
      </c>
      <c r="O166" s="90">
        <f t="shared" ca="1" si="15"/>
        <v>26826044459.903111</v>
      </c>
      <c r="P166" s="90">
        <f t="shared" ca="1" si="15"/>
        <v>35768059279.870811</v>
      </c>
      <c r="Q166" s="90">
        <f t="shared" ca="1" si="15"/>
        <v>44710074099.838516</v>
      </c>
      <c r="R166" s="90">
        <f t="shared" ca="1" si="15"/>
        <v>53652088919.806221</v>
      </c>
      <c r="S166" s="90">
        <f t="shared" ca="1" si="15"/>
        <v>62594103739.773926</v>
      </c>
      <c r="T166" s="90">
        <f t="shared" ca="1" si="15"/>
        <v>71536118559.741623</v>
      </c>
      <c r="U166" s="90">
        <f t="shared" ca="1" si="15"/>
        <v>80478133379.70932</v>
      </c>
      <c r="V166">
        <f ca="1">IF('Soil 2030'!$A174="CM",INDIRECT("'Soil 2030'!"&amp;'Country Selector'!$B$3&amp;ROW($A174))*10^12,0)</f>
        <v>89420148199.677032</v>
      </c>
    </row>
    <row r="167" spans="1:22">
      <c r="A167" s="74">
        <v>850</v>
      </c>
      <c r="B167">
        <f ca="1">IF('Soil 2010'!$A175="CM",INDIRECT("'Soil 2010'!"&amp;'Country Selector'!$B$3&amp;ROW($A175))*10^12,0)</f>
        <v>0</v>
      </c>
      <c r="C167" s="90">
        <f t="shared" ca="1" si="16"/>
        <v>588328784.13994646</v>
      </c>
      <c r="D167" s="90">
        <f t="shared" ca="1" si="14"/>
        <v>1176657568.2798929</v>
      </c>
      <c r="E167" s="90">
        <f t="shared" ca="1" si="14"/>
        <v>1764986352.4198394</v>
      </c>
      <c r="F167" s="90">
        <f t="shared" ca="1" si="14"/>
        <v>2353315136.5597858</v>
      </c>
      <c r="G167" s="90">
        <f t="shared" ca="1" si="14"/>
        <v>2941643920.6997323</v>
      </c>
      <c r="H167" s="90">
        <f t="shared" ca="1" si="14"/>
        <v>3529972704.8396788</v>
      </c>
      <c r="I167" s="90">
        <f t="shared" ca="1" si="14"/>
        <v>4118301488.9796247</v>
      </c>
      <c r="J167" s="90">
        <f t="shared" ca="1" si="14"/>
        <v>4706630273.1195717</v>
      </c>
      <c r="K167" s="90">
        <f t="shared" ca="1" si="14"/>
        <v>5294959057.2595186</v>
      </c>
      <c r="L167">
        <f ca="1">IF('Soil 2020'!$A175="CM",INDIRECT("'Soil 2020'!"&amp;'Country Selector'!$B$3&amp;ROW($A175))*10^12,0)</f>
        <v>5883287841.3994646</v>
      </c>
      <c r="M167" s="90">
        <f t="shared" ca="1" si="17"/>
        <v>5294959057.2595186</v>
      </c>
      <c r="N167" s="90">
        <f t="shared" ca="1" si="15"/>
        <v>4706630273.1195717</v>
      </c>
      <c r="O167" s="90">
        <f t="shared" ca="1" si="15"/>
        <v>4118301488.9796247</v>
      </c>
      <c r="P167" s="90">
        <f t="shared" ca="1" si="15"/>
        <v>3529972704.8396788</v>
      </c>
      <c r="Q167" s="90">
        <f t="shared" ca="1" si="15"/>
        <v>2941643920.6997323</v>
      </c>
      <c r="R167" s="90">
        <f t="shared" ca="1" si="15"/>
        <v>2353315136.5597858</v>
      </c>
      <c r="S167" s="90">
        <f t="shared" ca="1" si="15"/>
        <v>1764986352.4198394</v>
      </c>
      <c r="T167" s="90">
        <f t="shared" ca="1" si="15"/>
        <v>1176657568.2798929</v>
      </c>
      <c r="U167" s="90">
        <f t="shared" ca="1" si="15"/>
        <v>588328784.13994646</v>
      </c>
      <c r="V167">
        <f ca="1">IF('Soil 2030'!$A175="CM",INDIRECT("'Soil 2030'!"&amp;'Country Selector'!$B$3&amp;ROW($A175))*10^12,0)</f>
        <v>0</v>
      </c>
    </row>
    <row r="168" spans="1:22">
      <c r="A168" s="74">
        <v>900</v>
      </c>
      <c r="B168">
        <f ca="1">IF('Soil 2010'!$A176="CM",INDIRECT("'Soil 2010'!"&amp;'Country Selector'!$B$3&amp;ROW($A176))*10^12,0)</f>
        <v>5885029233.1236172</v>
      </c>
      <c r="C168" s="90">
        <f t="shared" ca="1" si="16"/>
        <v>5296526309.8112555</v>
      </c>
      <c r="D168" s="90">
        <f t="shared" ca="1" si="14"/>
        <v>4708023386.4988937</v>
      </c>
      <c r="E168" s="90">
        <f t="shared" ca="1" si="14"/>
        <v>4119520463.186532</v>
      </c>
      <c r="F168" s="90">
        <f t="shared" ca="1" si="14"/>
        <v>3531017539.8741698</v>
      </c>
      <c r="G168" s="90">
        <f t="shared" ca="1" si="14"/>
        <v>2942514616.5618086</v>
      </c>
      <c r="H168" s="90">
        <f t="shared" ca="1" si="14"/>
        <v>2354011693.2494469</v>
      </c>
      <c r="I168" s="90">
        <f t="shared" ca="1" si="14"/>
        <v>1765508769.9370849</v>
      </c>
      <c r="J168" s="90">
        <f t="shared" ca="1" si="14"/>
        <v>1177005846.6247234</v>
      </c>
      <c r="K168" s="90">
        <f t="shared" ca="1" si="14"/>
        <v>588502923.31236172</v>
      </c>
      <c r="L168">
        <f ca="1">IF('Soil 2020'!$A176="CM",INDIRECT("'Soil 2020'!"&amp;'Country Selector'!$B$3&amp;ROW($A176))*10^12,0)</f>
        <v>0</v>
      </c>
      <c r="M168" s="90">
        <f t="shared" ca="1" si="17"/>
        <v>0</v>
      </c>
      <c r="N168" s="90">
        <f t="shared" ca="1" si="15"/>
        <v>0</v>
      </c>
      <c r="O168" s="90">
        <f t="shared" ca="1" si="15"/>
        <v>0</v>
      </c>
      <c r="P168" s="90">
        <f t="shared" ca="1" si="15"/>
        <v>0</v>
      </c>
      <c r="Q168" s="90">
        <f t="shared" ca="1" si="15"/>
        <v>0</v>
      </c>
      <c r="R168" s="90">
        <f t="shared" ca="1" si="15"/>
        <v>0</v>
      </c>
      <c r="S168" s="90">
        <f t="shared" ca="1" si="15"/>
        <v>0</v>
      </c>
      <c r="T168" s="90">
        <f t="shared" ca="1" si="15"/>
        <v>0</v>
      </c>
      <c r="U168" s="90">
        <f t="shared" ca="1" si="15"/>
        <v>0</v>
      </c>
      <c r="V168">
        <f ca="1">IF('Soil 2030'!$A176="CM",INDIRECT("'Soil 2030'!"&amp;'Country Selector'!$B$3&amp;ROW($A176))*10^12,0)</f>
        <v>0</v>
      </c>
    </row>
    <row r="169" spans="1:22">
      <c r="A169" s="74">
        <v>950</v>
      </c>
      <c r="B169">
        <f ca="1">IF('Soil 2010'!$A177="CM",INDIRECT("'Soil 2010'!"&amp;'Country Selector'!$B$3&amp;ROW($A177))*10^12,0)</f>
        <v>524889845.1739592</v>
      </c>
      <c r="C169" s="90">
        <f t="shared" ca="1" si="16"/>
        <v>472400860.65656328</v>
      </c>
      <c r="D169" s="90">
        <f t="shared" ca="1" si="14"/>
        <v>419911876.13916737</v>
      </c>
      <c r="E169" s="90">
        <f t="shared" ca="1" si="14"/>
        <v>367422891.62177145</v>
      </c>
      <c r="F169" s="90">
        <f t="shared" ca="1" si="14"/>
        <v>314933907.10437548</v>
      </c>
      <c r="G169" s="90">
        <f t="shared" ca="1" si="14"/>
        <v>262444922.58697957</v>
      </c>
      <c r="H169" s="90">
        <f t="shared" ca="1" si="14"/>
        <v>209955938.06958368</v>
      </c>
      <c r="I169" s="90">
        <f t="shared" ca="1" si="14"/>
        <v>157466953.55218774</v>
      </c>
      <c r="J169" s="90">
        <f t="shared" ca="1" si="14"/>
        <v>104977969.03479184</v>
      </c>
      <c r="K169" s="90">
        <f t="shared" ca="1" si="14"/>
        <v>52488984.517395921</v>
      </c>
      <c r="L169">
        <f ca="1">IF('Soil 2020'!$A177="CM",INDIRECT("'Soil 2020'!"&amp;'Country Selector'!$B$3&amp;ROW($A177))*10^12,0)</f>
        <v>0</v>
      </c>
      <c r="M169" s="90">
        <f t="shared" ca="1" si="17"/>
        <v>0</v>
      </c>
      <c r="N169" s="90">
        <f t="shared" ca="1" si="15"/>
        <v>0</v>
      </c>
      <c r="O169" s="90">
        <f t="shared" ca="1" si="15"/>
        <v>0</v>
      </c>
      <c r="P169" s="90">
        <f t="shared" ca="1" si="15"/>
        <v>0</v>
      </c>
      <c r="Q169" s="90">
        <f t="shared" ca="1" si="15"/>
        <v>0</v>
      </c>
      <c r="R169" s="90">
        <f t="shared" ca="1" si="15"/>
        <v>0</v>
      </c>
      <c r="S169" s="90">
        <f t="shared" ca="1" si="15"/>
        <v>0</v>
      </c>
      <c r="T169" s="90">
        <f t="shared" ca="1" si="15"/>
        <v>0</v>
      </c>
      <c r="U169" s="90">
        <f t="shared" ca="1" si="15"/>
        <v>0</v>
      </c>
      <c r="V169">
        <f ca="1">IF('Soil 2030'!$A177="CM",INDIRECT("'Soil 2030'!"&amp;'Country Selector'!$B$3&amp;ROW($A177))*10^12,0)</f>
        <v>0</v>
      </c>
    </row>
    <row r="170" spans="1:22">
      <c r="A170" s="74">
        <v>1000</v>
      </c>
      <c r="B170">
        <f ca="1">IF('Soil 2010'!$A178="CM",INDIRECT("'Soil 2010'!"&amp;'Country Selector'!$B$3&amp;ROW($A178))*10^12,0)</f>
        <v>0</v>
      </c>
      <c r="C170" s="90">
        <f t="shared" ca="1" si="16"/>
        <v>0</v>
      </c>
      <c r="D170" s="90">
        <f t="shared" ca="1" si="14"/>
        <v>0</v>
      </c>
      <c r="E170" s="90">
        <f t="shared" ca="1" si="14"/>
        <v>0</v>
      </c>
      <c r="F170" s="90">
        <f t="shared" ca="1" si="14"/>
        <v>0</v>
      </c>
      <c r="G170" s="90">
        <f t="shared" ca="1" si="14"/>
        <v>0</v>
      </c>
      <c r="H170" s="90">
        <f t="shared" ca="1" si="14"/>
        <v>0</v>
      </c>
      <c r="I170" s="90">
        <f t="shared" ca="1" si="14"/>
        <v>0</v>
      </c>
      <c r="J170" s="90">
        <f t="shared" ca="1" si="14"/>
        <v>0</v>
      </c>
      <c r="K170" s="90">
        <f t="shared" ca="1" si="14"/>
        <v>0</v>
      </c>
      <c r="L170">
        <f ca="1">IF('Soil 2020'!$A178="CM",INDIRECT("'Soil 2020'!"&amp;'Country Selector'!$B$3&amp;ROW($A178))*10^12,0)</f>
        <v>0</v>
      </c>
      <c r="M170" s="90">
        <f t="shared" ca="1" si="17"/>
        <v>0</v>
      </c>
      <c r="N170" s="90">
        <f t="shared" ca="1" si="15"/>
        <v>0</v>
      </c>
      <c r="O170" s="90">
        <f t="shared" ca="1" si="15"/>
        <v>0</v>
      </c>
      <c r="P170" s="90">
        <f t="shared" ca="1" si="15"/>
        <v>0</v>
      </c>
      <c r="Q170" s="90">
        <f t="shared" ca="1" si="15"/>
        <v>0</v>
      </c>
      <c r="R170" s="90">
        <f t="shared" ca="1" si="15"/>
        <v>0</v>
      </c>
      <c r="S170" s="90">
        <f t="shared" ca="1" si="15"/>
        <v>0</v>
      </c>
      <c r="T170" s="90">
        <f t="shared" ca="1" si="15"/>
        <v>0</v>
      </c>
      <c r="U170" s="90">
        <f t="shared" ca="1" si="15"/>
        <v>0</v>
      </c>
      <c r="V170">
        <f ca="1">IF('Soil 2030'!$A178="CM",INDIRECT("'Soil 2030'!"&amp;'Country Selector'!$B$3&amp;ROW($A178))*10^12,0)</f>
        <v>0</v>
      </c>
    </row>
    <row r="171" spans="1:22">
      <c r="A171" s="74">
        <v>1500</v>
      </c>
      <c r="B171">
        <f ca="1">IF('Soil 2010'!$A179="CM",INDIRECT("'Soil 2010'!"&amp;'Country Selector'!$B$3&amp;ROW($A179))*10^12,0)</f>
        <v>1044476116.4372096</v>
      </c>
      <c r="C171" s="90">
        <f t="shared" ca="1" si="16"/>
        <v>940028504.79348874</v>
      </c>
      <c r="D171" s="90">
        <f t="shared" ca="1" si="14"/>
        <v>835580893.14976764</v>
      </c>
      <c r="E171" s="90">
        <f t="shared" ca="1" si="14"/>
        <v>731133281.50604665</v>
      </c>
      <c r="F171" s="90">
        <f t="shared" ca="1" si="14"/>
        <v>626685669.86232579</v>
      </c>
      <c r="G171" s="90">
        <f t="shared" ca="1" si="14"/>
        <v>522238058.21860486</v>
      </c>
      <c r="H171" s="90">
        <f t="shared" ca="1" si="14"/>
        <v>417790446.57488382</v>
      </c>
      <c r="I171" s="90">
        <f t="shared" ca="1" si="14"/>
        <v>313342834.93116289</v>
      </c>
      <c r="J171" s="90">
        <f t="shared" ca="1" si="14"/>
        <v>208895223.28744191</v>
      </c>
      <c r="K171" s="90">
        <f t="shared" ca="1" si="14"/>
        <v>104447611.64372095</v>
      </c>
      <c r="L171">
        <f ca="1">IF('Soil 2020'!$A179="CM",INDIRECT("'Soil 2020'!"&amp;'Country Selector'!$B$3&amp;ROW($A179))*10^12,0)</f>
        <v>0</v>
      </c>
      <c r="M171" s="90">
        <f t="shared" ca="1" si="17"/>
        <v>748332888.52396154</v>
      </c>
      <c r="N171" s="90">
        <f t="shared" ca="1" si="15"/>
        <v>1496665777.0479231</v>
      </c>
      <c r="O171" s="90">
        <f t="shared" ca="1" si="15"/>
        <v>2244998665.5718846</v>
      </c>
      <c r="P171" s="90">
        <f t="shared" ca="1" si="15"/>
        <v>2993331554.0958462</v>
      </c>
      <c r="Q171" s="90">
        <f t="shared" ca="1" si="15"/>
        <v>3741664442.6198072</v>
      </c>
      <c r="R171" s="90">
        <f t="shared" ca="1" si="15"/>
        <v>4489997331.1437693</v>
      </c>
      <c r="S171" s="90">
        <f t="shared" ca="1" si="15"/>
        <v>5238330219.6677303</v>
      </c>
      <c r="T171" s="90">
        <f t="shared" ca="1" si="15"/>
        <v>5986663108.1916924</v>
      </c>
      <c r="U171" s="90">
        <f t="shared" ca="1" si="15"/>
        <v>6734995996.7156544</v>
      </c>
      <c r="V171">
        <f ca="1">IF('Soil 2030'!$A179="CM",INDIRECT("'Soil 2030'!"&amp;'Country Selector'!$B$3&amp;ROW($A179))*10^12,0)</f>
        <v>7483328885.2396154</v>
      </c>
    </row>
    <row r="172" spans="1:22">
      <c r="A172" s="74">
        <v>2000</v>
      </c>
      <c r="B172">
        <f ca="1">IF('Soil 2010'!$A180="CM",INDIRECT("'Soil 2010'!"&amp;'Country Selector'!$B$3&amp;ROW($A180))*10^12,0)</f>
        <v>0</v>
      </c>
      <c r="C172" s="90">
        <f t="shared" ca="1" si="16"/>
        <v>0</v>
      </c>
      <c r="D172" s="90">
        <f t="shared" ca="1" si="14"/>
        <v>0</v>
      </c>
      <c r="E172" s="90">
        <f t="shared" ca="1" si="14"/>
        <v>0</v>
      </c>
      <c r="F172" s="90">
        <f t="shared" ca="1" si="14"/>
        <v>0</v>
      </c>
      <c r="G172" s="90">
        <f t="shared" ca="1" si="14"/>
        <v>0</v>
      </c>
      <c r="H172" s="90">
        <f t="shared" ca="1" si="14"/>
        <v>0</v>
      </c>
      <c r="I172" s="90">
        <f t="shared" ca="1" si="14"/>
        <v>0</v>
      </c>
      <c r="J172" s="90">
        <f t="shared" ca="1" si="14"/>
        <v>0</v>
      </c>
      <c r="K172" s="90">
        <f t="shared" ca="1" si="14"/>
        <v>0</v>
      </c>
      <c r="L172">
        <f ca="1">IF('Soil 2020'!$A180="CM",INDIRECT("'Soil 2020'!"&amp;'Country Selector'!$B$3&amp;ROW($A180))*10^12,0)</f>
        <v>0</v>
      </c>
      <c r="M172" s="90">
        <f t="shared" ca="1" si="17"/>
        <v>0</v>
      </c>
      <c r="N172" s="90">
        <f t="shared" ca="1" si="15"/>
        <v>0</v>
      </c>
      <c r="O172" s="90">
        <f t="shared" ca="1" si="15"/>
        <v>0</v>
      </c>
      <c r="P172" s="90">
        <f t="shared" ca="1" si="15"/>
        <v>0</v>
      </c>
      <c r="Q172" s="90">
        <f t="shared" ca="1" si="15"/>
        <v>0</v>
      </c>
      <c r="R172" s="90">
        <f t="shared" ca="1" si="15"/>
        <v>0</v>
      </c>
      <c r="S172" s="90">
        <f t="shared" ca="1" si="15"/>
        <v>0</v>
      </c>
      <c r="T172" s="90">
        <f t="shared" ca="1" si="15"/>
        <v>0</v>
      </c>
      <c r="U172" s="90">
        <f t="shared" ca="1" si="15"/>
        <v>0</v>
      </c>
      <c r="V172">
        <f ca="1">IF('Soil 2030'!$A180="CM",INDIRECT("'Soil 2030'!"&amp;'Country Selector'!$B$3&amp;ROW($A180))*10^12,0)</f>
        <v>0</v>
      </c>
    </row>
    <row r="173" spans="1:22">
      <c r="A173" s="74">
        <v>3000</v>
      </c>
      <c r="B173">
        <f ca="1">IF('Soil 2010'!$A181="CM",INDIRECT("'Soil 2010'!"&amp;'Country Selector'!$B$3&amp;ROW($A181))*10^12,0)</f>
        <v>0</v>
      </c>
      <c r="C173" s="90">
        <f t="shared" ca="1" si="16"/>
        <v>0</v>
      </c>
      <c r="D173" s="90">
        <f t="shared" ca="1" si="14"/>
        <v>0</v>
      </c>
      <c r="E173" s="90">
        <f t="shared" ca="1" si="14"/>
        <v>0</v>
      </c>
      <c r="F173" s="90">
        <f t="shared" ca="1" si="14"/>
        <v>0</v>
      </c>
      <c r="G173" s="90">
        <f t="shared" ca="1" si="14"/>
        <v>0</v>
      </c>
      <c r="H173" s="90">
        <f t="shared" ca="1" si="14"/>
        <v>0</v>
      </c>
      <c r="I173" s="90">
        <f t="shared" ca="1" si="14"/>
        <v>0</v>
      </c>
      <c r="J173" s="90">
        <f t="shared" ca="1" si="14"/>
        <v>0</v>
      </c>
      <c r="K173" s="90">
        <f t="shared" ca="1" si="14"/>
        <v>0</v>
      </c>
      <c r="L173">
        <f ca="1">IF('Soil 2020'!$A181="CM",INDIRECT("'Soil 2020'!"&amp;'Country Selector'!$B$3&amp;ROW($A181))*10^12,0)</f>
        <v>0</v>
      </c>
      <c r="M173" s="90">
        <f t="shared" ca="1" si="17"/>
        <v>361211786.09729302</v>
      </c>
      <c r="N173" s="90">
        <f t="shared" ca="1" si="15"/>
        <v>722423572.19458604</v>
      </c>
      <c r="O173" s="90">
        <f t="shared" ca="1" si="15"/>
        <v>1083635358.2918789</v>
      </c>
      <c r="P173" s="90">
        <f t="shared" ca="1" si="15"/>
        <v>1444847144.3891721</v>
      </c>
      <c r="Q173" s="90">
        <f t="shared" ca="1" si="15"/>
        <v>1806058930.486465</v>
      </c>
      <c r="R173" s="90">
        <f t="shared" ca="1" si="15"/>
        <v>2167270716.5837579</v>
      </c>
      <c r="S173" s="90">
        <f t="shared" ca="1" si="15"/>
        <v>2528482502.6810508</v>
      </c>
      <c r="T173" s="90">
        <f t="shared" ca="1" si="15"/>
        <v>2889694288.7783442</v>
      </c>
      <c r="U173" s="90">
        <f t="shared" ca="1" si="15"/>
        <v>3250906074.8756371</v>
      </c>
      <c r="V173">
        <f ca="1">IF('Soil 2030'!$A181="CM",INDIRECT("'Soil 2030'!"&amp;'Country Selector'!$B$3&amp;ROW($A181))*10^12,0)</f>
        <v>3612117860.97293</v>
      </c>
    </row>
    <row r="174" spans="1:22">
      <c r="A174" s="74">
        <v>5000</v>
      </c>
      <c r="B174">
        <f ca="1">IF('Soil 2010'!$A182="CM",INDIRECT("'Soil 2010'!"&amp;'Country Selector'!$B$3&amp;ROW($A182))*10^12,0)</f>
        <v>0</v>
      </c>
      <c r="C174" s="90">
        <f t="shared" ca="1" si="16"/>
        <v>0</v>
      </c>
      <c r="D174" s="90">
        <f t="shared" ca="1" si="14"/>
        <v>0</v>
      </c>
      <c r="E174" s="90">
        <f t="shared" ca="1" si="14"/>
        <v>0</v>
      </c>
      <c r="F174" s="90">
        <f t="shared" ca="1" si="14"/>
        <v>0</v>
      </c>
      <c r="G174" s="90">
        <f t="shared" ca="1" si="14"/>
        <v>0</v>
      </c>
      <c r="H174" s="90">
        <f t="shared" ca="1" si="14"/>
        <v>0</v>
      </c>
      <c r="I174" s="90">
        <f t="shared" ca="1" si="14"/>
        <v>0</v>
      </c>
      <c r="J174" s="90">
        <f t="shared" ca="1" si="14"/>
        <v>0</v>
      </c>
      <c r="K174" s="90">
        <f t="shared" ca="1" si="14"/>
        <v>0</v>
      </c>
      <c r="L174">
        <f ca="1">IF('Soil 2020'!$A182="CM",INDIRECT("'Soil 2020'!"&amp;'Country Selector'!$B$3&amp;ROW($A182))*10^12,0)</f>
        <v>0</v>
      </c>
      <c r="M174" s="90">
        <f t="shared" ca="1" si="17"/>
        <v>730318933.06065857</v>
      </c>
      <c r="N174" s="90">
        <f t="shared" ca="1" si="15"/>
        <v>1460637866.1213171</v>
      </c>
      <c r="O174" s="90">
        <f t="shared" ca="1" si="15"/>
        <v>2190956799.1819754</v>
      </c>
      <c r="P174" s="90">
        <f t="shared" ca="1" si="15"/>
        <v>2921275732.2426343</v>
      </c>
      <c r="Q174" s="90">
        <f t="shared" ca="1" si="15"/>
        <v>3651594665.3032928</v>
      </c>
      <c r="R174" s="90">
        <f t="shared" ca="1" si="15"/>
        <v>4381913598.3639507</v>
      </c>
      <c r="S174" s="90">
        <f t="shared" ca="1" si="15"/>
        <v>5112232531.4246101</v>
      </c>
      <c r="T174" s="90">
        <f t="shared" ca="1" si="15"/>
        <v>5842551464.4852686</v>
      </c>
      <c r="U174" s="90">
        <f t="shared" ca="1" si="15"/>
        <v>6572870397.545927</v>
      </c>
      <c r="V174">
        <f ca="1">IF('Soil 2030'!$A182="CM",INDIRECT("'Soil 2030'!"&amp;'Country Selector'!$B$3&amp;ROW($A182))*10^12,0)</f>
        <v>7303189330.6065855</v>
      </c>
    </row>
    <row r="175" spans="1:22">
      <c r="A175" s="74">
        <v>10000</v>
      </c>
      <c r="B175">
        <f ca="1">IF('Soil 2010'!$A183="CM",INDIRECT("'Soil 2010'!"&amp;'Country Selector'!$B$3&amp;ROW($A183))*10^12,0)</f>
        <v>0</v>
      </c>
      <c r="C175" s="90">
        <f t="shared" ca="1" si="16"/>
        <v>147284202.91234556</v>
      </c>
      <c r="D175" s="90">
        <f t="shared" ca="1" si="14"/>
        <v>294568405.82469112</v>
      </c>
      <c r="E175" s="90">
        <f t="shared" ca="1" si="14"/>
        <v>441852608.73703671</v>
      </c>
      <c r="F175" s="90">
        <f t="shared" ca="1" si="14"/>
        <v>589136811.64938223</v>
      </c>
      <c r="G175" s="90">
        <f t="shared" ca="1" si="14"/>
        <v>736421014.56172776</v>
      </c>
      <c r="H175" s="90">
        <f t="shared" ca="1" si="14"/>
        <v>883705217.47407341</v>
      </c>
      <c r="I175" s="90">
        <f t="shared" ca="1" si="14"/>
        <v>1030989420.3864189</v>
      </c>
      <c r="J175" s="90">
        <f t="shared" ca="1" si="14"/>
        <v>1178273623.2987645</v>
      </c>
      <c r="K175" s="90">
        <f t="shared" ca="1" si="14"/>
        <v>1325557826.2111099</v>
      </c>
      <c r="L175">
        <f ca="1">IF('Soil 2020'!$A183="CM",INDIRECT("'Soil 2020'!"&amp;'Country Selector'!$B$3&amp;ROW($A183))*10^12,0)</f>
        <v>1472842029.1234555</v>
      </c>
      <c r="M175" s="90">
        <f t="shared" ca="1" si="17"/>
        <v>1345107109.4049637</v>
      </c>
      <c r="N175" s="90">
        <f t="shared" ca="1" si="15"/>
        <v>1217372189.6864719</v>
      </c>
      <c r="O175" s="90">
        <f t="shared" ca="1" si="15"/>
        <v>1089637269.9679801</v>
      </c>
      <c r="P175" s="90">
        <f t="shared" ca="1" si="15"/>
        <v>961902350.24948835</v>
      </c>
      <c r="Q175" s="90">
        <f t="shared" ca="1" si="15"/>
        <v>834167430.53099644</v>
      </c>
      <c r="R175" s="90">
        <f t="shared" ca="1" si="15"/>
        <v>706432510.81250465</v>
      </c>
      <c r="S175" s="90">
        <f t="shared" ca="1" si="15"/>
        <v>578697591.09401286</v>
      </c>
      <c r="T175" s="90">
        <f t="shared" ca="1" si="15"/>
        <v>450962671.37552106</v>
      </c>
      <c r="U175" s="90">
        <f t="shared" ca="1" si="15"/>
        <v>323227751.65702921</v>
      </c>
      <c r="V175">
        <f ca="1">IF('Soil 2030'!$A183="CM",INDIRECT("'Soil 2030'!"&amp;'Country Selector'!$B$3&amp;ROW($A183))*10^12,0)</f>
        <v>195492831.93853739</v>
      </c>
    </row>
    <row r="176" spans="1:22">
      <c r="A176" s="74">
        <v>100000</v>
      </c>
      <c r="B176">
        <f ca="1">IF('Soil 2010'!$A184="CM",INDIRECT("'Soil 2010'!"&amp;'Country Selector'!$B$3&amp;ROW($A184))*10^12,0)</f>
        <v>0</v>
      </c>
      <c r="C176" s="90">
        <f t="shared" ca="1" si="16"/>
        <v>59124918.548292264</v>
      </c>
      <c r="D176" s="90">
        <f t="shared" ca="1" si="14"/>
        <v>118249837.09658453</v>
      </c>
      <c r="E176" s="90">
        <f t="shared" ca="1" si="14"/>
        <v>177374755.64487681</v>
      </c>
      <c r="F176" s="90">
        <f t="shared" ca="1" si="14"/>
        <v>236499674.19316906</v>
      </c>
      <c r="G176" s="90">
        <f t="shared" ca="1" si="14"/>
        <v>295624592.74146134</v>
      </c>
      <c r="H176" s="90">
        <f t="shared" ca="1" si="14"/>
        <v>354749511.28975362</v>
      </c>
      <c r="I176" s="90">
        <f t="shared" ca="1" si="14"/>
        <v>413874429.8380459</v>
      </c>
      <c r="J176" s="90">
        <f t="shared" ca="1" si="14"/>
        <v>472999348.38633811</v>
      </c>
      <c r="K176" s="90">
        <f t="shared" ca="1" si="14"/>
        <v>532124266.93463039</v>
      </c>
      <c r="L176">
        <f ca="1">IF('Soil 2020'!$A184="CM",INDIRECT("'Soil 2020'!"&amp;'Country Selector'!$B$3&amp;ROW($A184))*10^12,0)</f>
        <v>591249185.48292267</v>
      </c>
      <c r="M176" s="90">
        <f t="shared" ca="1" si="17"/>
        <v>532124266.93463039</v>
      </c>
      <c r="N176" s="90">
        <f t="shared" ca="1" si="15"/>
        <v>472999348.38633811</v>
      </c>
      <c r="O176" s="90">
        <f t="shared" ca="1" si="15"/>
        <v>413874429.8380459</v>
      </c>
      <c r="P176" s="90">
        <f t="shared" ca="1" si="15"/>
        <v>354749511.28975362</v>
      </c>
      <c r="Q176" s="90">
        <f t="shared" ca="1" si="15"/>
        <v>295624592.74146134</v>
      </c>
      <c r="R176" s="90">
        <f t="shared" ca="1" si="15"/>
        <v>236499674.19316906</v>
      </c>
      <c r="S176" s="90">
        <f t="shared" ca="1" si="15"/>
        <v>177374755.64487681</v>
      </c>
      <c r="T176" s="90">
        <f t="shared" ca="1" si="15"/>
        <v>118249837.09658453</v>
      </c>
      <c r="U176" s="90">
        <f t="shared" ca="1" si="15"/>
        <v>59124918.548292264</v>
      </c>
      <c r="V176">
        <f ca="1">IF('Soil 2030'!$A184="CM",INDIRECT("'Soil 2030'!"&amp;'Country Selector'!$B$3&amp;ROW($A184))*10^12,0)</f>
        <v>0</v>
      </c>
    </row>
    <row r="177" spans="1:22">
      <c r="A177" s="74">
        <v>1000000</v>
      </c>
      <c r="B177">
        <f ca="1">IF('Soil 2010'!$A185="CM",INDIRECT("'Soil 2010'!"&amp;'Country Selector'!$B$3&amp;ROW($A185))*10^12,0)</f>
        <v>0</v>
      </c>
      <c r="C177" s="90">
        <f t="shared" ca="1" si="16"/>
        <v>0</v>
      </c>
      <c r="D177" s="90">
        <f t="shared" ca="1" si="14"/>
        <v>0</v>
      </c>
      <c r="E177" s="90">
        <f t="shared" ca="1" si="14"/>
        <v>0</v>
      </c>
      <c r="F177" s="90">
        <f t="shared" ca="1" si="14"/>
        <v>0</v>
      </c>
      <c r="G177" s="90">
        <f t="shared" ca="1" si="14"/>
        <v>0</v>
      </c>
      <c r="H177" s="90">
        <f t="shared" ca="1" si="14"/>
        <v>0</v>
      </c>
      <c r="I177" s="90">
        <f t="shared" ca="1" si="14"/>
        <v>0</v>
      </c>
      <c r="J177" s="90">
        <f t="shared" ca="1" si="14"/>
        <v>0</v>
      </c>
      <c r="K177" s="90">
        <f t="shared" ca="1" si="14"/>
        <v>0</v>
      </c>
      <c r="L177">
        <f ca="1">IF('Soil 2020'!$A185="CM",INDIRECT("'Soil 2020'!"&amp;'Country Selector'!$B$3&amp;ROW($A185))*10^12,0)</f>
        <v>0</v>
      </c>
      <c r="M177" s="90">
        <f t="shared" ca="1" si="17"/>
        <v>0</v>
      </c>
      <c r="N177" s="90">
        <f t="shared" ca="1" si="15"/>
        <v>0</v>
      </c>
      <c r="O177" s="90">
        <f t="shared" ca="1" si="15"/>
        <v>0</v>
      </c>
      <c r="P177" s="90">
        <f t="shared" ca="1" si="15"/>
        <v>0</v>
      </c>
      <c r="Q177" s="90">
        <f t="shared" ca="1" si="15"/>
        <v>0</v>
      </c>
      <c r="R177" s="90">
        <f t="shared" ca="1" si="15"/>
        <v>0</v>
      </c>
      <c r="S177" s="90">
        <f t="shared" ca="1" si="15"/>
        <v>0</v>
      </c>
      <c r="T177" s="90">
        <f t="shared" ca="1" si="15"/>
        <v>0</v>
      </c>
      <c r="U177" s="90">
        <f t="shared" ca="1" si="15"/>
        <v>0</v>
      </c>
      <c r="V177">
        <f ca="1">IF('Soil 2030'!$A185="CM",INDIRECT("'Soil 2030'!"&amp;'Country Selector'!$B$3&amp;ROW($A185))*10^12,0)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177"/>
  <sheetViews>
    <sheetView workbookViewId="0"/>
  </sheetViews>
  <sheetFormatPr defaultRowHeight="14.4"/>
  <cols>
    <col min="1" max="1" width="28.88671875" customWidth="1"/>
    <col min="2" max="11" width="12" bestFit="1" customWidth="1"/>
    <col min="12" max="12" width="12.21875" customWidth="1"/>
    <col min="13" max="21" width="12" bestFit="1" customWidth="1"/>
    <col min="22" max="22" width="12.109375" bestFit="1" customWidth="1"/>
  </cols>
  <sheetData>
    <row r="1" spans="1:22">
      <c r="A1" t="s">
        <v>234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</row>
    <row r="2" spans="1:22">
      <c r="A2" s="74">
        <v>-50</v>
      </c>
      <c r="B2" s="90">
        <f ca="1">IF('Ric 2010'!$A10="RC",INDIRECT("'Ric 2010'!"&amp;'Country Selector'!$B$3&amp;ROW($A10))*10^12,0)</f>
        <v>0</v>
      </c>
      <c r="C2" s="90">
        <f ca="1">$B2*($L$1-C$1)/($L$1-$B$1)+$L2*(C$1-$B$1)/($L$1-$B$1)</f>
        <v>846773192.44400811</v>
      </c>
      <c r="D2" s="90">
        <f t="shared" ref="D2:K17" ca="1" si="0">$B2*($L$1-D$1)/($L$1-$B$1)+$L2*(D$1-$B$1)/($L$1-$B$1)</f>
        <v>1693546384.8880162</v>
      </c>
      <c r="E2" s="90">
        <f t="shared" ca="1" si="0"/>
        <v>2540319577.3320246</v>
      </c>
      <c r="F2" s="90">
        <f t="shared" ca="1" si="0"/>
        <v>3387092769.7760324</v>
      </c>
      <c r="G2" s="90">
        <f t="shared" ca="1" si="0"/>
        <v>4233865962.2200403</v>
      </c>
      <c r="H2" s="90">
        <f t="shared" ca="1" si="0"/>
        <v>5080639154.6640491</v>
      </c>
      <c r="I2" s="90">
        <f t="shared" ca="1" si="0"/>
        <v>5927412347.108057</v>
      </c>
      <c r="J2" s="90">
        <f t="shared" ca="1" si="0"/>
        <v>6774185539.5520649</v>
      </c>
      <c r="K2" s="90">
        <f t="shared" ca="1" si="0"/>
        <v>7620958731.9960728</v>
      </c>
      <c r="L2" s="90">
        <f ca="1">IF('Ric 2020'!$A10="RC",INDIRECT("'Ric 2020'!"&amp;'Country Selector'!$B$3&amp;ROW($A10))*10^12,0)</f>
        <v>8467731924.4400806</v>
      </c>
      <c r="M2" s="90">
        <f ca="1">$L2*($V$1-M$1)/($V$1-$L$1)+$V2*(M$1-$L$1)/($V$1-$L$1)</f>
        <v>8727798213.0842571</v>
      </c>
      <c r="N2" s="90">
        <f t="shared" ref="N2:U17" ca="1" si="1">$L2*($V$1-N$1)/($V$1-$L$1)+$V2*(N$1-$L$1)/($V$1-$L$1)</f>
        <v>8987864501.7284355</v>
      </c>
      <c r="O2" s="90">
        <f t="shared" ca="1" si="1"/>
        <v>9247930790.372612</v>
      </c>
      <c r="P2" s="90">
        <f t="shared" ca="1" si="1"/>
        <v>9507997079.0167885</v>
      </c>
      <c r="Q2" s="90">
        <f t="shared" ca="1" si="1"/>
        <v>9768063367.660965</v>
      </c>
      <c r="R2" s="90">
        <f t="shared" ca="1" si="1"/>
        <v>10028129656.305141</v>
      </c>
      <c r="S2" s="90">
        <f t="shared" ca="1" si="1"/>
        <v>10288195944.949318</v>
      </c>
      <c r="T2" s="90">
        <f t="shared" ca="1" si="1"/>
        <v>10548262233.593494</v>
      </c>
      <c r="U2" s="90">
        <f t="shared" ca="1" si="1"/>
        <v>10808328522.237671</v>
      </c>
      <c r="V2" s="90">
        <f ca="1">IF('Ric 2030'!$A10="RC",INDIRECT("'Ric 2030'!"&amp;'Country Selector'!$B$3&amp;ROW($A10))*10^12,0)</f>
        <v>11068394810.881847</v>
      </c>
    </row>
    <row r="3" spans="1:22">
      <c r="A3" s="74">
        <v>-49</v>
      </c>
      <c r="B3" s="90">
        <f ca="1">IF('Ric 2010'!$A11="RC",INDIRECT("'Ric 2010'!"&amp;'Country Selector'!$B$3&amp;ROW($A11))*10^12,0)</f>
        <v>0</v>
      </c>
      <c r="C3" s="90">
        <f t="shared" ref="C3:K34" ca="1" si="2">$B3*($L$1-C$1)/($L$1-$B$1)+$L3*(C$1-$B$1)/($L$1-$B$1)</f>
        <v>0</v>
      </c>
      <c r="D3" s="90">
        <f t="shared" ca="1" si="0"/>
        <v>0</v>
      </c>
      <c r="E3" s="90">
        <f t="shared" ca="1" si="0"/>
        <v>0</v>
      </c>
      <c r="F3" s="90">
        <f t="shared" ca="1" si="0"/>
        <v>0</v>
      </c>
      <c r="G3" s="90">
        <f t="shared" ca="1" si="0"/>
        <v>0</v>
      </c>
      <c r="H3" s="90">
        <f t="shared" ca="1" si="0"/>
        <v>0</v>
      </c>
      <c r="I3" s="90">
        <f t="shared" ca="1" si="0"/>
        <v>0</v>
      </c>
      <c r="J3" s="90">
        <f t="shared" ca="1" si="0"/>
        <v>0</v>
      </c>
      <c r="K3" s="90">
        <f t="shared" ca="1" si="0"/>
        <v>0</v>
      </c>
      <c r="L3" s="90">
        <f ca="1">IF('Ric 2020'!$A11="RC",INDIRECT("'Ric 2020'!"&amp;'Country Selector'!$B$3&amp;ROW($A11))*10^12,0)</f>
        <v>0</v>
      </c>
      <c r="M3" s="90">
        <f t="shared" ref="M3:U34" ca="1" si="3">$L3*($V$1-M$1)/($V$1-$L$1)+$V3*(M$1-$L$1)/($V$1-$L$1)</f>
        <v>0</v>
      </c>
      <c r="N3" s="90">
        <f t="shared" ca="1" si="1"/>
        <v>0</v>
      </c>
      <c r="O3" s="90">
        <f t="shared" ca="1" si="1"/>
        <v>0</v>
      </c>
      <c r="P3" s="90">
        <f t="shared" ca="1" si="1"/>
        <v>0</v>
      </c>
      <c r="Q3" s="90">
        <f t="shared" ca="1" si="1"/>
        <v>0</v>
      </c>
      <c r="R3" s="90">
        <f t="shared" ca="1" si="1"/>
        <v>0</v>
      </c>
      <c r="S3" s="90">
        <f t="shared" ca="1" si="1"/>
        <v>0</v>
      </c>
      <c r="T3" s="90">
        <f t="shared" ca="1" si="1"/>
        <v>0</v>
      </c>
      <c r="U3" s="90">
        <f t="shared" ca="1" si="1"/>
        <v>0</v>
      </c>
      <c r="V3" s="90">
        <f ca="1">IF('Ric 2030'!$A11="RC",INDIRECT("'Ric 2030'!"&amp;'Country Selector'!$B$3&amp;ROW($A11))*10^12,0)</f>
        <v>0</v>
      </c>
    </row>
    <row r="4" spans="1:22">
      <c r="A4" s="74">
        <v>-48</v>
      </c>
      <c r="B4" s="90">
        <f ca="1">IF('Ric 2010'!$A12="RC",INDIRECT("'Ric 2010'!"&amp;'Country Selector'!$B$3&amp;ROW($A12))*10^12,0)</f>
        <v>0</v>
      </c>
      <c r="C4" s="90">
        <f t="shared" ca="1" si="2"/>
        <v>0</v>
      </c>
      <c r="D4" s="90">
        <f t="shared" ca="1" si="0"/>
        <v>0</v>
      </c>
      <c r="E4" s="90">
        <f t="shared" ca="1" si="0"/>
        <v>0</v>
      </c>
      <c r="F4" s="90">
        <f t="shared" ca="1" si="0"/>
        <v>0</v>
      </c>
      <c r="G4" s="90">
        <f t="shared" ca="1" si="0"/>
        <v>0</v>
      </c>
      <c r="H4" s="90">
        <f t="shared" ca="1" si="0"/>
        <v>0</v>
      </c>
      <c r="I4" s="90">
        <f t="shared" ca="1" si="0"/>
        <v>0</v>
      </c>
      <c r="J4" s="90">
        <f t="shared" ca="1" si="0"/>
        <v>0</v>
      </c>
      <c r="K4" s="90">
        <f t="shared" ca="1" si="0"/>
        <v>0</v>
      </c>
      <c r="L4" s="90">
        <f ca="1">IF('Ric 2020'!$A12="RC",INDIRECT("'Ric 2020'!"&amp;'Country Selector'!$B$3&amp;ROW($A12))*10^12,0)</f>
        <v>0</v>
      </c>
      <c r="M4" s="90">
        <f t="shared" ca="1" si="3"/>
        <v>0</v>
      </c>
      <c r="N4" s="90">
        <f t="shared" ca="1" si="1"/>
        <v>0</v>
      </c>
      <c r="O4" s="90">
        <f t="shared" ca="1" si="1"/>
        <v>0</v>
      </c>
      <c r="P4" s="90">
        <f t="shared" ca="1" si="1"/>
        <v>0</v>
      </c>
      <c r="Q4" s="90">
        <f t="shared" ca="1" si="1"/>
        <v>0</v>
      </c>
      <c r="R4" s="90">
        <f t="shared" ca="1" si="1"/>
        <v>0</v>
      </c>
      <c r="S4" s="90">
        <f t="shared" ca="1" si="1"/>
        <v>0</v>
      </c>
      <c r="T4" s="90">
        <f t="shared" ca="1" si="1"/>
        <v>0</v>
      </c>
      <c r="U4" s="90">
        <f t="shared" ca="1" si="1"/>
        <v>0</v>
      </c>
      <c r="V4" s="90">
        <f ca="1">IF('Ric 2030'!$A12="RC",INDIRECT("'Ric 2030'!"&amp;'Country Selector'!$B$3&amp;ROW($A12))*10^12,0)</f>
        <v>0</v>
      </c>
    </row>
    <row r="5" spans="1:22">
      <c r="A5" s="74">
        <v>-47</v>
      </c>
      <c r="B5" s="90">
        <f ca="1">IF('Ric 2010'!$A13="RC",INDIRECT("'Ric 2010'!"&amp;'Country Selector'!$B$3&amp;ROW($A13))*10^12,0)</f>
        <v>0</v>
      </c>
      <c r="C5" s="90">
        <f t="shared" ca="1" si="2"/>
        <v>0</v>
      </c>
      <c r="D5" s="90">
        <f t="shared" ca="1" si="0"/>
        <v>0</v>
      </c>
      <c r="E5" s="90">
        <f t="shared" ca="1" si="0"/>
        <v>0</v>
      </c>
      <c r="F5" s="90">
        <f t="shared" ca="1" si="0"/>
        <v>0</v>
      </c>
      <c r="G5" s="90">
        <f t="shared" ca="1" si="0"/>
        <v>0</v>
      </c>
      <c r="H5" s="90">
        <f t="shared" ca="1" si="0"/>
        <v>0</v>
      </c>
      <c r="I5" s="90">
        <f t="shared" ca="1" si="0"/>
        <v>0</v>
      </c>
      <c r="J5" s="90">
        <f t="shared" ca="1" si="0"/>
        <v>0</v>
      </c>
      <c r="K5" s="90">
        <f t="shared" ca="1" si="0"/>
        <v>0</v>
      </c>
      <c r="L5" s="90">
        <f ca="1">IF('Ric 2020'!$A13="RC",INDIRECT("'Ric 2020'!"&amp;'Country Selector'!$B$3&amp;ROW($A13))*10^12,0)</f>
        <v>0</v>
      </c>
      <c r="M5" s="90">
        <f t="shared" ca="1" si="3"/>
        <v>0</v>
      </c>
      <c r="N5" s="90">
        <f t="shared" ca="1" si="1"/>
        <v>0</v>
      </c>
      <c r="O5" s="90">
        <f t="shared" ca="1" si="1"/>
        <v>0</v>
      </c>
      <c r="P5" s="90">
        <f t="shared" ca="1" si="1"/>
        <v>0</v>
      </c>
      <c r="Q5" s="90">
        <f t="shared" ca="1" si="1"/>
        <v>0</v>
      </c>
      <c r="R5" s="90">
        <f t="shared" ca="1" si="1"/>
        <v>0</v>
      </c>
      <c r="S5" s="90">
        <f t="shared" ca="1" si="1"/>
        <v>0</v>
      </c>
      <c r="T5" s="90">
        <f t="shared" ca="1" si="1"/>
        <v>0</v>
      </c>
      <c r="U5" s="90">
        <f t="shared" ca="1" si="1"/>
        <v>0</v>
      </c>
      <c r="V5" s="90">
        <f ca="1">IF('Ric 2030'!$A13="RC",INDIRECT("'Ric 2030'!"&amp;'Country Selector'!$B$3&amp;ROW($A13))*10^12,0)</f>
        <v>0</v>
      </c>
    </row>
    <row r="6" spans="1:22">
      <c r="A6" s="74">
        <v>-46</v>
      </c>
      <c r="B6" s="90">
        <f ca="1">IF('Ric 2010'!$A14="RC",INDIRECT("'Ric 2010'!"&amp;'Country Selector'!$B$3&amp;ROW($A14))*10^12,0)</f>
        <v>0</v>
      </c>
      <c r="C6" s="90">
        <f t="shared" ca="1" si="2"/>
        <v>0</v>
      </c>
      <c r="D6" s="90">
        <f t="shared" ca="1" si="0"/>
        <v>0</v>
      </c>
      <c r="E6" s="90">
        <f t="shared" ca="1" si="0"/>
        <v>0</v>
      </c>
      <c r="F6" s="90">
        <f t="shared" ca="1" si="0"/>
        <v>0</v>
      </c>
      <c r="G6" s="90">
        <f t="shared" ca="1" si="0"/>
        <v>0</v>
      </c>
      <c r="H6" s="90">
        <f t="shared" ca="1" si="0"/>
        <v>0</v>
      </c>
      <c r="I6" s="90">
        <f t="shared" ca="1" si="0"/>
        <v>0</v>
      </c>
      <c r="J6" s="90">
        <f t="shared" ca="1" si="0"/>
        <v>0</v>
      </c>
      <c r="K6" s="90">
        <f t="shared" ca="1" si="0"/>
        <v>0</v>
      </c>
      <c r="L6" s="90">
        <f ca="1">IF('Ric 2020'!$A14="RC",INDIRECT("'Ric 2020'!"&amp;'Country Selector'!$B$3&amp;ROW($A14))*10^12,0)</f>
        <v>0</v>
      </c>
      <c r="M6" s="90">
        <f t="shared" ca="1" si="3"/>
        <v>0</v>
      </c>
      <c r="N6" s="90">
        <f t="shared" ca="1" si="1"/>
        <v>0</v>
      </c>
      <c r="O6" s="90">
        <f t="shared" ca="1" si="1"/>
        <v>0</v>
      </c>
      <c r="P6" s="90">
        <f t="shared" ca="1" si="1"/>
        <v>0</v>
      </c>
      <c r="Q6" s="90">
        <f t="shared" ca="1" si="1"/>
        <v>0</v>
      </c>
      <c r="R6" s="90">
        <f t="shared" ca="1" si="1"/>
        <v>0</v>
      </c>
      <c r="S6" s="90">
        <f t="shared" ca="1" si="1"/>
        <v>0</v>
      </c>
      <c r="T6" s="90">
        <f t="shared" ca="1" si="1"/>
        <v>0</v>
      </c>
      <c r="U6" s="90">
        <f t="shared" ca="1" si="1"/>
        <v>0</v>
      </c>
      <c r="V6" s="90">
        <f ca="1">IF('Ric 2030'!$A14="RC",INDIRECT("'Ric 2030'!"&amp;'Country Selector'!$B$3&amp;ROW($A14))*10^12,0)</f>
        <v>0</v>
      </c>
    </row>
    <row r="7" spans="1:22">
      <c r="A7" s="74">
        <v>-45</v>
      </c>
      <c r="B7" s="90">
        <f ca="1">IF('Ric 2010'!$A15="RC",INDIRECT("'Ric 2010'!"&amp;'Country Selector'!$B$3&amp;ROW($A15))*10^12,0)</f>
        <v>0</v>
      </c>
      <c r="C7" s="90">
        <f t="shared" ca="1" si="2"/>
        <v>0</v>
      </c>
      <c r="D7" s="90">
        <f t="shared" ca="1" si="0"/>
        <v>0</v>
      </c>
      <c r="E7" s="90">
        <f t="shared" ca="1" si="0"/>
        <v>0</v>
      </c>
      <c r="F7" s="90">
        <f t="shared" ca="1" si="0"/>
        <v>0</v>
      </c>
      <c r="G7" s="90">
        <f t="shared" ca="1" si="0"/>
        <v>0</v>
      </c>
      <c r="H7" s="90">
        <f t="shared" ca="1" si="0"/>
        <v>0</v>
      </c>
      <c r="I7" s="90">
        <f t="shared" ca="1" si="0"/>
        <v>0</v>
      </c>
      <c r="J7" s="90">
        <f t="shared" ca="1" si="0"/>
        <v>0</v>
      </c>
      <c r="K7" s="90">
        <f t="shared" ca="1" si="0"/>
        <v>0</v>
      </c>
      <c r="L7" s="90">
        <f ca="1">IF('Ric 2020'!$A15="RC",INDIRECT("'Ric 2020'!"&amp;'Country Selector'!$B$3&amp;ROW($A15))*10^12,0)</f>
        <v>0</v>
      </c>
      <c r="M7" s="90">
        <f t="shared" ca="1" si="3"/>
        <v>0</v>
      </c>
      <c r="N7" s="90">
        <f t="shared" ca="1" si="1"/>
        <v>0</v>
      </c>
      <c r="O7" s="90">
        <f t="shared" ca="1" si="1"/>
        <v>0</v>
      </c>
      <c r="P7" s="90">
        <f t="shared" ca="1" si="1"/>
        <v>0</v>
      </c>
      <c r="Q7" s="90">
        <f t="shared" ca="1" si="1"/>
        <v>0</v>
      </c>
      <c r="R7" s="90">
        <f t="shared" ca="1" si="1"/>
        <v>0</v>
      </c>
      <c r="S7" s="90">
        <f t="shared" ca="1" si="1"/>
        <v>0</v>
      </c>
      <c r="T7" s="90">
        <f t="shared" ca="1" si="1"/>
        <v>0</v>
      </c>
      <c r="U7" s="90">
        <f t="shared" ca="1" si="1"/>
        <v>0</v>
      </c>
      <c r="V7" s="90">
        <f ca="1">IF('Ric 2030'!$A15="RC",INDIRECT("'Ric 2030'!"&amp;'Country Selector'!$B$3&amp;ROW($A15))*10^12,0)</f>
        <v>0</v>
      </c>
    </row>
    <row r="8" spans="1:22">
      <c r="A8" s="74">
        <v>-44</v>
      </c>
      <c r="B8" s="90">
        <f ca="1">IF('Ric 2010'!$A16="RC",INDIRECT("'Ric 2010'!"&amp;'Country Selector'!$B$3&amp;ROW($A16))*10^12,0)</f>
        <v>0</v>
      </c>
      <c r="C8" s="90">
        <f t="shared" ca="1" si="2"/>
        <v>0</v>
      </c>
      <c r="D8" s="90">
        <f t="shared" ca="1" si="0"/>
        <v>0</v>
      </c>
      <c r="E8" s="90">
        <f t="shared" ca="1" si="0"/>
        <v>0</v>
      </c>
      <c r="F8" s="90">
        <f t="shared" ca="1" si="0"/>
        <v>0</v>
      </c>
      <c r="G8" s="90">
        <f t="shared" ca="1" si="0"/>
        <v>0</v>
      </c>
      <c r="H8" s="90">
        <f t="shared" ca="1" si="0"/>
        <v>0</v>
      </c>
      <c r="I8" s="90">
        <f t="shared" ca="1" si="0"/>
        <v>0</v>
      </c>
      <c r="J8" s="90">
        <f t="shared" ca="1" si="0"/>
        <v>0</v>
      </c>
      <c r="K8" s="90">
        <f t="shared" ca="1" si="0"/>
        <v>0</v>
      </c>
      <c r="L8" s="90">
        <f ca="1">IF('Ric 2020'!$A16="RC",INDIRECT("'Ric 2020'!"&amp;'Country Selector'!$B$3&amp;ROW($A16))*10^12,0)</f>
        <v>0</v>
      </c>
      <c r="M8" s="90">
        <f t="shared" ca="1" si="3"/>
        <v>0</v>
      </c>
      <c r="N8" s="90">
        <f t="shared" ca="1" si="1"/>
        <v>0</v>
      </c>
      <c r="O8" s="90">
        <f t="shared" ca="1" si="1"/>
        <v>0</v>
      </c>
      <c r="P8" s="90">
        <f t="shared" ca="1" si="1"/>
        <v>0</v>
      </c>
      <c r="Q8" s="90">
        <f t="shared" ca="1" si="1"/>
        <v>0</v>
      </c>
      <c r="R8" s="90">
        <f t="shared" ca="1" si="1"/>
        <v>0</v>
      </c>
      <c r="S8" s="90">
        <f t="shared" ca="1" si="1"/>
        <v>0</v>
      </c>
      <c r="T8" s="90">
        <f t="shared" ca="1" si="1"/>
        <v>0</v>
      </c>
      <c r="U8" s="90">
        <f t="shared" ca="1" si="1"/>
        <v>0</v>
      </c>
      <c r="V8" s="90">
        <f ca="1">IF('Ric 2030'!$A16="RC",INDIRECT("'Ric 2030'!"&amp;'Country Selector'!$B$3&amp;ROW($A16))*10^12,0)</f>
        <v>0</v>
      </c>
    </row>
    <row r="9" spans="1:22">
      <c r="A9" s="74">
        <v>-43</v>
      </c>
      <c r="B9" s="90">
        <f ca="1">IF('Ric 2010'!$A17="RC",INDIRECT("'Ric 2010'!"&amp;'Country Selector'!$B$3&amp;ROW($A17))*10^12,0)</f>
        <v>0</v>
      </c>
      <c r="C9" s="90">
        <f t="shared" ca="1" si="2"/>
        <v>0</v>
      </c>
      <c r="D9" s="90">
        <f t="shared" ca="1" si="0"/>
        <v>0</v>
      </c>
      <c r="E9" s="90">
        <f t="shared" ca="1" si="0"/>
        <v>0</v>
      </c>
      <c r="F9" s="90">
        <f t="shared" ca="1" si="0"/>
        <v>0</v>
      </c>
      <c r="G9" s="90">
        <f t="shared" ca="1" si="0"/>
        <v>0</v>
      </c>
      <c r="H9" s="90">
        <f t="shared" ca="1" si="0"/>
        <v>0</v>
      </c>
      <c r="I9" s="90">
        <f t="shared" ca="1" si="0"/>
        <v>0</v>
      </c>
      <c r="J9" s="90">
        <f t="shared" ca="1" si="0"/>
        <v>0</v>
      </c>
      <c r="K9" s="90">
        <f t="shared" ca="1" si="0"/>
        <v>0</v>
      </c>
      <c r="L9" s="90">
        <f ca="1">IF('Ric 2020'!$A17="RC",INDIRECT("'Ric 2020'!"&amp;'Country Selector'!$B$3&amp;ROW($A17))*10^12,0)</f>
        <v>0</v>
      </c>
      <c r="M9" s="90">
        <f t="shared" ca="1" si="3"/>
        <v>0</v>
      </c>
      <c r="N9" s="90">
        <f t="shared" ca="1" si="1"/>
        <v>0</v>
      </c>
      <c r="O9" s="90">
        <f t="shared" ca="1" si="1"/>
        <v>0</v>
      </c>
      <c r="P9" s="90">
        <f t="shared" ca="1" si="1"/>
        <v>0</v>
      </c>
      <c r="Q9" s="90">
        <f t="shared" ca="1" si="1"/>
        <v>0</v>
      </c>
      <c r="R9" s="90">
        <f t="shared" ca="1" si="1"/>
        <v>0</v>
      </c>
      <c r="S9" s="90">
        <f t="shared" ca="1" si="1"/>
        <v>0</v>
      </c>
      <c r="T9" s="90">
        <f t="shared" ca="1" si="1"/>
        <v>0</v>
      </c>
      <c r="U9" s="90">
        <f t="shared" ca="1" si="1"/>
        <v>0</v>
      </c>
      <c r="V9" s="90">
        <f ca="1">IF('Ric 2030'!$A17="RC",INDIRECT("'Ric 2030'!"&amp;'Country Selector'!$B$3&amp;ROW($A17))*10^12,0)</f>
        <v>0</v>
      </c>
    </row>
    <row r="10" spans="1:22">
      <c r="A10" s="74">
        <v>-42</v>
      </c>
      <c r="B10" s="90">
        <f ca="1">IF('Ric 2010'!$A18="RC",INDIRECT("'Ric 2010'!"&amp;'Country Selector'!$B$3&amp;ROW($A18))*10^12,0)</f>
        <v>0</v>
      </c>
      <c r="C10" s="90">
        <f t="shared" ca="1" si="2"/>
        <v>0</v>
      </c>
      <c r="D10" s="90">
        <f t="shared" ca="1" si="0"/>
        <v>0</v>
      </c>
      <c r="E10" s="90">
        <f t="shared" ca="1" si="0"/>
        <v>0</v>
      </c>
      <c r="F10" s="90">
        <f t="shared" ca="1" si="0"/>
        <v>0</v>
      </c>
      <c r="G10" s="90">
        <f t="shared" ca="1" si="0"/>
        <v>0</v>
      </c>
      <c r="H10" s="90">
        <f t="shared" ca="1" si="0"/>
        <v>0</v>
      </c>
      <c r="I10" s="90">
        <f t="shared" ca="1" si="0"/>
        <v>0</v>
      </c>
      <c r="J10" s="90">
        <f t="shared" ca="1" si="0"/>
        <v>0</v>
      </c>
      <c r="K10" s="90">
        <f t="shared" ca="1" si="0"/>
        <v>0</v>
      </c>
      <c r="L10" s="90">
        <f ca="1">IF('Ric 2020'!$A18="RC",INDIRECT("'Ric 2020'!"&amp;'Country Selector'!$B$3&amp;ROW($A18))*10^12,0)</f>
        <v>0</v>
      </c>
      <c r="M10" s="90">
        <f t="shared" ca="1" si="3"/>
        <v>0</v>
      </c>
      <c r="N10" s="90">
        <f t="shared" ca="1" si="1"/>
        <v>0</v>
      </c>
      <c r="O10" s="90">
        <f t="shared" ca="1" si="1"/>
        <v>0</v>
      </c>
      <c r="P10" s="90">
        <f t="shared" ca="1" si="1"/>
        <v>0</v>
      </c>
      <c r="Q10" s="90">
        <f t="shared" ca="1" si="1"/>
        <v>0</v>
      </c>
      <c r="R10" s="90">
        <f t="shared" ca="1" si="1"/>
        <v>0</v>
      </c>
      <c r="S10" s="90">
        <f t="shared" ca="1" si="1"/>
        <v>0</v>
      </c>
      <c r="T10" s="90">
        <f t="shared" ca="1" si="1"/>
        <v>0</v>
      </c>
      <c r="U10" s="90">
        <f t="shared" ca="1" si="1"/>
        <v>0</v>
      </c>
      <c r="V10" s="90">
        <f ca="1">IF('Ric 2030'!$A18="RC",INDIRECT("'Ric 2030'!"&amp;'Country Selector'!$B$3&amp;ROW($A18))*10^12,0)</f>
        <v>0</v>
      </c>
    </row>
    <row r="11" spans="1:22">
      <c r="A11" s="74">
        <v>-41</v>
      </c>
      <c r="B11" s="90">
        <f ca="1">IF('Ric 2010'!$A19="RC",INDIRECT("'Ric 2010'!"&amp;'Country Selector'!$B$3&amp;ROW($A19))*10^12,0)</f>
        <v>0</v>
      </c>
      <c r="C11" s="90">
        <f t="shared" ca="1" si="2"/>
        <v>0</v>
      </c>
      <c r="D11" s="90">
        <f t="shared" ca="1" si="0"/>
        <v>0</v>
      </c>
      <c r="E11" s="90">
        <f t="shared" ca="1" si="0"/>
        <v>0</v>
      </c>
      <c r="F11" s="90">
        <f t="shared" ca="1" si="0"/>
        <v>0</v>
      </c>
      <c r="G11" s="90">
        <f t="shared" ca="1" si="0"/>
        <v>0</v>
      </c>
      <c r="H11" s="90">
        <f t="shared" ca="1" si="0"/>
        <v>0</v>
      </c>
      <c r="I11" s="90">
        <f t="shared" ca="1" si="0"/>
        <v>0</v>
      </c>
      <c r="J11" s="90">
        <f t="shared" ca="1" si="0"/>
        <v>0</v>
      </c>
      <c r="K11" s="90">
        <f t="shared" ca="1" si="0"/>
        <v>0</v>
      </c>
      <c r="L11" s="90">
        <f ca="1">IF('Ric 2020'!$A19="RC",INDIRECT("'Ric 2020'!"&amp;'Country Selector'!$B$3&amp;ROW($A19))*10^12,0)</f>
        <v>0</v>
      </c>
      <c r="M11" s="90">
        <f t="shared" ca="1" si="3"/>
        <v>0</v>
      </c>
      <c r="N11" s="90">
        <f t="shared" ca="1" si="1"/>
        <v>0</v>
      </c>
      <c r="O11" s="90">
        <f t="shared" ca="1" si="1"/>
        <v>0</v>
      </c>
      <c r="P11" s="90">
        <f t="shared" ca="1" si="1"/>
        <v>0</v>
      </c>
      <c r="Q11" s="90">
        <f t="shared" ca="1" si="1"/>
        <v>0</v>
      </c>
      <c r="R11" s="90">
        <f t="shared" ca="1" si="1"/>
        <v>0</v>
      </c>
      <c r="S11" s="90">
        <f t="shared" ca="1" si="1"/>
        <v>0</v>
      </c>
      <c r="T11" s="90">
        <f t="shared" ca="1" si="1"/>
        <v>0</v>
      </c>
      <c r="U11" s="90">
        <f t="shared" ca="1" si="1"/>
        <v>0</v>
      </c>
      <c r="V11" s="90">
        <f ca="1">IF('Ric 2030'!$A19="RC",INDIRECT("'Ric 2030'!"&amp;'Country Selector'!$B$3&amp;ROW($A19))*10^12,0)</f>
        <v>0</v>
      </c>
    </row>
    <row r="12" spans="1:22">
      <c r="A12" s="74">
        <v>-40</v>
      </c>
      <c r="B12" s="90">
        <f ca="1">IF('Ric 2010'!$A20="RC",INDIRECT("'Ric 2010'!"&amp;'Country Selector'!$B$3&amp;ROW($A20))*10^12,0)</f>
        <v>0</v>
      </c>
      <c r="C12" s="90">
        <f t="shared" ca="1" si="2"/>
        <v>0</v>
      </c>
      <c r="D12" s="90">
        <f t="shared" ca="1" si="0"/>
        <v>0</v>
      </c>
      <c r="E12" s="90">
        <f t="shared" ca="1" si="0"/>
        <v>0</v>
      </c>
      <c r="F12" s="90">
        <f t="shared" ca="1" si="0"/>
        <v>0</v>
      </c>
      <c r="G12" s="90">
        <f t="shared" ca="1" si="0"/>
        <v>0</v>
      </c>
      <c r="H12" s="90">
        <f t="shared" ca="1" si="0"/>
        <v>0</v>
      </c>
      <c r="I12" s="90">
        <f t="shared" ca="1" si="0"/>
        <v>0</v>
      </c>
      <c r="J12" s="90">
        <f t="shared" ca="1" si="0"/>
        <v>0</v>
      </c>
      <c r="K12" s="90">
        <f t="shared" ca="1" si="0"/>
        <v>0</v>
      </c>
      <c r="L12" s="90">
        <f ca="1">IF('Ric 2020'!$A20="RC",INDIRECT("'Ric 2020'!"&amp;'Country Selector'!$B$3&amp;ROW($A20))*10^12,0)</f>
        <v>0</v>
      </c>
      <c r="M12" s="90">
        <f t="shared" ca="1" si="3"/>
        <v>0</v>
      </c>
      <c r="N12" s="90">
        <f t="shared" ca="1" si="1"/>
        <v>0</v>
      </c>
      <c r="O12" s="90">
        <f t="shared" ca="1" si="1"/>
        <v>0</v>
      </c>
      <c r="P12" s="90">
        <f t="shared" ca="1" si="1"/>
        <v>0</v>
      </c>
      <c r="Q12" s="90">
        <f t="shared" ca="1" si="1"/>
        <v>0</v>
      </c>
      <c r="R12" s="90">
        <f t="shared" ca="1" si="1"/>
        <v>0</v>
      </c>
      <c r="S12" s="90">
        <f t="shared" ca="1" si="1"/>
        <v>0</v>
      </c>
      <c r="T12" s="90">
        <f t="shared" ca="1" si="1"/>
        <v>0</v>
      </c>
      <c r="U12" s="90">
        <f t="shared" ca="1" si="1"/>
        <v>0</v>
      </c>
      <c r="V12" s="90">
        <f ca="1">IF('Ric 2030'!$A20="RC",INDIRECT("'Ric 2030'!"&amp;'Country Selector'!$B$3&amp;ROW($A20))*10^12,0)</f>
        <v>0</v>
      </c>
    </row>
    <row r="13" spans="1:22">
      <c r="A13" s="74">
        <v>-39</v>
      </c>
      <c r="B13" s="90">
        <f ca="1">IF('Ric 2010'!$A21="RC",INDIRECT("'Ric 2010'!"&amp;'Country Selector'!$B$3&amp;ROW($A21))*10^12,0)</f>
        <v>0</v>
      </c>
      <c r="C13" s="90">
        <f t="shared" ca="1" si="2"/>
        <v>0</v>
      </c>
      <c r="D13" s="90">
        <f t="shared" ca="1" si="0"/>
        <v>0</v>
      </c>
      <c r="E13" s="90">
        <f t="shared" ca="1" si="0"/>
        <v>0</v>
      </c>
      <c r="F13" s="90">
        <f t="shared" ca="1" si="0"/>
        <v>0</v>
      </c>
      <c r="G13" s="90">
        <f t="shared" ca="1" si="0"/>
        <v>0</v>
      </c>
      <c r="H13" s="90">
        <f t="shared" ca="1" si="0"/>
        <v>0</v>
      </c>
      <c r="I13" s="90">
        <f t="shared" ca="1" si="0"/>
        <v>0</v>
      </c>
      <c r="J13" s="90">
        <f t="shared" ca="1" si="0"/>
        <v>0</v>
      </c>
      <c r="K13" s="90">
        <f t="shared" ca="1" si="0"/>
        <v>0</v>
      </c>
      <c r="L13" s="90">
        <f ca="1">IF('Ric 2020'!$A21="RC",INDIRECT("'Ric 2020'!"&amp;'Country Selector'!$B$3&amp;ROW($A21))*10^12,0)</f>
        <v>0</v>
      </c>
      <c r="M13" s="90">
        <f t="shared" ca="1" si="3"/>
        <v>0</v>
      </c>
      <c r="N13" s="90">
        <f t="shared" ca="1" si="1"/>
        <v>0</v>
      </c>
      <c r="O13" s="90">
        <f t="shared" ca="1" si="1"/>
        <v>0</v>
      </c>
      <c r="P13" s="90">
        <f t="shared" ca="1" si="1"/>
        <v>0</v>
      </c>
      <c r="Q13" s="90">
        <f t="shared" ca="1" si="1"/>
        <v>0</v>
      </c>
      <c r="R13" s="90">
        <f t="shared" ca="1" si="1"/>
        <v>0</v>
      </c>
      <c r="S13" s="90">
        <f t="shared" ca="1" si="1"/>
        <v>0</v>
      </c>
      <c r="T13" s="90">
        <f t="shared" ca="1" si="1"/>
        <v>0</v>
      </c>
      <c r="U13" s="90">
        <f t="shared" ca="1" si="1"/>
        <v>0</v>
      </c>
      <c r="V13" s="90">
        <f ca="1">IF('Ric 2030'!$A21="RC",INDIRECT("'Ric 2030'!"&amp;'Country Selector'!$B$3&amp;ROW($A21))*10^12,0)</f>
        <v>0</v>
      </c>
    </row>
    <row r="14" spans="1:22">
      <c r="A14" s="74">
        <v>-38</v>
      </c>
      <c r="B14" s="90">
        <f ca="1">IF('Ric 2010'!$A22="RC",INDIRECT("'Ric 2010'!"&amp;'Country Selector'!$B$3&amp;ROW($A22))*10^12,0)</f>
        <v>0</v>
      </c>
      <c r="C14" s="90">
        <f t="shared" ca="1" si="2"/>
        <v>0</v>
      </c>
      <c r="D14" s="90">
        <f t="shared" ca="1" si="0"/>
        <v>0</v>
      </c>
      <c r="E14" s="90">
        <f t="shared" ca="1" si="0"/>
        <v>0</v>
      </c>
      <c r="F14" s="90">
        <f t="shared" ca="1" si="0"/>
        <v>0</v>
      </c>
      <c r="G14" s="90">
        <f t="shared" ca="1" si="0"/>
        <v>0</v>
      </c>
      <c r="H14" s="90">
        <f t="shared" ca="1" si="0"/>
        <v>0</v>
      </c>
      <c r="I14" s="90">
        <f t="shared" ca="1" si="0"/>
        <v>0</v>
      </c>
      <c r="J14" s="90">
        <f t="shared" ca="1" si="0"/>
        <v>0</v>
      </c>
      <c r="K14" s="90">
        <f t="shared" ca="1" si="0"/>
        <v>0</v>
      </c>
      <c r="L14" s="90">
        <f ca="1">IF('Ric 2020'!$A22="RC",INDIRECT("'Ric 2020'!"&amp;'Country Selector'!$B$3&amp;ROW($A22))*10^12,0)</f>
        <v>0</v>
      </c>
      <c r="M14" s="90">
        <f t="shared" ca="1" si="3"/>
        <v>0</v>
      </c>
      <c r="N14" s="90">
        <f t="shared" ca="1" si="1"/>
        <v>0</v>
      </c>
      <c r="O14" s="90">
        <f t="shared" ca="1" si="1"/>
        <v>0</v>
      </c>
      <c r="P14" s="90">
        <f t="shared" ca="1" si="1"/>
        <v>0</v>
      </c>
      <c r="Q14" s="90">
        <f t="shared" ca="1" si="1"/>
        <v>0</v>
      </c>
      <c r="R14" s="90">
        <f t="shared" ca="1" si="1"/>
        <v>0</v>
      </c>
      <c r="S14" s="90">
        <f t="shared" ca="1" si="1"/>
        <v>0</v>
      </c>
      <c r="T14" s="90">
        <f t="shared" ca="1" si="1"/>
        <v>0</v>
      </c>
      <c r="U14" s="90">
        <f t="shared" ca="1" si="1"/>
        <v>0</v>
      </c>
      <c r="V14" s="90">
        <f ca="1">IF('Ric 2030'!$A22="RC",INDIRECT("'Ric 2030'!"&amp;'Country Selector'!$B$3&amp;ROW($A22))*10^12,0)</f>
        <v>0</v>
      </c>
    </row>
    <row r="15" spans="1:22">
      <c r="A15" s="74">
        <v>-37</v>
      </c>
      <c r="B15" s="90">
        <f ca="1">IF('Ric 2010'!$A23="RC",INDIRECT("'Ric 2010'!"&amp;'Country Selector'!$B$3&amp;ROW($A23))*10^12,0)</f>
        <v>0</v>
      </c>
      <c r="C15" s="90">
        <f t="shared" ca="1" si="2"/>
        <v>0</v>
      </c>
      <c r="D15" s="90">
        <f t="shared" ca="1" si="0"/>
        <v>0</v>
      </c>
      <c r="E15" s="90">
        <f t="shared" ca="1" si="0"/>
        <v>0</v>
      </c>
      <c r="F15" s="90">
        <f t="shared" ca="1" si="0"/>
        <v>0</v>
      </c>
      <c r="G15" s="90">
        <f t="shared" ca="1" si="0"/>
        <v>0</v>
      </c>
      <c r="H15" s="90">
        <f t="shared" ca="1" si="0"/>
        <v>0</v>
      </c>
      <c r="I15" s="90">
        <f t="shared" ca="1" si="0"/>
        <v>0</v>
      </c>
      <c r="J15" s="90">
        <f t="shared" ca="1" si="0"/>
        <v>0</v>
      </c>
      <c r="K15" s="90">
        <f t="shared" ca="1" si="0"/>
        <v>0</v>
      </c>
      <c r="L15" s="90">
        <f ca="1">IF('Ric 2020'!$A23="RC",INDIRECT("'Ric 2020'!"&amp;'Country Selector'!$B$3&amp;ROW($A23))*10^12,0)</f>
        <v>0</v>
      </c>
      <c r="M15" s="90">
        <f t="shared" ca="1" si="3"/>
        <v>0</v>
      </c>
      <c r="N15" s="90">
        <f t="shared" ca="1" si="1"/>
        <v>0</v>
      </c>
      <c r="O15" s="90">
        <f t="shared" ca="1" si="1"/>
        <v>0</v>
      </c>
      <c r="P15" s="90">
        <f t="shared" ca="1" si="1"/>
        <v>0</v>
      </c>
      <c r="Q15" s="90">
        <f t="shared" ca="1" si="1"/>
        <v>0</v>
      </c>
      <c r="R15" s="90">
        <f t="shared" ca="1" si="1"/>
        <v>0</v>
      </c>
      <c r="S15" s="90">
        <f t="shared" ca="1" si="1"/>
        <v>0</v>
      </c>
      <c r="T15" s="90">
        <f t="shared" ca="1" si="1"/>
        <v>0</v>
      </c>
      <c r="U15" s="90">
        <f t="shared" ca="1" si="1"/>
        <v>0</v>
      </c>
      <c r="V15" s="90">
        <f ca="1">IF('Ric 2030'!$A23="RC",INDIRECT("'Ric 2030'!"&amp;'Country Selector'!$B$3&amp;ROW($A23))*10^12,0)</f>
        <v>0</v>
      </c>
    </row>
    <row r="16" spans="1:22">
      <c r="A16" s="74">
        <v>-36</v>
      </c>
      <c r="B16" s="90">
        <f ca="1">IF('Ric 2010'!$A24="RC",INDIRECT("'Ric 2010'!"&amp;'Country Selector'!$B$3&amp;ROW($A24))*10^12,0)</f>
        <v>0</v>
      </c>
      <c r="C16" s="90">
        <f t="shared" ca="1" si="2"/>
        <v>0</v>
      </c>
      <c r="D16" s="90">
        <f t="shared" ca="1" si="0"/>
        <v>0</v>
      </c>
      <c r="E16" s="90">
        <f t="shared" ca="1" si="0"/>
        <v>0</v>
      </c>
      <c r="F16" s="90">
        <f t="shared" ca="1" si="0"/>
        <v>0</v>
      </c>
      <c r="G16" s="90">
        <f t="shared" ca="1" si="0"/>
        <v>0</v>
      </c>
      <c r="H16" s="90">
        <f t="shared" ca="1" si="0"/>
        <v>0</v>
      </c>
      <c r="I16" s="90">
        <f t="shared" ca="1" si="0"/>
        <v>0</v>
      </c>
      <c r="J16" s="90">
        <f t="shared" ca="1" si="0"/>
        <v>0</v>
      </c>
      <c r="K16" s="90">
        <f t="shared" ca="1" si="0"/>
        <v>0</v>
      </c>
      <c r="L16" s="90">
        <f ca="1">IF('Ric 2020'!$A24="RC",INDIRECT("'Ric 2020'!"&amp;'Country Selector'!$B$3&amp;ROW($A24))*10^12,0)</f>
        <v>0</v>
      </c>
      <c r="M16" s="90">
        <f t="shared" ca="1" si="3"/>
        <v>0</v>
      </c>
      <c r="N16" s="90">
        <f t="shared" ca="1" si="1"/>
        <v>0</v>
      </c>
      <c r="O16" s="90">
        <f t="shared" ca="1" si="1"/>
        <v>0</v>
      </c>
      <c r="P16" s="90">
        <f t="shared" ca="1" si="1"/>
        <v>0</v>
      </c>
      <c r="Q16" s="90">
        <f t="shared" ca="1" si="1"/>
        <v>0</v>
      </c>
      <c r="R16" s="90">
        <f t="shared" ca="1" si="1"/>
        <v>0</v>
      </c>
      <c r="S16" s="90">
        <f t="shared" ca="1" si="1"/>
        <v>0</v>
      </c>
      <c r="T16" s="90">
        <f t="shared" ca="1" si="1"/>
        <v>0</v>
      </c>
      <c r="U16" s="90">
        <f t="shared" ca="1" si="1"/>
        <v>0</v>
      </c>
      <c r="V16" s="90">
        <f ca="1">IF('Ric 2030'!$A24="RC",INDIRECT("'Ric 2030'!"&amp;'Country Selector'!$B$3&amp;ROW($A24))*10^12,0)</f>
        <v>0</v>
      </c>
    </row>
    <row r="17" spans="1:22">
      <c r="A17" s="74">
        <v>-35</v>
      </c>
      <c r="B17" s="90">
        <f ca="1">IF('Ric 2010'!$A25="RC",INDIRECT("'Ric 2010'!"&amp;'Country Selector'!$B$3&amp;ROW($A25))*10^12,0)</f>
        <v>0</v>
      </c>
      <c r="C17" s="90">
        <f t="shared" ca="1" si="2"/>
        <v>0</v>
      </c>
      <c r="D17" s="90">
        <f t="shared" ca="1" si="0"/>
        <v>0</v>
      </c>
      <c r="E17" s="90">
        <f t="shared" ca="1" si="0"/>
        <v>0</v>
      </c>
      <c r="F17" s="90">
        <f t="shared" ca="1" si="0"/>
        <v>0</v>
      </c>
      <c r="G17" s="90">
        <f t="shared" ca="1" si="0"/>
        <v>0</v>
      </c>
      <c r="H17" s="90">
        <f t="shared" ca="1" si="0"/>
        <v>0</v>
      </c>
      <c r="I17" s="90">
        <f t="shared" ca="1" si="0"/>
        <v>0</v>
      </c>
      <c r="J17" s="90">
        <f t="shared" ca="1" si="0"/>
        <v>0</v>
      </c>
      <c r="K17" s="90">
        <f t="shared" ca="1" si="0"/>
        <v>0</v>
      </c>
      <c r="L17" s="90">
        <f ca="1">IF('Ric 2020'!$A25="RC",INDIRECT("'Ric 2020'!"&amp;'Country Selector'!$B$3&amp;ROW($A25))*10^12,0)</f>
        <v>0</v>
      </c>
      <c r="M17" s="90">
        <f t="shared" ca="1" si="3"/>
        <v>0</v>
      </c>
      <c r="N17" s="90">
        <f t="shared" ca="1" si="1"/>
        <v>0</v>
      </c>
      <c r="O17" s="90">
        <f t="shared" ca="1" si="1"/>
        <v>0</v>
      </c>
      <c r="P17" s="90">
        <f t="shared" ca="1" si="1"/>
        <v>0</v>
      </c>
      <c r="Q17" s="90">
        <f t="shared" ca="1" si="1"/>
        <v>0</v>
      </c>
      <c r="R17" s="90">
        <f t="shared" ca="1" si="1"/>
        <v>0</v>
      </c>
      <c r="S17" s="90">
        <f t="shared" ca="1" si="1"/>
        <v>0</v>
      </c>
      <c r="T17" s="90">
        <f t="shared" ca="1" si="1"/>
        <v>0</v>
      </c>
      <c r="U17" s="90">
        <f t="shared" ca="1" si="1"/>
        <v>0</v>
      </c>
      <c r="V17" s="90">
        <f ca="1">IF('Ric 2030'!$A25="RC",INDIRECT("'Ric 2030'!"&amp;'Country Selector'!$B$3&amp;ROW($A25))*10^12,0)</f>
        <v>0</v>
      </c>
    </row>
    <row r="18" spans="1:22">
      <c r="A18" s="74">
        <v>-34</v>
      </c>
      <c r="B18" s="90">
        <f ca="1">IF('Ric 2010'!$A26="RC",INDIRECT("'Ric 2010'!"&amp;'Country Selector'!$B$3&amp;ROW($A26))*10^12,0)</f>
        <v>0</v>
      </c>
      <c r="C18" s="90">
        <f t="shared" ca="1" si="2"/>
        <v>0</v>
      </c>
      <c r="D18" s="90">
        <f t="shared" ca="1" si="2"/>
        <v>0</v>
      </c>
      <c r="E18" s="90">
        <f t="shared" ca="1" si="2"/>
        <v>0</v>
      </c>
      <c r="F18" s="90">
        <f t="shared" ca="1" si="2"/>
        <v>0</v>
      </c>
      <c r="G18" s="90">
        <f t="shared" ca="1" si="2"/>
        <v>0</v>
      </c>
      <c r="H18" s="90">
        <f t="shared" ca="1" si="2"/>
        <v>0</v>
      </c>
      <c r="I18" s="90">
        <f t="shared" ca="1" si="2"/>
        <v>0</v>
      </c>
      <c r="J18" s="90">
        <f t="shared" ca="1" si="2"/>
        <v>0</v>
      </c>
      <c r="K18" s="90">
        <f t="shared" ca="1" si="2"/>
        <v>0</v>
      </c>
      <c r="L18" s="90">
        <f ca="1">IF('Ric 2020'!$A26="RC",INDIRECT("'Ric 2020'!"&amp;'Country Selector'!$B$3&amp;ROW($A26))*10^12,0)</f>
        <v>0</v>
      </c>
      <c r="M18" s="90">
        <f t="shared" ca="1" si="3"/>
        <v>0</v>
      </c>
      <c r="N18" s="90">
        <f t="shared" ca="1" si="3"/>
        <v>0</v>
      </c>
      <c r="O18" s="90">
        <f t="shared" ca="1" si="3"/>
        <v>0</v>
      </c>
      <c r="P18" s="90">
        <f t="shared" ca="1" si="3"/>
        <v>0</v>
      </c>
      <c r="Q18" s="90">
        <f t="shared" ca="1" si="3"/>
        <v>0</v>
      </c>
      <c r="R18" s="90">
        <f t="shared" ca="1" si="3"/>
        <v>0</v>
      </c>
      <c r="S18" s="90">
        <f t="shared" ca="1" si="3"/>
        <v>0</v>
      </c>
      <c r="T18" s="90">
        <f t="shared" ca="1" si="3"/>
        <v>0</v>
      </c>
      <c r="U18" s="90">
        <f t="shared" ca="1" si="3"/>
        <v>0</v>
      </c>
      <c r="V18" s="90">
        <f ca="1">IF('Ric 2030'!$A26="RC",INDIRECT("'Ric 2030'!"&amp;'Country Selector'!$B$3&amp;ROW($A26))*10^12,0)</f>
        <v>0</v>
      </c>
    </row>
    <row r="19" spans="1:22">
      <c r="A19" s="74">
        <v>-33</v>
      </c>
      <c r="B19" s="90">
        <f ca="1">IF('Ric 2010'!$A27="RC",INDIRECT("'Ric 2010'!"&amp;'Country Selector'!$B$3&amp;ROW($A27))*10^12,0)</f>
        <v>0</v>
      </c>
      <c r="C19" s="90">
        <f t="shared" ca="1" si="2"/>
        <v>0</v>
      </c>
      <c r="D19" s="90">
        <f t="shared" ca="1" si="2"/>
        <v>0</v>
      </c>
      <c r="E19" s="90">
        <f t="shared" ca="1" si="2"/>
        <v>0</v>
      </c>
      <c r="F19" s="90">
        <f t="shared" ca="1" si="2"/>
        <v>0</v>
      </c>
      <c r="G19" s="90">
        <f t="shared" ca="1" si="2"/>
        <v>0</v>
      </c>
      <c r="H19" s="90">
        <f t="shared" ca="1" si="2"/>
        <v>0</v>
      </c>
      <c r="I19" s="90">
        <f t="shared" ca="1" si="2"/>
        <v>0</v>
      </c>
      <c r="J19" s="90">
        <f t="shared" ca="1" si="2"/>
        <v>0</v>
      </c>
      <c r="K19" s="90">
        <f t="shared" ca="1" si="2"/>
        <v>0</v>
      </c>
      <c r="L19" s="90">
        <f ca="1">IF('Ric 2020'!$A27="RC",INDIRECT("'Ric 2020'!"&amp;'Country Selector'!$B$3&amp;ROW($A27))*10^12,0)</f>
        <v>0</v>
      </c>
      <c r="M19" s="90">
        <f t="shared" ca="1" si="3"/>
        <v>0</v>
      </c>
      <c r="N19" s="90">
        <f t="shared" ca="1" si="3"/>
        <v>0</v>
      </c>
      <c r="O19" s="90">
        <f t="shared" ca="1" si="3"/>
        <v>0</v>
      </c>
      <c r="P19" s="90">
        <f t="shared" ca="1" si="3"/>
        <v>0</v>
      </c>
      <c r="Q19" s="90">
        <f t="shared" ca="1" si="3"/>
        <v>0</v>
      </c>
      <c r="R19" s="90">
        <f t="shared" ca="1" si="3"/>
        <v>0</v>
      </c>
      <c r="S19" s="90">
        <f t="shared" ca="1" si="3"/>
        <v>0</v>
      </c>
      <c r="T19" s="90">
        <f t="shared" ca="1" si="3"/>
        <v>0</v>
      </c>
      <c r="U19" s="90">
        <f t="shared" ca="1" si="3"/>
        <v>0</v>
      </c>
      <c r="V19" s="90">
        <f ca="1">IF('Ric 2030'!$A27="RC",INDIRECT("'Ric 2030'!"&amp;'Country Selector'!$B$3&amp;ROW($A27))*10^12,0)</f>
        <v>0</v>
      </c>
    </row>
    <row r="20" spans="1:22">
      <c r="A20" s="74">
        <v>-32</v>
      </c>
      <c r="B20" s="90">
        <f ca="1">IF('Ric 2010'!$A28="RC",INDIRECT("'Ric 2010'!"&amp;'Country Selector'!$B$3&amp;ROW($A28))*10^12,0)</f>
        <v>0</v>
      </c>
      <c r="C20" s="90">
        <f t="shared" ca="1" si="2"/>
        <v>0</v>
      </c>
      <c r="D20" s="90">
        <f t="shared" ca="1" si="2"/>
        <v>0</v>
      </c>
      <c r="E20" s="90">
        <f t="shared" ca="1" si="2"/>
        <v>0</v>
      </c>
      <c r="F20" s="90">
        <f t="shared" ca="1" si="2"/>
        <v>0</v>
      </c>
      <c r="G20" s="90">
        <f t="shared" ca="1" si="2"/>
        <v>0</v>
      </c>
      <c r="H20" s="90">
        <f t="shared" ca="1" si="2"/>
        <v>0</v>
      </c>
      <c r="I20" s="90">
        <f t="shared" ca="1" si="2"/>
        <v>0</v>
      </c>
      <c r="J20" s="90">
        <f t="shared" ca="1" si="2"/>
        <v>0</v>
      </c>
      <c r="K20" s="90">
        <f t="shared" ca="1" si="2"/>
        <v>0</v>
      </c>
      <c r="L20" s="90">
        <f ca="1">IF('Ric 2020'!$A28="RC",INDIRECT("'Ric 2020'!"&amp;'Country Selector'!$B$3&amp;ROW($A28))*10^12,0)</f>
        <v>0</v>
      </c>
      <c r="M20" s="90">
        <f t="shared" ca="1" si="3"/>
        <v>0</v>
      </c>
      <c r="N20" s="90">
        <f t="shared" ca="1" si="3"/>
        <v>0</v>
      </c>
      <c r="O20" s="90">
        <f t="shared" ca="1" si="3"/>
        <v>0</v>
      </c>
      <c r="P20" s="90">
        <f t="shared" ca="1" si="3"/>
        <v>0</v>
      </c>
      <c r="Q20" s="90">
        <f t="shared" ca="1" si="3"/>
        <v>0</v>
      </c>
      <c r="R20" s="90">
        <f t="shared" ca="1" si="3"/>
        <v>0</v>
      </c>
      <c r="S20" s="90">
        <f t="shared" ca="1" si="3"/>
        <v>0</v>
      </c>
      <c r="T20" s="90">
        <f t="shared" ca="1" si="3"/>
        <v>0</v>
      </c>
      <c r="U20" s="90">
        <f t="shared" ca="1" si="3"/>
        <v>0</v>
      </c>
      <c r="V20" s="90">
        <f ca="1">IF('Ric 2030'!$A28="RC",INDIRECT("'Ric 2030'!"&amp;'Country Selector'!$B$3&amp;ROW($A28))*10^12,0)</f>
        <v>0</v>
      </c>
    </row>
    <row r="21" spans="1:22">
      <c r="A21" s="74">
        <v>-31</v>
      </c>
      <c r="B21" s="90">
        <f ca="1">IF('Ric 2010'!$A29="RC",INDIRECT("'Ric 2010'!"&amp;'Country Selector'!$B$3&amp;ROW($A29))*10^12,0)</f>
        <v>0</v>
      </c>
      <c r="C21" s="90">
        <f t="shared" ca="1" si="2"/>
        <v>0</v>
      </c>
      <c r="D21" s="90">
        <f t="shared" ca="1" si="2"/>
        <v>0</v>
      </c>
      <c r="E21" s="90">
        <f t="shared" ca="1" si="2"/>
        <v>0</v>
      </c>
      <c r="F21" s="90">
        <f t="shared" ca="1" si="2"/>
        <v>0</v>
      </c>
      <c r="G21" s="90">
        <f t="shared" ca="1" si="2"/>
        <v>0</v>
      </c>
      <c r="H21" s="90">
        <f t="shared" ca="1" si="2"/>
        <v>0</v>
      </c>
      <c r="I21" s="90">
        <f t="shared" ca="1" si="2"/>
        <v>0</v>
      </c>
      <c r="J21" s="90">
        <f t="shared" ca="1" si="2"/>
        <v>0</v>
      </c>
      <c r="K21" s="90">
        <f t="shared" ca="1" si="2"/>
        <v>0</v>
      </c>
      <c r="L21" s="90">
        <f ca="1">IF('Ric 2020'!$A29="RC",INDIRECT("'Ric 2020'!"&amp;'Country Selector'!$B$3&amp;ROW($A29))*10^12,0)</f>
        <v>0</v>
      </c>
      <c r="M21" s="90">
        <f t="shared" ca="1" si="3"/>
        <v>0</v>
      </c>
      <c r="N21" s="90">
        <f t="shared" ca="1" si="3"/>
        <v>0</v>
      </c>
      <c r="O21" s="90">
        <f t="shared" ca="1" si="3"/>
        <v>0</v>
      </c>
      <c r="P21" s="90">
        <f t="shared" ca="1" si="3"/>
        <v>0</v>
      </c>
      <c r="Q21" s="90">
        <f t="shared" ca="1" si="3"/>
        <v>0</v>
      </c>
      <c r="R21" s="90">
        <f t="shared" ca="1" si="3"/>
        <v>0</v>
      </c>
      <c r="S21" s="90">
        <f t="shared" ca="1" si="3"/>
        <v>0</v>
      </c>
      <c r="T21" s="90">
        <f t="shared" ca="1" si="3"/>
        <v>0</v>
      </c>
      <c r="U21" s="90">
        <f t="shared" ca="1" si="3"/>
        <v>0</v>
      </c>
      <c r="V21" s="90">
        <f ca="1">IF('Ric 2030'!$A29="RC",INDIRECT("'Ric 2030'!"&amp;'Country Selector'!$B$3&amp;ROW($A29))*10^12,0)</f>
        <v>0</v>
      </c>
    </row>
    <row r="22" spans="1:22">
      <c r="A22" s="74">
        <v>-30</v>
      </c>
      <c r="B22" s="90">
        <f ca="1">IF('Ric 2010'!$A30="RC",INDIRECT("'Ric 2010'!"&amp;'Country Selector'!$B$3&amp;ROW($A30))*10^12,0)</f>
        <v>0</v>
      </c>
      <c r="C22" s="90">
        <f t="shared" ca="1" si="2"/>
        <v>0</v>
      </c>
      <c r="D22" s="90">
        <f t="shared" ca="1" si="2"/>
        <v>0</v>
      </c>
      <c r="E22" s="90">
        <f t="shared" ca="1" si="2"/>
        <v>0</v>
      </c>
      <c r="F22" s="90">
        <f t="shared" ca="1" si="2"/>
        <v>0</v>
      </c>
      <c r="G22" s="90">
        <f t="shared" ca="1" si="2"/>
        <v>0</v>
      </c>
      <c r="H22" s="90">
        <f t="shared" ca="1" si="2"/>
        <v>0</v>
      </c>
      <c r="I22" s="90">
        <f t="shared" ca="1" si="2"/>
        <v>0</v>
      </c>
      <c r="J22" s="90">
        <f t="shared" ca="1" si="2"/>
        <v>0</v>
      </c>
      <c r="K22" s="90">
        <f t="shared" ca="1" si="2"/>
        <v>0</v>
      </c>
      <c r="L22" s="90">
        <f ca="1">IF('Ric 2020'!$A30="RC",INDIRECT("'Ric 2020'!"&amp;'Country Selector'!$B$3&amp;ROW($A30))*10^12,0)</f>
        <v>0</v>
      </c>
      <c r="M22" s="90">
        <f t="shared" ca="1" si="3"/>
        <v>0</v>
      </c>
      <c r="N22" s="90">
        <f t="shared" ca="1" si="3"/>
        <v>0</v>
      </c>
      <c r="O22" s="90">
        <f t="shared" ca="1" si="3"/>
        <v>0</v>
      </c>
      <c r="P22" s="90">
        <f t="shared" ca="1" si="3"/>
        <v>0</v>
      </c>
      <c r="Q22" s="90">
        <f t="shared" ca="1" si="3"/>
        <v>0</v>
      </c>
      <c r="R22" s="90">
        <f t="shared" ca="1" si="3"/>
        <v>0</v>
      </c>
      <c r="S22" s="90">
        <f t="shared" ca="1" si="3"/>
        <v>0</v>
      </c>
      <c r="T22" s="90">
        <f t="shared" ca="1" si="3"/>
        <v>0</v>
      </c>
      <c r="U22" s="90">
        <f t="shared" ca="1" si="3"/>
        <v>0</v>
      </c>
      <c r="V22" s="90">
        <f ca="1">IF('Ric 2030'!$A30="RC",INDIRECT("'Ric 2030'!"&amp;'Country Selector'!$B$3&amp;ROW($A30))*10^12,0)</f>
        <v>0</v>
      </c>
    </row>
    <row r="23" spans="1:22">
      <c r="A23" s="74">
        <v>-29</v>
      </c>
      <c r="B23" s="90">
        <f ca="1">IF('Ric 2010'!$A31="RC",INDIRECT("'Ric 2010'!"&amp;'Country Selector'!$B$3&amp;ROW($A31))*10^12,0)</f>
        <v>0</v>
      </c>
      <c r="C23" s="90">
        <f t="shared" ca="1" si="2"/>
        <v>0</v>
      </c>
      <c r="D23" s="90">
        <f t="shared" ca="1" si="2"/>
        <v>0</v>
      </c>
      <c r="E23" s="90">
        <f t="shared" ca="1" si="2"/>
        <v>0</v>
      </c>
      <c r="F23" s="90">
        <f t="shared" ca="1" si="2"/>
        <v>0</v>
      </c>
      <c r="G23" s="90">
        <f t="shared" ca="1" si="2"/>
        <v>0</v>
      </c>
      <c r="H23" s="90">
        <f t="shared" ca="1" si="2"/>
        <v>0</v>
      </c>
      <c r="I23" s="90">
        <f t="shared" ca="1" si="2"/>
        <v>0</v>
      </c>
      <c r="J23" s="90">
        <f t="shared" ca="1" si="2"/>
        <v>0</v>
      </c>
      <c r="K23" s="90">
        <f t="shared" ca="1" si="2"/>
        <v>0</v>
      </c>
      <c r="L23" s="90">
        <f ca="1">IF('Ric 2020'!$A31="RC",INDIRECT("'Ric 2020'!"&amp;'Country Selector'!$B$3&amp;ROW($A31))*10^12,0)</f>
        <v>0</v>
      </c>
      <c r="M23" s="90">
        <f t="shared" ca="1" si="3"/>
        <v>0</v>
      </c>
      <c r="N23" s="90">
        <f t="shared" ca="1" si="3"/>
        <v>0</v>
      </c>
      <c r="O23" s="90">
        <f t="shared" ca="1" si="3"/>
        <v>0</v>
      </c>
      <c r="P23" s="90">
        <f t="shared" ca="1" si="3"/>
        <v>0</v>
      </c>
      <c r="Q23" s="90">
        <f t="shared" ca="1" si="3"/>
        <v>0</v>
      </c>
      <c r="R23" s="90">
        <f t="shared" ca="1" si="3"/>
        <v>0</v>
      </c>
      <c r="S23" s="90">
        <f t="shared" ca="1" si="3"/>
        <v>0</v>
      </c>
      <c r="T23" s="90">
        <f t="shared" ca="1" si="3"/>
        <v>0</v>
      </c>
      <c r="U23" s="90">
        <f t="shared" ca="1" si="3"/>
        <v>0</v>
      </c>
      <c r="V23" s="90">
        <f ca="1">IF('Ric 2030'!$A31="RC",INDIRECT("'Ric 2030'!"&amp;'Country Selector'!$B$3&amp;ROW($A31))*10^12,0)</f>
        <v>0</v>
      </c>
    </row>
    <row r="24" spans="1:22">
      <c r="A24" s="74">
        <v>-28</v>
      </c>
      <c r="B24" s="90">
        <f ca="1">IF('Ric 2010'!$A32="RC",INDIRECT("'Ric 2010'!"&amp;'Country Selector'!$B$3&amp;ROW($A32))*10^12,0)</f>
        <v>0</v>
      </c>
      <c r="C24" s="90">
        <f t="shared" ca="1" si="2"/>
        <v>0</v>
      </c>
      <c r="D24" s="90">
        <f t="shared" ca="1" si="2"/>
        <v>0</v>
      </c>
      <c r="E24" s="90">
        <f t="shared" ca="1" si="2"/>
        <v>0</v>
      </c>
      <c r="F24" s="90">
        <f t="shared" ca="1" si="2"/>
        <v>0</v>
      </c>
      <c r="G24" s="90">
        <f t="shared" ca="1" si="2"/>
        <v>0</v>
      </c>
      <c r="H24" s="90">
        <f t="shared" ca="1" si="2"/>
        <v>0</v>
      </c>
      <c r="I24" s="90">
        <f t="shared" ca="1" si="2"/>
        <v>0</v>
      </c>
      <c r="J24" s="90">
        <f t="shared" ca="1" si="2"/>
        <v>0</v>
      </c>
      <c r="K24" s="90">
        <f t="shared" ca="1" si="2"/>
        <v>0</v>
      </c>
      <c r="L24" s="90">
        <f ca="1">IF('Ric 2020'!$A32="RC",INDIRECT("'Ric 2020'!"&amp;'Country Selector'!$B$3&amp;ROW($A32))*10^12,0)</f>
        <v>0</v>
      </c>
      <c r="M24" s="90">
        <f t="shared" ca="1" si="3"/>
        <v>0</v>
      </c>
      <c r="N24" s="90">
        <f t="shared" ca="1" si="3"/>
        <v>0</v>
      </c>
      <c r="O24" s="90">
        <f t="shared" ca="1" si="3"/>
        <v>0</v>
      </c>
      <c r="P24" s="90">
        <f t="shared" ca="1" si="3"/>
        <v>0</v>
      </c>
      <c r="Q24" s="90">
        <f t="shared" ca="1" si="3"/>
        <v>0</v>
      </c>
      <c r="R24" s="90">
        <f t="shared" ca="1" si="3"/>
        <v>0</v>
      </c>
      <c r="S24" s="90">
        <f t="shared" ca="1" si="3"/>
        <v>0</v>
      </c>
      <c r="T24" s="90">
        <f t="shared" ca="1" si="3"/>
        <v>0</v>
      </c>
      <c r="U24" s="90">
        <f t="shared" ca="1" si="3"/>
        <v>0</v>
      </c>
      <c r="V24" s="90">
        <f ca="1">IF('Ric 2030'!$A32="RC",INDIRECT("'Ric 2030'!"&amp;'Country Selector'!$B$3&amp;ROW($A32))*10^12,0)</f>
        <v>0</v>
      </c>
    </row>
    <row r="25" spans="1:22">
      <c r="A25" s="74">
        <v>-27</v>
      </c>
      <c r="B25" s="90">
        <f ca="1">IF('Ric 2010'!$A33="RC",INDIRECT("'Ric 2010'!"&amp;'Country Selector'!$B$3&amp;ROW($A33))*10^12,0)</f>
        <v>0</v>
      </c>
      <c r="C25" s="90">
        <f t="shared" ca="1" si="2"/>
        <v>0</v>
      </c>
      <c r="D25" s="90">
        <f t="shared" ca="1" si="2"/>
        <v>0</v>
      </c>
      <c r="E25" s="90">
        <f t="shared" ca="1" si="2"/>
        <v>0</v>
      </c>
      <c r="F25" s="90">
        <f t="shared" ca="1" si="2"/>
        <v>0</v>
      </c>
      <c r="G25" s="90">
        <f t="shared" ca="1" si="2"/>
        <v>0</v>
      </c>
      <c r="H25" s="90">
        <f t="shared" ca="1" si="2"/>
        <v>0</v>
      </c>
      <c r="I25" s="90">
        <f t="shared" ca="1" si="2"/>
        <v>0</v>
      </c>
      <c r="J25" s="90">
        <f t="shared" ca="1" si="2"/>
        <v>0</v>
      </c>
      <c r="K25" s="90">
        <f t="shared" ca="1" si="2"/>
        <v>0</v>
      </c>
      <c r="L25" s="90">
        <f ca="1">IF('Ric 2020'!$A33="RC",INDIRECT("'Ric 2020'!"&amp;'Country Selector'!$B$3&amp;ROW($A33))*10^12,0)</f>
        <v>0</v>
      </c>
      <c r="M25" s="90">
        <f t="shared" ca="1" si="3"/>
        <v>0</v>
      </c>
      <c r="N25" s="90">
        <f t="shared" ca="1" si="3"/>
        <v>0</v>
      </c>
      <c r="O25" s="90">
        <f t="shared" ca="1" si="3"/>
        <v>0</v>
      </c>
      <c r="P25" s="90">
        <f t="shared" ca="1" si="3"/>
        <v>0</v>
      </c>
      <c r="Q25" s="90">
        <f t="shared" ca="1" si="3"/>
        <v>0</v>
      </c>
      <c r="R25" s="90">
        <f t="shared" ca="1" si="3"/>
        <v>0</v>
      </c>
      <c r="S25" s="90">
        <f t="shared" ca="1" si="3"/>
        <v>0</v>
      </c>
      <c r="T25" s="90">
        <f t="shared" ca="1" si="3"/>
        <v>0</v>
      </c>
      <c r="U25" s="90">
        <f t="shared" ca="1" si="3"/>
        <v>0</v>
      </c>
      <c r="V25" s="90">
        <f ca="1">IF('Ric 2030'!$A33="RC",INDIRECT("'Ric 2030'!"&amp;'Country Selector'!$B$3&amp;ROW($A33))*10^12,0)</f>
        <v>0</v>
      </c>
    </row>
    <row r="26" spans="1:22">
      <c r="A26" s="74">
        <v>-26</v>
      </c>
      <c r="B26" s="90">
        <f ca="1">IF('Ric 2010'!$A34="RC",INDIRECT("'Ric 2010'!"&amp;'Country Selector'!$B$3&amp;ROW($A34))*10^12,0)</f>
        <v>0</v>
      </c>
      <c r="C26" s="90">
        <f t="shared" ca="1" si="2"/>
        <v>0</v>
      </c>
      <c r="D26" s="90">
        <f t="shared" ca="1" si="2"/>
        <v>0</v>
      </c>
      <c r="E26" s="90">
        <f t="shared" ca="1" si="2"/>
        <v>0</v>
      </c>
      <c r="F26" s="90">
        <f t="shared" ca="1" si="2"/>
        <v>0</v>
      </c>
      <c r="G26" s="90">
        <f t="shared" ca="1" si="2"/>
        <v>0</v>
      </c>
      <c r="H26" s="90">
        <f t="shared" ca="1" si="2"/>
        <v>0</v>
      </c>
      <c r="I26" s="90">
        <f t="shared" ca="1" si="2"/>
        <v>0</v>
      </c>
      <c r="J26" s="90">
        <f t="shared" ca="1" si="2"/>
        <v>0</v>
      </c>
      <c r="K26" s="90">
        <f t="shared" ca="1" si="2"/>
        <v>0</v>
      </c>
      <c r="L26" s="90">
        <f ca="1">IF('Ric 2020'!$A34="RC",INDIRECT("'Ric 2020'!"&amp;'Country Selector'!$B$3&amp;ROW($A34))*10^12,0)</f>
        <v>0</v>
      </c>
      <c r="M26" s="90">
        <f t="shared" ca="1" si="3"/>
        <v>0</v>
      </c>
      <c r="N26" s="90">
        <f t="shared" ca="1" si="3"/>
        <v>0</v>
      </c>
      <c r="O26" s="90">
        <f t="shared" ca="1" si="3"/>
        <v>0</v>
      </c>
      <c r="P26" s="90">
        <f t="shared" ca="1" si="3"/>
        <v>0</v>
      </c>
      <c r="Q26" s="90">
        <f t="shared" ca="1" si="3"/>
        <v>0</v>
      </c>
      <c r="R26" s="90">
        <f t="shared" ca="1" si="3"/>
        <v>0</v>
      </c>
      <c r="S26" s="90">
        <f t="shared" ca="1" si="3"/>
        <v>0</v>
      </c>
      <c r="T26" s="90">
        <f t="shared" ca="1" si="3"/>
        <v>0</v>
      </c>
      <c r="U26" s="90">
        <f t="shared" ca="1" si="3"/>
        <v>0</v>
      </c>
      <c r="V26" s="90">
        <f ca="1">IF('Ric 2030'!$A34="RC",INDIRECT("'Ric 2030'!"&amp;'Country Selector'!$B$3&amp;ROW($A34))*10^12,0)</f>
        <v>0</v>
      </c>
    </row>
    <row r="27" spans="1:22">
      <c r="A27" s="74">
        <v>-25</v>
      </c>
      <c r="B27" s="90">
        <f ca="1">IF('Ric 2010'!$A35="RC",INDIRECT("'Ric 2010'!"&amp;'Country Selector'!$B$3&amp;ROW($A35))*10^12,0)</f>
        <v>0</v>
      </c>
      <c r="C27" s="90">
        <f t="shared" ca="1" si="2"/>
        <v>0</v>
      </c>
      <c r="D27" s="90">
        <f t="shared" ca="1" si="2"/>
        <v>0</v>
      </c>
      <c r="E27" s="90">
        <f t="shared" ca="1" si="2"/>
        <v>0</v>
      </c>
      <c r="F27" s="90">
        <f t="shared" ca="1" si="2"/>
        <v>0</v>
      </c>
      <c r="G27" s="90">
        <f t="shared" ca="1" si="2"/>
        <v>0</v>
      </c>
      <c r="H27" s="90">
        <f t="shared" ca="1" si="2"/>
        <v>0</v>
      </c>
      <c r="I27" s="90">
        <f t="shared" ca="1" si="2"/>
        <v>0</v>
      </c>
      <c r="J27" s="90">
        <f t="shared" ca="1" si="2"/>
        <v>0</v>
      </c>
      <c r="K27" s="90">
        <f t="shared" ca="1" si="2"/>
        <v>0</v>
      </c>
      <c r="L27" s="90">
        <f ca="1">IF('Ric 2020'!$A35="RC",INDIRECT("'Ric 2020'!"&amp;'Country Selector'!$B$3&amp;ROW($A35))*10^12,0)</f>
        <v>0</v>
      </c>
      <c r="M27" s="90">
        <f t="shared" ca="1" si="3"/>
        <v>0</v>
      </c>
      <c r="N27" s="90">
        <f t="shared" ca="1" si="3"/>
        <v>0</v>
      </c>
      <c r="O27" s="90">
        <f t="shared" ca="1" si="3"/>
        <v>0</v>
      </c>
      <c r="P27" s="90">
        <f t="shared" ca="1" si="3"/>
        <v>0</v>
      </c>
      <c r="Q27" s="90">
        <f t="shared" ca="1" si="3"/>
        <v>0</v>
      </c>
      <c r="R27" s="90">
        <f t="shared" ca="1" si="3"/>
        <v>0</v>
      </c>
      <c r="S27" s="90">
        <f t="shared" ca="1" si="3"/>
        <v>0</v>
      </c>
      <c r="T27" s="90">
        <f t="shared" ca="1" si="3"/>
        <v>0</v>
      </c>
      <c r="U27" s="90">
        <f t="shared" ca="1" si="3"/>
        <v>0</v>
      </c>
      <c r="V27" s="90">
        <f ca="1">IF('Ric 2030'!$A35="RC",INDIRECT("'Ric 2030'!"&amp;'Country Selector'!$B$3&amp;ROW($A35))*10^12,0)</f>
        <v>0</v>
      </c>
    </row>
    <row r="28" spans="1:22">
      <c r="A28" s="74">
        <v>-24</v>
      </c>
      <c r="B28" s="90">
        <f ca="1">IF('Ric 2010'!$A36="RC",INDIRECT("'Ric 2010'!"&amp;'Country Selector'!$B$3&amp;ROW($A36))*10^12,0)</f>
        <v>0</v>
      </c>
      <c r="C28" s="90">
        <f t="shared" ca="1" si="2"/>
        <v>0</v>
      </c>
      <c r="D28" s="90">
        <f t="shared" ca="1" si="2"/>
        <v>0</v>
      </c>
      <c r="E28" s="90">
        <f t="shared" ca="1" si="2"/>
        <v>0</v>
      </c>
      <c r="F28" s="90">
        <f t="shared" ca="1" si="2"/>
        <v>0</v>
      </c>
      <c r="G28" s="90">
        <f t="shared" ca="1" si="2"/>
        <v>0</v>
      </c>
      <c r="H28" s="90">
        <f t="shared" ca="1" si="2"/>
        <v>0</v>
      </c>
      <c r="I28" s="90">
        <f t="shared" ca="1" si="2"/>
        <v>0</v>
      </c>
      <c r="J28" s="90">
        <f t="shared" ca="1" si="2"/>
        <v>0</v>
      </c>
      <c r="K28" s="90">
        <f t="shared" ca="1" si="2"/>
        <v>0</v>
      </c>
      <c r="L28" s="90">
        <f ca="1">IF('Ric 2020'!$A36="RC",INDIRECT("'Ric 2020'!"&amp;'Country Selector'!$B$3&amp;ROW($A36))*10^12,0)</f>
        <v>0</v>
      </c>
      <c r="M28" s="90">
        <f t="shared" ca="1" si="3"/>
        <v>0</v>
      </c>
      <c r="N28" s="90">
        <f t="shared" ca="1" si="3"/>
        <v>0</v>
      </c>
      <c r="O28" s="90">
        <f t="shared" ca="1" si="3"/>
        <v>0</v>
      </c>
      <c r="P28" s="90">
        <f t="shared" ca="1" si="3"/>
        <v>0</v>
      </c>
      <c r="Q28" s="90">
        <f t="shared" ca="1" si="3"/>
        <v>0</v>
      </c>
      <c r="R28" s="90">
        <f t="shared" ca="1" si="3"/>
        <v>0</v>
      </c>
      <c r="S28" s="90">
        <f t="shared" ca="1" si="3"/>
        <v>0</v>
      </c>
      <c r="T28" s="90">
        <f t="shared" ca="1" si="3"/>
        <v>0</v>
      </c>
      <c r="U28" s="90">
        <f t="shared" ca="1" si="3"/>
        <v>0</v>
      </c>
      <c r="V28" s="90">
        <f ca="1">IF('Ric 2030'!$A36="RC",INDIRECT("'Ric 2030'!"&amp;'Country Selector'!$B$3&amp;ROW($A36))*10^12,0)</f>
        <v>0</v>
      </c>
    </row>
    <row r="29" spans="1:22">
      <c r="A29" s="74">
        <v>-23</v>
      </c>
      <c r="B29" s="90">
        <f ca="1">IF('Ric 2010'!$A37="RC",INDIRECT("'Ric 2010'!"&amp;'Country Selector'!$B$3&amp;ROW($A37))*10^12,0)</f>
        <v>0</v>
      </c>
      <c r="C29" s="90">
        <f t="shared" ca="1" si="2"/>
        <v>0</v>
      </c>
      <c r="D29" s="90">
        <f t="shared" ca="1" si="2"/>
        <v>0</v>
      </c>
      <c r="E29" s="90">
        <f t="shared" ca="1" si="2"/>
        <v>0</v>
      </c>
      <c r="F29" s="90">
        <f t="shared" ca="1" si="2"/>
        <v>0</v>
      </c>
      <c r="G29" s="90">
        <f t="shared" ca="1" si="2"/>
        <v>0</v>
      </c>
      <c r="H29" s="90">
        <f t="shared" ca="1" si="2"/>
        <v>0</v>
      </c>
      <c r="I29" s="90">
        <f t="shared" ca="1" si="2"/>
        <v>0</v>
      </c>
      <c r="J29" s="90">
        <f t="shared" ca="1" si="2"/>
        <v>0</v>
      </c>
      <c r="K29" s="90">
        <f t="shared" ca="1" si="2"/>
        <v>0</v>
      </c>
      <c r="L29" s="90">
        <f ca="1">IF('Ric 2020'!$A37="RC",INDIRECT("'Ric 2020'!"&amp;'Country Selector'!$B$3&amp;ROW($A37))*10^12,0)</f>
        <v>0</v>
      </c>
      <c r="M29" s="90">
        <f t="shared" ca="1" si="3"/>
        <v>0</v>
      </c>
      <c r="N29" s="90">
        <f t="shared" ca="1" si="3"/>
        <v>0</v>
      </c>
      <c r="O29" s="90">
        <f t="shared" ca="1" si="3"/>
        <v>0</v>
      </c>
      <c r="P29" s="90">
        <f t="shared" ca="1" si="3"/>
        <v>0</v>
      </c>
      <c r="Q29" s="90">
        <f t="shared" ca="1" si="3"/>
        <v>0</v>
      </c>
      <c r="R29" s="90">
        <f t="shared" ca="1" si="3"/>
        <v>0</v>
      </c>
      <c r="S29" s="90">
        <f t="shared" ca="1" si="3"/>
        <v>0</v>
      </c>
      <c r="T29" s="90">
        <f t="shared" ca="1" si="3"/>
        <v>0</v>
      </c>
      <c r="U29" s="90">
        <f t="shared" ca="1" si="3"/>
        <v>0</v>
      </c>
      <c r="V29" s="90">
        <f ca="1">IF('Ric 2030'!$A37="RC",INDIRECT("'Ric 2030'!"&amp;'Country Selector'!$B$3&amp;ROW($A37))*10^12,0)</f>
        <v>0</v>
      </c>
    </row>
    <row r="30" spans="1:22">
      <c r="A30" s="74">
        <v>-22</v>
      </c>
      <c r="B30" s="90">
        <f ca="1">IF('Ric 2010'!$A38="RC",INDIRECT("'Ric 2010'!"&amp;'Country Selector'!$B$3&amp;ROW($A38))*10^12,0)</f>
        <v>0</v>
      </c>
      <c r="C30" s="90">
        <f t="shared" ca="1" si="2"/>
        <v>0</v>
      </c>
      <c r="D30" s="90">
        <f t="shared" ca="1" si="2"/>
        <v>0</v>
      </c>
      <c r="E30" s="90">
        <f t="shared" ca="1" si="2"/>
        <v>0</v>
      </c>
      <c r="F30" s="90">
        <f t="shared" ca="1" si="2"/>
        <v>0</v>
      </c>
      <c r="G30" s="90">
        <f t="shared" ca="1" si="2"/>
        <v>0</v>
      </c>
      <c r="H30" s="90">
        <f t="shared" ca="1" si="2"/>
        <v>0</v>
      </c>
      <c r="I30" s="90">
        <f t="shared" ca="1" si="2"/>
        <v>0</v>
      </c>
      <c r="J30" s="90">
        <f t="shared" ca="1" si="2"/>
        <v>0</v>
      </c>
      <c r="K30" s="90">
        <f t="shared" ca="1" si="2"/>
        <v>0</v>
      </c>
      <c r="L30" s="90">
        <f ca="1">IF('Ric 2020'!$A38="RC",INDIRECT("'Ric 2020'!"&amp;'Country Selector'!$B$3&amp;ROW($A38))*10^12,0)</f>
        <v>0</v>
      </c>
      <c r="M30" s="90">
        <f t="shared" ca="1" si="3"/>
        <v>0</v>
      </c>
      <c r="N30" s="90">
        <f t="shared" ca="1" si="3"/>
        <v>0</v>
      </c>
      <c r="O30" s="90">
        <f t="shared" ca="1" si="3"/>
        <v>0</v>
      </c>
      <c r="P30" s="90">
        <f t="shared" ca="1" si="3"/>
        <v>0</v>
      </c>
      <c r="Q30" s="90">
        <f t="shared" ca="1" si="3"/>
        <v>0</v>
      </c>
      <c r="R30" s="90">
        <f t="shared" ca="1" si="3"/>
        <v>0</v>
      </c>
      <c r="S30" s="90">
        <f t="shared" ca="1" si="3"/>
        <v>0</v>
      </c>
      <c r="T30" s="90">
        <f t="shared" ca="1" si="3"/>
        <v>0</v>
      </c>
      <c r="U30" s="90">
        <f t="shared" ca="1" si="3"/>
        <v>0</v>
      </c>
      <c r="V30" s="90">
        <f ca="1">IF('Ric 2030'!$A38="RC",INDIRECT("'Ric 2030'!"&amp;'Country Selector'!$B$3&amp;ROW($A38))*10^12,0)</f>
        <v>0</v>
      </c>
    </row>
    <row r="31" spans="1:22">
      <c r="A31" s="74">
        <v>-21</v>
      </c>
      <c r="B31" s="90">
        <f ca="1">IF('Ric 2010'!$A39="RC",INDIRECT("'Ric 2010'!"&amp;'Country Selector'!$B$3&amp;ROW($A39))*10^12,0)</f>
        <v>0</v>
      </c>
      <c r="C31" s="90">
        <f t="shared" ca="1" si="2"/>
        <v>5864880318.9712334</v>
      </c>
      <c r="D31" s="90">
        <f t="shared" ca="1" si="2"/>
        <v>11729760637.942467</v>
      </c>
      <c r="E31" s="90">
        <f t="shared" ca="1" si="2"/>
        <v>17594640956.9137</v>
      </c>
      <c r="F31" s="90">
        <f t="shared" ca="1" si="2"/>
        <v>23459521275.884933</v>
      </c>
      <c r="G31" s="90">
        <f t="shared" ca="1" si="2"/>
        <v>29324401594.856163</v>
      </c>
      <c r="H31" s="90">
        <f t="shared" ca="1" si="2"/>
        <v>35189281913.8274</v>
      </c>
      <c r="I31" s="90">
        <f t="shared" ca="1" si="2"/>
        <v>41054162232.79863</v>
      </c>
      <c r="J31" s="90">
        <f t="shared" ca="1" si="2"/>
        <v>46919042551.769867</v>
      </c>
      <c r="K31" s="90">
        <f t="shared" ca="1" si="2"/>
        <v>52783922870.741104</v>
      </c>
      <c r="L31" s="90">
        <f ca="1">IF('Ric 2020'!$A39="RC",INDIRECT("'Ric 2020'!"&amp;'Country Selector'!$B$3&amp;ROW($A39))*10^12,0)</f>
        <v>58648803189.712334</v>
      </c>
      <c r="M31" s="90">
        <f t="shared" ca="1" si="3"/>
        <v>57637900978.893486</v>
      </c>
      <c r="N31" s="90">
        <f t="shared" ca="1" si="3"/>
        <v>56626998768.074631</v>
      </c>
      <c r="O31" s="90">
        <f t="shared" ca="1" si="3"/>
        <v>55616096557.255775</v>
      </c>
      <c r="P31" s="90">
        <f t="shared" ca="1" si="3"/>
        <v>54605194346.436928</v>
      </c>
      <c r="Q31" s="90">
        <f t="shared" ca="1" si="3"/>
        <v>53594292135.618073</v>
      </c>
      <c r="R31" s="90">
        <f t="shared" ca="1" si="3"/>
        <v>52583389924.799225</v>
      </c>
      <c r="S31" s="90">
        <f t="shared" ca="1" si="3"/>
        <v>51572487713.980377</v>
      </c>
      <c r="T31" s="90">
        <f t="shared" ca="1" si="3"/>
        <v>50561585503.161522</v>
      </c>
      <c r="U31" s="90">
        <f t="shared" ca="1" si="3"/>
        <v>49550683292.342667</v>
      </c>
      <c r="V31" s="90">
        <f ca="1">IF('Ric 2030'!$A39="RC",INDIRECT("'Ric 2030'!"&amp;'Country Selector'!$B$3&amp;ROW($A39))*10^12,0)</f>
        <v>48539781081.523819</v>
      </c>
    </row>
    <row r="32" spans="1:22">
      <c r="A32" s="74">
        <v>-20</v>
      </c>
      <c r="B32" s="90">
        <f ca="1">IF('Ric 2010'!$A40="RC",INDIRECT("'Ric 2010'!"&amp;'Country Selector'!$B$3&amp;ROW($A40))*10^12,0)</f>
        <v>0</v>
      </c>
      <c r="C32" s="90">
        <f t="shared" ca="1" si="2"/>
        <v>0</v>
      </c>
      <c r="D32" s="90">
        <f t="shared" ca="1" si="2"/>
        <v>0</v>
      </c>
      <c r="E32" s="90">
        <f t="shared" ca="1" si="2"/>
        <v>0</v>
      </c>
      <c r="F32" s="90">
        <f t="shared" ca="1" si="2"/>
        <v>0</v>
      </c>
      <c r="G32" s="90">
        <f t="shared" ca="1" si="2"/>
        <v>0</v>
      </c>
      <c r="H32" s="90">
        <f t="shared" ca="1" si="2"/>
        <v>0</v>
      </c>
      <c r="I32" s="90">
        <f t="shared" ca="1" si="2"/>
        <v>0</v>
      </c>
      <c r="J32" s="90">
        <f t="shared" ca="1" si="2"/>
        <v>0</v>
      </c>
      <c r="K32" s="90">
        <f t="shared" ca="1" si="2"/>
        <v>0</v>
      </c>
      <c r="L32" s="90">
        <f ca="1">IF('Ric 2020'!$A40="RC",INDIRECT("'Ric 2020'!"&amp;'Country Selector'!$B$3&amp;ROW($A40))*10^12,0)</f>
        <v>0</v>
      </c>
      <c r="M32" s="90">
        <f t="shared" ca="1" si="3"/>
        <v>0</v>
      </c>
      <c r="N32" s="90">
        <f t="shared" ca="1" si="3"/>
        <v>0</v>
      </c>
      <c r="O32" s="90">
        <f t="shared" ca="1" si="3"/>
        <v>0</v>
      </c>
      <c r="P32" s="90">
        <f t="shared" ca="1" si="3"/>
        <v>0</v>
      </c>
      <c r="Q32" s="90">
        <f t="shared" ca="1" si="3"/>
        <v>0</v>
      </c>
      <c r="R32" s="90">
        <f t="shared" ca="1" si="3"/>
        <v>0</v>
      </c>
      <c r="S32" s="90">
        <f t="shared" ca="1" si="3"/>
        <v>0</v>
      </c>
      <c r="T32" s="90">
        <f t="shared" ca="1" si="3"/>
        <v>0</v>
      </c>
      <c r="U32" s="90">
        <f t="shared" ca="1" si="3"/>
        <v>0</v>
      </c>
      <c r="V32" s="90">
        <f ca="1">IF('Ric 2030'!$A40="RC",INDIRECT("'Ric 2030'!"&amp;'Country Selector'!$B$3&amp;ROW($A40))*10^12,0)</f>
        <v>0</v>
      </c>
    </row>
    <row r="33" spans="1:22">
      <c r="A33" s="74">
        <v>-19</v>
      </c>
      <c r="B33" s="90">
        <f ca="1">IF('Ric 2010'!$A41="RC",INDIRECT("'Ric 2010'!"&amp;'Country Selector'!$B$3&amp;ROW($A41))*10^12,0)</f>
        <v>0</v>
      </c>
      <c r="C33" s="90">
        <f t="shared" ca="1" si="2"/>
        <v>0</v>
      </c>
      <c r="D33" s="90">
        <f t="shared" ca="1" si="2"/>
        <v>0</v>
      </c>
      <c r="E33" s="90">
        <f t="shared" ca="1" si="2"/>
        <v>0</v>
      </c>
      <c r="F33" s="90">
        <f t="shared" ca="1" si="2"/>
        <v>0</v>
      </c>
      <c r="G33" s="90">
        <f t="shared" ca="1" si="2"/>
        <v>0</v>
      </c>
      <c r="H33" s="90">
        <f t="shared" ca="1" si="2"/>
        <v>0</v>
      </c>
      <c r="I33" s="90">
        <f t="shared" ca="1" si="2"/>
        <v>0</v>
      </c>
      <c r="J33" s="90">
        <f t="shared" ca="1" si="2"/>
        <v>0</v>
      </c>
      <c r="K33" s="90">
        <f t="shared" ca="1" si="2"/>
        <v>0</v>
      </c>
      <c r="L33" s="90">
        <f ca="1">IF('Ric 2020'!$A41="RC",INDIRECT("'Ric 2020'!"&amp;'Country Selector'!$B$3&amp;ROW($A41))*10^12,0)</f>
        <v>0</v>
      </c>
      <c r="M33" s="90">
        <f t="shared" ca="1" si="3"/>
        <v>0</v>
      </c>
      <c r="N33" s="90">
        <f t="shared" ca="1" si="3"/>
        <v>0</v>
      </c>
      <c r="O33" s="90">
        <f t="shared" ca="1" si="3"/>
        <v>0</v>
      </c>
      <c r="P33" s="90">
        <f t="shared" ca="1" si="3"/>
        <v>0</v>
      </c>
      <c r="Q33" s="90">
        <f t="shared" ca="1" si="3"/>
        <v>0</v>
      </c>
      <c r="R33" s="90">
        <f t="shared" ca="1" si="3"/>
        <v>0</v>
      </c>
      <c r="S33" s="90">
        <f t="shared" ca="1" si="3"/>
        <v>0</v>
      </c>
      <c r="T33" s="90">
        <f t="shared" ca="1" si="3"/>
        <v>0</v>
      </c>
      <c r="U33" s="90">
        <f t="shared" ca="1" si="3"/>
        <v>0</v>
      </c>
      <c r="V33" s="90">
        <f ca="1">IF('Ric 2030'!$A41="RC",INDIRECT("'Ric 2030'!"&amp;'Country Selector'!$B$3&amp;ROW($A41))*10^12,0)</f>
        <v>0</v>
      </c>
    </row>
    <row r="34" spans="1:22">
      <c r="A34" s="74">
        <v>-18</v>
      </c>
      <c r="B34" s="90">
        <f ca="1">IF('Ric 2010'!$A42="RC",INDIRECT("'Ric 2010'!"&amp;'Country Selector'!$B$3&amp;ROW($A42))*10^12,0)</f>
        <v>0</v>
      </c>
      <c r="C34" s="90">
        <f t="shared" ca="1" si="2"/>
        <v>0</v>
      </c>
      <c r="D34" s="90">
        <f t="shared" ca="1" si="2"/>
        <v>0</v>
      </c>
      <c r="E34" s="90">
        <f t="shared" ca="1" si="2"/>
        <v>0</v>
      </c>
      <c r="F34" s="90">
        <f t="shared" ca="1" si="2"/>
        <v>0</v>
      </c>
      <c r="G34" s="90">
        <f t="shared" ca="1" si="2"/>
        <v>0</v>
      </c>
      <c r="H34" s="90">
        <f t="shared" ca="1" si="2"/>
        <v>0</v>
      </c>
      <c r="I34" s="90">
        <f t="shared" ca="1" si="2"/>
        <v>0</v>
      </c>
      <c r="J34" s="90">
        <f t="shared" ca="1" si="2"/>
        <v>0</v>
      </c>
      <c r="K34" s="90">
        <f t="shared" ca="1" si="2"/>
        <v>0</v>
      </c>
      <c r="L34" s="90">
        <f ca="1">IF('Ric 2020'!$A42="RC",INDIRECT("'Ric 2020'!"&amp;'Country Selector'!$B$3&amp;ROW($A42))*10^12,0)</f>
        <v>0</v>
      </c>
      <c r="M34" s="90">
        <f t="shared" ca="1" si="3"/>
        <v>0</v>
      </c>
      <c r="N34" s="90">
        <f t="shared" ca="1" si="3"/>
        <v>0</v>
      </c>
      <c r="O34" s="90">
        <f t="shared" ca="1" si="3"/>
        <v>0</v>
      </c>
      <c r="P34" s="90">
        <f t="shared" ca="1" si="3"/>
        <v>0</v>
      </c>
      <c r="Q34" s="90">
        <f t="shared" ca="1" si="3"/>
        <v>0</v>
      </c>
      <c r="R34" s="90">
        <f t="shared" ca="1" si="3"/>
        <v>0</v>
      </c>
      <c r="S34" s="90">
        <f t="shared" ca="1" si="3"/>
        <v>0</v>
      </c>
      <c r="T34" s="90">
        <f t="shared" ca="1" si="3"/>
        <v>0</v>
      </c>
      <c r="U34" s="90">
        <f t="shared" ca="1" si="3"/>
        <v>0</v>
      </c>
      <c r="V34" s="90">
        <f ca="1">IF('Ric 2030'!$A42="RC",INDIRECT("'Ric 2030'!"&amp;'Country Selector'!$B$3&amp;ROW($A42))*10^12,0)</f>
        <v>0</v>
      </c>
    </row>
    <row r="35" spans="1:22">
      <c r="A35" s="74">
        <v>-17</v>
      </c>
      <c r="B35" s="90">
        <f ca="1">IF('Ric 2010'!$A43="RC",INDIRECT("'Ric 2010'!"&amp;'Country Selector'!$B$3&amp;ROW($A43))*10^12,0)</f>
        <v>0</v>
      </c>
      <c r="C35" s="90">
        <f t="shared" ref="C35:K63" ca="1" si="4">$B35*($L$1-C$1)/($L$1-$B$1)+$L35*(C$1-$B$1)/($L$1-$B$1)</f>
        <v>0</v>
      </c>
      <c r="D35" s="90">
        <f t="shared" ca="1" si="4"/>
        <v>0</v>
      </c>
      <c r="E35" s="90">
        <f t="shared" ca="1" si="4"/>
        <v>0</v>
      </c>
      <c r="F35" s="90">
        <f t="shared" ca="1" si="4"/>
        <v>0</v>
      </c>
      <c r="G35" s="90">
        <f t="shared" ca="1" si="4"/>
        <v>0</v>
      </c>
      <c r="H35" s="90">
        <f t="shared" ca="1" si="4"/>
        <v>0</v>
      </c>
      <c r="I35" s="90">
        <f t="shared" ca="1" si="4"/>
        <v>0</v>
      </c>
      <c r="J35" s="90">
        <f t="shared" ca="1" si="4"/>
        <v>0</v>
      </c>
      <c r="K35" s="90">
        <f t="shared" ca="1" si="4"/>
        <v>0</v>
      </c>
      <c r="L35" s="90">
        <f ca="1">IF('Ric 2020'!$A43="RC",INDIRECT("'Ric 2020'!"&amp;'Country Selector'!$B$3&amp;ROW($A43))*10^12,0)</f>
        <v>0</v>
      </c>
      <c r="M35" s="90">
        <f t="shared" ref="M35:U63" ca="1" si="5">$L35*($V$1-M$1)/($V$1-$L$1)+$V35*(M$1-$L$1)/($V$1-$L$1)</f>
        <v>0</v>
      </c>
      <c r="N35" s="90">
        <f t="shared" ca="1" si="5"/>
        <v>0</v>
      </c>
      <c r="O35" s="90">
        <f t="shared" ca="1" si="5"/>
        <v>0</v>
      </c>
      <c r="P35" s="90">
        <f t="shared" ca="1" si="5"/>
        <v>0</v>
      </c>
      <c r="Q35" s="90">
        <f t="shared" ca="1" si="5"/>
        <v>0</v>
      </c>
      <c r="R35" s="90">
        <f t="shared" ca="1" si="5"/>
        <v>0</v>
      </c>
      <c r="S35" s="90">
        <f t="shared" ca="1" si="5"/>
        <v>0</v>
      </c>
      <c r="T35" s="90">
        <f t="shared" ca="1" si="5"/>
        <v>0</v>
      </c>
      <c r="U35" s="90">
        <f t="shared" ca="1" si="5"/>
        <v>0</v>
      </c>
      <c r="V35" s="90">
        <f ca="1">IF('Ric 2030'!$A43="RC",INDIRECT("'Ric 2030'!"&amp;'Country Selector'!$B$3&amp;ROW($A43))*10^12,0)</f>
        <v>0</v>
      </c>
    </row>
    <row r="36" spans="1:22">
      <c r="A36" s="74">
        <v>-16</v>
      </c>
      <c r="B36" s="90">
        <f ca="1">IF('Ric 2010'!$A44="RC",INDIRECT("'Ric 2010'!"&amp;'Country Selector'!$B$3&amp;ROW($A44))*10^12,0)</f>
        <v>0</v>
      </c>
      <c r="C36" s="90">
        <f t="shared" ca="1" si="4"/>
        <v>0</v>
      </c>
      <c r="D36" s="90">
        <f t="shared" ca="1" si="4"/>
        <v>0</v>
      </c>
      <c r="E36" s="90">
        <f t="shared" ca="1" si="4"/>
        <v>0</v>
      </c>
      <c r="F36" s="90">
        <f t="shared" ca="1" si="4"/>
        <v>0</v>
      </c>
      <c r="G36" s="90">
        <f t="shared" ca="1" si="4"/>
        <v>0</v>
      </c>
      <c r="H36" s="90">
        <f t="shared" ca="1" si="4"/>
        <v>0</v>
      </c>
      <c r="I36" s="90">
        <f t="shared" ca="1" si="4"/>
        <v>0</v>
      </c>
      <c r="J36" s="90">
        <f t="shared" ca="1" si="4"/>
        <v>0</v>
      </c>
      <c r="K36" s="90">
        <f t="shared" ca="1" si="4"/>
        <v>0</v>
      </c>
      <c r="L36" s="90">
        <f ca="1">IF('Ric 2020'!$A44="RC",INDIRECT("'Ric 2020'!"&amp;'Country Selector'!$B$3&amp;ROW($A44))*10^12,0)</f>
        <v>0</v>
      </c>
      <c r="M36" s="90">
        <f t="shared" ca="1" si="5"/>
        <v>0</v>
      </c>
      <c r="N36" s="90">
        <f t="shared" ca="1" si="5"/>
        <v>0</v>
      </c>
      <c r="O36" s="90">
        <f t="shared" ca="1" si="5"/>
        <v>0</v>
      </c>
      <c r="P36" s="90">
        <f t="shared" ca="1" si="5"/>
        <v>0</v>
      </c>
      <c r="Q36" s="90">
        <f t="shared" ca="1" si="5"/>
        <v>0</v>
      </c>
      <c r="R36" s="90">
        <f t="shared" ca="1" si="5"/>
        <v>0</v>
      </c>
      <c r="S36" s="90">
        <f t="shared" ca="1" si="5"/>
        <v>0</v>
      </c>
      <c r="T36" s="90">
        <f t="shared" ca="1" si="5"/>
        <v>0</v>
      </c>
      <c r="U36" s="90">
        <f t="shared" ca="1" si="5"/>
        <v>0</v>
      </c>
      <c r="V36" s="90">
        <f ca="1">IF('Ric 2030'!$A44="RC",INDIRECT("'Ric 2030'!"&amp;'Country Selector'!$B$3&amp;ROW($A44))*10^12,0)</f>
        <v>0</v>
      </c>
    </row>
    <row r="37" spans="1:22">
      <c r="A37" s="74">
        <v>-15</v>
      </c>
      <c r="B37" s="90">
        <f ca="1">IF('Ric 2010'!$A45="RC",INDIRECT("'Ric 2010'!"&amp;'Country Selector'!$B$3&amp;ROW($A45))*10^12,0)</f>
        <v>0</v>
      </c>
      <c r="C37" s="90">
        <f t="shared" ca="1" si="4"/>
        <v>0</v>
      </c>
      <c r="D37" s="90">
        <f t="shared" ca="1" si="4"/>
        <v>0</v>
      </c>
      <c r="E37" s="90">
        <f t="shared" ca="1" si="4"/>
        <v>0</v>
      </c>
      <c r="F37" s="90">
        <f t="shared" ca="1" si="4"/>
        <v>0</v>
      </c>
      <c r="G37" s="90">
        <f t="shared" ca="1" si="4"/>
        <v>0</v>
      </c>
      <c r="H37" s="90">
        <f t="shared" ca="1" si="4"/>
        <v>0</v>
      </c>
      <c r="I37" s="90">
        <f t="shared" ca="1" si="4"/>
        <v>0</v>
      </c>
      <c r="J37" s="90">
        <f t="shared" ca="1" si="4"/>
        <v>0</v>
      </c>
      <c r="K37" s="90">
        <f t="shared" ca="1" si="4"/>
        <v>0</v>
      </c>
      <c r="L37" s="90">
        <f ca="1">IF('Ric 2020'!$A45="RC",INDIRECT("'Ric 2020'!"&amp;'Country Selector'!$B$3&amp;ROW($A45))*10^12,0)</f>
        <v>0</v>
      </c>
      <c r="M37" s="90">
        <f t="shared" ca="1" si="5"/>
        <v>0</v>
      </c>
      <c r="N37" s="90">
        <f t="shared" ca="1" si="5"/>
        <v>0</v>
      </c>
      <c r="O37" s="90">
        <f t="shared" ca="1" si="5"/>
        <v>0</v>
      </c>
      <c r="P37" s="90">
        <f t="shared" ca="1" si="5"/>
        <v>0</v>
      </c>
      <c r="Q37" s="90">
        <f t="shared" ca="1" si="5"/>
        <v>0</v>
      </c>
      <c r="R37" s="90">
        <f t="shared" ca="1" si="5"/>
        <v>0</v>
      </c>
      <c r="S37" s="90">
        <f t="shared" ca="1" si="5"/>
        <v>0</v>
      </c>
      <c r="T37" s="90">
        <f t="shared" ca="1" si="5"/>
        <v>0</v>
      </c>
      <c r="U37" s="90">
        <f t="shared" ca="1" si="5"/>
        <v>0</v>
      </c>
      <c r="V37" s="90">
        <f ca="1">IF('Ric 2030'!$A45="RC",INDIRECT("'Ric 2030'!"&amp;'Country Selector'!$B$3&amp;ROW($A45))*10^12,0)</f>
        <v>0</v>
      </c>
    </row>
    <row r="38" spans="1:22">
      <c r="A38" s="74">
        <v>-14</v>
      </c>
      <c r="B38" s="90">
        <f ca="1">IF('Ric 2010'!$A46="RC",INDIRECT("'Ric 2010'!"&amp;'Country Selector'!$B$3&amp;ROW($A46))*10^12,0)</f>
        <v>0</v>
      </c>
      <c r="C38" s="90">
        <f t="shared" ca="1" si="4"/>
        <v>0</v>
      </c>
      <c r="D38" s="90">
        <f t="shared" ca="1" si="4"/>
        <v>0</v>
      </c>
      <c r="E38" s="90">
        <f t="shared" ca="1" si="4"/>
        <v>0</v>
      </c>
      <c r="F38" s="90">
        <f t="shared" ca="1" si="4"/>
        <v>0</v>
      </c>
      <c r="G38" s="90">
        <f t="shared" ca="1" si="4"/>
        <v>0</v>
      </c>
      <c r="H38" s="90">
        <f t="shared" ca="1" si="4"/>
        <v>0</v>
      </c>
      <c r="I38" s="90">
        <f t="shared" ca="1" si="4"/>
        <v>0</v>
      </c>
      <c r="J38" s="90">
        <f t="shared" ca="1" si="4"/>
        <v>0</v>
      </c>
      <c r="K38" s="90">
        <f t="shared" ca="1" si="4"/>
        <v>0</v>
      </c>
      <c r="L38" s="90">
        <f ca="1">IF('Ric 2020'!$A46="RC",INDIRECT("'Ric 2020'!"&amp;'Country Selector'!$B$3&amp;ROW($A46))*10^12,0)</f>
        <v>0</v>
      </c>
      <c r="M38" s="90">
        <f t="shared" ca="1" si="5"/>
        <v>0</v>
      </c>
      <c r="N38" s="90">
        <f t="shared" ca="1" si="5"/>
        <v>0</v>
      </c>
      <c r="O38" s="90">
        <f t="shared" ca="1" si="5"/>
        <v>0</v>
      </c>
      <c r="P38" s="90">
        <f t="shared" ca="1" si="5"/>
        <v>0</v>
      </c>
      <c r="Q38" s="90">
        <f t="shared" ca="1" si="5"/>
        <v>0</v>
      </c>
      <c r="R38" s="90">
        <f t="shared" ca="1" si="5"/>
        <v>0</v>
      </c>
      <c r="S38" s="90">
        <f t="shared" ca="1" si="5"/>
        <v>0</v>
      </c>
      <c r="T38" s="90">
        <f t="shared" ca="1" si="5"/>
        <v>0</v>
      </c>
      <c r="U38" s="90">
        <f t="shared" ca="1" si="5"/>
        <v>0</v>
      </c>
      <c r="V38" s="90">
        <f ca="1">IF('Ric 2030'!$A46="RC",INDIRECT("'Ric 2030'!"&amp;'Country Selector'!$B$3&amp;ROW($A46))*10^12,0)</f>
        <v>0</v>
      </c>
    </row>
    <row r="39" spans="1:22">
      <c r="A39" s="74">
        <v>-13</v>
      </c>
      <c r="B39" s="90">
        <f ca="1">IF('Ric 2010'!$A47="RC",INDIRECT("'Ric 2010'!"&amp;'Country Selector'!$B$3&amp;ROW($A47))*10^12,0)</f>
        <v>0</v>
      </c>
      <c r="C39" s="90">
        <f t="shared" ca="1" si="4"/>
        <v>0</v>
      </c>
      <c r="D39" s="90">
        <f t="shared" ca="1" si="4"/>
        <v>0</v>
      </c>
      <c r="E39" s="90">
        <f t="shared" ca="1" si="4"/>
        <v>0</v>
      </c>
      <c r="F39" s="90">
        <f t="shared" ca="1" si="4"/>
        <v>0</v>
      </c>
      <c r="G39" s="90">
        <f t="shared" ca="1" si="4"/>
        <v>0</v>
      </c>
      <c r="H39" s="90">
        <f t="shared" ca="1" si="4"/>
        <v>0</v>
      </c>
      <c r="I39" s="90">
        <f t="shared" ca="1" si="4"/>
        <v>0</v>
      </c>
      <c r="J39" s="90">
        <f t="shared" ca="1" si="4"/>
        <v>0</v>
      </c>
      <c r="K39" s="90">
        <f t="shared" ca="1" si="4"/>
        <v>0</v>
      </c>
      <c r="L39" s="90">
        <f ca="1">IF('Ric 2020'!$A47="RC",INDIRECT("'Ric 2020'!"&amp;'Country Selector'!$B$3&amp;ROW($A47))*10^12,0)</f>
        <v>0</v>
      </c>
      <c r="M39" s="90">
        <f t="shared" ca="1" si="5"/>
        <v>0</v>
      </c>
      <c r="N39" s="90">
        <f t="shared" ca="1" si="5"/>
        <v>0</v>
      </c>
      <c r="O39" s="90">
        <f t="shared" ca="1" si="5"/>
        <v>0</v>
      </c>
      <c r="P39" s="90">
        <f t="shared" ca="1" si="5"/>
        <v>0</v>
      </c>
      <c r="Q39" s="90">
        <f t="shared" ca="1" si="5"/>
        <v>0</v>
      </c>
      <c r="R39" s="90">
        <f t="shared" ca="1" si="5"/>
        <v>0</v>
      </c>
      <c r="S39" s="90">
        <f t="shared" ca="1" si="5"/>
        <v>0</v>
      </c>
      <c r="T39" s="90">
        <f t="shared" ca="1" si="5"/>
        <v>0</v>
      </c>
      <c r="U39" s="90">
        <f t="shared" ca="1" si="5"/>
        <v>0</v>
      </c>
      <c r="V39" s="90">
        <f ca="1">IF('Ric 2030'!$A47="RC",INDIRECT("'Ric 2030'!"&amp;'Country Selector'!$B$3&amp;ROW($A47))*10^12,0)</f>
        <v>0</v>
      </c>
    </row>
    <row r="40" spans="1:22">
      <c r="A40" s="74">
        <v>-12</v>
      </c>
      <c r="B40" s="90">
        <f ca="1">IF('Ric 2010'!$A48="RC",INDIRECT("'Ric 2010'!"&amp;'Country Selector'!$B$3&amp;ROW($A48))*10^12,0)</f>
        <v>0</v>
      </c>
      <c r="C40" s="90">
        <f t="shared" ca="1" si="4"/>
        <v>0</v>
      </c>
      <c r="D40" s="90">
        <f t="shared" ca="1" si="4"/>
        <v>0</v>
      </c>
      <c r="E40" s="90">
        <f t="shared" ca="1" si="4"/>
        <v>0</v>
      </c>
      <c r="F40" s="90">
        <f t="shared" ca="1" si="4"/>
        <v>0</v>
      </c>
      <c r="G40" s="90">
        <f t="shared" ca="1" si="4"/>
        <v>0</v>
      </c>
      <c r="H40" s="90">
        <f t="shared" ca="1" si="4"/>
        <v>0</v>
      </c>
      <c r="I40" s="90">
        <f t="shared" ca="1" si="4"/>
        <v>0</v>
      </c>
      <c r="J40" s="90">
        <f t="shared" ca="1" si="4"/>
        <v>0</v>
      </c>
      <c r="K40" s="90">
        <f t="shared" ca="1" si="4"/>
        <v>0</v>
      </c>
      <c r="L40" s="90">
        <f ca="1">IF('Ric 2020'!$A48="RC",INDIRECT("'Ric 2020'!"&amp;'Country Selector'!$B$3&amp;ROW($A48))*10^12,0)</f>
        <v>0</v>
      </c>
      <c r="M40" s="90">
        <f t="shared" ca="1" si="5"/>
        <v>0</v>
      </c>
      <c r="N40" s="90">
        <f t="shared" ca="1" si="5"/>
        <v>0</v>
      </c>
      <c r="O40" s="90">
        <f t="shared" ca="1" si="5"/>
        <v>0</v>
      </c>
      <c r="P40" s="90">
        <f t="shared" ca="1" si="5"/>
        <v>0</v>
      </c>
      <c r="Q40" s="90">
        <f t="shared" ca="1" si="5"/>
        <v>0</v>
      </c>
      <c r="R40" s="90">
        <f t="shared" ca="1" si="5"/>
        <v>0</v>
      </c>
      <c r="S40" s="90">
        <f t="shared" ca="1" si="5"/>
        <v>0</v>
      </c>
      <c r="T40" s="90">
        <f t="shared" ca="1" si="5"/>
        <v>0</v>
      </c>
      <c r="U40" s="90">
        <f t="shared" ca="1" si="5"/>
        <v>0</v>
      </c>
      <c r="V40" s="90">
        <f ca="1">IF('Ric 2030'!$A48="RC",INDIRECT("'Ric 2030'!"&amp;'Country Selector'!$B$3&amp;ROW($A48))*10^12,0)</f>
        <v>0</v>
      </c>
    </row>
    <row r="41" spans="1:22">
      <c r="A41" s="74">
        <v>-11</v>
      </c>
      <c r="B41" s="90">
        <f ca="1">IF('Ric 2010'!$A49="RC",INDIRECT("'Ric 2010'!"&amp;'Country Selector'!$B$3&amp;ROW($A49))*10^12,0)</f>
        <v>0</v>
      </c>
      <c r="C41" s="90">
        <f t="shared" ca="1" si="4"/>
        <v>0</v>
      </c>
      <c r="D41" s="90">
        <f t="shared" ca="1" si="4"/>
        <v>0</v>
      </c>
      <c r="E41" s="90">
        <f t="shared" ca="1" si="4"/>
        <v>0</v>
      </c>
      <c r="F41" s="90">
        <f t="shared" ca="1" si="4"/>
        <v>0</v>
      </c>
      <c r="G41" s="90">
        <f t="shared" ca="1" si="4"/>
        <v>0</v>
      </c>
      <c r="H41" s="90">
        <f t="shared" ca="1" si="4"/>
        <v>0</v>
      </c>
      <c r="I41" s="90">
        <f t="shared" ca="1" si="4"/>
        <v>0</v>
      </c>
      <c r="J41" s="90">
        <f t="shared" ca="1" si="4"/>
        <v>0</v>
      </c>
      <c r="K41" s="90">
        <f t="shared" ca="1" si="4"/>
        <v>0</v>
      </c>
      <c r="L41" s="90">
        <f ca="1">IF('Ric 2020'!$A49="RC",INDIRECT("'Ric 2020'!"&amp;'Country Selector'!$B$3&amp;ROW($A49))*10^12,0)</f>
        <v>0</v>
      </c>
      <c r="M41" s="90">
        <f t="shared" ca="1" si="5"/>
        <v>0</v>
      </c>
      <c r="N41" s="90">
        <f t="shared" ca="1" si="5"/>
        <v>0</v>
      </c>
      <c r="O41" s="90">
        <f t="shared" ca="1" si="5"/>
        <v>0</v>
      </c>
      <c r="P41" s="90">
        <f t="shared" ca="1" si="5"/>
        <v>0</v>
      </c>
      <c r="Q41" s="90">
        <f t="shared" ca="1" si="5"/>
        <v>0</v>
      </c>
      <c r="R41" s="90">
        <f t="shared" ca="1" si="5"/>
        <v>0</v>
      </c>
      <c r="S41" s="90">
        <f t="shared" ca="1" si="5"/>
        <v>0</v>
      </c>
      <c r="T41" s="90">
        <f t="shared" ca="1" si="5"/>
        <v>0</v>
      </c>
      <c r="U41" s="90">
        <f t="shared" ca="1" si="5"/>
        <v>0</v>
      </c>
      <c r="V41" s="90">
        <f ca="1">IF('Ric 2030'!$A49="RC",INDIRECT("'Ric 2030'!"&amp;'Country Selector'!$B$3&amp;ROW($A49))*10^12,0)</f>
        <v>0</v>
      </c>
    </row>
    <row r="42" spans="1:22">
      <c r="A42" s="74">
        <v>-10</v>
      </c>
      <c r="B42" s="90">
        <f ca="1">IF('Ric 2010'!$A50="RC",INDIRECT("'Ric 2010'!"&amp;'Country Selector'!$B$3&amp;ROW($A50))*10^12,0)</f>
        <v>0</v>
      </c>
      <c r="C42" s="90">
        <f t="shared" ca="1" si="4"/>
        <v>0</v>
      </c>
      <c r="D42" s="90">
        <f t="shared" ca="1" si="4"/>
        <v>0</v>
      </c>
      <c r="E42" s="90">
        <f t="shared" ca="1" si="4"/>
        <v>0</v>
      </c>
      <c r="F42" s="90">
        <f t="shared" ca="1" si="4"/>
        <v>0</v>
      </c>
      <c r="G42" s="90">
        <f t="shared" ca="1" si="4"/>
        <v>0</v>
      </c>
      <c r="H42" s="90">
        <f t="shared" ca="1" si="4"/>
        <v>0</v>
      </c>
      <c r="I42" s="90">
        <f t="shared" ca="1" si="4"/>
        <v>0</v>
      </c>
      <c r="J42" s="90">
        <f t="shared" ca="1" si="4"/>
        <v>0</v>
      </c>
      <c r="K42" s="90">
        <f t="shared" ca="1" si="4"/>
        <v>0</v>
      </c>
      <c r="L42" s="90">
        <f ca="1">IF('Ric 2020'!$A50="RC",INDIRECT("'Ric 2020'!"&amp;'Country Selector'!$B$3&amp;ROW($A50))*10^12,0)</f>
        <v>0</v>
      </c>
      <c r="M42" s="90">
        <f t="shared" ca="1" si="5"/>
        <v>67537687172.783897</v>
      </c>
      <c r="N42" s="90">
        <f t="shared" ca="1" si="5"/>
        <v>135075374345.56779</v>
      </c>
      <c r="O42" s="90">
        <f t="shared" ca="1" si="5"/>
        <v>202613061518.35172</v>
      </c>
      <c r="P42" s="90">
        <f t="shared" ca="1" si="5"/>
        <v>270150748691.13559</v>
      </c>
      <c r="Q42" s="90">
        <f t="shared" ca="1" si="5"/>
        <v>337688435863.91949</v>
      </c>
      <c r="R42" s="90">
        <f t="shared" ca="1" si="5"/>
        <v>405226123036.70343</v>
      </c>
      <c r="S42" s="90">
        <f t="shared" ca="1" si="5"/>
        <v>472763810209.4873</v>
      </c>
      <c r="T42" s="90">
        <f t="shared" ca="1" si="5"/>
        <v>540301497382.27118</v>
      </c>
      <c r="U42" s="90">
        <f t="shared" ca="1" si="5"/>
        <v>607839184555.05505</v>
      </c>
      <c r="V42" s="90">
        <f ca="1">IF('Ric 2030'!$A50="RC",INDIRECT("'Ric 2030'!"&amp;'Country Selector'!$B$3&amp;ROW($A50))*10^12,0)</f>
        <v>675376871727.83899</v>
      </c>
    </row>
    <row r="43" spans="1:22">
      <c r="A43" s="74">
        <v>-9</v>
      </c>
      <c r="B43" s="90">
        <f ca="1">IF('Ric 2010'!$A51="RC",INDIRECT("'Ric 2010'!"&amp;'Country Selector'!$B$3&amp;ROW($A51))*10^12,0)</f>
        <v>0</v>
      </c>
      <c r="C43" s="90">
        <f t="shared" ca="1" si="4"/>
        <v>35098850455.007919</v>
      </c>
      <c r="D43" s="90">
        <f t="shared" ca="1" si="4"/>
        <v>70197700910.015839</v>
      </c>
      <c r="E43" s="90">
        <f t="shared" ca="1" si="4"/>
        <v>105296551365.02377</v>
      </c>
      <c r="F43" s="90">
        <f t="shared" ca="1" si="4"/>
        <v>140395401820.03168</v>
      </c>
      <c r="G43" s="90">
        <f t="shared" ca="1" si="4"/>
        <v>175494252275.03961</v>
      </c>
      <c r="H43" s="90">
        <f t="shared" ca="1" si="4"/>
        <v>210593102730.04755</v>
      </c>
      <c r="I43" s="90">
        <f t="shared" ca="1" si="4"/>
        <v>245691953185.05548</v>
      </c>
      <c r="J43" s="90">
        <f t="shared" ca="1" si="4"/>
        <v>280790803640.06335</v>
      </c>
      <c r="K43" s="90">
        <f t="shared" ca="1" si="4"/>
        <v>315889654095.07129</v>
      </c>
      <c r="L43" s="90">
        <f ca="1">IF('Ric 2020'!$A51="RC",INDIRECT("'Ric 2020'!"&amp;'Country Selector'!$B$3&amp;ROW($A51))*10^12,0)</f>
        <v>350988504550.07922</v>
      </c>
      <c r="M43" s="90">
        <f t="shared" ca="1" si="5"/>
        <v>315889654095.07129</v>
      </c>
      <c r="N43" s="90">
        <f t="shared" ca="1" si="5"/>
        <v>280790803640.06335</v>
      </c>
      <c r="O43" s="90">
        <f t="shared" ca="1" si="5"/>
        <v>245691953185.05548</v>
      </c>
      <c r="P43" s="90">
        <f t="shared" ca="1" si="5"/>
        <v>210593102730.04755</v>
      </c>
      <c r="Q43" s="90">
        <f t="shared" ca="1" si="5"/>
        <v>175494252275.03961</v>
      </c>
      <c r="R43" s="90">
        <f t="shared" ca="1" si="5"/>
        <v>140395401820.03168</v>
      </c>
      <c r="S43" s="90">
        <f t="shared" ca="1" si="5"/>
        <v>105296551365.02377</v>
      </c>
      <c r="T43" s="90">
        <f t="shared" ca="1" si="5"/>
        <v>70197700910.015839</v>
      </c>
      <c r="U43" s="90">
        <f t="shared" ca="1" si="5"/>
        <v>35098850455.007919</v>
      </c>
      <c r="V43" s="90">
        <f ca="1">IF('Ric 2030'!$A51="RC",INDIRECT("'Ric 2030'!"&amp;'Country Selector'!$B$3&amp;ROW($A51))*10^12,0)</f>
        <v>0</v>
      </c>
    </row>
    <row r="44" spans="1:22">
      <c r="A44" s="74">
        <v>-8</v>
      </c>
      <c r="B44" s="90">
        <f ca="1">IF('Ric 2010'!$A52="RC",INDIRECT("'Ric 2010'!"&amp;'Country Selector'!$B$3&amp;ROW($A52))*10^12,0)</f>
        <v>0</v>
      </c>
      <c r="C44" s="90">
        <f t="shared" ca="1" si="4"/>
        <v>46366471817.537346</v>
      </c>
      <c r="D44" s="90">
        <f t="shared" ca="1" si="4"/>
        <v>92732943635.074692</v>
      </c>
      <c r="E44" s="90">
        <f t="shared" ca="1" si="4"/>
        <v>139099415452.61203</v>
      </c>
      <c r="F44" s="90">
        <f t="shared" ca="1" si="4"/>
        <v>185465887270.14938</v>
      </c>
      <c r="G44" s="90">
        <f t="shared" ca="1" si="4"/>
        <v>231832359087.68671</v>
      </c>
      <c r="H44" s="90">
        <f t="shared" ca="1" si="4"/>
        <v>278198830905.22406</v>
      </c>
      <c r="I44" s="90">
        <f t="shared" ca="1" si="4"/>
        <v>324565302722.76141</v>
      </c>
      <c r="J44" s="90">
        <f t="shared" ca="1" si="4"/>
        <v>370931774540.29877</v>
      </c>
      <c r="K44" s="90">
        <f t="shared" ca="1" si="4"/>
        <v>417298246357.83612</v>
      </c>
      <c r="L44" s="90">
        <f ca="1">IF('Ric 2020'!$A52="RC",INDIRECT("'Ric 2020'!"&amp;'Country Selector'!$B$3&amp;ROW($A52))*10^12,0)</f>
        <v>463664718175.37347</v>
      </c>
      <c r="M44" s="90">
        <f t="shared" ca="1" si="5"/>
        <v>417298246357.83612</v>
      </c>
      <c r="N44" s="90">
        <f t="shared" ca="1" si="5"/>
        <v>370931774540.29877</v>
      </c>
      <c r="O44" s="90">
        <f t="shared" ca="1" si="5"/>
        <v>324565302722.76141</v>
      </c>
      <c r="P44" s="90">
        <f t="shared" ca="1" si="5"/>
        <v>278198830905.22406</v>
      </c>
      <c r="Q44" s="90">
        <f t="shared" ca="1" si="5"/>
        <v>231832359087.68671</v>
      </c>
      <c r="R44" s="90">
        <f t="shared" ca="1" si="5"/>
        <v>185465887270.14938</v>
      </c>
      <c r="S44" s="90">
        <f t="shared" ca="1" si="5"/>
        <v>139099415452.61203</v>
      </c>
      <c r="T44" s="90">
        <f t="shared" ca="1" si="5"/>
        <v>92732943635.074692</v>
      </c>
      <c r="U44" s="90">
        <f t="shared" ca="1" si="5"/>
        <v>46366471817.537346</v>
      </c>
      <c r="V44" s="90">
        <f ca="1">IF('Ric 2030'!$A52="RC",INDIRECT("'Ric 2030'!"&amp;'Country Selector'!$B$3&amp;ROW($A52))*10^12,0)</f>
        <v>0</v>
      </c>
    </row>
    <row r="45" spans="1:22">
      <c r="A45" s="74">
        <v>-7</v>
      </c>
      <c r="B45" s="90">
        <f ca="1">IF('Ric 2010'!$A53="RC",INDIRECT("'Ric 2010'!"&amp;'Country Selector'!$B$3&amp;ROW($A53))*10^12,0)</f>
        <v>0</v>
      </c>
      <c r="C45" s="90">
        <f t="shared" ca="1" si="4"/>
        <v>0</v>
      </c>
      <c r="D45" s="90">
        <f t="shared" ca="1" si="4"/>
        <v>0</v>
      </c>
      <c r="E45" s="90">
        <f t="shared" ca="1" si="4"/>
        <v>0</v>
      </c>
      <c r="F45" s="90">
        <f t="shared" ca="1" si="4"/>
        <v>0</v>
      </c>
      <c r="G45" s="90">
        <f t="shared" ca="1" si="4"/>
        <v>0</v>
      </c>
      <c r="H45" s="90">
        <f t="shared" ca="1" si="4"/>
        <v>0</v>
      </c>
      <c r="I45" s="90">
        <f t="shared" ca="1" si="4"/>
        <v>0</v>
      </c>
      <c r="J45" s="90">
        <f t="shared" ca="1" si="4"/>
        <v>0</v>
      </c>
      <c r="K45" s="90">
        <f t="shared" ca="1" si="4"/>
        <v>0</v>
      </c>
      <c r="L45" s="90">
        <f ca="1">IF('Ric 2020'!$A53="RC",INDIRECT("'Ric 2020'!"&amp;'Country Selector'!$B$3&amp;ROW($A53))*10^12,0)</f>
        <v>0</v>
      </c>
      <c r="M45" s="90">
        <f t="shared" ca="1" si="5"/>
        <v>0</v>
      </c>
      <c r="N45" s="90">
        <f t="shared" ca="1" si="5"/>
        <v>0</v>
      </c>
      <c r="O45" s="90">
        <f t="shared" ca="1" si="5"/>
        <v>0</v>
      </c>
      <c r="P45" s="90">
        <f t="shared" ca="1" si="5"/>
        <v>0</v>
      </c>
      <c r="Q45" s="90">
        <f t="shared" ca="1" si="5"/>
        <v>0</v>
      </c>
      <c r="R45" s="90">
        <f t="shared" ca="1" si="5"/>
        <v>0</v>
      </c>
      <c r="S45" s="90">
        <f t="shared" ca="1" si="5"/>
        <v>0</v>
      </c>
      <c r="T45" s="90">
        <f t="shared" ca="1" si="5"/>
        <v>0</v>
      </c>
      <c r="U45" s="90">
        <f t="shared" ca="1" si="5"/>
        <v>0</v>
      </c>
      <c r="V45" s="90">
        <f ca="1">IF('Ric 2030'!$A53="RC",INDIRECT("'Ric 2030'!"&amp;'Country Selector'!$B$3&amp;ROW($A53))*10^12,0)</f>
        <v>0</v>
      </c>
    </row>
    <row r="46" spans="1:22">
      <c r="A46" s="74">
        <v>-6</v>
      </c>
      <c r="B46" s="90">
        <f ca="1">IF('Ric 2010'!$A54="RC",INDIRECT("'Ric 2010'!"&amp;'Country Selector'!$B$3&amp;ROW($A54))*10^12,0)</f>
        <v>989845714001.19714</v>
      </c>
      <c r="C46" s="90">
        <f t="shared" ca="1" si="4"/>
        <v>890861142601.07739</v>
      </c>
      <c r="D46" s="90">
        <f t="shared" ca="1" si="4"/>
        <v>791876571200.95776</v>
      </c>
      <c r="E46" s="90">
        <f t="shared" ca="1" si="4"/>
        <v>692891999800.83801</v>
      </c>
      <c r="F46" s="90">
        <f t="shared" ca="1" si="4"/>
        <v>593907428400.71826</v>
      </c>
      <c r="G46" s="90">
        <f t="shared" ca="1" si="4"/>
        <v>494922857000.59851</v>
      </c>
      <c r="H46" s="90">
        <f t="shared" ca="1" si="4"/>
        <v>395938285600.47888</v>
      </c>
      <c r="I46" s="90">
        <f t="shared" ca="1" si="4"/>
        <v>296953714200.35913</v>
      </c>
      <c r="J46" s="90">
        <f t="shared" ca="1" si="4"/>
        <v>197969142800.23944</v>
      </c>
      <c r="K46" s="90">
        <f t="shared" ca="1" si="4"/>
        <v>98984571400.11972</v>
      </c>
      <c r="L46" s="90">
        <f ca="1">IF('Ric 2020'!$A54="RC",INDIRECT("'Ric 2020'!"&amp;'Country Selector'!$B$3&amp;ROW($A54))*10^12,0)</f>
        <v>0</v>
      </c>
      <c r="M46" s="90">
        <f t="shared" ca="1" si="5"/>
        <v>0</v>
      </c>
      <c r="N46" s="90">
        <f t="shared" ca="1" si="5"/>
        <v>0</v>
      </c>
      <c r="O46" s="90">
        <f t="shared" ca="1" si="5"/>
        <v>0</v>
      </c>
      <c r="P46" s="90">
        <f t="shared" ca="1" si="5"/>
        <v>0</v>
      </c>
      <c r="Q46" s="90">
        <f t="shared" ca="1" si="5"/>
        <v>0</v>
      </c>
      <c r="R46" s="90">
        <f t="shared" ca="1" si="5"/>
        <v>0</v>
      </c>
      <c r="S46" s="90">
        <f t="shared" ca="1" si="5"/>
        <v>0</v>
      </c>
      <c r="T46" s="90">
        <f t="shared" ca="1" si="5"/>
        <v>0</v>
      </c>
      <c r="U46" s="90">
        <f t="shared" ca="1" si="5"/>
        <v>0</v>
      </c>
      <c r="V46" s="90">
        <f ca="1">IF('Ric 2030'!$A54="RC",INDIRECT("'Ric 2030'!"&amp;'Country Selector'!$B$3&amp;ROW($A54))*10^12,0)</f>
        <v>0</v>
      </c>
    </row>
    <row r="47" spans="1:22">
      <c r="A47" s="74">
        <v>-5</v>
      </c>
      <c r="B47" s="90">
        <f ca="1">IF('Ric 2010'!$A55="RC",INDIRECT("'Ric 2010'!"&amp;'Country Selector'!$B$3&amp;ROW($A55))*10^12,0)</f>
        <v>0</v>
      </c>
      <c r="C47" s="90">
        <f t="shared" ca="1" si="4"/>
        <v>0</v>
      </c>
      <c r="D47" s="90">
        <f t="shared" ca="1" si="4"/>
        <v>0</v>
      </c>
      <c r="E47" s="90">
        <f t="shared" ca="1" si="4"/>
        <v>0</v>
      </c>
      <c r="F47" s="90">
        <f t="shared" ca="1" si="4"/>
        <v>0</v>
      </c>
      <c r="G47" s="90">
        <f t="shared" ca="1" si="4"/>
        <v>0</v>
      </c>
      <c r="H47" s="90">
        <f t="shared" ca="1" si="4"/>
        <v>0</v>
      </c>
      <c r="I47" s="90">
        <f t="shared" ca="1" si="4"/>
        <v>0</v>
      </c>
      <c r="J47" s="90">
        <f t="shared" ca="1" si="4"/>
        <v>0</v>
      </c>
      <c r="K47" s="90">
        <f t="shared" ca="1" si="4"/>
        <v>0</v>
      </c>
      <c r="L47" s="90">
        <f ca="1">IF('Ric 2020'!$A55="RC",INDIRECT("'Ric 2020'!"&amp;'Country Selector'!$B$3&amp;ROW($A55))*10^12,0)</f>
        <v>0</v>
      </c>
      <c r="M47" s="90">
        <f t="shared" ca="1" si="5"/>
        <v>0</v>
      </c>
      <c r="N47" s="90">
        <f t="shared" ca="1" si="5"/>
        <v>0</v>
      </c>
      <c r="O47" s="90">
        <f t="shared" ca="1" si="5"/>
        <v>0</v>
      </c>
      <c r="P47" s="90">
        <f t="shared" ca="1" si="5"/>
        <v>0</v>
      </c>
      <c r="Q47" s="90">
        <f t="shared" ca="1" si="5"/>
        <v>0</v>
      </c>
      <c r="R47" s="90">
        <f t="shared" ca="1" si="5"/>
        <v>0</v>
      </c>
      <c r="S47" s="90">
        <f t="shared" ca="1" si="5"/>
        <v>0</v>
      </c>
      <c r="T47" s="90">
        <f t="shared" ca="1" si="5"/>
        <v>0</v>
      </c>
      <c r="U47" s="90">
        <f t="shared" ca="1" si="5"/>
        <v>0</v>
      </c>
      <c r="V47" s="90">
        <f ca="1">IF('Ric 2030'!$A55="RC",INDIRECT("'Ric 2030'!"&amp;'Country Selector'!$B$3&amp;ROW($A55))*10^12,0)</f>
        <v>0</v>
      </c>
    </row>
    <row r="48" spans="1:22">
      <c r="A48" s="74">
        <v>-4</v>
      </c>
      <c r="B48" s="90">
        <f ca="1">IF('Ric 2010'!$A56="RC",INDIRECT("'Ric 2010'!"&amp;'Country Selector'!$B$3&amp;ROW($A56))*10^12,0)</f>
        <v>0</v>
      </c>
      <c r="C48" s="90">
        <f t="shared" ca="1" si="4"/>
        <v>0</v>
      </c>
      <c r="D48" s="90">
        <f t="shared" ca="1" si="4"/>
        <v>0</v>
      </c>
      <c r="E48" s="90">
        <f t="shared" ca="1" si="4"/>
        <v>0</v>
      </c>
      <c r="F48" s="90">
        <f t="shared" ca="1" si="4"/>
        <v>0</v>
      </c>
      <c r="G48" s="90">
        <f t="shared" ca="1" si="4"/>
        <v>0</v>
      </c>
      <c r="H48" s="90">
        <f t="shared" ca="1" si="4"/>
        <v>0</v>
      </c>
      <c r="I48" s="90">
        <f t="shared" ca="1" si="4"/>
        <v>0</v>
      </c>
      <c r="J48" s="90">
        <f t="shared" ca="1" si="4"/>
        <v>0</v>
      </c>
      <c r="K48" s="90">
        <f t="shared" ca="1" si="4"/>
        <v>0</v>
      </c>
      <c r="L48" s="90">
        <f ca="1">IF('Ric 2020'!$A56="RC",INDIRECT("'Ric 2020'!"&amp;'Country Selector'!$B$3&amp;ROW($A56))*10^12,0)</f>
        <v>0</v>
      </c>
      <c r="M48" s="90">
        <f t="shared" ca="1" si="5"/>
        <v>0</v>
      </c>
      <c r="N48" s="90">
        <f t="shared" ca="1" si="5"/>
        <v>0</v>
      </c>
      <c r="O48" s="90">
        <f t="shared" ca="1" si="5"/>
        <v>0</v>
      </c>
      <c r="P48" s="90">
        <f t="shared" ca="1" si="5"/>
        <v>0</v>
      </c>
      <c r="Q48" s="90">
        <f t="shared" ca="1" si="5"/>
        <v>0</v>
      </c>
      <c r="R48" s="90">
        <f t="shared" ca="1" si="5"/>
        <v>0</v>
      </c>
      <c r="S48" s="90">
        <f t="shared" ca="1" si="5"/>
        <v>0</v>
      </c>
      <c r="T48" s="90">
        <f t="shared" ca="1" si="5"/>
        <v>0</v>
      </c>
      <c r="U48" s="90">
        <f t="shared" ca="1" si="5"/>
        <v>0</v>
      </c>
      <c r="V48" s="90">
        <f ca="1">IF('Ric 2030'!$A56="RC",INDIRECT("'Ric 2030'!"&amp;'Country Selector'!$B$3&amp;ROW($A56))*10^12,0)</f>
        <v>0</v>
      </c>
    </row>
    <row r="49" spans="1:22">
      <c r="A49" s="74">
        <v>-3</v>
      </c>
      <c r="B49" s="90">
        <f ca="1">IF('Ric 2010'!$A57="RC",INDIRECT("'Ric 2010'!"&amp;'Country Selector'!$B$3&amp;ROW($A57))*10^12,0)</f>
        <v>0</v>
      </c>
      <c r="C49" s="90">
        <f t="shared" ca="1" si="4"/>
        <v>0</v>
      </c>
      <c r="D49" s="90">
        <f t="shared" ca="1" si="4"/>
        <v>0</v>
      </c>
      <c r="E49" s="90">
        <f t="shared" ca="1" si="4"/>
        <v>0</v>
      </c>
      <c r="F49" s="90">
        <f t="shared" ca="1" si="4"/>
        <v>0</v>
      </c>
      <c r="G49" s="90">
        <f t="shared" ca="1" si="4"/>
        <v>0</v>
      </c>
      <c r="H49" s="90">
        <f t="shared" ca="1" si="4"/>
        <v>0</v>
      </c>
      <c r="I49" s="90">
        <f t="shared" ca="1" si="4"/>
        <v>0</v>
      </c>
      <c r="J49" s="90">
        <f t="shared" ca="1" si="4"/>
        <v>0</v>
      </c>
      <c r="K49" s="90">
        <f t="shared" ca="1" si="4"/>
        <v>0</v>
      </c>
      <c r="L49" s="90">
        <f ca="1">IF('Ric 2020'!$A57="RC",INDIRECT("'Ric 2020'!"&amp;'Country Selector'!$B$3&amp;ROW($A57))*10^12,0)</f>
        <v>0</v>
      </c>
      <c r="M49" s="90">
        <f t="shared" ca="1" si="5"/>
        <v>0</v>
      </c>
      <c r="N49" s="90">
        <f t="shared" ca="1" si="5"/>
        <v>0</v>
      </c>
      <c r="O49" s="90">
        <f t="shared" ca="1" si="5"/>
        <v>0</v>
      </c>
      <c r="P49" s="90">
        <f t="shared" ca="1" si="5"/>
        <v>0</v>
      </c>
      <c r="Q49" s="90">
        <f t="shared" ca="1" si="5"/>
        <v>0</v>
      </c>
      <c r="R49" s="90">
        <f t="shared" ca="1" si="5"/>
        <v>0</v>
      </c>
      <c r="S49" s="90">
        <f t="shared" ca="1" si="5"/>
        <v>0</v>
      </c>
      <c r="T49" s="90">
        <f t="shared" ca="1" si="5"/>
        <v>0</v>
      </c>
      <c r="U49" s="90">
        <f t="shared" ca="1" si="5"/>
        <v>0</v>
      </c>
      <c r="V49" s="90">
        <f ca="1">IF('Ric 2030'!$A57="RC",INDIRECT("'Ric 2030'!"&amp;'Country Selector'!$B$3&amp;ROW($A57))*10^12,0)</f>
        <v>0</v>
      </c>
    </row>
    <row r="50" spans="1:22">
      <c r="A50" s="74">
        <v>-2</v>
      </c>
      <c r="B50" s="90">
        <f ca="1">IF('Ric 2010'!$A58="RC",INDIRECT("'Ric 2010'!"&amp;'Country Selector'!$B$3&amp;ROW($A58))*10^12,0)</f>
        <v>0</v>
      </c>
      <c r="C50" s="90">
        <f t="shared" ca="1" si="4"/>
        <v>0</v>
      </c>
      <c r="D50" s="90">
        <f t="shared" ca="1" si="4"/>
        <v>0</v>
      </c>
      <c r="E50" s="90">
        <f t="shared" ca="1" si="4"/>
        <v>0</v>
      </c>
      <c r="F50" s="90">
        <f t="shared" ca="1" si="4"/>
        <v>0</v>
      </c>
      <c r="G50" s="90">
        <f t="shared" ca="1" si="4"/>
        <v>0</v>
      </c>
      <c r="H50" s="90">
        <f t="shared" ca="1" si="4"/>
        <v>0</v>
      </c>
      <c r="I50" s="90">
        <f t="shared" ca="1" si="4"/>
        <v>0</v>
      </c>
      <c r="J50" s="90">
        <f t="shared" ca="1" si="4"/>
        <v>0</v>
      </c>
      <c r="K50" s="90">
        <f t="shared" ca="1" si="4"/>
        <v>0</v>
      </c>
      <c r="L50" s="90">
        <f ca="1">IF('Ric 2020'!$A58="RC",INDIRECT("'Ric 2020'!"&amp;'Country Selector'!$B$3&amp;ROW($A58))*10^12,0)</f>
        <v>0</v>
      </c>
      <c r="M50" s="90">
        <f t="shared" ca="1" si="5"/>
        <v>0</v>
      </c>
      <c r="N50" s="90">
        <f t="shared" ca="1" si="5"/>
        <v>0</v>
      </c>
      <c r="O50" s="90">
        <f t="shared" ca="1" si="5"/>
        <v>0</v>
      </c>
      <c r="P50" s="90">
        <f t="shared" ca="1" si="5"/>
        <v>0</v>
      </c>
      <c r="Q50" s="90">
        <f t="shared" ca="1" si="5"/>
        <v>0</v>
      </c>
      <c r="R50" s="90">
        <f t="shared" ca="1" si="5"/>
        <v>0</v>
      </c>
      <c r="S50" s="90">
        <f t="shared" ca="1" si="5"/>
        <v>0</v>
      </c>
      <c r="T50" s="90">
        <f t="shared" ca="1" si="5"/>
        <v>0</v>
      </c>
      <c r="U50" s="90">
        <f t="shared" ca="1" si="5"/>
        <v>0</v>
      </c>
      <c r="V50" s="90">
        <f ca="1">IF('Ric 2030'!$A58="RC",INDIRECT("'Ric 2030'!"&amp;'Country Selector'!$B$3&amp;ROW($A58))*10^12,0)</f>
        <v>0</v>
      </c>
    </row>
    <row r="51" spans="1:22">
      <c r="A51" s="74">
        <v>-1</v>
      </c>
      <c r="B51" s="90">
        <f ca="1">IF('Ric 2010'!$A59="RC",INDIRECT("'Ric 2010'!"&amp;'Country Selector'!$B$3&amp;ROW($A59))*10^12,0)</f>
        <v>0</v>
      </c>
      <c r="C51" s="90">
        <f t="shared" ca="1" si="4"/>
        <v>0</v>
      </c>
      <c r="D51" s="90">
        <f t="shared" ca="1" si="4"/>
        <v>0</v>
      </c>
      <c r="E51" s="90">
        <f t="shared" ca="1" si="4"/>
        <v>0</v>
      </c>
      <c r="F51" s="90">
        <f t="shared" ca="1" si="4"/>
        <v>0</v>
      </c>
      <c r="G51" s="90">
        <f t="shared" ca="1" si="4"/>
        <v>0</v>
      </c>
      <c r="H51" s="90">
        <f t="shared" ca="1" si="4"/>
        <v>0</v>
      </c>
      <c r="I51" s="90">
        <f t="shared" ca="1" si="4"/>
        <v>0</v>
      </c>
      <c r="J51" s="90">
        <f t="shared" ca="1" si="4"/>
        <v>0</v>
      </c>
      <c r="K51" s="90">
        <f t="shared" ca="1" si="4"/>
        <v>0</v>
      </c>
      <c r="L51" s="90">
        <f ca="1">IF('Ric 2020'!$A59="RC",INDIRECT("'Ric 2020'!"&amp;'Country Selector'!$B$3&amp;ROW($A59))*10^12,0)</f>
        <v>0</v>
      </c>
      <c r="M51" s="90">
        <f t="shared" ca="1" si="5"/>
        <v>0</v>
      </c>
      <c r="N51" s="90">
        <f t="shared" ca="1" si="5"/>
        <v>0</v>
      </c>
      <c r="O51" s="90">
        <f t="shared" ca="1" si="5"/>
        <v>0</v>
      </c>
      <c r="P51" s="90">
        <f t="shared" ca="1" si="5"/>
        <v>0</v>
      </c>
      <c r="Q51" s="90">
        <f t="shared" ca="1" si="5"/>
        <v>0</v>
      </c>
      <c r="R51" s="90">
        <f t="shared" ca="1" si="5"/>
        <v>0</v>
      </c>
      <c r="S51" s="90">
        <f t="shared" ca="1" si="5"/>
        <v>0</v>
      </c>
      <c r="T51" s="90">
        <f t="shared" ca="1" si="5"/>
        <v>0</v>
      </c>
      <c r="U51" s="90">
        <f t="shared" ca="1" si="5"/>
        <v>0</v>
      </c>
      <c r="V51" s="90">
        <f ca="1">IF('Ric 2030'!$A59="RC",INDIRECT("'Ric 2030'!"&amp;'Country Selector'!$B$3&amp;ROW($A59))*10^12,0)</f>
        <v>0</v>
      </c>
    </row>
    <row r="52" spans="1:22">
      <c r="A52" s="74">
        <v>0</v>
      </c>
      <c r="B52" s="90">
        <f ca="1">IF('Ric 2010'!$A60="RC",INDIRECT("'Ric 2010'!"&amp;'Country Selector'!$B$3&amp;ROW($A60))*10^12,0)</f>
        <v>0</v>
      </c>
      <c r="C52" s="90">
        <f t="shared" ca="1" si="4"/>
        <v>0</v>
      </c>
      <c r="D52" s="90">
        <f t="shared" ca="1" si="4"/>
        <v>0</v>
      </c>
      <c r="E52" s="90">
        <f t="shared" ca="1" si="4"/>
        <v>0</v>
      </c>
      <c r="F52" s="90">
        <f t="shared" ca="1" si="4"/>
        <v>0</v>
      </c>
      <c r="G52" s="90">
        <f t="shared" ca="1" si="4"/>
        <v>0</v>
      </c>
      <c r="H52" s="90">
        <f t="shared" ca="1" si="4"/>
        <v>0</v>
      </c>
      <c r="I52" s="90">
        <f t="shared" ca="1" si="4"/>
        <v>0</v>
      </c>
      <c r="J52" s="90">
        <f t="shared" ca="1" si="4"/>
        <v>0</v>
      </c>
      <c r="K52" s="90">
        <f t="shared" ca="1" si="4"/>
        <v>0</v>
      </c>
      <c r="L52" s="90">
        <f ca="1">IF('Ric 2020'!$A60="RC",INDIRECT("'Ric 2020'!"&amp;'Country Selector'!$B$3&amp;ROW($A60))*10^12,0)</f>
        <v>0</v>
      </c>
      <c r="M52" s="90">
        <f t="shared" ca="1" si="5"/>
        <v>0</v>
      </c>
      <c r="N52" s="90">
        <f t="shared" ca="1" si="5"/>
        <v>0</v>
      </c>
      <c r="O52" s="90">
        <f t="shared" ca="1" si="5"/>
        <v>0</v>
      </c>
      <c r="P52" s="90">
        <f t="shared" ca="1" si="5"/>
        <v>0</v>
      </c>
      <c r="Q52" s="90">
        <f t="shared" ca="1" si="5"/>
        <v>0</v>
      </c>
      <c r="R52" s="90">
        <f t="shared" ca="1" si="5"/>
        <v>0</v>
      </c>
      <c r="S52" s="90">
        <f t="shared" ca="1" si="5"/>
        <v>0</v>
      </c>
      <c r="T52" s="90">
        <f t="shared" ca="1" si="5"/>
        <v>0</v>
      </c>
      <c r="U52" s="90">
        <f t="shared" ca="1" si="5"/>
        <v>0</v>
      </c>
      <c r="V52" s="90">
        <f ca="1">IF('Ric 2030'!$A60="RC",INDIRECT("'Ric 2030'!"&amp;'Country Selector'!$B$3&amp;ROW($A60))*10^12,0)</f>
        <v>0</v>
      </c>
    </row>
    <row r="53" spans="1:22">
      <c r="A53" s="74">
        <v>1</v>
      </c>
      <c r="B53" s="90">
        <f ca="1">IF('Ric 2010'!$A61="RC",INDIRECT("'Ric 2010'!"&amp;'Country Selector'!$B$3&amp;ROW($A61))*10^12,0)</f>
        <v>0</v>
      </c>
      <c r="C53" s="90">
        <f t="shared" ca="1" si="4"/>
        <v>0</v>
      </c>
      <c r="D53" s="90">
        <f t="shared" ca="1" si="4"/>
        <v>0</v>
      </c>
      <c r="E53" s="90">
        <f t="shared" ca="1" si="4"/>
        <v>0</v>
      </c>
      <c r="F53" s="90">
        <f t="shared" ca="1" si="4"/>
        <v>0</v>
      </c>
      <c r="G53" s="90">
        <f t="shared" ca="1" si="4"/>
        <v>0</v>
      </c>
      <c r="H53" s="90">
        <f t="shared" ca="1" si="4"/>
        <v>0</v>
      </c>
      <c r="I53" s="90">
        <f t="shared" ca="1" si="4"/>
        <v>0</v>
      </c>
      <c r="J53" s="90">
        <f t="shared" ca="1" si="4"/>
        <v>0</v>
      </c>
      <c r="K53" s="90">
        <f t="shared" ca="1" si="4"/>
        <v>0</v>
      </c>
      <c r="L53" s="90">
        <f ca="1">IF('Ric 2020'!$A61="RC",INDIRECT("'Ric 2020'!"&amp;'Country Selector'!$B$3&amp;ROW($A61))*10^12,0)</f>
        <v>0</v>
      </c>
      <c r="M53" s="90">
        <f t="shared" ca="1" si="5"/>
        <v>0</v>
      </c>
      <c r="N53" s="90">
        <f t="shared" ca="1" si="5"/>
        <v>0</v>
      </c>
      <c r="O53" s="90">
        <f t="shared" ca="1" si="5"/>
        <v>0</v>
      </c>
      <c r="P53" s="90">
        <f t="shared" ca="1" si="5"/>
        <v>0</v>
      </c>
      <c r="Q53" s="90">
        <f t="shared" ca="1" si="5"/>
        <v>0</v>
      </c>
      <c r="R53" s="90">
        <f t="shared" ca="1" si="5"/>
        <v>0</v>
      </c>
      <c r="S53" s="90">
        <f t="shared" ca="1" si="5"/>
        <v>0</v>
      </c>
      <c r="T53" s="90">
        <f t="shared" ca="1" si="5"/>
        <v>0</v>
      </c>
      <c r="U53" s="90">
        <f t="shared" ca="1" si="5"/>
        <v>0</v>
      </c>
      <c r="V53" s="90">
        <f ca="1">IF('Ric 2030'!$A61="RC",INDIRECT("'Ric 2030'!"&amp;'Country Selector'!$B$3&amp;ROW($A61))*10^12,0)</f>
        <v>0</v>
      </c>
    </row>
    <row r="54" spans="1:22">
      <c r="A54" s="74">
        <v>2</v>
      </c>
      <c r="B54" s="90">
        <f ca="1">IF('Ric 2010'!$A62="RC",INDIRECT("'Ric 2010'!"&amp;'Country Selector'!$B$3&amp;ROW($A62))*10^12,0)</f>
        <v>0</v>
      </c>
      <c r="C54" s="90">
        <f t="shared" ca="1" si="4"/>
        <v>0</v>
      </c>
      <c r="D54" s="90">
        <f t="shared" ca="1" si="4"/>
        <v>0</v>
      </c>
      <c r="E54" s="90">
        <f t="shared" ca="1" si="4"/>
        <v>0</v>
      </c>
      <c r="F54" s="90">
        <f t="shared" ca="1" si="4"/>
        <v>0</v>
      </c>
      <c r="G54" s="90">
        <f t="shared" ca="1" si="4"/>
        <v>0</v>
      </c>
      <c r="H54" s="90">
        <f t="shared" ca="1" si="4"/>
        <v>0</v>
      </c>
      <c r="I54" s="90">
        <f t="shared" ca="1" si="4"/>
        <v>0</v>
      </c>
      <c r="J54" s="90">
        <f t="shared" ca="1" si="4"/>
        <v>0</v>
      </c>
      <c r="K54" s="90">
        <f t="shared" ca="1" si="4"/>
        <v>0</v>
      </c>
      <c r="L54" s="90">
        <f ca="1">IF('Ric 2020'!$A62="RC",INDIRECT("'Ric 2020'!"&amp;'Country Selector'!$B$3&amp;ROW($A62))*10^12,0)</f>
        <v>0</v>
      </c>
      <c r="M54" s="90">
        <f t="shared" ca="1" si="5"/>
        <v>0</v>
      </c>
      <c r="N54" s="90">
        <f t="shared" ca="1" si="5"/>
        <v>0</v>
      </c>
      <c r="O54" s="90">
        <f t="shared" ca="1" si="5"/>
        <v>0</v>
      </c>
      <c r="P54" s="90">
        <f t="shared" ca="1" si="5"/>
        <v>0</v>
      </c>
      <c r="Q54" s="90">
        <f t="shared" ca="1" si="5"/>
        <v>0</v>
      </c>
      <c r="R54" s="90">
        <f t="shared" ca="1" si="5"/>
        <v>0</v>
      </c>
      <c r="S54" s="90">
        <f t="shared" ca="1" si="5"/>
        <v>0</v>
      </c>
      <c r="T54" s="90">
        <f t="shared" ca="1" si="5"/>
        <v>0</v>
      </c>
      <c r="U54" s="90">
        <f t="shared" ca="1" si="5"/>
        <v>0</v>
      </c>
      <c r="V54" s="90">
        <f ca="1">IF('Ric 2030'!$A62="RC",INDIRECT("'Ric 2030'!"&amp;'Country Selector'!$B$3&amp;ROW($A62))*10^12,0)</f>
        <v>0</v>
      </c>
    </row>
    <row r="55" spans="1:22">
      <c r="A55" s="74">
        <v>3</v>
      </c>
      <c r="B55" s="90">
        <f ca="1">IF('Ric 2010'!$A63="RC",INDIRECT("'Ric 2010'!"&amp;'Country Selector'!$B$3&amp;ROW($A63))*10^12,0)</f>
        <v>0</v>
      </c>
      <c r="C55" s="90">
        <f t="shared" ca="1" si="4"/>
        <v>9954900295.9132824</v>
      </c>
      <c r="D55" s="90">
        <f t="shared" ca="1" si="4"/>
        <v>19909800591.826565</v>
      </c>
      <c r="E55" s="90">
        <f t="shared" ca="1" si="4"/>
        <v>29864700887.739849</v>
      </c>
      <c r="F55" s="90">
        <f t="shared" ca="1" si="4"/>
        <v>39819601183.65313</v>
      </c>
      <c r="G55" s="90">
        <f t="shared" ca="1" si="4"/>
        <v>49774501479.566414</v>
      </c>
      <c r="H55" s="90">
        <f t="shared" ca="1" si="4"/>
        <v>59729401775.479698</v>
      </c>
      <c r="I55" s="90">
        <f t="shared" ca="1" si="4"/>
        <v>69684302071.392975</v>
      </c>
      <c r="J55" s="90">
        <f t="shared" ca="1" si="4"/>
        <v>79639202367.306259</v>
      </c>
      <c r="K55" s="90">
        <f t="shared" ca="1" si="4"/>
        <v>89594102663.219543</v>
      </c>
      <c r="L55" s="90">
        <f ca="1">IF('Ric 2020'!$A63="RC",INDIRECT("'Ric 2020'!"&amp;'Country Selector'!$B$3&amp;ROW($A63))*10^12,0)</f>
        <v>99549002959.132828</v>
      </c>
      <c r="M55" s="90">
        <f t="shared" ca="1" si="5"/>
        <v>89594102663.219543</v>
      </c>
      <c r="N55" s="90">
        <f t="shared" ca="1" si="5"/>
        <v>79639202367.306259</v>
      </c>
      <c r="O55" s="90">
        <f t="shared" ca="1" si="5"/>
        <v>69684302071.392975</v>
      </c>
      <c r="P55" s="90">
        <f t="shared" ca="1" si="5"/>
        <v>59729401775.479698</v>
      </c>
      <c r="Q55" s="90">
        <f t="shared" ca="1" si="5"/>
        <v>49774501479.566414</v>
      </c>
      <c r="R55" s="90">
        <f t="shared" ca="1" si="5"/>
        <v>39819601183.65313</v>
      </c>
      <c r="S55" s="90">
        <f t="shared" ca="1" si="5"/>
        <v>29864700887.739849</v>
      </c>
      <c r="T55" s="90">
        <f t="shared" ca="1" si="5"/>
        <v>19909800591.826565</v>
      </c>
      <c r="U55" s="90">
        <f t="shared" ca="1" si="5"/>
        <v>9954900295.9132824</v>
      </c>
      <c r="V55" s="90">
        <f ca="1">IF('Ric 2030'!$A63="RC",INDIRECT("'Ric 2030'!"&amp;'Country Selector'!$B$3&amp;ROW($A63))*10^12,0)</f>
        <v>0</v>
      </c>
    </row>
    <row r="56" spans="1:22">
      <c r="A56" s="74">
        <v>4</v>
      </c>
      <c r="B56" s="90">
        <f ca="1">IF('Ric 2010'!$A64="RC",INDIRECT("'Ric 2010'!"&amp;'Country Selector'!$B$3&amp;ROW($A64))*10^12,0)</f>
        <v>0</v>
      </c>
      <c r="C56" s="90">
        <f t="shared" ca="1" si="4"/>
        <v>0</v>
      </c>
      <c r="D56" s="90">
        <f t="shared" ca="1" si="4"/>
        <v>0</v>
      </c>
      <c r="E56" s="90">
        <f t="shared" ca="1" si="4"/>
        <v>0</v>
      </c>
      <c r="F56" s="90">
        <f t="shared" ca="1" si="4"/>
        <v>0</v>
      </c>
      <c r="G56" s="90">
        <f t="shared" ca="1" si="4"/>
        <v>0</v>
      </c>
      <c r="H56" s="90">
        <f t="shared" ca="1" si="4"/>
        <v>0</v>
      </c>
      <c r="I56" s="90">
        <f t="shared" ca="1" si="4"/>
        <v>0</v>
      </c>
      <c r="J56" s="90">
        <f t="shared" ca="1" si="4"/>
        <v>0</v>
      </c>
      <c r="K56" s="90">
        <f t="shared" ca="1" si="4"/>
        <v>0</v>
      </c>
      <c r="L56" s="90">
        <f ca="1">IF('Ric 2020'!$A64="RC",INDIRECT("'Ric 2020'!"&amp;'Country Selector'!$B$3&amp;ROW($A64))*10^12,0)</f>
        <v>0</v>
      </c>
      <c r="M56" s="90">
        <f t="shared" ca="1" si="5"/>
        <v>10321688647.187277</v>
      </c>
      <c r="N56" s="90">
        <f t="shared" ca="1" si="5"/>
        <v>20643377294.374554</v>
      </c>
      <c r="O56" s="90">
        <f t="shared" ca="1" si="5"/>
        <v>30965065941.561829</v>
      </c>
      <c r="P56" s="90">
        <f t="shared" ca="1" si="5"/>
        <v>41286754588.749107</v>
      </c>
      <c r="Q56" s="90">
        <f t="shared" ca="1" si="5"/>
        <v>51608443235.936386</v>
      </c>
      <c r="R56" s="90">
        <f t="shared" ca="1" si="5"/>
        <v>61930131883.123657</v>
      </c>
      <c r="S56" s="90">
        <f t="shared" ca="1" si="5"/>
        <v>72251820530.310944</v>
      </c>
      <c r="T56" s="90">
        <f t="shared" ca="1" si="5"/>
        <v>82573509177.498215</v>
      </c>
      <c r="U56" s="90">
        <f t="shared" ca="1" si="5"/>
        <v>92895197824.685501</v>
      </c>
      <c r="V56" s="90">
        <f ca="1">IF('Ric 2030'!$A64="RC",INDIRECT("'Ric 2030'!"&amp;'Country Selector'!$B$3&amp;ROW($A64))*10^12,0)</f>
        <v>103216886471.87277</v>
      </c>
    </row>
    <row r="57" spans="1:22">
      <c r="A57" s="74">
        <v>5</v>
      </c>
      <c r="B57" s="90">
        <f ca="1">IF('Ric 2010'!$A65="RC",INDIRECT("'Ric 2010'!"&amp;'Country Selector'!$B$3&amp;ROW($A65))*10^12,0)</f>
        <v>0</v>
      </c>
      <c r="C57" s="90">
        <f t="shared" ca="1" si="4"/>
        <v>0</v>
      </c>
      <c r="D57" s="90">
        <f t="shared" ca="1" si="4"/>
        <v>0</v>
      </c>
      <c r="E57" s="90">
        <f t="shared" ca="1" si="4"/>
        <v>0</v>
      </c>
      <c r="F57" s="90">
        <f t="shared" ca="1" si="4"/>
        <v>0</v>
      </c>
      <c r="G57" s="90">
        <f t="shared" ca="1" si="4"/>
        <v>0</v>
      </c>
      <c r="H57" s="90">
        <f t="shared" ca="1" si="4"/>
        <v>0</v>
      </c>
      <c r="I57" s="90">
        <f t="shared" ca="1" si="4"/>
        <v>0</v>
      </c>
      <c r="J57" s="90">
        <f t="shared" ca="1" si="4"/>
        <v>0</v>
      </c>
      <c r="K57" s="90">
        <f t="shared" ca="1" si="4"/>
        <v>0</v>
      </c>
      <c r="L57" s="90">
        <f ca="1">IF('Ric 2020'!$A65="RC",INDIRECT("'Ric 2020'!"&amp;'Country Selector'!$B$3&amp;ROW($A65))*10^12,0)</f>
        <v>0</v>
      </c>
      <c r="M57" s="90">
        <f t="shared" ca="1" si="5"/>
        <v>0</v>
      </c>
      <c r="N57" s="90">
        <f t="shared" ca="1" si="5"/>
        <v>0</v>
      </c>
      <c r="O57" s="90">
        <f t="shared" ca="1" si="5"/>
        <v>0</v>
      </c>
      <c r="P57" s="90">
        <f t="shared" ca="1" si="5"/>
        <v>0</v>
      </c>
      <c r="Q57" s="90">
        <f t="shared" ca="1" si="5"/>
        <v>0</v>
      </c>
      <c r="R57" s="90">
        <f t="shared" ca="1" si="5"/>
        <v>0</v>
      </c>
      <c r="S57" s="90">
        <f t="shared" ca="1" si="5"/>
        <v>0</v>
      </c>
      <c r="T57" s="90">
        <f t="shared" ca="1" si="5"/>
        <v>0</v>
      </c>
      <c r="U57" s="90">
        <f t="shared" ca="1" si="5"/>
        <v>0</v>
      </c>
      <c r="V57" s="90">
        <f ca="1">IF('Ric 2030'!$A65="RC",INDIRECT("'Ric 2030'!"&amp;'Country Selector'!$B$3&amp;ROW($A65))*10^12,0)</f>
        <v>0</v>
      </c>
    </row>
    <row r="58" spans="1:22">
      <c r="A58" s="74">
        <v>6</v>
      </c>
      <c r="B58" s="90">
        <f ca="1">IF('Ric 2010'!$A66="RC",INDIRECT("'Ric 2010'!"&amp;'Country Selector'!$B$3&amp;ROW($A66))*10^12,0)</f>
        <v>0</v>
      </c>
      <c r="C58" s="90">
        <f t="shared" ca="1" si="4"/>
        <v>18280430374.064613</v>
      </c>
      <c r="D58" s="90">
        <f t="shared" ca="1" si="4"/>
        <v>36560860748.129227</v>
      </c>
      <c r="E58" s="90">
        <f t="shared" ca="1" si="4"/>
        <v>54841291122.193848</v>
      </c>
      <c r="F58" s="90">
        <f t="shared" ca="1" si="4"/>
        <v>73121721496.258453</v>
      </c>
      <c r="G58" s="90">
        <f t="shared" ca="1" si="4"/>
        <v>91402151870.323074</v>
      </c>
      <c r="H58" s="90">
        <f t="shared" ca="1" si="4"/>
        <v>109682582244.3877</v>
      </c>
      <c r="I58" s="90">
        <f t="shared" ca="1" si="4"/>
        <v>127963012618.4523</v>
      </c>
      <c r="J58" s="90">
        <f t="shared" ca="1" si="4"/>
        <v>146243442992.51691</v>
      </c>
      <c r="K58" s="90">
        <f t="shared" ca="1" si="4"/>
        <v>164523873366.58154</v>
      </c>
      <c r="L58" s="90">
        <f ca="1">IF('Ric 2020'!$A66="RC",INDIRECT("'Ric 2020'!"&amp;'Country Selector'!$B$3&amp;ROW($A66))*10^12,0)</f>
        <v>182804303740.64615</v>
      </c>
      <c r="M58" s="90">
        <f t="shared" ca="1" si="5"/>
        <v>164523873366.58154</v>
      </c>
      <c r="N58" s="90">
        <f t="shared" ca="1" si="5"/>
        <v>146243442992.51691</v>
      </c>
      <c r="O58" s="90">
        <f t="shared" ca="1" si="5"/>
        <v>127963012618.4523</v>
      </c>
      <c r="P58" s="90">
        <f t="shared" ca="1" si="5"/>
        <v>109682582244.3877</v>
      </c>
      <c r="Q58" s="90">
        <f t="shared" ca="1" si="5"/>
        <v>91402151870.323074</v>
      </c>
      <c r="R58" s="90">
        <f t="shared" ca="1" si="5"/>
        <v>73121721496.258453</v>
      </c>
      <c r="S58" s="90">
        <f t="shared" ca="1" si="5"/>
        <v>54841291122.193848</v>
      </c>
      <c r="T58" s="90">
        <f t="shared" ca="1" si="5"/>
        <v>36560860748.129227</v>
      </c>
      <c r="U58" s="90">
        <f t="shared" ca="1" si="5"/>
        <v>18280430374.064613</v>
      </c>
      <c r="V58" s="90">
        <f ca="1">IF('Ric 2030'!$A66="RC",INDIRECT("'Ric 2030'!"&amp;'Country Selector'!$B$3&amp;ROW($A66))*10^12,0)</f>
        <v>0</v>
      </c>
    </row>
    <row r="59" spans="1:22">
      <c r="A59" s="74">
        <v>7</v>
      </c>
      <c r="B59" s="90">
        <f ca="1">IF('Ric 2010'!$A67="RC",INDIRECT("'Ric 2010'!"&amp;'Country Selector'!$B$3&amp;ROW($A67))*10^12,0)</f>
        <v>0</v>
      </c>
      <c r="C59" s="90">
        <f t="shared" ca="1" si="4"/>
        <v>10185048338.305536</v>
      </c>
      <c r="D59" s="90">
        <f t="shared" ca="1" si="4"/>
        <v>20370096676.611073</v>
      </c>
      <c r="E59" s="90">
        <f t="shared" ca="1" si="4"/>
        <v>30555145014.916607</v>
      </c>
      <c r="F59" s="90">
        <f t="shared" ca="1" si="4"/>
        <v>40740193353.222145</v>
      </c>
      <c r="G59" s="90">
        <f t="shared" ca="1" si="4"/>
        <v>50925241691.527679</v>
      </c>
      <c r="H59" s="90">
        <f t="shared" ca="1" si="4"/>
        <v>61110290029.833214</v>
      </c>
      <c r="I59" s="90">
        <f t="shared" ca="1" si="4"/>
        <v>71295338368.138748</v>
      </c>
      <c r="J59" s="90">
        <f t="shared" ca="1" si="4"/>
        <v>81480386706.44429</v>
      </c>
      <c r="K59" s="90">
        <f t="shared" ca="1" si="4"/>
        <v>91665435044.749832</v>
      </c>
      <c r="L59" s="90">
        <f ca="1">IF('Ric 2020'!$A67="RC",INDIRECT("'Ric 2020'!"&amp;'Country Selector'!$B$3&amp;ROW($A67))*10^12,0)</f>
        <v>101850483383.05536</v>
      </c>
      <c r="M59" s="90">
        <f t="shared" ca="1" si="5"/>
        <v>118130688675.07416</v>
      </c>
      <c r="N59" s="90">
        <f t="shared" ca="1" si="5"/>
        <v>134410893967.09294</v>
      </c>
      <c r="O59" s="90">
        <f t="shared" ca="1" si="5"/>
        <v>150691099259.11172</v>
      </c>
      <c r="P59" s="90">
        <f t="shared" ca="1" si="5"/>
        <v>166971304551.13052</v>
      </c>
      <c r="Q59" s="90">
        <f t="shared" ca="1" si="5"/>
        <v>183251509843.14929</v>
      </c>
      <c r="R59" s="90">
        <f t="shared" ca="1" si="5"/>
        <v>199531715135.16809</v>
      </c>
      <c r="S59" s="90">
        <f t="shared" ca="1" si="5"/>
        <v>215811920427.18689</v>
      </c>
      <c r="T59" s="90">
        <f t="shared" ca="1" si="5"/>
        <v>232092125719.20569</v>
      </c>
      <c r="U59" s="90">
        <f t="shared" ca="1" si="5"/>
        <v>248372331011.22449</v>
      </c>
      <c r="V59" s="90">
        <f ca="1">IF('Ric 2030'!$A67="RC",INDIRECT("'Ric 2030'!"&amp;'Country Selector'!$B$3&amp;ROW($A67))*10^12,0)</f>
        <v>264652536303.24326</v>
      </c>
    </row>
    <row r="60" spans="1:22">
      <c r="A60" s="74">
        <v>8</v>
      </c>
      <c r="B60" s="90">
        <f ca="1">IF('Ric 2010'!$A68="RC",INDIRECT("'Ric 2010'!"&amp;'Country Selector'!$B$3&amp;ROW($A68))*10^12,0)</f>
        <v>0</v>
      </c>
      <c r="C60" s="90">
        <f t="shared" ca="1" si="4"/>
        <v>0</v>
      </c>
      <c r="D60" s="90">
        <f t="shared" ca="1" si="4"/>
        <v>0</v>
      </c>
      <c r="E60" s="90">
        <f t="shared" ca="1" si="4"/>
        <v>0</v>
      </c>
      <c r="F60" s="90">
        <f t="shared" ca="1" si="4"/>
        <v>0</v>
      </c>
      <c r="G60" s="90">
        <f t="shared" ca="1" si="4"/>
        <v>0</v>
      </c>
      <c r="H60" s="90">
        <f t="shared" ca="1" si="4"/>
        <v>0</v>
      </c>
      <c r="I60" s="90">
        <f t="shared" ca="1" si="4"/>
        <v>0</v>
      </c>
      <c r="J60" s="90">
        <f t="shared" ca="1" si="4"/>
        <v>0</v>
      </c>
      <c r="K60" s="90">
        <f t="shared" ca="1" si="4"/>
        <v>0</v>
      </c>
      <c r="L60" s="90">
        <f ca="1">IF('Ric 2020'!$A68="RC",INDIRECT("'Ric 2020'!"&amp;'Country Selector'!$B$3&amp;ROW($A68))*10^12,0)</f>
        <v>0</v>
      </c>
      <c r="M60" s="90">
        <f t="shared" ca="1" si="5"/>
        <v>11658798737.625853</v>
      </c>
      <c r="N60" s="90">
        <f t="shared" ca="1" si="5"/>
        <v>23317597475.251705</v>
      </c>
      <c r="O60" s="90">
        <f t="shared" ca="1" si="5"/>
        <v>34976396212.877556</v>
      </c>
      <c r="P60" s="90">
        <f t="shared" ca="1" si="5"/>
        <v>46635194950.50341</v>
      </c>
      <c r="Q60" s="90">
        <f t="shared" ca="1" si="5"/>
        <v>58293993688.129257</v>
      </c>
      <c r="R60" s="90">
        <f t="shared" ca="1" si="5"/>
        <v>69952792425.755112</v>
      </c>
      <c r="S60" s="90">
        <f t="shared" ca="1" si="5"/>
        <v>81611591163.380966</v>
      </c>
      <c r="T60" s="90">
        <f t="shared" ca="1" si="5"/>
        <v>93270389901.006821</v>
      </c>
      <c r="U60" s="90">
        <f t="shared" ca="1" si="5"/>
        <v>104929188638.63268</v>
      </c>
      <c r="V60" s="90">
        <f ca="1">IF('Ric 2030'!$A68="RC",INDIRECT("'Ric 2030'!"&amp;'Country Selector'!$B$3&amp;ROW($A68))*10^12,0)</f>
        <v>116587987376.25853</v>
      </c>
    </row>
    <row r="61" spans="1:22">
      <c r="A61" s="74">
        <v>9</v>
      </c>
      <c r="B61" s="90">
        <f ca="1">IF('Ric 2010'!$A69="RC",INDIRECT("'Ric 2010'!"&amp;'Country Selector'!$B$3&amp;ROW($A69))*10^12,0)</f>
        <v>107185688351.2643</v>
      </c>
      <c r="C61" s="90">
        <f t="shared" ca="1" si="4"/>
        <v>119187953902.92575</v>
      </c>
      <c r="D61" s="90">
        <f t="shared" ca="1" si="4"/>
        <v>131190219454.58722</v>
      </c>
      <c r="E61" s="90">
        <f t="shared" ca="1" si="4"/>
        <v>143192485006.24869</v>
      </c>
      <c r="F61" s="90">
        <f t="shared" ca="1" si="4"/>
        <v>155194750557.91016</v>
      </c>
      <c r="G61" s="90">
        <f t="shared" ca="1" si="4"/>
        <v>167197016109.57159</v>
      </c>
      <c r="H61" s="90">
        <f t="shared" ca="1" si="4"/>
        <v>179199281661.23306</v>
      </c>
      <c r="I61" s="90">
        <f t="shared" ca="1" si="4"/>
        <v>191201547212.89453</v>
      </c>
      <c r="J61" s="90">
        <f t="shared" ca="1" si="4"/>
        <v>203203812764.556</v>
      </c>
      <c r="K61" s="90">
        <f t="shared" ca="1" si="4"/>
        <v>215206078316.21744</v>
      </c>
      <c r="L61" s="90">
        <f ca="1">IF('Ric 2020'!$A69="RC",INDIRECT("'Ric 2020'!"&amp;'Country Selector'!$B$3&amp;ROW($A69))*10^12,0)</f>
        <v>227208343867.87891</v>
      </c>
      <c r="M61" s="90">
        <f t="shared" ca="1" si="5"/>
        <v>215801998440.49173</v>
      </c>
      <c r="N61" s="90">
        <f t="shared" ca="1" si="5"/>
        <v>204395653013.10458</v>
      </c>
      <c r="O61" s="90">
        <f t="shared" ca="1" si="5"/>
        <v>192989307585.71741</v>
      </c>
      <c r="P61" s="90">
        <f t="shared" ca="1" si="5"/>
        <v>181582962158.33026</v>
      </c>
      <c r="Q61" s="90">
        <f t="shared" ca="1" si="5"/>
        <v>170176616730.94308</v>
      </c>
      <c r="R61" s="90">
        <f t="shared" ca="1" si="5"/>
        <v>158770271303.55591</v>
      </c>
      <c r="S61" s="90">
        <f t="shared" ca="1" si="5"/>
        <v>147363925876.16876</v>
      </c>
      <c r="T61" s="90">
        <f t="shared" ca="1" si="5"/>
        <v>135957580448.78159</v>
      </c>
      <c r="U61" s="90">
        <f t="shared" ca="1" si="5"/>
        <v>124551235021.39442</v>
      </c>
      <c r="V61" s="90">
        <f ca="1">IF('Ric 2030'!$A69="RC",INDIRECT("'Ric 2030'!"&amp;'Country Selector'!$B$3&amp;ROW($A69))*10^12,0)</f>
        <v>113144889594.00726</v>
      </c>
    </row>
    <row r="62" spans="1:22">
      <c r="A62" s="74">
        <v>10</v>
      </c>
      <c r="B62" s="90">
        <f ca="1">IF('Ric 2010'!$A70="RC",INDIRECT("'Ric 2010'!"&amp;'Country Selector'!$B$3&amp;ROW($A70))*10^12,0)</f>
        <v>241992803234.59772</v>
      </c>
      <c r="C62" s="90">
        <f t="shared" ca="1" si="4"/>
        <v>217793522911.13794</v>
      </c>
      <c r="D62" s="90">
        <f t="shared" ca="1" si="4"/>
        <v>193594242587.67816</v>
      </c>
      <c r="E62" s="90">
        <f t="shared" ca="1" si="4"/>
        <v>169394962264.21841</v>
      </c>
      <c r="F62" s="90">
        <f t="shared" ca="1" si="4"/>
        <v>145195681940.75864</v>
      </c>
      <c r="G62" s="90">
        <f t="shared" ca="1" si="4"/>
        <v>120996401617.29886</v>
      </c>
      <c r="H62" s="90">
        <f t="shared" ca="1" si="4"/>
        <v>96797121293.839081</v>
      </c>
      <c r="I62" s="90">
        <f t="shared" ca="1" si="4"/>
        <v>72597840970.379318</v>
      </c>
      <c r="J62" s="90">
        <f t="shared" ca="1" si="4"/>
        <v>48398560646.91954</v>
      </c>
      <c r="K62" s="90">
        <f t="shared" ca="1" si="4"/>
        <v>24199280323.45977</v>
      </c>
      <c r="L62" s="90">
        <f ca="1">IF('Ric 2020'!$A70="RC",INDIRECT("'Ric 2020'!"&amp;'Country Selector'!$B$3&amp;ROW($A70))*10^12,0)</f>
        <v>0</v>
      </c>
      <c r="M62" s="90">
        <f t="shared" ca="1" si="5"/>
        <v>0</v>
      </c>
      <c r="N62" s="90">
        <f t="shared" ca="1" si="5"/>
        <v>0</v>
      </c>
      <c r="O62" s="90">
        <f t="shared" ca="1" si="5"/>
        <v>0</v>
      </c>
      <c r="P62" s="90">
        <f t="shared" ca="1" si="5"/>
        <v>0</v>
      </c>
      <c r="Q62" s="90">
        <f t="shared" ca="1" si="5"/>
        <v>0</v>
      </c>
      <c r="R62" s="90">
        <f t="shared" ca="1" si="5"/>
        <v>0</v>
      </c>
      <c r="S62" s="90">
        <f t="shared" ca="1" si="5"/>
        <v>0</v>
      </c>
      <c r="T62" s="90">
        <f t="shared" ca="1" si="5"/>
        <v>0</v>
      </c>
      <c r="U62" s="90">
        <f t="shared" ca="1" si="5"/>
        <v>0</v>
      </c>
      <c r="V62" s="90">
        <f ca="1">IF('Ric 2030'!$A70="RC",INDIRECT("'Ric 2030'!"&amp;'Country Selector'!$B$3&amp;ROW($A70))*10^12,0)</f>
        <v>0</v>
      </c>
    </row>
    <row r="63" spans="1:22">
      <c r="A63" s="74">
        <v>11</v>
      </c>
      <c r="B63" s="90">
        <f ca="1">IF('Ric 2010'!$A71="RC",INDIRECT("'Ric 2010'!"&amp;'Country Selector'!$B$3&amp;ROW($A71))*10^12,0)</f>
        <v>0</v>
      </c>
      <c r="C63" s="90">
        <f t="shared" ca="1" si="4"/>
        <v>11272622335.075068</v>
      </c>
      <c r="D63" s="90">
        <f t="shared" ca="1" si="4"/>
        <v>22545244670.150135</v>
      </c>
      <c r="E63" s="90">
        <f t="shared" ca="1" si="4"/>
        <v>33817867005.225201</v>
      </c>
      <c r="F63" s="90">
        <f t="shared" ref="D63:K95" ca="1" si="6">$B63*($L$1-F$1)/($L$1-$B$1)+$L63*(F$1-$B$1)/($L$1-$B$1)</f>
        <v>45090489340.30027</v>
      </c>
      <c r="G63" s="90">
        <f t="shared" ca="1" si="6"/>
        <v>56363111675.375343</v>
      </c>
      <c r="H63" s="90">
        <f t="shared" ca="1" si="6"/>
        <v>67635734010.450401</v>
      </c>
      <c r="I63" s="90">
        <f t="shared" ca="1" si="6"/>
        <v>78908356345.525467</v>
      </c>
      <c r="J63" s="90">
        <f t="shared" ca="1" si="6"/>
        <v>90180978680.60054</v>
      </c>
      <c r="K63" s="90">
        <f t="shared" ca="1" si="6"/>
        <v>101453601015.67561</v>
      </c>
      <c r="L63" s="90">
        <f ca="1">IF('Ric 2020'!$A71="RC",INDIRECT("'Ric 2020'!"&amp;'Country Selector'!$B$3&amp;ROW($A71))*10^12,0)</f>
        <v>112726223350.75067</v>
      </c>
      <c r="M63" s="90">
        <f t="shared" ca="1" si="5"/>
        <v>101453601015.67561</v>
      </c>
      <c r="N63" s="90">
        <f t="shared" ca="1" si="5"/>
        <v>90180978680.60054</v>
      </c>
      <c r="O63" s="90">
        <f t="shared" ca="1" si="5"/>
        <v>78908356345.525467</v>
      </c>
      <c r="P63" s="90">
        <f t="shared" ref="N63:U95" ca="1" si="7">$L63*($V$1-P$1)/($V$1-$L$1)+$V63*(P$1-$L$1)/($V$1-$L$1)</f>
        <v>67635734010.450401</v>
      </c>
      <c r="Q63" s="90">
        <f t="shared" ca="1" si="7"/>
        <v>56363111675.375343</v>
      </c>
      <c r="R63" s="90">
        <f t="shared" ca="1" si="7"/>
        <v>45090489340.30027</v>
      </c>
      <c r="S63" s="90">
        <f t="shared" ca="1" si="7"/>
        <v>33817867005.225201</v>
      </c>
      <c r="T63" s="90">
        <f t="shared" ca="1" si="7"/>
        <v>22545244670.150135</v>
      </c>
      <c r="U63" s="90">
        <f t="shared" ca="1" si="7"/>
        <v>11272622335.075068</v>
      </c>
      <c r="V63" s="90">
        <f ca="1">IF('Ric 2030'!$A71="RC",INDIRECT("'Ric 2030'!"&amp;'Country Selector'!$B$3&amp;ROW($A71))*10^12,0)</f>
        <v>0</v>
      </c>
    </row>
    <row r="64" spans="1:22">
      <c r="A64" s="74">
        <v>12</v>
      </c>
      <c r="B64" s="90">
        <f ca="1">IF('Ric 2010'!$A72="RC",INDIRECT("'Ric 2010'!"&amp;'Country Selector'!$B$3&amp;ROW($A72))*10^12,0)</f>
        <v>6610902930.9759922</v>
      </c>
      <c r="C64" s="90">
        <f t="shared" ref="C64:K127" ca="1" si="8">$B64*($L$1-C$1)/($L$1-$B$1)+$L64*(C$1-$B$1)/($L$1-$B$1)</f>
        <v>5949812637.8783932</v>
      </c>
      <c r="D64" s="90">
        <f t="shared" ca="1" si="6"/>
        <v>5288722344.7807941</v>
      </c>
      <c r="E64" s="90">
        <f t="shared" ca="1" si="6"/>
        <v>4627632051.6831951</v>
      </c>
      <c r="F64" s="90">
        <f t="shared" ca="1" si="6"/>
        <v>3966541758.5855956</v>
      </c>
      <c r="G64" s="90">
        <f t="shared" ca="1" si="6"/>
        <v>3305451465.4879961</v>
      </c>
      <c r="H64" s="90">
        <f t="shared" ca="1" si="6"/>
        <v>2644361172.3903971</v>
      </c>
      <c r="I64" s="90">
        <f t="shared" ca="1" si="6"/>
        <v>1983270879.2927978</v>
      </c>
      <c r="J64" s="90">
        <f t="shared" ca="1" si="6"/>
        <v>1322180586.1951985</v>
      </c>
      <c r="K64" s="90">
        <f t="shared" ca="1" si="6"/>
        <v>661090293.09759927</v>
      </c>
      <c r="L64" s="90">
        <f ca="1">IF('Ric 2020'!$A72="RC",INDIRECT("'Ric 2020'!"&amp;'Country Selector'!$B$3&amp;ROW($A72))*10^12,0)</f>
        <v>0</v>
      </c>
      <c r="M64" s="90">
        <f t="shared" ref="M64:U127" ca="1" si="9">$L64*($V$1-M$1)/($V$1-$L$1)+$V64*(M$1-$L$1)/($V$1-$L$1)</f>
        <v>0</v>
      </c>
      <c r="N64" s="90">
        <f t="shared" ca="1" si="7"/>
        <v>0</v>
      </c>
      <c r="O64" s="90">
        <f t="shared" ca="1" si="7"/>
        <v>0</v>
      </c>
      <c r="P64" s="90">
        <f t="shared" ca="1" si="7"/>
        <v>0</v>
      </c>
      <c r="Q64" s="90">
        <f t="shared" ca="1" si="7"/>
        <v>0</v>
      </c>
      <c r="R64" s="90">
        <f t="shared" ca="1" si="7"/>
        <v>0</v>
      </c>
      <c r="S64" s="90">
        <f t="shared" ca="1" si="7"/>
        <v>0</v>
      </c>
      <c r="T64" s="90">
        <f t="shared" ca="1" si="7"/>
        <v>0</v>
      </c>
      <c r="U64" s="90">
        <f t="shared" ca="1" si="7"/>
        <v>0</v>
      </c>
      <c r="V64" s="90">
        <f ca="1">IF('Ric 2030'!$A72="RC",INDIRECT("'Ric 2030'!"&amp;'Country Selector'!$B$3&amp;ROW($A72))*10^12,0)</f>
        <v>0</v>
      </c>
    </row>
    <row r="65" spans="1:22">
      <c r="A65" s="74">
        <v>13</v>
      </c>
      <c r="B65" s="90">
        <f ca="1">IF('Ric 2010'!$A73="RC",INDIRECT("'Ric 2010'!"&amp;'Country Selector'!$B$3&amp;ROW($A73))*10^12,0)</f>
        <v>0</v>
      </c>
      <c r="C65" s="90">
        <f t="shared" ca="1" si="8"/>
        <v>0</v>
      </c>
      <c r="D65" s="90">
        <f t="shared" ca="1" si="6"/>
        <v>0</v>
      </c>
      <c r="E65" s="90">
        <f t="shared" ca="1" si="6"/>
        <v>0</v>
      </c>
      <c r="F65" s="90">
        <f t="shared" ca="1" si="6"/>
        <v>0</v>
      </c>
      <c r="G65" s="90">
        <f t="shared" ca="1" si="6"/>
        <v>0</v>
      </c>
      <c r="H65" s="90">
        <f t="shared" ca="1" si="6"/>
        <v>0</v>
      </c>
      <c r="I65" s="90">
        <f t="shared" ca="1" si="6"/>
        <v>0</v>
      </c>
      <c r="J65" s="90">
        <f t="shared" ca="1" si="6"/>
        <v>0</v>
      </c>
      <c r="K65" s="90">
        <f t="shared" ca="1" si="6"/>
        <v>0</v>
      </c>
      <c r="L65" s="90">
        <f ca="1">IF('Ric 2020'!$A73="RC",INDIRECT("'Ric 2020'!"&amp;'Country Selector'!$B$3&amp;ROW($A73))*10^12,0)</f>
        <v>0</v>
      </c>
      <c r="M65" s="90">
        <f t="shared" ca="1" si="9"/>
        <v>10356821326.540432</v>
      </c>
      <c r="N65" s="90">
        <f t="shared" ca="1" si="7"/>
        <v>20713642653.080864</v>
      </c>
      <c r="O65" s="90">
        <f t="shared" ca="1" si="7"/>
        <v>31070463979.6213</v>
      </c>
      <c r="P65" s="90">
        <f t="shared" ca="1" si="7"/>
        <v>41427285306.161728</v>
      </c>
      <c r="Q65" s="90">
        <f t="shared" ca="1" si="7"/>
        <v>51784106632.702164</v>
      </c>
      <c r="R65" s="90">
        <f t="shared" ca="1" si="7"/>
        <v>62140927959.242599</v>
      </c>
      <c r="S65" s="90">
        <f t="shared" ca="1" si="7"/>
        <v>72497749285.783035</v>
      </c>
      <c r="T65" s="90">
        <f t="shared" ca="1" si="7"/>
        <v>82854570612.323456</v>
      </c>
      <c r="U65" s="90">
        <f t="shared" ca="1" si="7"/>
        <v>93211391938.863892</v>
      </c>
      <c r="V65" s="90">
        <f ca="1">IF('Ric 2030'!$A73="RC",INDIRECT("'Ric 2030'!"&amp;'Country Selector'!$B$3&amp;ROW($A73))*10^12,0)</f>
        <v>103568213265.40433</v>
      </c>
    </row>
    <row r="66" spans="1:22">
      <c r="A66" s="74">
        <v>14</v>
      </c>
      <c r="B66" s="90">
        <f ca="1">IF('Ric 2010'!$A74="RC",INDIRECT("'Ric 2010'!"&amp;'Country Selector'!$B$3&amp;ROW($A74))*10^12,0)</f>
        <v>0</v>
      </c>
      <c r="C66" s="90">
        <f t="shared" ca="1" si="8"/>
        <v>0</v>
      </c>
      <c r="D66" s="90">
        <f t="shared" ca="1" si="6"/>
        <v>0</v>
      </c>
      <c r="E66" s="90">
        <f t="shared" ca="1" si="6"/>
        <v>0</v>
      </c>
      <c r="F66" s="90">
        <f t="shared" ca="1" si="6"/>
        <v>0</v>
      </c>
      <c r="G66" s="90">
        <f t="shared" ca="1" si="6"/>
        <v>0</v>
      </c>
      <c r="H66" s="90">
        <f t="shared" ca="1" si="6"/>
        <v>0</v>
      </c>
      <c r="I66" s="90">
        <f t="shared" ca="1" si="6"/>
        <v>0</v>
      </c>
      <c r="J66" s="90">
        <f t="shared" ca="1" si="6"/>
        <v>0</v>
      </c>
      <c r="K66" s="90">
        <f t="shared" ca="1" si="6"/>
        <v>0</v>
      </c>
      <c r="L66" s="90">
        <f ca="1">IF('Ric 2020'!$A74="RC",INDIRECT("'Ric 2020'!"&amp;'Country Selector'!$B$3&amp;ROW($A74))*10^12,0)</f>
        <v>0</v>
      </c>
      <c r="M66" s="90">
        <f t="shared" ca="1" si="9"/>
        <v>0</v>
      </c>
      <c r="N66" s="90">
        <f t="shared" ca="1" si="7"/>
        <v>0</v>
      </c>
      <c r="O66" s="90">
        <f t="shared" ca="1" si="7"/>
        <v>0</v>
      </c>
      <c r="P66" s="90">
        <f t="shared" ca="1" si="7"/>
        <v>0</v>
      </c>
      <c r="Q66" s="90">
        <f t="shared" ca="1" si="7"/>
        <v>0</v>
      </c>
      <c r="R66" s="90">
        <f t="shared" ca="1" si="7"/>
        <v>0</v>
      </c>
      <c r="S66" s="90">
        <f t="shared" ca="1" si="7"/>
        <v>0</v>
      </c>
      <c r="T66" s="90">
        <f t="shared" ca="1" si="7"/>
        <v>0</v>
      </c>
      <c r="U66" s="90">
        <f t="shared" ca="1" si="7"/>
        <v>0</v>
      </c>
      <c r="V66" s="90">
        <f ca="1">IF('Ric 2030'!$A74="RC",INDIRECT("'Ric 2030'!"&amp;'Country Selector'!$B$3&amp;ROW($A74))*10^12,0)</f>
        <v>0</v>
      </c>
    </row>
    <row r="67" spans="1:22">
      <c r="A67" s="74">
        <v>15</v>
      </c>
      <c r="B67" s="90">
        <f ca="1">IF('Ric 2010'!$A75="RC",INDIRECT("'Ric 2010'!"&amp;'Country Selector'!$B$3&amp;ROW($A75))*10^12,0)</f>
        <v>0</v>
      </c>
      <c r="C67" s="90">
        <f t="shared" ca="1" si="8"/>
        <v>0</v>
      </c>
      <c r="D67" s="90">
        <f t="shared" ca="1" si="6"/>
        <v>0</v>
      </c>
      <c r="E67" s="90">
        <f t="shared" ca="1" si="6"/>
        <v>0</v>
      </c>
      <c r="F67" s="90">
        <f t="shared" ca="1" si="6"/>
        <v>0</v>
      </c>
      <c r="G67" s="90">
        <f t="shared" ca="1" si="6"/>
        <v>0</v>
      </c>
      <c r="H67" s="90">
        <f t="shared" ca="1" si="6"/>
        <v>0</v>
      </c>
      <c r="I67" s="90">
        <f t="shared" ca="1" si="6"/>
        <v>0</v>
      </c>
      <c r="J67" s="90">
        <f t="shared" ca="1" si="6"/>
        <v>0</v>
      </c>
      <c r="K67" s="90">
        <f t="shared" ca="1" si="6"/>
        <v>0</v>
      </c>
      <c r="L67" s="90">
        <f ca="1">IF('Ric 2020'!$A75="RC",INDIRECT("'Ric 2020'!"&amp;'Country Selector'!$B$3&amp;ROW($A75))*10^12,0)</f>
        <v>0</v>
      </c>
      <c r="M67" s="90">
        <f t="shared" ca="1" si="9"/>
        <v>11001211434.729717</v>
      </c>
      <c r="N67" s="90">
        <f t="shared" ca="1" si="7"/>
        <v>22002422869.459435</v>
      </c>
      <c r="O67" s="90">
        <f t="shared" ca="1" si="7"/>
        <v>33003634304.189156</v>
      </c>
      <c r="P67" s="90">
        <f t="shared" ca="1" si="7"/>
        <v>44004845738.918869</v>
      </c>
      <c r="Q67" s="90">
        <f t="shared" ca="1" si="7"/>
        <v>55006057173.648582</v>
      </c>
      <c r="R67" s="90">
        <f t="shared" ca="1" si="7"/>
        <v>66007268608.378311</v>
      </c>
      <c r="S67" s="90">
        <f t="shared" ca="1" si="7"/>
        <v>77008480043.108032</v>
      </c>
      <c r="T67" s="90">
        <f t="shared" ca="1" si="7"/>
        <v>88009691477.837738</v>
      </c>
      <c r="U67" s="90">
        <f t="shared" ca="1" si="7"/>
        <v>99010902912.567459</v>
      </c>
      <c r="V67" s="90">
        <f ca="1">IF('Ric 2030'!$A75="RC",INDIRECT("'Ric 2030'!"&amp;'Country Selector'!$B$3&amp;ROW($A75))*10^12,0)</f>
        <v>110012114347.29718</v>
      </c>
    </row>
    <row r="68" spans="1:22">
      <c r="A68" s="74">
        <v>16</v>
      </c>
      <c r="B68" s="90">
        <f ca="1">IF('Ric 2010'!$A76="RC",INDIRECT("'Ric 2010'!"&amp;'Country Selector'!$B$3&amp;ROW($A76))*10^12,0)</f>
        <v>0</v>
      </c>
      <c r="C68" s="90">
        <f t="shared" ca="1" si="8"/>
        <v>8769811990.0520458</v>
      </c>
      <c r="D68" s="90">
        <f t="shared" ca="1" si="6"/>
        <v>17539623980.104092</v>
      </c>
      <c r="E68" s="90">
        <f t="shared" ca="1" si="6"/>
        <v>26309435970.156139</v>
      </c>
      <c r="F68" s="90">
        <f t="shared" ca="1" si="6"/>
        <v>35079247960.208183</v>
      </c>
      <c r="G68" s="90">
        <f t="shared" ca="1" si="6"/>
        <v>43849059950.260231</v>
      </c>
      <c r="H68" s="90">
        <f t="shared" ca="1" si="6"/>
        <v>52618871940.312279</v>
      </c>
      <c r="I68" s="90">
        <f t="shared" ca="1" si="6"/>
        <v>61388683930.364319</v>
      </c>
      <c r="J68" s="90">
        <f t="shared" ca="1" si="6"/>
        <v>70158495920.416367</v>
      </c>
      <c r="K68" s="90">
        <f t="shared" ca="1" si="6"/>
        <v>78928307910.468414</v>
      </c>
      <c r="L68" s="90">
        <f ca="1">IF('Ric 2020'!$A76="RC",INDIRECT("'Ric 2020'!"&amp;'Country Selector'!$B$3&amp;ROW($A76))*10^12,0)</f>
        <v>87698119900.520462</v>
      </c>
      <c r="M68" s="90">
        <f t="shared" ca="1" si="9"/>
        <v>78928307910.468414</v>
      </c>
      <c r="N68" s="90">
        <f t="shared" ca="1" si="7"/>
        <v>70158495920.416367</v>
      </c>
      <c r="O68" s="90">
        <f t="shared" ca="1" si="7"/>
        <v>61388683930.364319</v>
      </c>
      <c r="P68" s="90">
        <f t="shared" ca="1" si="7"/>
        <v>52618871940.312279</v>
      </c>
      <c r="Q68" s="90">
        <f t="shared" ca="1" si="7"/>
        <v>43849059950.260231</v>
      </c>
      <c r="R68" s="90">
        <f t="shared" ca="1" si="7"/>
        <v>35079247960.208183</v>
      </c>
      <c r="S68" s="90">
        <f t="shared" ca="1" si="7"/>
        <v>26309435970.156139</v>
      </c>
      <c r="T68" s="90">
        <f t="shared" ca="1" si="7"/>
        <v>17539623980.104092</v>
      </c>
      <c r="U68" s="90">
        <f t="shared" ca="1" si="7"/>
        <v>8769811990.0520458</v>
      </c>
      <c r="V68" s="90">
        <f ca="1">IF('Ric 2030'!$A76="RC",INDIRECT("'Ric 2030'!"&amp;'Country Selector'!$B$3&amp;ROW($A76))*10^12,0)</f>
        <v>0</v>
      </c>
    </row>
    <row r="69" spans="1:22">
      <c r="A69" s="74">
        <v>17</v>
      </c>
      <c r="B69" s="90">
        <f ca="1">IF('Ric 2010'!$A77="RC",INDIRECT("'Ric 2010'!"&amp;'Country Selector'!$B$3&amp;ROW($A77))*10^12,0)</f>
        <v>0</v>
      </c>
      <c r="C69" s="90">
        <f t="shared" ca="1" si="8"/>
        <v>0</v>
      </c>
      <c r="D69" s="90">
        <f t="shared" ca="1" si="6"/>
        <v>0</v>
      </c>
      <c r="E69" s="90">
        <f t="shared" ca="1" si="6"/>
        <v>0</v>
      </c>
      <c r="F69" s="90">
        <f t="shared" ca="1" si="6"/>
        <v>0</v>
      </c>
      <c r="G69" s="90">
        <f t="shared" ca="1" si="6"/>
        <v>0</v>
      </c>
      <c r="H69" s="90">
        <f t="shared" ca="1" si="6"/>
        <v>0</v>
      </c>
      <c r="I69" s="90">
        <f t="shared" ca="1" si="6"/>
        <v>0</v>
      </c>
      <c r="J69" s="90">
        <f t="shared" ca="1" si="6"/>
        <v>0</v>
      </c>
      <c r="K69" s="90">
        <f t="shared" ca="1" si="6"/>
        <v>0</v>
      </c>
      <c r="L69" s="90">
        <f ca="1">IF('Ric 2020'!$A77="RC",INDIRECT("'Ric 2020'!"&amp;'Country Selector'!$B$3&amp;ROW($A77))*10^12,0)</f>
        <v>0</v>
      </c>
      <c r="M69" s="90">
        <f t="shared" ca="1" si="9"/>
        <v>0</v>
      </c>
      <c r="N69" s="90">
        <f t="shared" ca="1" si="7"/>
        <v>0</v>
      </c>
      <c r="O69" s="90">
        <f t="shared" ca="1" si="7"/>
        <v>0</v>
      </c>
      <c r="P69" s="90">
        <f t="shared" ca="1" si="7"/>
        <v>0</v>
      </c>
      <c r="Q69" s="90">
        <f t="shared" ca="1" si="7"/>
        <v>0</v>
      </c>
      <c r="R69" s="90">
        <f t="shared" ca="1" si="7"/>
        <v>0</v>
      </c>
      <c r="S69" s="90">
        <f t="shared" ca="1" si="7"/>
        <v>0</v>
      </c>
      <c r="T69" s="90">
        <f t="shared" ca="1" si="7"/>
        <v>0</v>
      </c>
      <c r="U69" s="90">
        <f t="shared" ca="1" si="7"/>
        <v>0</v>
      </c>
      <c r="V69" s="90">
        <f ca="1">IF('Ric 2030'!$A77="RC",INDIRECT("'Ric 2030'!"&amp;'Country Selector'!$B$3&amp;ROW($A77))*10^12,0)</f>
        <v>0</v>
      </c>
    </row>
    <row r="70" spans="1:22">
      <c r="A70" s="74">
        <v>18</v>
      </c>
      <c r="B70" s="90">
        <f ca="1">IF('Ric 2010'!$A78="RC",INDIRECT("'Ric 2010'!"&amp;'Country Selector'!$B$3&amp;ROW($A78))*10^12,0)</f>
        <v>0</v>
      </c>
      <c r="C70" s="90">
        <f t="shared" ca="1" si="8"/>
        <v>0</v>
      </c>
      <c r="D70" s="90">
        <f t="shared" ca="1" si="6"/>
        <v>0</v>
      </c>
      <c r="E70" s="90">
        <f t="shared" ca="1" si="6"/>
        <v>0</v>
      </c>
      <c r="F70" s="90">
        <f t="shared" ca="1" si="6"/>
        <v>0</v>
      </c>
      <c r="G70" s="90">
        <f t="shared" ca="1" si="6"/>
        <v>0</v>
      </c>
      <c r="H70" s="90">
        <f t="shared" ca="1" si="6"/>
        <v>0</v>
      </c>
      <c r="I70" s="90">
        <f t="shared" ca="1" si="6"/>
        <v>0</v>
      </c>
      <c r="J70" s="90">
        <f t="shared" ca="1" si="6"/>
        <v>0</v>
      </c>
      <c r="K70" s="90">
        <f t="shared" ca="1" si="6"/>
        <v>0</v>
      </c>
      <c r="L70" s="90">
        <f ca="1">IF('Ric 2020'!$A78="RC",INDIRECT("'Ric 2020'!"&amp;'Country Selector'!$B$3&amp;ROW($A78))*10^12,0)</f>
        <v>0</v>
      </c>
      <c r="M70" s="90">
        <f t="shared" ca="1" si="9"/>
        <v>0</v>
      </c>
      <c r="N70" s="90">
        <f t="shared" ca="1" si="7"/>
        <v>0</v>
      </c>
      <c r="O70" s="90">
        <f t="shared" ca="1" si="7"/>
        <v>0</v>
      </c>
      <c r="P70" s="90">
        <f t="shared" ca="1" si="7"/>
        <v>0</v>
      </c>
      <c r="Q70" s="90">
        <f t="shared" ca="1" si="7"/>
        <v>0</v>
      </c>
      <c r="R70" s="90">
        <f t="shared" ca="1" si="7"/>
        <v>0</v>
      </c>
      <c r="S70" s="90">
        <f t="shared" ca="1" si="7"/>
        <v>0</v>
      </c>
      <c r="T70" s="90">
        <f t="shared" ca="1" si="7"/>
        <v>0</v>
      </c>
      <c r="U70" s="90">
        <f t="shared" ca="1" si="7"/>
        <v>0</v>
      </c>
      <c r="V70" s="90">
        <f ca="1">IF('Ric 2030'!$A78="RC",INDIRECT("'Ric 2030'!"&amp;'Country Selector'!$B$3&amp;ROW($A78))*10^12,0)</f>
        <v>0</v>
      </c>
    </row>
    <row r="71" spans="1:22">
      <c r="A71" s="74">
        <v>19</v>
      </c>
      <c r="B71" s="90">
        <f ca="1">IF('Ric 2010'!$A79="RC",INDIRECT("'Ric 2010'!"&amp;'Country Selector'!$B$3&amp;ROW($A79))*10^12,0)</f>
        <v>15543891508.768227</v>
      </c>
      <c r="C71" s="90">
        <f t="shared" ca="1" si="8"/>
        <v>13989502357.891403</v>
      </c>
      <c r="D71" s="90">
        <f t="shared" ca="1" si="6"/>
        <v>12435113207.014582</v>
      </c>
      <c r="E71" s="90">
        <f t="shared" ca="1" si="6"/>
        <v>10880724056.13776</v>
      </c>
      <c r="F71" s="90">
        <f t="shared" ca="1" si="6"/>
        <v>9326334905.2609367</v>
      </c>
      <c r="G71" s="90">
        <f t="shared" ca="1" si="6"/>
        <v>7771945754.3841124</v>
      </c>
      <c r="H71" s="90">
        <f t="shared" ca="1" si="6"/>
        <v>6217556603.5072908</v>
      </c>
      <c r="I71" s="90">
        <f t="shared" ca="1" si="6"/>
        <v>4663167452.6304684</v>
      </c>
      <c r="J71" s="90">
        <f t="shared" ca="1" si="6"/>
        <v>3108778301.7536454</v>
      </c>
      <c r="K71" s="90">
        <f t="shared" ca="1" si="6"/>
        <v>1554389150.8768227</v>
      </c>
      <c r="L71" s="90">
        <f ca="1">IF('Ric 2020'!$A79="RC",INDIRECT("'Ric 2020'!"&amp;'Country Selector'!$B$3&amp;ROW($A79))*10^12,0)</f>
        <v>0</v>
      </c>
      <c r="M71" s="90">
        <f t="shared" ca="1" si="9"/>
        <v>0</v>
      </c>
      <c r="N71" s="90">
        <f t="shared" ca="1" si="7"/>
        <v>0</v>
      </c>
      <c r="O71" s="90">
        <f t="shared" ca="1" si="7"/>
        <v>0</v>
      </c>
      <c r="P71" s="90">
        <f t="shared" ca="1" si="7"/>
        <v>0</v>
      </c>
      <c r="Q71" s="90">
        <f t="shared" ca="1" si="7"/>
        <v>0</v>
      </c>
      <c r="R71" s="90">
        <f t="shared" ca="1" si="7"/>
        <v>0</v>
      </c>
      <c r="S71" s="90">
        <f t="shared" ca="1" si="7"/>
        <v>0</v>
      </c>
      <c r="T71" s="90">
        <f t="shared" ca="1" si="7"/>
        <v>0</v>
      </c>
      <c r="U71" s="90">
        <f t="shared" ca="1" si="7"/>
        <v>0</v>
      </c>
      <c r="V71" s="90">
        <f ca="1">IF('Ric 2030'!$A79="RC",INDIRECT("'Ric 2030'!"&amp;'Country Selector'!$B$3&amp;ROW($A79))*10^12,0)</f>
        <v>0</v>
      </c>
    </row>
    <row r="72" spans="1:22">
      <c r="A72" s="74">
        <v>20</v>
      </c>
      <c r="B72" s="90">
        <f ca="1">IF('Ric 2010'!$A80="RC",INDIRECT("'Ric 2010'!"&amp;'Country Selector'!$B$3&amp;ROW($A80))*10^12,0)</f>
        <v>0</v>
      </c>
      <c r="C72" s="90">
        <f t="shared" ca="1" si="8"/>
        <v>0</v>
      </c>
      <c r="D72" s="90">
        <f t="shared" ca="1" si="6"/>
        <v>0</v>
      </c>
      <c r="E72" s="90">
        <f t="shared" ca="1" si="6"/>
        <v>0</v>
      </c>
      <c r="F72" s="90">
        <f t="shared" ca="1" si="6"/>
        <v>0</v>
      </c>
      <c r="G72" s="90">
        <f t="shared" ca="1" si="6"/>
        <v>0</v>
      </c>
      <c r="H72" s="90">
        <f t="shared" ca="1" si="6"/>
        <v>0</v>
      </c>
      <c r="I72" s="90">
        <f t="shared" ca="1" si="6"/>
        <v>0</v>
      </c>
      <c r="J72" s="90">
        <f t="shared" ca="1" si="6"/>
        <v>0</v>
      </c>
      <c r="K72" s="90">
        <f t="shared" ca="1" si="6"/>
        <v>0</v>
      </c>
      <c r="L72" s="90">
        <f ca="1">IF('Ric 2020'!$A80="RC",INDIRECT("'Ric 2020'!"&amp;'Country Selector'!$B$3&amp;ROW($A80))*10^12,0)</f>
        <v>0</v>
      </c>
      <c r="M72" s="90">
        <f t="shared" ca="1" si="9"/>
        <v>4885541929.580617</v>
      </c>
      <c r="N72" s="90">
        <f t="shared" ca="1" si="7"/>
        <v>9771083859.1612339</v>
      </c>
      <c r="O72" s="90">
        <f t="shared" ca="1" si="7"/>
        <v>14656625788.741852</v>
      </c>
      <c r="P72" s="90">
        <f t="shared" ca="1" si="7"/>
        <v>19542167718.322468</v>
      </c>
      <c r="Q72" s="90">
        <f t="shared" ca="1" si="7"/>
        <v>24427709647.903084</v>
      </c>
      <c r="R72" s="90">
        <f t="shared" ca="1" si="7"/>
        <v>29313251577.483704</v>
      </c>
      <c r="S72" s="90">
        <f t="shared" ca="1" si="7"/>
        <v>34198793507.06432</v>
      </c>
      <c r="T72" s="90">
        <f t="shared" ca="1" si="7"/>
        <v>39084335436.644936</v>
      </c>
      <c r="U72" s="90">
        <f t="shared" ca="1" si="7"/>
        <v>43969877366.225548</v>
      </c>
      <c r="V72" s="90">
        <f ca="1">IF('Ric 2030'!$A80="RC",INDIRECT("'Ric 2030'!"&amp;'Country Selector'!$B$3&amp;ROW($A80))*10^12,0)</f>
        <v>48855419295.806168</v>
      </c>
    </row>
    <row r="73" spans="1:22">
      <c r="A73" s="74">
        <v>21</v>
      </c>
      <c r="B73" s="90">
        <f ca="1">IF('Ric 2010'!$A81="RC",INDIRECT("'Ric 2010'!"&amp;'Country Selector'!$B$3&amp;ROW($A81))*10^12,0)</f>
        <v>0</v>
      </c>
      <c r="C73" s="90">
        <f t="shared" ca="1" si="8"/>
        <v>0</v>
      </c>
      <c r="D73" s="90">
        <f t="shared" ca="1" si="6"/>
        <v>0</v>
      </c>
      <c r="E73" s="90">
        <f t="shared" ca="1" si="6"/>
        <v>0</v>
      </c>
      <c r="F73" s="90">
        <f t="shared" ca="1" si="6"/>
        <v>0</v>
      </c>
      <c r="G73" s="90">
        <f t="shared" ca="1" si="6"/>
        <v>0</v>
      </c>
      <c r="H73" s="90">
        <f t="shared" ca="1" si="6"/>
        <v>0</v>
      </c>
      <c r="I73" s="90">
        <f t="shared" ca="1" si="6"/>
        <v>0</v>
      </c>
      <c r="J73" s="90">
        <f t="shared" ca="1" si="6"/>
        <v>0</v>
      </c>
      <c r="K73" s="90">
        <f t="shared" ca="1" si="6"/>
        <v>0</v>
      </c>
      <c r="L73" s="90">
        <f ca="1">IF('Ric 2020'!$A81="RC",INDIRECT("'Ric 2020'!"&amp;'Country Selector'!$B$3&amp;ROW($A81))*10^12,0)</f>
        <v>0</v>
      </c>
      <c r="M73" s="90">
        <f t="shared" ca="1" si="9"/>
        <v>7466748863.6841688</v>
      </c>
      <c r="N73" s="90">
        <f t="shared" ca="1" si="7"/>
        <v>14933497727.368338</v>
      </c>
      <c r="O73" s="90">
        <f t="shared" ca="1" si="7"/>
        <v>22400246591.052509</v>
      </c>
      <c r="P73" s="90">
        <f t="shared" ca="1" si="7"/>
        <v>29866995454.736675</v>
      </c>
      <c r="Q73" s="90">
        <f t="shared" ca="1" si="7"/>
        <v>37333744318.420845</v>
      </c>
      <c r="R73" s="90">
        <f t="shared" ca="1" si="7"/>
        <v>44800493182.105019</v>
      </c>
      <c r="S73" s="90">
        <f t="shared" ca="1" si="7"/>
        <v>52267242045.789185</v>
      </c>
      <c r="T73" s="90">
        <f t="shared" ca="1" si="7"/>
        <v>59733990909.473351</v>
      </c>
      <c r="U73" s="90">
        <f t="shared" ca="1" si="7"/>
        <v>67200739773.157516</v>
      </c>
      <c r="V73" s="90">
        <f ca="1">IF('Ric 2030'!$A81="RC",INDIRECT("'Ric 2030'!"&amp;'Country Selector'!$B$3&amp;ROW($A81))*10^12,0)</f>
        <v>74667488636.84169</v>
      </c>
    </row>
    <row r="74" spans="1:22">
      <c r="A74" s="74">
        <v>22</v>
      </c>
      <c r="B74" s="90">
        <f ca="1">IF('Ric 2010'!$A82="RC",INDIRECT("'Ric 2010'!"&amp;'Country Selector'!$B$3&amp;ROW($A82))*10^12,0)</f>
        <v>0</v>
      </c>
      <c r="C74" s="90">
        <f t="shared" ca="1" si="8"/>
        <v>0</v>
      </c>
      <c r="D74" s="90">
        <f t="shared" ca="1" si="6"/>
        <v>0</v>
      </c>
      <c r="E74" s="90">
        <f t="shared" ca="1" si="6"/>
        <v>0</v>
      </c>
      <c r="F74" s="90">
        <f t="shared" ca="1" si="6"/>
        <v>0</v>
      </c>
      <c r="G74" s="90">
        <f t="shared" ca="1" si="6"/>
        <v>0</v>
      </c>
      <c r="H74" s="90">
        <f t="shared" ca="1" si="6"/>
        <v>0</v>
      </c>
      <c r="I74" s="90">
        <f t="shared" ca="1" si="6"/>
        <v>0</v>
      </c>
      <c r="J74" s="90">
        <f t="shared" ca="1" si="6"/>
        <v>0</v>
      </c>
      <c r="K74" s="90">
        <f t="shared" ca="1" si="6"/>
        <v>0</v>
      </c>
      <c r="L74" s="90">
        <f ca="1">IF('Ric 2020'!$A82="RC",INDIRECT("'Ric 2020'!"&amp;'Country Selector'!$B$3&amp;ROW($A82))*10^12,0)</f>
        <v>0</v>
      </c>
      <c r="M74" s="90">
        <f t="shared" ca="1" si="9"/>
        <v>0</v>
      </c>
      <c r="N74" s="90">
        <f t="shared" ca="1" si="7"/>
        <v>0</v>
      </c>
      <c r="O74" s="90">
        <f t="shared" ca="1" si="7"/>
        <v>0</v>
      </c>
      <c r="P74" s="90">
        <f t="shared" ca="1" si="7"/>
        <v>0</v>
      </c>
      <c r="Q74" s="90">
        <f t="shared" ca="1" si="7"/>
        <v>0</v>
      </c>
      <c r="R74" s="90">
        <f t="shared" ca="1" si="7"/>
        <v>0</v>
      </c>
      <c r="S74" s="90">
        <f t="shared" ca="1" si="7"/>
        <v>0</v>
      </c>
      <c r="T74" s="90">
        <f t="shared" ca="1" si="7"/>
        <v>0</v>
      </c>
      <c r="U74" s="90">
        <f t="shared" ca="1" si="7"/>
        <v>0</v>
      </c>
      <c r="V74" s="90">
        <f ca="1">IF('Ric 2030'!$A82="RC",INDIRECT("'Ric 2030'!"&amp;'Country Selector'!$B$3&amp;ROW($A82))*10^12,0)</f>
        <v>0</v>
      </c>
    </row>
    <row r="75" spans="1:22">
      <c r="A75" s="74">
        <v>23</v>
      </c>
      <c r="B75" s="90">
        <f ca="1">IF('Ric 2010'!$A83="RC",INDIRECT("'Ric 2010'!"&amp;'Country Selector'!$B$3&amp;ROW($A83))*10^12,0)</f>
        <v>0</v>
      </c>
      <c r="C75" s="90">
        <f t="shared" ca="1" si="8"/>
        <v>0</v>
      </c>
      <c r="D75" s="90">
        <f t="shared" ca="1" si="6"/>
        <v>0</v>
      </c>
      <c r="E75" s="90">
        <f t="shared" ca="1" si="6"/>
        <v>0</v>
      </c>
      <c r="F75" s="90">
        <f t="shared" ca="1" si="6"/>
        <v>0</v>
      </c>
      <c r="G75" s="90">
        <f t="shared" ca="1" si="6"/>
        <v>0</v>
      </c>
      <c r="H75" s="90">
        <f t="shared" ca="1" si="6"/>
        <v>0</v>
      </c>
      <c r="I75" s="90">
        <f t="shared" ca="1" si="6"/>
        <v>0</v>
      </c>
      <c r="J75" s="90">
        <f t="shared" ca="1" si="6"/>
        <v>0</v>
      </c>
      <c r="K75" s="90">
        <f t="shared" ca="1" si="6"/>
        <v>0</v>
      </c>
      <c r="L75" s="90">
        <f ca="1">IF('Ric 2020'!$A83="RC",INDIRECT("'Ric 2020'!"&amp;'Country Selector'!$B$3&amp;ROW($A83))*10^12,0)</f>
        <v>0</v>
      </c>
      <c r="M75" s="90">
        <f t="shared" ca="1" si="9"/>
        <v>0</v>
      </c>
      <c r="N75" s="90">
        <f t="shared" ca="1" si="7"/>
        <v>0</v>
      </c>
      <c r="O75" s="90">
        <f t="shared" ca="1" si="7"/>
        <v>0</v>
      </c>
      <c r="P75" s="90">
        <f t="shared" ca="1" si="7"/>
        <v>0</v>
      </c>
      <c r="Q75" s="90">
        <f t="shared" ca="1" si="7"/>
        <v>0</v>
      </c>
      <c r="R75" s="90">
        <f t="shared" ca="1" si="7"/>
        <v>0</v>
      </c>
      <c r="S75" s="90">
        <f t="shared" ca="1" si="7"/>
        <v>0</v>
      </c>
      <c r="T75" s="90">
        <f t="shared" ca="1" si="7"/>
        <v>0</v>
      </c>
      <c r="U75" s="90">
        <f t="shared" ca="1" si="7"/>
        <v>0</v>
      </c>
      <c r="V75" s="90">
        <f ca="1">IF('Ric 2030'!$A83="RC",INDIRECT("'Ric 2030'!"&amp;'Country Selector'!$B$3&amp;ROW($A83))*10^12,0)</f>
        <v>0</v>
      </c>
    </row>
    <row r="76" spans="1:22">
      <c r="A76" s="74">
        <v>24</v>
      </c>
      <c r="B76" s="90">
        <f ca="1">IF('Ric 2010'!$A84="RC",INDIRECT("'Ric 2010'!"&amp;'Country Selector'!$B$3&amp;ROW($A84))*10^12,0)</f>
        <v>0</v>
      </c>
      <c r="C76" s="90">
        <f t="shared" ca="1" si="8"/>
        <v>1571803760.7173495</v>
      </c>
      <c r="D76" s="90">
        <f t="shared" ca="1" si="6"/>
        <v>3143607521.4346991</v>
      </c>
      <c r="E76" s="90">
        <f t="shared" ca="1" si="6"/>
        <v>4715411282.1520491</v>
      </c>
      <c r="F76" s="90">
        <f t="shared" ca="1" si="6"/>
        <v>6287215042.8693981</v>
      </c>
      <c r="G76" s="90">
        <f t="shared" ca="1" si="6"/>
        <v>7859018803.5867481</v>
      </c>
      <c r="H76" s="90">
        <f t="shared" ca="1" si="6"/>
        <v>9430822564.3040981</v>
      </c>
      <c r="I76" s="90">
        <f t="shared" ca="1" si="6"/>
        <v>11002626325.021448</v>
      </c>
      <c r="J76" s="90">
        <f t="shared" ca="1" si="6"/>
        <v>12574430085.738796</v>
      </c>
      <c r="K76" s="90">
        <f t="shared" ca="1" si="6"/>
        <v>14146233846.456146</v>
      </c>
      <c r="L76" s="90">
        <f ca="1">IF('Ric 2020'!$A84="RC",INDIRECT("'Ric 2020'!"&amp;'Country Selector'!$B$3&amp;ROW($A84))*10^12,0)</f>
        <v>15718037607.173496</v>
      </c>
      <c r="M76" s="90">
        <f t="shared" ca="1" si="9"/>
        <v>14146233846.456146</v>
      </c>
      <c r="N76" s="90">
        <f t="shared" ca="1" si="7"/>
        <v>12574430085.738796</v>
      </c>
      <c r="O76" s="90">
        <f t="shared" ca="1" si="7"/>
        <v>11002626325.021448</v>
      </c>
      <c r="P76" s="90">
        <f t="shared" ca="1" si="7"/>
        <v>9430822564.3040981</v>
      </c>
      <c r="Q76" s="90">
        <f t="shared" ca="1" si="7"/>
        <v>7859018803.5867481</v>
      </c>
      <c r="R76" s="90">
        <f t="shared" ca="1" si="7"/>
        <v>6287215042.8693981</v>
      </c>
      <c r="S76" s="90">
        <f t="shared" ca="1" si="7"/>
        <v>4715411282.1520491</v>
      </c>
      <c r="T76" s="90">
        <f t="shared" ca="1" si="7"/>
        <v>3143607521.4346991</v>
      </c>
      <c r="U76" s="90">
        <f t="shared" ca="1" si="7"/>
        <v>1571803760.7173495</v>
      </c>
      <c r="V76" s="90">
        <f ca="1">IF('Ric 2030'!$A84="RC",INDIRECT("'Ric 2030'!"&amp;'Country Selector'!$B$3&amp;ROW($A84))*10^12,0)</f>
        <v>0</v>
      </c>
    </row>
    <row r="77" spans="1:22">
      <c r="A77" s="74">
        <v>25</v>
      </c>
      <c r="B77" s="90">
        <f ca="1">IF('Ric 2010'!$A85="RC",INDIRECT("'Ric 2010'!"&amp;'Country Selector'!$B$3&amp;ROW($A85))*10^12,0)</f>
        <v>0</v>
      </c>
      <c r="C77" s="90">
        <f t="shared" ca="1" si="8"/>
        <v>10780146565.428627</v>
      </c>
      <c r="D77" s="90">
        <f t="shared" ca="1" si="6"/>
        <v>21560293130.857254</v>
      </c>
      <c r="E77" s="90">
        <f t="shared" ca="1" si="6"/>
        <v>32340439696.285881</v>
      </c>
      <c r="F77" s="90">
        <f t="shared" ca="1" si="6"/>
        <v>43120586261.714508</v>
      </c>
      <c r="G77" s="90">
        <f t="shared" ca="1" si="6"/>
        <v>53900732827.143135</v>
      </c>
      <c r="H77" s="90">
        <f t="shared" ca="1" si="6"/>
        <v>64680879392.571762</v>
      </c>
      <c r="I77" s="90">
        <f t="shared" ca="1" si="6"/>
        <v>75461025958.000397</v>
      </c>
      <c r="J77" s="90">
        <f t="shared" ca="1" si="6"/>
        <v>86241172523.429016</v>
      </c>
      <c r="K77" s="90">
        <f t="shared" ca="1" si="6"/>
        <v>97021319088.857635</v>
      </c>
      <c r="L77" s="90">
        <f ca="1">IF('Ric 2020'!$A85="RC",INDIRECT("'Ric 2020'!"&amp;'Country Selector'!$B$3&amp;ROW($A85))*10^12,0)</f>
        <v>107801465654.28627</v>
      </c>
      <c r="M77" s="90">
        <f t="shared" ca="1" si="9"/>
        <v>97021319088.857635</v>
      </c>
      <c r="N77" s="90">
        <f t="shared" ca="1" si="7"/>
        <v>86241172523.429016</v>
      </c>
      <c r="O77" s="90">
        <f t="shared" ca="1" si="7"/>
        <v>75461025958.000397</v>
      </c>
      <c r="P77" s="90">
        <f t="shared" ca="1" si="7"/>
        <v>64680879392.571762</v>
      </c>
      <c r="Q77" s="90">
        <f t="shared" ca="1" si="7"/>
        <v>53900732827.143135</v>
      </c>
      <c r="R77" s="90">
        <f t="shared" ca="1" si="7"/>
        <v>43120586261.714508</v>
      </c>
      <c r="S77" s="90">
        <f t="shared" ca="1" si="7"/>
        <v>32340439696.285881</v>
      </c>
      <c r="T77" s="90">
        <f t="shared" ca="1" si="7"/>
        <v>21560293130.857254</v>
      </c>
      <c r="U77" s="90">
        <f t="shared" ca="1" si="7"/>
        <v>10780146565.428627</v>
      </c>
      <c r="V77" s="90">
        <f ca="1">IF('Ric 2030'!$A85="RC",INDIRECT("'Ric 2030'!"&amp;'Country Selector'!$B$3&amp;ROW($A85))*10^12,0)</f>
        <v>0</v>
      </c>
    </row>
    <row r="78" spans="1:22">
      <c r="A78" s="74">
        <v>26</v>
      </c>
      <c r="B78" s="90">
        <f ca="1">IF('Ric 2010'!$A86="RC",INDIRECT("'Ric 2010'!"&amp;'Country Selector'!$B$3&amp;ROW($A86))*10^12,0)</f>
        <v>54506838748.352493</v>
      </c>
      <c r="C78" s="90">
        <f t="shared" ca="1" si="8"/>
        <v>49056154873.517242</v>
      </c>
      <c r="D78" s="90">
        <f t="shared" ca="1" si="6"/>
        <v>43605470998.681992</v>
      </c>
      <c r="E78" s="90">
        <f t="shared" ca="1" si="6"/>
        <v>38154787123.846748</v>
      </c>
      <c r="F78" s="90">
        <f t="shared" ca="1" si="6"/>
        <v>32704103249.011497</v>
      </c>
      <c r="G78" s="90">
        <f t="shared" ca="1" si="6"/>
        <v>27253419374.176247</v>
      </c>
      <c r="H78" s="90">
        <f t="shared" ca="1" si="6"/>
        <v>21802735499.340996</v>
      </c>
      <c r="I78" s="90">
        <f t="shared" ca="1" si="6"/>
        <v>16352051624.505749</v>
      </c>
      <c r="J78" s="90">
        <f t="shared" ca="1" si="6"/>
        <v>10901367749.670498</v>
      </c>
      <c r="K78" s="90">
        <f t="shared" ca="1" si="6"/>
        <v>5450683874.8352489</v>
      </c>
      <c r="L78" s="90">
        <f ca="1">IF('Ric 2020'!$A86="RC",INDIRECT("'Ric 2020'!"&amp;'Country Selector'!$B$3&amp;ROW($A86))*10^12,0)</f>
        <v>0</v>
      </c>
      <c r="M78" s="90">
        <f t="shared" ca="1" si="9"/>
        <v>0</v>
      </c>
      <c r="N78" s="90">
        <f t="shared" ca="1" si="7"/>
        <v>0</v>
      </c>
      <c r="O78" s="90">
        <f t="shared" ca="1" si="7"/>
        <v>0</v>
      </c>
      <c r="P78" s="90">
        <f t="shared" ca="1" si="7"/>
        <v>0</v>
      </c>
      <c r="Q78" s="90">
        <f t="shared" ca="1" si="7"/>
        <v>0</v>
      </c>
      <c r="R78" s="90">
        <f t="shared" ca="1" si="7"/>
        <v>0</v>
      </c>
      <c r="S78" s="90">
        <f t="shared" ca="1" si="7"/>
        <v>0</v>
      </c>
      <c r="T78" s="90">
        <f t="shared" ca="1" si="7"/>
        <v>0</v>
      </c>
      <c r="U78" s="90">
        <f t="shared" ca="1" si="7"/>
        <v>0</v>
      </c>
      <c r="V78" s="90">
        <f ca="1">IF('Ric 2030'!$A86="RC",INDIRECT("'Ric 2030'!"&amp;'Country Selector'!$B$3&amp;ROW($A86))*10^12,0)</f>
        <v>0</v>
      </c>
    </row>
    <row r="79" spans="1:22">
      <c r="A79" s="74">
        <v>27</v>
      </c>
      <c r="B79" s="90">
        <f ca="1">IF('Ric 2010'!$A87="RC",INDIRECT("'Ric 2010'!"&amp;'Country Selector'!$B$3&amp;ROW($A87))*10^12,0)</f>
        <v>0</v>
      </c>
      <c r="C79" s="90">
        <f t="shared" ca="1" si="8"/>
        <v>0</v>
      </c>
      <c r="D79" s="90">
        <f t="shared" ca="1" si="6"/>
        <v>0</v>
      </c>
      <c r="E79" s="90">
        <f t="shared" ca="1" si="6"/>
        <v>0</v>
      </c>
      <c r="F79" s="90">
        <f t="shared" ca="1" si="6"/>
        <v>0</v>
      </c>
      <c r="G79" s="90">
        <f t="shared" ca="1" si="6"/>
        <v>0</v>
      </c>
      <c r="H79" s="90">
        <f t="shared" ca="1" si="6"/>
        <v>0</v>
      </c>
      <c r="I79" s="90">
        <f t="shared" ca="1" si="6"/>
        <v>0</v>
      </c>
      <c r="J79" s="90">
        <f t="shared" ca="1" si="6"/>
        <v>0</v>
      </c>
      <c r="K79" s="90">
        <f t="shared" ca="1" si="6"/>
        <v>0</v>
      </c>
      <c r="L79" s="90">
        <f ca="1">IF('Ric 2020'!$A87="RC",INDIRECT("'Ric 2020'!"&amp;'Country Selector'!$B$3&amp;ROW($A87))*10^12,0)</f>
        <v>0</v>
      </c>
      <c r="M79" s="90">
        <f t="shared" ca="1" si="9"/>
        <v>3285747295.130559</v>
      </c>
      <c r="N79" s="90">
        <f t="shared" ca="1" si="7"/>
        <v>6571494590.2611179</v>
      </c>
      <c r="O79" s="90">
        <f t="shared" ca="1" si="7"/>
        <v>9857241885.3916759</v>
      </c>
      <c r="P79" s="90">
        <f t="shared" ca="1" si="7"/>
        <v>13142989180.522236</v>
      </c>
      <c r="Q79" s="90">
        <f t="shared" ca="1" si="7"/>
        <v>16428736475.652796</v>
      </c>
      <c r="R79" s="90">
        <f t="shared" ca="1" si="7"/>
        <v>19714483770.783352</v>
      </c>
      <c r="S79" s="90">
        <f t="shared" ca="1" si="7"/>
        <v>23000231065.91391</v>
      </c>
      <c r="T79" s="90">
        <f t="shared" ca="1" si="7"/>
        <v>26285978361.044472</v>
      </c>
      <c r="U79" s="90">
        <f t="shared" ca="1" si="7"/>
        <v>29571725656.17503</v>
      </c>
      <c r="V79" s="90">
        <f ca="1">IF('Ric 2030'!$A87="RC",INDIRECT("'Ric 2030'!"&amp;'Country Selector'!$B$3&amp;ROW($A87))*10^12,0)</f>
        <v>32857472951.305588</v>
      </c>
    </row>
    <row r="80" spans="1:22">
      <c r="A80" s="74">
        <v>28</v>
      </c>
      <c r="B80" s="90">
        <f ca="1">IF('Ric 2010'!$A88="RC",INDIRECT("'Ric 2010'!"&amp;'Country Selector'!$B$3&amp;ROW($A88))*10^12,0)</f>
        <v>0</v>
      </c>
      <c r="C80" s="90">
        <f t="shared" ca="1" si="8"/>
        <v>0</v>
      </c>
      <c r="D80" s="90">
        <f t="shared" ca="1" si="6"/>
        <v>0</v>
      </c>
      <c r="E80" s="90">
        <f t="shared" ca="1" si="6"/>
        <v>0</v>
      </c>
      <c r="F80" s="90">
        <f t="shared" ca="1" si="6"/>
        <v>0</v>
      </c>
      <c r="G80" s="90">
        <f t="shared" ca="1" si="6"/>
        <v>0</v>
      </c>
      <c r="H80" s="90">
        <f t="shared" ca="1" si="6"/>
        <v>0</v>
      </c>
      <c r="I80" s="90">
        <f t="shared" ca="1" si="6"/>
        <v>0</v>
      </c>
      <c r="J80" s="90">
        <f t="shared" ca="1" si="6"/>
        <v>0</v>
      </c>
      <c r="K80" s="90">
        <f t="shared" ca="1" si="6"/>
        <v>0</v>
      </c>
      <c r="L80" s="90">
        <f ca="1">IF('Ric 2020'!$A88="RC",INDIRECT("'Ric 2020'!"&amp;'Country Selector'!$B$3&amp;ROW($A88))*10^12,0)</f>
        <v>0</v>
      </c>
      <c r="M80" s="90">
        <f t="shared" ca="1" si="9"/>
        <v>0</v>
      </c>
      <c r="N80" s="90">
        <f t="shared" ca="1" si="7"/>
        <v>0</v>
      </c>
      <c r="O80" s="90">
        <f t="shared" ca="1" si="7"/>
        <v>0</v>
      </c>
      <c r="P80" s="90">
        <f t="shared" ca="1" si="7"/>
        <v>0</v>
      </c>
      <c r="Q80" s="90">
        <f t="shared" ca="1" si="7"/>
        <v>0</v>
      </c>
      <c r="R80" s="90">
        <f t="shared" ca="1" si="7"/>
        <v>0</v>
      </c>
      <c r="S80" s="90">
        <f t="shared" ca="1" si="7"/>
        <v>0</v>
      </c>
      <c r="T80" s="90">
        <f t="shared" ca="1" si="7"/>
        <v>0</v>
      </c>
      <c r="U80" s="90">
        <f t="shared" ca="1" si="7"/>
        <v>0</v>
      </c>
      <c r="V80" s="90">
        <f ca="1">IF('Ric 2030'!$A88="RC",INDIRECT("'Ric 2030'!"&amp;'Country Selector'!$B$3&amp;ROW($A88))*10^12,0)</f>
        <v>0</v>
      </c>
    </row>
    <row r="81" spans="1:22">
      <c r="A81" s="74">
        <v>29</v>
      </c>
      <c r="B81" s="90">
        <f ca="1">IF('Ric 2010'!$A89="RC",INDIRECT("'Ric 2010'!"&amp;'Country Selector'!$B$3&amp;ROW($A89))*10^12,0)</f>
        <v>0</v>
      </c>
      <c r="C81" s="90">
        <f t="shared" ca="1" si="8"/>
        <v>4702205297.1524181</v>
      </c>
      <c r="D81" s="90">
        <f t="shared" ca="1" si="6"/>
        <v>9404410594.3048363</v>
      </c>
      <c r="E81" s="90">
        <f t="shared" ca="1" si="6"/>
        <v>14106615891.457254</v>
      </c>
      <c r="F81" s="90">
        <f t="shared" ca="1" si="6"/>
        <v>18808821188.609673</v>
      </c>
      <c r="G81" s="90">
        <f t="shared" ca="1" si="6"/>
        <v>23511026485.762089</v>
      </c>
      <c r="H81" s="90">
        <f t="shared" ca="1" si="6"/>
        <v>28213231782.914509</v>
      </c>
      <c r="I81" s="90">
        <f t="shared" ca="1" si="6"/>
        <v>32915437080.066925</v>
      </c>
      <c r="J81" s="90">
        <f t="shared" ca="1" si="6"/>
        <v>37617642377.219345</v>
      </c>
      <c r="K81" s="90">
        <f t="shared" ca="1" si="6"/>
        <v>42319847674.371758</v>
      </c>
      <c r="L81" s="90">
        <f ca="1">IF('Ric 2020'!$A89="RC",INDIRECT("'Ric 2020'!"&amp;'Country Selector'!$B$3&amp;ROW($A89))*10^12,0)</f>
        <v>47022052971.524178</v>
      </c>
      <c r="M81" s="90">
        <f t="shared" ca="1" si="9"/>
        <v>42319847674.371758</v>
      </c>
      <c r="N81" s="90">
        <f t="shared" ca="1" si="7"/>
        <v>37617642377.219345</v>
      </c>
      <c r="O81" s="90">
        <f t="shared" ca="1" si="7"/>
        <v>32915437080.066925</v>
      </c>
      <c r="P81" s="90">
        <f t="shared" ca="1" si="7"/>
        <v>28213231782.914509</v>
      </c>
      <c r="Q81" s="90">
        <f t="shared" ca="1" si="7"/>
        <v>23511026485.762089</v>
      </c>
      <c r="R81" s="90">
        <f t="shared" ca="1" si="7"/>
        <v>18808821188.609673</v>
      </c>
      <c r="S81" s="90">
        <f t="shared" ca="1" si="7"/>
        <v>14106615891.457254</v>
      </c>
      <c r="T81" s="90">
        <f t="shared" ca="1" si="7"/>
        <v>9404410594.3048363</v>
      </c>
      <c r="U81" s="90">
        <f t="shared" ca="1" si="7"/>
        <v>4702205297.1524181</v>
      </c>
      <c r="V81" s="90">
        <f ca="1">IF('Ric 2030'!$A89="RC",INDIRECT("'Ric 2030'!"&amp;'Country Selector'!$B$3&amp;ROW($A89))*10^12,0)</f>
        <v>0</v>
      </c>
    </row>
    <row r="82" spans="1:22">
      <c r="A82" s="74">
        <v>30</v>
      </c>
      <c r="B82" s="90">
        <f ca="1">IF('Ric 2010'!$A90="RC",INDIRECT("'Ric 2010'!"&amp;'Country Selector'!$B$3&amp;ROW($A90))*10^12,0)</f>
        <v>0</v>
      </c>
      <c r="C82" s="90">
        <f t="shared" ca="1" si="8"/>
        <v>0</v>
      </c>
      <c r="D82" s="90">
        <f t="shared" ca="1" si="6"/>
        <v>0</v>
      </c>
      <c r="E82" s="90">
        <f t="shared" ca="1" si="6"/>
        <v>0</v>
      </c>
      <c r="F82" s="90">
        <f t="shared" ca="1" si="6"/>
        <v>0</v>
      </c>
      <c r="G82" s="90">
        <f t="shared" ca="1" si="6"/>
        <v>0</v>
      </c>
      <c r="H82" s="90">
        <f t="shared" ca="1" si="6"/>
        <v>0</v>
      </c>
      <c r="I82" s="90">
        <f t="shared" ca="1" si="6"/>
        <v>0</v>
      </c>
      <c r="J82" s="90">
        <f t="shared" ca="1" si="6"/>
        <v>0</v>
      </c>
      <c r="K82" s="90">
        <f t="shared" ca="1" si="6"/>
        <v>0</v>
      </c>
      <c r="L82" s="90">
        <f ca="1">IF('Ric 2020'!$A90="RC",INDIRECT("'Ric 2020'!"&amp;'Country Selector'!$B$3&amp;ROW($A90))*10^12,0)</f>
        <v>0</v>
      </c>
      <c r="M82" s="90">
        <f t="shared" ca="1" si="9"/>
        <v>0</v>
      </c>
      <c r="N82" s="90">
        <f t="shared" ca="1" si="7"/>
        <v>0</v>
      </c>
      <c r="O82" s="90">
        <f t="shared" ca="1" si="7"/>
        <v>0</v>
      </c>
      <c r="P82" s="90">
        <f t="shared" ca="1" si="7"/>
        <v>0</v>
      </c>
      <c r="Q82" s="90">
        <f t="shared" ca="1" si="7"/>
        <v>0</v>
      </c>
      <c r="R82" s="90">
        <f t="shared" ca="1" si="7"/>
        <v>0</v>
      </c>
      <c r="S82" s="90">
        <f t="shared" ca="1" si="7"/>
        <v>0</v>
      </c>
      <c r="T82" s="90">
        <f t="shared" ca="1" si="7"/>
        <v>0</v>
      </c>
      <c r="U82" s="90">
        <f t="shared" ca="1" si="7"/>
        <v>0</v>
      </c>
      <c r="V82" s="90">
        <f ca="1">IF('Ric 2030'!$A90="RC",INDIRECT("'Ric 2030'!"&amp;'Country Selector'!$B$3&amp;ROW($A90))*10^12,0)</f>
        <v>0</v>
      </c>
    </row>
    <row r="83" spans="1:22">
      <c r="A83" s="74">
        <v>31</v>
      </c>
      <c r="B83" s="90">
        <f ca="1">IF('Ric 2010'!$A91="RC",INDIRECT("'Ric 2010'!"&amp;'Country Selector'!$B$3&amp;ROW($A91))*10^12,0)</f>
        <v>0</v>
      </c>
      <c r="C83" s="90">
        <f t="shared" ca="1" si="8"/>
        <v>0</v>
      </c>
      <c r="D83" s="90">
        <f t="shared" ca="1" si="6"/>
        <v>0</v>
      </c>
      <c r="E83" s="90">
        <f t="shared" ca="1" si="6"/>
        <v>0</v>
      </c>
      <c r="F83" s="90">
        <f t="shared" ca="1" si="6"/>
        <v>0</v>
      </c>
      <c r="G83" s="90">
        <f t="shared" ca="1" si="6"/>
        <v>0</v>
      </c>
      <c r="H83" s="90">
        <f t="shared" ca="1" si="6"/>
        <v>0</v>
      </c>
      <c r="I83" s="90">
        <f t="shared" ca="1" si="6"/>
        <v>0</v>
      </c>
      <c r="J83" s="90">
        <f t="shared" ca="1" si="6"/>
        <v>0</v>
      </c>
      <c r="K83" s="90">
        <f t="shared" ca="1" si="6"/>
        <v>0</v>
      </c>
      <c r="L83" s="90">
        <f ca="1">IF('Ric 2020'!$A91="RC",INDIRECT("'Ric 2020'!"&amp;'Country Selector'!$B$3&amp;ROW($A91))*10^12,0)</f>
        <v>0</v>
      </c>
      <c r="M83" s="90">
        <f t="shared" ca="1" si="9"/>
        <v>0</v>
      </c>
      <c r="N83" s="90">
        <f t="shared" ca="1" si="7"/>
        <v>0</v>
      </c>
      <c r="O83" s="90">
        <f t="shared" ca="1" si="7"/>
        <v>0</v>
      </c>
      <c r="P83" s="90">
        <f t="shared" ca="1" si="7"/>
        <v>0</v>
      </c>
      <c r="Q83" s="90">
        <f t="shared" ca="1" si="7"/>
        <v>0</v>
      </c>
      <c r="R83" s="90">
        <f t="shared" ca="1" si="7"/>
        <v>0</v>
      </c>
      <c r="S83" s="90">
        <f t="shared" ca="1" si="7"/>
        <v>0</v>
      </c>
      <c r="T83" s="90">
        <f t="shared" ca="1" si="7"/>
        <v>0</v>
      </c>
      <c r="U83" s="90">
        <f t="shared" ca="1" si="7"/>
        <v>0</v>
      </c>
      <c r="V83" s="90">
        <f ca="1">IF('Ric 2030'!$A91="RC",INDIRECT("'Ric 2030'!"&amp;'Country Selector'!$B$3&amp;ROW($A91))*10^12,0)</f>
        <v>0</v>
      </c>
    </row>
    <row r="84" spans="1:22">
      <c r="A84" s="74">
        <v>32</v>
      </c>
      <c r="B84" s="90">
        <f ca="1">IF('Ric 2010'!$A92="RC",INDIRECT("'Ric 2010'!"&amp;'Country Selector'!$B$3&amp;ROW($A92))*10^12,0)</f>
        <v>0</v>
      </c>
      <c r="C84" s="90">
        <f t="shared" ca="1" si="8"/>
        <v>0</v>
      </c>
      <c r="D84" s="90">
        <f t="shared" ca="1" si="6"/>
        <v>0</v>
      </c>
      <c r="E84" s="90">
        <f t="shared" ca="1" si="6"/>
        <v>0</v>
      </c>
      <c r="F84" s="90">
        <f t="shared" ca="1" si="6"/>
        <v>0</v>
      </c>
      <c r="G84" s="90">
        <f t="shared" ca="1" si="6"/>
        <v>0</v>
      </c>
      <c r="H84" s="90">
        <f t="shared" ca="1" si="6"/>
        <v>0</v>
      </c>
      <c r="I84" s="90">
        <f t="shared" ca="1" si="6"/>
        <v>0</v>
      </c>
      <c r="J84" s="90">
        <f t="shared" ca="1" si="6"/>
        <v>0</v>
      </c>
      <c r="K84" s="90">
        <f t="shared" ca="1" si="6"/>
        <v>0</v>
      </c>
      <c r="L84" s="90">
        <f ca="1">IF('Ric 2020'!$A92="RC",INDIRECT("'Ric 2020'!"&amp;'Country Selector'!$B$3&amp;ROW($A92))*10^12,0)</f>
        <v>0</v>
      </c>
      <c r="M84" s="90">
        <f t="shared" ca="1" si="9"/>
        <v>12577579553.671024</v>
      </c>
      <c r="N84" s="90">
        <f t="shared" ca="1" si="7"/>
        <v>25155159107.342049</v>
      </c>
      <c r="O84" s="90">
        <f t="shared" ca="1" si="7"/>
        <v>37732738661.013077</v>
      </c>
      <c r="P84" s="90">
        <f t="shared" ca="1" si="7"/>
        <v>50310318214.684097</v>
      </c>
      <c r="Q84" s="90">
        <f t="shared" ca="1" si="7"/>
        <v>62887897768.355125</v>
      </c>
      <c r="R84" s="90">
        <f t="shared" ca="1" si="7"/>
        <v>75465477322.026154</v>
      </c>
      <c r="S84" s="90">
        <f t="shared" ca="1" si="7"/>
        <v>88043056875.697174</v>
      </c>
      <c r="T84" s="90">
        <f t="shared" ca="1" si="7"/>
        <v>100620636429.36819</v>
      </c>
      <c r="U84" s="90">
        <f t="shared" ca="1" si="7"/>
        <v>113198215983.03923</v>
      </c>
      <c r="V84" s="90">
        <f ca="1">IF('Ric 2030'!$A92="RC",INDIRECT("'Ric 2030'!"&amp;'Country Selector'!$B$3&amp;ROW($A92))*10^12,0)</f>
        <v>125775795536.71025</v>
      </c>
    </row>
    <row r="85" spans="1:22">
      <c r="A85" s="74">
        <v>33</v>
      </c>
      <c r="B85" s="90">
        <f ca="1">IF('Ric 2010'!$A93="RC",INDIRECT("'Ric 2010'!"&amp;'Country Selector'!$B$3&amp;ROW($A93))*10^12,0)</f>
        <v>23781966185.342007</v>
      </c>
      <c r="C85" s="90">
        <f t="shared" ca="1" si="8"/>
        <v>21403769566.807808</v>
      </c>
      <c r="D85" s="90">
        <f t="shared" ca="1" si="6"/>
        <v>19025572948.273605</v>
      </c>
      <c r="E85" s="90">
        <f t="shared" ca="1" si="6"/>
        <v>16647376329.739405</v>
      </c>
      <c r="F85" s="90">
        <f t="shared" ca="1" si="6"/>
        <v>14269179711.205204</v>
      </c>
      <c r="G85" s="90">
        <f t="shared" ca="1" si="6"/>
        <v>11890983092.671003</v>
      </c>
      <c r="H85" s="90">
        <f t="shared" ca="1" si="6"/>
        <v>9512786474.1368027</v>
      </c>
      <c r="I85" s="90">
        <f t="shared" ca="1" si="6"/>
        <v>7134589855.602602</v>
      </c>
      <c r="J85" s="90">
        <f t="shared" ca="1" si="6"/>
        <v>4756393237.0684013</v>
      </c>
      <c r="K85" s="90">
        <f t="shared" ca="1" si="6"/>
        <v>2378196618.5342007</v>
      </c>
      <c r="L85" s="90">
        <f ca="1">IF('Ric 2020'!$A93="RC",INDIRECT("'Ric 2020'!"&amp;'Country Selector'!$B$3&amp;ROW($A93))*10^12,0)</f>
        <v>0</v>
      </c>
      <c r="M85" s="90">
        <f t="shared" ca="1" si="9"/>
        <v>0</v>
      </c>
      <c r="N85" s="90">
        <f t="shared" ca="1" si="7"/>
        <v>0</v>
      </c>
      <c r="O85" s="90">
        <f t="shared" ca="1" si="7"/>
        <v>0</v>
      </c>
      <c r="P85" s="90">
        <f t="shared" ca="1" si="7"/>
        <v>0</v>
      </c>
      <c r="Q85" s="90">
        <f t="shared" ca="1" si="7"/>
        <v>0</v>
      </c>
      <c r="R85" s="90">
        <f t="shared" ca="1" si="7"/>
        <v>0</v>
      </c>
      <c r="S85" s="90">
        <f t="shared" ca="1" si="7"/>
        <v>0</v>
      </c>
      <c r="T85" s="90">
        <f t="shared" ca="1" si="7"/>
        <v>0</v>
      </c>
      <c r="U85" s="90">
        <f t="shared" ca="1" si="7"/>
        <v>0</v>
      </c>
      <c r="V85" s="90">
        <f ca="1">IF('Ric 2030'!$A93="RC",INDIRECT("'Ric 2030'!"&amp;'Country Selector'!$B$3&amp;ROW($A93))*10^12,0)</f>
        <v>0</v>
      </c>
    </row>
    <row r="86" spans="1:22">
      <c r="A86" s="74">
        <v>34</v>
      </c>
      <c r="B86" s="90">
        <f ca="1">IF('Ric 2010'!$A94="RC",INDIRECT("'Ric 2010'!"&amp;'Country Selector'!$B$3&amp;ROW($A94))*10^12,0)</f>
        <v>0</v>
      </c>
      <c r="C86" s="90">
        <f t="shared" ca="1" si="8"/>
        <v>0</v>
      </c>
      <c r="D86" s="90">
        <f t="shared" ca="1" si="6"/>
        <v>0</v>
      </c>
      <c r="E86" s="90">
        <f t="shared" ca="1" si="6"/>
        <v>0</v>
      </c>
      <c r="F86" s="90">
        <f t="shared" ca="1" si="6"/>
        <v>0</v>
      </c>
      <c r="G86" s="90">
        <f t="shared" ca="1" si="6"/>
        <v>0</v>
      </c>
      <c r="H86" s="90">
        <f t="shared" ca="1" si="6"/>
        <v>0</v>
      </c>
      <c r="I86" s="90">
        <f t="shared" ca="1" si="6"/>
        <v>0</v>
      </c>
      <c r="J86" s="90">
        <f t="shared" ca="1" si="6"/>
        <v>0</v>
      </c>
      <c r="K86" s="90">
        <f t="shared" ca="1" si="6"/>
        <v>0</v>
      </c>
      <c r="L86" s="90">
        <f ca="1">IF('Ric 2020'!$A94="RC",INDIRECT("'Ric 2020'!"&amp;'Country Selector'!$B$3&amp;ROW($A94))*10^12,0)</f>
        <v>0</v>
      </c>
      <c r="M86" s="90">
        <f t="shared" ca="1" si="9"/>
        <v>0</v>
      </c>
      <c r="N86" s="90">
        <f t="shared" ca="1" si="7"/>
        <v>0</v>
      </c>
      <c r="O86" s="90">
        <f t="shared" ca="1" si="7"/>
        <v>0</v>
      </c>
      <c r="P86" s="90">
        <f t="shared" ca="1" si="7"/>
        <v>0</v>
      </c>
      <c r="Q86" s="90">
        <f t="shared" ca="1" si="7"/>
        <v>0</v>
      </c>
      <c r="R86" s="90">
        <f t="shared" ca="1" si="7"/>
        <v>0</v>
      </c>
      <c r="S86" s="90">
        <f t="shared" ca="1" si="7"/>
        <v>0</v>
      </c>
      <c r="T86" s="90">
        <f t="shared" ca="1" si="7"/>
        <v>0</v>
      </c>
      <c r="U86" s="90">
        <f t="shared" ca="1" si="7"/>
        <v>0</v>
      </c>
      <c r="V86" s="90">
        <f ca="1">IF('Ric 2030'!$A94="RC",INDIRECT("'Ric 2030'!"&amp;'Country Selector'!$B$3&amp;ROW($A94))*10^12,0)</f>
        <v>0</v>
      </c>
    </row>
    <row r="87" spans="1:22">
      <c r="A87" s="74">
        <v>35</v>
      </c>
      <c r="B87" s="90">
        <f ca="1">IF('Ric 2010'!$A95="RC",INDIRECT("'Ric 2010'!"&amp;'Country Selector'!$B$3&amp;ROW($A95))*10^12,0)</f>
        <v>0</v>
      </c>
      <c r="C87" s="90">
        <f t="shared" ca="1" si="8"/>
        <v>0</v>
      </c>
      <c r="D87" s="90">
        <f t="shared" ca="1" si="6"/>
        <v>0</v>
      </c>
      <c r="E87" s="90">
        <f t="shared" ca="1" si="6"/>
        <v>0</v>
      </c>
      <c r="F87" s="90">
        <f t="shared" ca="1" si="6"/>
        <v>0</v>
      </c>
      <c r="G87" s="90">
        <f t="shared" ca="1" si="6"/>
        <v>0</v>
      </c>
      <c r="H87" s="90">
        <f t="shared" ca="1" si="6"/>
        <v>0</v>
      </c>
      <c r="I87" s="90">
        <f t="shared" ca="1" si="6"/>
        <v>0</v>
      </c>
      <c r="J87" s="90">
        <f t="shared" ca="1" si="6"/>
        <v>0</v>
      </c>
      <c r="K87" s="90">
        <f t="shared" ca="1" si="6"/>
        <v>0</v>
      </c>
      <c r="L87" s="90">
        <f ca="1">IF('Ric 2020'!$A95="RC",INDIRECT("'Ric 2020'!"&amp;'Country Selector'!$B$3&amp;ROW($A95))*10^12,0)</f>
        <v>0</v>
      </c>
      <c r="M87" s="90">
        <f t="shared" ca="1" si="9"/>
        <v>0</v>
      </c>
      <c r="N87" s="90">
        <f t="shared" ca="1" si="7"/>
        <v>0</v>
      </c>
      <c r="O87" s="90">
        <f t="shared" ca="1" si="7"/>
        <v>0</v>
      </c>
      <c r="P87" s="90">
        <f t="shared" ca="1" si="7"/>
        <v>0</v>
      </c>
      <c r="Q87" s="90">
        <f t="shared" ca="1" si="7"/>
        <v>0</v>
      </c>
      <c r="R87" s="90">
        <f t="shared" ca="1" si="7"/>
        <v>0</v>
      </c>
      <c r="S87" s="90">
        <f t="shared" ca="1" si="7"/>
        <v>0</v>
      </c>
      <c r="T87" s="90">
        <f t="shared" ca="1" si="7"/>
        <v>0</v>
      </c>
      <c r="U87" s="90">
        <f t="shared" ca="1" si="7"/>
        <v>0</v>
      </c>
      <c r="V87" s="90">
        <f ca="1">IF('Ric 2030'!$A95="RC",INDIRECT("'Ric 2030'!"&amp;'Country Selector'!$B$3&amp;ROW($A95))*10^12,0)</f>
        <v>0</v>
      </c>
    </row>
    <row r="88" spans="1:22">
      <c r="A88" s="74">
        <v>36</v>
      </c>
      <c r="B88" s="90">
        <f ca="1">IF('Ric 2010'!$A96="RC",INDIRECT("'Ric 2010'!"&amp;'Country Selector'!$B$3&amp;ROW($A96))*10^12,0)</f>
        <v>0</v>
      </c>
      <c r="C88" s="90">
        <f t="shared" ca="1" si="8"/>
        <v>0</v>
      </c>
      <c r="D88" s="90">
        <f t="shared" ca="1" si="6"/>
        <v>0</v>
      </c>
      <c r="E88" s="90">
        <f t="shared" ca="1" si="6"/>
        <v>0</v>
      </c>
      <c r="F88" s="90">
        <f t="shared" ca="1" si="6"/>
        <v>0</v>
      </c>
      <c r="G88" s="90">
        <f t="shared" ca="1" si="6"/>
        <v>0</v>
      </c>
      <c r="H88" s="90">
        <f t="shared" ca="1" si="6"/>
        <v>0</v>
      </c>
      <c r="I88" s="90">
        <f t="shared" ca="1" si="6"/>
        <v>0</v>
      </c>
      <c r="J88" s="90">
        <f t="shared" ca="1" si="6"/>
        <v>0</v>
      </c>
      <c r="K88" s="90">
        <f t="shared" ca="1" si="6"/>
        <v>0</v>
      </c>
      <c r="L88" s="90">
        <f ca="1">IF('Ric 2020'!$A96="RC",INDIRECT("'Ric 2020'!"&amp;'Country Selector'!$B$3&amp;ROW($A96))*10^12,0)</f>
        <v>0</v>
      </c>
      <c r="M88" s="90">
        <f t="shared" ca="1" si="9"/>
        <v>0</v>
      </c>
      <c r="N88" s="90">
        <f t="shared" ca="1" si="7"/>
        <v>0</v>
      </c>
      <c r="O88" s="90">
        <f t="shared" ca="1" si="7"/>
        <v>0</v>
      </c>
      <c r="P88" s="90">
        <f t="shared" ca="1" si="7"/>
        <v>0</v>
      </c>
      <c r="Q88" s="90">
        <f t="shared" ca="1" si="7"/>
        <v>0</v>
      </c>
      <c r="R88" s="90">
        <f t="shared" ca="1" si="7"/>
        <v>0</v>
      </c>
      <c r="S88" s="90">
        <f t="shared" ca="1" si="7"/>
        <v>0</v>
      </c>
      <c r="T88" s="90">
        <f t="shared" ca="1" si="7"/>
        <v>0</v>
      </c>
      <c r="U88" s="90">
        <f t="shared" ca="1" si="7"/>
        <v>0</v>
      </c>
      <c r="V88" s="90">
        <f ca="1">IF('Ric 2030'!$A96="RC",INDIRECT("'Ric 2030'!"&amp;'Country Selector'!$B$3&amp;ROW($A96))*10^12,0)</f>
        <v>0</v>
      </c>
    </row>
    <row r="89" spans="1:22">
      <c r="A89" s="74">
        <v>37</v>
      </c>
      <c r="B89" s="90">
        <f ca="1">IF('Ric 2010'!$A97="RC",INDIRECT("'Ric 2010'!"&amp;'Country Selector'!$B$3&amp;ROW($A97))*10^12,0)</f>
        <v>0</v>
      </c>
      <c r="C89" s="90">
        <f t="shared" ca="1" si="8"/>
        <v>0</v>
      </c>
      <c r="D89" s="90">
        <f t="shared" ca="1" si="6"/>
        <v>0</v>
      </c>
      <c r="E89" s="90">
        <f t="shared" ca="1" si="6"/>
        <v>0</v>
      </c>
      <c r="F89" s="90">
        <f t="shared" ca="1" si="6"/>
        <v>0</v>
      </c>
      <c r="G89" s="90">
        <f t="shared" ca="1" si="6"/>
        <v>0</v>
      </c>
      <c r="H89" s="90">
        <f t="shared" ca="1" si="6"/>
        <v>0</v>
      </c>
      <c r="I89" s="90">
        <f t="shared" ca="1" si="6"/>
        <v>0</v>
      </c>
      <c r="J89" s="90">
        <f t="shared" ca="1" si="6"/>
        <v>0</v>
      </c>
      <c r="K89" s="90">
        <f t="shared" ca="1" si="6"/>
        <v>0</v>
      </c>
      <c r="L89" s="90">
        <f ca="1">IF('Ric 2020'!$A97="RC",INDIRECT("'Ric 2020'!"&amp;'Country Selector'!$B$3&amp;ROW($A97))*10^12,0)</f>
        <v>0</v>
      </c>
      <c r="M89" s="90">
        <f t="shared" ca="1" si="9"/>
        <v>1217140230.9743228</v>
      </c>
      <c r="N89" s="90">
        <f t="shared" ca="1" si="7"/>
        <v>2434280461.9486456</v>
      </c>
      <c r="O89" s="90">
        <f t="shared" ca="1" si="7"/>
        <v>3651420692.9229689</v>
      </c>
      <c r="P89" s="90">
        <f t="shared" ca="1" si="7"/>
        <v>4868560923.8972912</v>
      </c>
      <c r="Q89" s="90">
        <f t="shared" ca="1" si="7"/>
        <v>6085701154.8716145</v>
      </c>
      <c r="R89" s="90">
        <f t="shared" ca="1" si="7"/>
        <v>7302841385.8459377</v>
      </c>
      <c r="S89" s="90">
        <f t="shared" ca="1" si="7"/>
        <v>8519981616.820261</v>
      </c>
      <c r="T89" s="90">
        <f t="shared" ca="1" si="7"/>
        <v>9737121847.7945824</v>
      </c>
      <c r="U89" s="90">
        <f t="shared" ca="1" si="7"/>
        <v>10954262078.768906</v>
      </c>
      <c r="V89" s="90">
        <f ca="1">IF('Ric 2030'!$A97="RC",INDIRECT("'Ric 2030'!"&amp;'Country Selector'!$B$3&amp;ROW($A97))*10^12,0)</f>
        <v>12171402309.743229</v>
      </c>
    </row>
    <row r="90" spans="1:22">
      <c r="A90" s="74">
        <v>38</v>
      </c>
      <c r="B90" s="90">
        <f ca="1">IF('Ric 2010'!$A98="RC",INDIRECT("'Ric 2010'!"&amp;'Country Selector'!$B$3&amp;ROW($A98))*10^12,0)</f>
        <v>0</v>
      </c>
      <c r="C90" s="90">
        <f t="shared" ca="1" si="8"/>
        <v>5103234568.3627911</v>
      </c>
      <c r="D90" s="90">
        <f t="shared" ca="1" si="6"/>
        <v>10206469136.725582</v>
      </c>
      <c r="E90" s="90">
        <f t="shared" ca="1" si="6"/>
        <v>15309703705.088373</v>
      </c>
      <c r="F90" s="90">
        <f t="shared" ca="1" si="6"/>
        <v>20412938273.451164</v>
      </c>
      <c r="G90" s="90">
        <f t="shared" ca="1" si="6"/>
        <v>25516172841.813957</v>
      </c>
      <c r="H90" s="90">
        <f t="shared" ca="1" si="6"/>
        <v>30619407410.176746</v>
      </c>
      <c r="I90" s="90">
        <f t="shared" ca="1" si="6"/>
        <v>35722641978.539536</v>
      </c>
      <c r="J90" s="90">
        <f t="shared" ca="1" si="6"/>
        <v>40825876546.902328</v>
      </c>
      <c r="K90" s="90">
        <f t="shared" ca="1" si="6"/>
        <v>45929111115.265121</v>
      </c>
      <c r="L90" s="90">
        <f ca="1">IF('Ric 2020'!$A98="RC",INDIRECT("'Ric 2020'!"&amp;'Country Selector'!$B$3&amp;ROW($A98))*10^12,0)</f>
        <v>51032345683.627914</v>
      </c>
      <c r="M90" s="90">
        <f t="shared" ca="1" si="9"/>
        <v>45929111115.265121</v>
      </c>
      <c r="N90" s="90">
        <f t="shared" ca="1" si="7"/>
        <v>40825876546.902328</v>
      </c>
      <c r="O90" s="90">
        <f t="shared" ca="1" si="7"/>
        <v>35722641978.539536</v>
      </c>
      <c r="P90" s="90">
        <f t="shared" ca="1" si="7"/>
        <v>30619407410.176746</v>
      </c>
      <c r="Q90" s="90">
        <f t="shared" ca="1" si="7"/>
        <v>25516172841.813957</v>
      </c>
      <c r="R90" s="90">
        <f t="shared" ca="1" si="7"/>
        <v>20412938273.451164</v>
      </c>
      <c r="S90" s="90">
        <f t="shared" ca="1" si="7"/>
        <v>15309703705.088373</v>
      </c>
      <c r="T90" s="90">
        <f t="shared" ca="1" si="7"/>
        <v>10206469136.725582</v>
      </c>
      <c r="U90" s="90">
        <f t="shared" ca="1" si="7"/>
        <v>5103234568.3627911</v>
      </c>
      <c r="V90" s="90">
        <f ca="1">IF('Ric 2030'!$A98="RC",INDIRECT("'Ric 2030'!"&amp;'Country Selector'!$B$3&amp;ROW($A98))*10^12,0)</f>
        <v>0</v>
      </c>
    </row>
    <row r="91" spans="1:22">
      <c r="A91" s="74">
        <v>39</v>
      </c>
      <c r="B91" s="90">
        <f ca="1">IF('Ric 2010'!$A99="RC",INDIRECT("'Ric 2010'!"&amp;'Country Selector'!$B$3&amp;ROW($A99))*10^12,0)</f>
        <v>34125270026.65966</v>
      </c>
      <c r="C91" s="90">
        <f t="shared" ca="1" si="8"/>
        <v>30712743023.993694</v>
      </c>
      <c r="D91" s="90">
        <f t="shared" ca="1" si="6"/>
        <v>27300216021.327728</v>
      </c>
      <c r="E91" s="90">
        <f t="shared" ca="1" si="6"/>
        <v>23887689018.661762</v>
      </c>
      <c r="F91" s="90">
        <f t="shared" ca="1" si="6"/>
        <v>20475162015.995796</v>
      </c>
      <c r="G91" s="90">
        <f t="shared" ca="1" si="6"/>
        <v>17062635013.32983</v>
      </c>
      <c r="H91" s="90">
        <f t="shared" ca="1" si="6"/>
        <v>13650108010.663864</v>
      </c>
      <c r="I91" s="90">
        <f t="shared" ca="1" si="6"/>
        <v>10237581007.997898</v>
      </c>
      <c r="J91" s="90">
        <f t="shared" ca="1" si="6"/>
        <v>6825054005.3319321</v>
      </c>
      <c r="K91" s="90">
        <f t="shared" ca="1" si="6"/>
        <v>3412527002.665966</v>
      </c>
      <c r="L91" s="90">
        <f ca="1">IF('Ric 2020'!$A99="RC",INDIRECT("'Ric 2020'!"&amp;'Country Selector'!$B$3&amp;ROW($A99))*10^12,0)</f>
        <v>0</v>
      </c>
      <c r="M91" s="90">
        <f t="shared" ca="1" si="9"/>
        <v>0</v>
      </c>
      <c r="N91" s="90">
        <f t="shared" ca="1" si="7"/>
        <v>0</v>
      </c>
      <c r="O91" s="90">
        <f t="shared" ca="1" si="7"/>
        <v>0</v>
      </c>
      <c r="P91" s="90">
        <f t="shared" ca="1" si="7"/>
        <v>0</v>
      </c>
      <c r="Q91" s="90">
        <f t="shared" ca="1" si="7"/>
        <v>0</v>
      </c>
      <c r="R91" s="90">
        <f t="shared" ca="1" si="7"/>
        <v>0</v>
      </c>
      <c r="S91" s="90">
        <f t="shared" ca="1" si="7"/>
        <v>0</v>
      </c>
      <c r="T91" s="90">
        <f t="shared" ca="1" si="7"/>
        <v>0</v>
      </c>
      <c r="U91" s="90">
        <f t="shared" ca="1" si="7"/>
        <v>0</v>
      </c>
      <c r="V91" s="90">
        <f ca="1">IF('Ric 2030'!$A99="RC",INDIRECT("'Ric 2030'!"&amp;'Country Selector'!$B$3&amp;ROW($A99))*10^12,0)</f>
        <v>0</v>
      </c>
    </row>
    <row r="92" spans="1:22">
      <c r="A92" s="74">
        <v>40</v>
      </c>
      <c r="B92" s="90">
        <f ca="1">IF('Ric 2010'!$A100="RC",INDIRECT("'Ric 2010'!"&amp;'Country Selector'!$B$3&amp;ROW($A100))*10^12,0)</f>
        <v>0</v>
      </c>
      <c r="C92" s="90">
        <f t="shared" ca="1" si="8"/>
        <v>13658733051.730221</v>
      </c>
      <c r="D92" s="90">
        <f t="shared" ca="1" si="6"/>
        <v>27317466103.460442</v>
      </c>
      <c r="E92" s="90">
        <f t="shared" ca="1" si="6"/>
        <v>40976199155.190659</v>
      </c>
      <c r="F92" s="90">
        <f t="shared" ca="1" si="6"/>
        <v>54634932206.920883</v>
      </c>
      <c r="G92" s="90">
        <f t="shared" ca="1" si="6"/>
        <v>68293665258.6511</v>
      </c>
      <c r="H92" s="90">
        <f t="shared" ca="1" si="6"/>
        <v>81952398310.381317</v>
      </c>
      <c r="I92" s="90">
        <f t="shared" ca="1" si="6"/>
        <v>95611131362.111542</v>
      </c>
      <c r="J92" s="90">
        <f t="shared" ca="1" si="6"/>
        <v>109269864413.84177</v>
      </c>
      <c r="K92" s="90">
        <f t="shared" ca="1" si="6"/>
        <v>122928597465.57198</v>
      </c>
      <c r="L92" s="90">
        <f ca="1">IF('Ric 2020'!$A100="RC",INDIRECT("'Ric 2020'!"&amp;'Country Selector'!$B$3&amp;ROW($A100))*10^12,0)</f>
        <v>136587330517.3022</v>
      </c>
      <c r="M92" s="90">
        <f t="shared" ca="1" si="9"/>
        <v>122928597465.57198</v>
      </c>
      <c r="N92" s="90">
        <f t="shared" ca="1" si="7"/>
        <v>109269864413.84177</v>
      </c>
      <c r="O92" s="90">
        <f t="shared" ca="1" si="7"/>
        <v>95611131362.111542</v>
      </c>
      <c r="P92" s="90">
        <f t="shared" ca="1" si="7"/>
        <v>81952398310.381317</v>
      </c>
      <c r="Q92" s="90">
        <f t="shared" ca="1" si="7"/>
        <v>68293665258.6511</v>
      </c>
      <c r="R92" s="90">
        <f t="shared" ca="1" si="7"/>
        <v>54634932206.920883</v>
      </c>
      <c r="S92" s="90">
        <f t="shared" ca="1" si="7"/>
        <v>40976199155.190659</v>
      </c>
      <c r="T92" s="90">
        <f t="shared" ca="1" si="7"/>
        <v>27317466103.460442</v>
      </c>
      <c r="U92" s="90">
        <f t="shared" ca="1" si="7"/>
        <v>13658733051.730221</v>
      </c>
      <c r="V92" s="90">
        <f ca="1">IF('Ric 2030'!$A100="RC",INDIRECT("'Ric 2030'!"&amp;'Country Selector'!$B$3&amp;ROW($A100))*10^12,0)</f>
        <v>0</v>
      </c>
    </row>
    <row r="93" spans="1:22">
      <c r="A93" s="74">
        <v>41</v>
      </c>
      <c r="B93" s="90">
        <f ca="1">IF('Ric 2010'!$A101="RC",INDIRECT("'Ric 2010'!"&amp;'Country Selector'!$B$3&amp;ROW($A101))*10^12,0)</f>
        <v>72052585527.118134</v>
      </c>
      <c r="C93" s="90">
        <f t="shared" ca="1" si="8"/>
        <v>64847326974.406326</v>
      </c>
      <c r="D93" s="90">
        <f t="shared" ca="1" si="6"/>
        <v>57642068421.694504</v>
      </c>
      <c r="E93" s="90">
        <f t="shared" ca="1" si="6"/>
        <v>50436809868.982689</v>
      </c>
      <c r="F93" s="90">
        <f t="shared" ca="1" si="6"/>
        <v>43231551316.270882</v>
      </c>
      <c r="G93" s="90">
        <f t="shared" ca="1" si="6"/>
        <v>36026292763.559067</v>
      </c>
      <c r="H93" s="90">
        <f t="shared" ca="1" si="6"/>
        <v>28821034210.847252</v>
      </c>
      <c r="I93" s="90">
        <f t="shared" ca="1" si="6"/>
        <v>21615775658.135441</v>
      </c>
      <c r="J93" s="90">
        <f t="shared" ca="1" si="6"/>
        <v>14410517105.423626</v>
      </c>
      <c r="K93" s="90">
        <f t="shared" ca="1" si="6"/>
        <v>7205258552.711813</v>
      </c>
      <c r="L93" s="90">
        <f ca="1">IF('Ric 2020'!$A101="RC",INDIRECT("'Ric 2020'!"&amp;'Country Selector'!$B$3&amp;ROW($A101))*10^12,0)</f>
        <v>0</v>
      </c>
      <c r="M93" s="90">
        <f t="shared" ca="1" si="9"/>
        <v>0</v>
      </c>
      <c r="N93" s="90">
        <f t="shared" ca="1" si="7"/>
        <v>0</v>
      </c>
      <c r="O93" s="90">
        <f t="shared" ca="1" si="7"/>
        <v>0</v>
      </c>
      <c r="P93" s="90">
        <f t="shared" ca="1" si="7"/>
        <v>0</v>
      </c>
      <c r="Q93" s="90">
        <f t="shared" ca="1" si="7"/>
        <v>0</v>
      </c>
      <c r="R93" s="90">
        <f t="shared" ca="1" si="7"/>
        <v>0</v>
      </c>
      <c r="S93" s="90">
        <f t="shared" ca="1" si="7"/>
        <v>0</v>
      </c>
      <c r="T93" s="90">
        <f t="shared" ca="1" si="7"/>
        <v>0</v>
      </c>
      <c r="U93" s="90">
        <f t="shared" ca="1" si="7"/>
        <v>0</v>
      </c>
      <c r="V93" s="90">
        <f ca="1">IF('Ric 2030'!$A101="RC",INDIRECT("'Ric 2030'!"&amp;'Country Selector'!$B$3&amp;ROW($A101))*10^12,0)</f>
        <v>0</v>
      </c>
    </row>
    <row r="94" spans="1:22">
      <c r="A94" s="74">
        <v>42</v>
      </c>
      <c r="B94" s="90">
        <f ca="1">IF('Ric 2010'!$A102="RC",INDIRECT("'Ric 2010'!"&amp;'Country Selector'!$B$3&amp;ROW($A102))*10^12,0)</f>
        <v>0</v>
      </c>
      <c r="C94" s="90">
        <f t="shared" ca="1" si="8"/>
        <v>0</v>
      </c>
      <c r="D94" s="90">
        <f t="shared" ca="1" si="6"/>
        <v>0</v>
      </c>
      <c r="E94" s="90">
        <f t="shared" ca="1" si="6"/>
        <v>0</v>
      </c>
      <c r="F94" s="90">
        <f t="shared" ca="1" si="6"/>
        <v>0</v>
      </c>
      <c r="G94" s="90">
        <f t="shared" ca="1" si="6"/>
        <v>0</v>
      </c>
      <c r="H94" s="90">
        <f t="shared" ca="1" si="6"/>
        <v>0</v>
      </c>
      <c r="I94" s="90">
        <f t="shared" ca="1" si="6"/>
        <v>0</v>
      </c>
      <c r="J94" s="90">
        <f t="shared" ca="1" si="6"/>
        <v>0</v>
      </c>
      <c r="K94" s="90">
        <f t="shared" ca="1" si="6"/>
        <v>0</v>
      </c>
      <c r="L94" s="90">
        <f ca="1">IF('Ric 2020'!$A102="RC",INDIRECT("'Ric 2020'!"&amp;'Country Selector'!$B$3&amp;ROW($A102))*10^12,0)</f>
        <v>0</v>
      </c>
      <c r="M94" s="90">
        <f t="shared" ca="1" si="9"/>
        <v>0</v>
      </c>
      <c r="N94" s="90">
        <f t="shared" ca="1" si="7"/>
        <v>0</v>
      </c>
      <c r="O94" s="90">
        <f t="shared" ca="1" si="7"/>
        <v>0</v>
      </c>
      <c r="P94" s="90">
        <f t="shared" ca="1" si="7"/>
        <v>0</v>
      </c>
      <c r="Q94" s="90">
        <f t="shared" ca="1" si="7"/>
        <v>0</v>
      </c>
      <c r="R94" s="90">
        <f t="shared" ca="1" si="7"/>
        <v>0</v>
      </c>
      <c r="S94" s="90">
        <f t="shared" ca="1" si="7"/>
        <v>0</v>
      </c>
      <c r="T94" s="90">
        <f t="shared" ca="1" si="7"/>
        <v>0</v>
      </c>
      <c r="U94" s="90">
        <f t="shared" ca="1" si="7"/>
        <v>0</v>
      </c>
      <c r="V94" s="90">
        <f ca="1">IF('Ric 2030'!$A102="RC",INDIRECT("'Ric 2030'!"&amp;'Country Selector'!$B$3&amp;ROW($A102))*10^12,0)</f>
        <v>0</v>
      </c>
    </row>
    <row r="95" spans="1:22">
      <c r="A95" s="74">
        <v>43</v>
      </c>
      <c r="B95" s="90">
        <f ca="1">IF('Ric 2010'!$A103="RC",INDIRECT("'Ric 2010'!"&amp;'Country Selector'!$B$3&amp;ROW($A103))*10^12,0)</f>
        <v>0</v>
      </c>
      <c r="C95" s="90">
        <f t="shared" ca="1" si="8"/>
        <v>0</v>
      </c>
      <c r="D95" s="90">
        <f t="shared" ca="1" si="6"/>
        <v>0</v>
      </c>
      <c r="E95" s="90">
        <f t="shared" ref="D95:K126" ca="1" si="10">$B95*($L$1-E$1)/($L$1-$B$1)+$L95*(E$1-$B$1)/($L$1-$B$1)</f>
        <v>0</v>
      </c>
      <c r="F95" s="90">
        <f t="shared" ca="1" si="10"/>
        <v>0</v>
      </c>
      <c r="G95" s="90">
        <f t="shared" ca="1" si="10"/>
        <v>0</v>
      </c>
      <c r="H95" s="90">
        <f t="shared" ca="1" si="10"/>
        <v>0</v>
      </c>
      <c r="I95" s="90">
        <f t="shared" ca="1" si="10"/>
        <v>0</v>
      </c>
      <c r="J95" s="90">
        <f t="shared" ca="1" si="10"/>
        <v>0</v>
      </c>
      <c r="K95" s="90">
        <f t="shared" ca="1" si="10"/>
        <v>0</v>
      </c>
      <c r="L95" s="90">
        <f ca="1">IF('Ric 2020'!$A103="RC",INDIRECT("'Ric 2020'!"&amp;'Country Selector'!$B$3&amp;ROW($A103))*10^12,0)</f>
        <v>0</v>
      </c>
      <c r="M95" s="90">
        <f t="shared" ca="1" si="9"/>
        <v>11062313542.681835</v>
      </c>
      <c r="N95" s="90">
        <f t="shared" ca="1" si="7"/>
        <v>22124627085.36367</v>
      </c>
      <c r="O95" s="90">
        <f t="shared" ref="N95:U126" ca="1" si="11">$L95*($V$1-O$1)/($V$1-$L$1)+$V95*(O$1-$L$1)/($V$1-$L$1)</f>
        <v>33186940628.045502</v>
      </c>
      <c r="P95" s="90">
        <f t="shared" ca="1" si="11"/>
        <v>44249254170.727341</v>
      </c>
      <c r="Q95" s="90">
        <f t="shared" ca="1" si="11"/>
        <v>55311567713.409164</v>
      </c>
      <c r="R95" s="90">
        <f t="shared" ca="1" si="11"/>
        <v>66373881256.091003</v>
      </c>
      <c r="S95" s="90">
        <f t="shared" ca="1" si="11"/>
        <v>77436194798.772842</v>
      </c>
      <c r="T95" s="90">
        <f t="shared" ca="1" si="11"/>
        <v>88498508341.454681</v>
      </c>
      <c r="U95" s="90">
        <f t="shared" ca="1" si="11"/>
        <v>99560821884.136505</v>
      </c>
      <c r="V95" s="90">
        <f ca="1">IF('Ric 2030'!$A103="RC",INDIRECT("'Ric 2030'!"&amp;'Country Selector'!$B$3&amp;ROW($A103))*10^12,0)</f>
        <v>110623135426.81834</v>
      </c>
    </row>
    <row r="96" spans="1:22">
      <c r="A96" s="74">
        <v>44</v>
      </c>
      <c r="B96" s="90">
        <f ca="1">IF('Ric 2010'!$A104="RC",INDIRECT("'Ric 2010'!"&amp;'Country Selector'!$B$3&amp;ROW($A104))*10^12,0)</f>
        <v>0</v>
      </c>
      <c r="C96" s="90">
        <f t="shared" ca="1" si="8"/>
        <v>0</v>
      </c>
      <c r="D96" s="90">
        <f t="shared" ca="1" si="10"/>
        <v>0</v>
      </c>
      <c r="E96" s="90">
        <f t="shared" ca="1" si="10"/>
        <v>0</v>
      </c>
      <c r="F96" s="90">
        <f t="shared" ca="1" si="10"/>
        <v>0</v>
      </c>
      <c r="G96" s="90">
        <f t="shared" ca="1" si="10"/>
        <v>0</v>
      </c>
      <c r="H96" s="90">
        <f t="shared" ca="1" si="10"/>
        <v>0</v>
      </c>
      <c r="I96" s="90">
        <f t="shared" ca="1" si="10"/>
        <v>0</v>
      </c>
      <c r="J96" s="90">
        <f t="shared" ca="1" si="10"/>
        <v>0</v>
      </c>
      <c r="K96" s="90">
        <f t="shared" ca="1" si="10"/>
        <v>0</v>
      </c>
      <c r="L96" s="90">
        <f ca="1">IF('Ric 2020'!$A104="RC",INDIRECT("'Ric 2020'!"&amp;'Country Selector'!$B$3&amp;ROW($A104))*10^12,0)</f>
        <v>0</v>
      </c>
      <c r="M96" s="90">
        <f t="shared" ca="1" si="9"/>
        <v>0</v>
      </c>
      <c r="N96" s="90">
        <f t="shared" ca="1" si="11"/>
        <v>0</v>
      </c>
      <c r="O96" s="90">
        <f t="shared" ca="1" si="11"/>
        <v>0</v>
      </c>
      <c r="P96" s="90">
        <f t="shared" ca="1" si="11"/>
        <v>0</v>
      </c>
      <c r="Q96" s="90">
        <f t="shared" ca="1" si="11"/>
        <v>0</v>
      </c>
      <c r="R96" s="90">
        <f t="shared" ca="1" si="11"/>
        <v>0</v>
      </c>
      <c r="S96" s="90">
        <f t="shared" ca="1" si="11"/>
        <v>0</v>
      </c>
      <c r="T96" s="90">
        <f t="shared" ca="1" si="11"/>
        <v>0</v>
      </c>
      <c r="U96" s="90">
        <f t="shared" ca="1" si="11"/>
        <v>0</v>
      </c>
      <c r="V96" s="90">
        <f ca="1">IF('Ric 2030'!$A104="RC",INDIRECT("'Ric 2030'!"&amp;'Country Selector'!$B$3&amp;ROW($A104))*10^12,0)</f>
        <v>0</v>
      </c>
    </row>
    <row r="97" spans="1:22">
      <c r="A97" s="74">
        <v>45</v>
      </c>
      <c r="B97" s="90">
        <f ca="1">IF('Ric 2010'!$A105="RC",INDIRECT("'Ric 2010'!"&amp;'Country Selector'!$B$3&amp;ROW($A105))*10^12,0)</f>
        <v>0</v>
      </c>
      <c r="C97" s="90">
        <f t="shared" ca="1" si="8"/>
        <v>0</v>
      </c>
      <c r="D97" s="90">
        <f t="shared" ca="1" si="10"/>
        <v>0</v>
      </c>
      <c r="E97" s="90">
        <f t="shared" ca="1" si="10"/>
        <v>0</v>
      </c>
      <c r="F97" s="90">
        <f t="shared" ca="1" si="10"/>
        <v>0</v>
      </c>
      <c r="G97" s="90">
        <f t="shared" ca="1" si="10"/>
        <v>0</v>
      </c>
      <c r="H97" s="90">
        <f t="shared" ca="1" si="10"/>
        <v>0</v>
      </c>
      <c r="I97" s="90">
        <f t="shared" ca="1" si="10"/>
        <v>0</v>
      </c>
      <c r="J97" s="90">
        <f t="shared" ca="1" si="10"/>
        <v>0</v>
      </c>
      <c r="K97" s="90">
        <f t="shared" ca="1" si="10"/>
        <v>0</v>
      </c>
      <c r="L97" s="90">
        <f ca="1">IF('Ric 2020'!$A105="RC",INDIRECT("'Ric 2020'!"&amp;'Country Selector'!$B$3&amp;ROW($A105))*10^12,0)</f>
        <v>0</v>
      </c>
      <c r="M97" s="90">
        <f t="shared" ca="1" si="9"/>
        <v>0</v>
      </c>
      <c r="N97" s="90">
        <f t="shared" ca="1" si="11"/>
        <v>0</v>
      </c>
      <c r="O97" s="90">
        <f t="shared" ca="1" si="11"/>
        <v>0</v>
      </c>
      <c r="P97" s="90">
        <f t="shared" ca="1" si="11"/>
        <v>0</v>
      </c>
      <c r="Q97" s="90">
        <f t="shared" ca="1" si="11"/>
        <v>0</v>
      </c>
      <c r="R97" s="90">
        <f t="shared" ca="1" si="11"/>
        <v>0</v>
      </c>
      <c r="S97" s="90">
        <f t="shared" ca="1" si="11"/>
        <v>0</v>
      </c>
      <c r="T97" s="90">
        <f t="shared" ca="1" si="11"/>
        <v>0</v>
      </c>
      <c r="U97" s="90">
        <f t="shared" ca="1" si="11"/>
        <v>0</v>
      </c>
      <c r="V97" s="90">
        <f ca="1">IF('Ric 2030'!$A105="RC",INDIRECT("'Ric 2030'!"&amp;'Country Selector'!$B$3&amp;ROW($A105))*10^12,0)</f>
        <v>0</v>
      </c>
    </row>
    <row r="98" spans="1:22">
      <c r="A98" s="74">
        <v>46</v>
      </c>
      <c r="B98" s="90">
        <f ca="1">IF('Ric 2010'!$A106="RC",INDIRECT("'Ric 2010'!"&amp;'Country Selector'!$B$3&amp;ROW($A106))*10^12,0)</f>
        <v>0</v>
      </c>
      <c r="C98" s="90">
        <f t="shared" ca="1" si="8"/>
        <v>25706357896.318722</v>
      </c>
      <c r="D98" s="90">
        <f t="shared" ca="1" si="10"/>
        <v>51412715792.637444</v>
      </c>
      <c r="E98" s="90">
        <f t="shared" ca="1" si="10"/>
        <v>77119073688.956161</v>
      </c>
      <c r="F98" s="90">
        <f t="shared" ca="1" si="10"/>
        <v>102825431585.27489</v>
      </c>
      <c r="G98" s="90">
        <f t="shared" ca="1" si="10"/>
        <v>128531789481.5936</v>
      </c>
      <c r="H98" s="90">
        <f t="shared" ca="1" si="10"/>
        <v>154238147377.91232</v>
      </c>
      <c r="I98" s="90">
        <f t="shared" ca="1" si="10"/>
        <v>179944505274.23105</v>
      </c>
      <c r="J98" s="90">
        <f t="shared" ca="1" si="10"/>
        <v>205650863170.54977</v>
      </c>
      <c r="K98" s="90">
        <f t="shared" ca="1" si="10"/>
        <v>231357221066.8685</v>
      </c>
      <c r="L98" s="90">
        <f ca="1">IF('Ric 2020'!$A106="RC",INDIRECT("'Ric 2020'!"&amp;'Country Selector'!$B$3&amp;ROW($A106))*10^12,0)</f>
        <v>257063578963.18723</v>
      </c>
      <c r="M98" s="90">
        <f t="shared" ca="1" si="9"/>
        <v>235959881213.448</v>
      </c>
      <c r="N98" s="90">
        <f t="shared" ca="1" si="11"/>
        <v>214856183463.70874</v>
      </c>
      <c r="O98" s="90">
        <f t="shared" ca="1" si="11"/>
        <v>193752485713.96951</v>
      </c>
      <c r="P98" s="90">
        <f t="shared" ca="1" si="11"/>
        <v>172648787964.23026</v>
      </c>
      <c r="Q98" s="90">
        <f t="shared" ca="1" si="11"/>
        <v>151545090214.49103</v>
      </c>
      <c r="R98" s="90">
        <f t="shared" ca="1" si="11"/>
        <v>130441392464.7518</v>
      </c>
      <c r="S98" s="90">
        <f t="shared" ca="1" si="11"/>
        <v>109337694715.01254</v>
      </c>
      <c r="T98" s="90">
        <f t="shared" ca="1" si="11"/>
        <v>88233996965.273315</v>
      </c>
      <c r="U98" s="90">
        <f t="shared" ca="1" si="11"/>
        <v>67130299215.534088</v>
      </c>
      <c r="V98" s="90">
        <f ca="1">IF('Ric 2030'!$A106="RC",INDIRECT("'Ric 2030'!"&amp;'Country Selector'!$B$3&amp;ROW($A106))*10^12,0)</f>
        <v>46026601465.794846</v>
      </c>
    </row>
    <row r="99" spans="1:22">
      <c r="A99" s="74">
        <v>47</v>
      </c>
      <c r="B99" s="90">
        <f ca="1">IF('Ric 2010'!$A107="RC",INDIRECT("'Ric 2010'!"&amp;'Country Selector'!$B$3&amp;ROW($A107))*10^12,0)</f>
        <v>0</v>
      </c>
      <c r="C99" s="90">
        <f t="shared" ca="1" si="8"/>
        <v>0</v>
      </c>
      <c r="D99" s="90">
        <f t="shared" ca="1" si="10"/>
        <v>0</v>
      </c>
      <c r="E99" s="90">
        <f t="shared" ca="1" si="10"/>
        <v>0</v>
      </c>
      <c r="F99" s="90">
        <f t="shared" ca="1" si="10"/>
        <v>0</v>
      </c>
      <c r="G99" s="90">
        <f t="shared" ca="1" si="10"/>
        <v>0</v>
      </c>
      <c r="H99" s="90">
        <f t="shared" ca="1" si="10"/>
        <v>0</v>
      </c>
      <c r="I99" s="90">
        <f t="shared" ca="1" si="10"/>
        <v>0</v>
      </c>
      <c r="J99" s="90">
        <f t="shared" ca="1" si="10"/>
        <v>0</v>
      </c>
      <c r="K99" s="90">
        <f t="shared" ca="1" si="10"/>
        <v>0</v>
      </c>
      <c r="L99" s="90">
        <f ca="1">IF('Ric 2020'!$A107="RC",INDIRECT("'Ric 2020'!"&amp;'Country Selector'!$B$3&amp;ROW($A107))*10^12,0)</f>
        <v>0</v>
      </c>
      <c r="M99" s="90">
        <f t="shared" ca="1" si="9"/>
        <v>0</v>
      </c>
      <c r="N99" s="90">
        <f t="shared" ca="1" si="11"/>
        <v>0</v>
      </c>
      <c r="O99" s="90">
        <f t="shared" ca="1" si="11"/>
        <v>0</v>
      </c>
      <c r="P99" s="90">
        <f t="shared" ca="1" si="11"/>
        <v>0</v>
      </c>
      <c r="Q99" s="90">
        <f t="shared" ca="1" si="11"/>
        <v>0</v>
      </c>
      <c r="R99" s="90">
        <f t="shared" ca="1" si="11"/>
        <v>0</v>
      </c>
      <c r="S99" s="90">
        <f t="shared" ca="1" si="11"/>
        <v>0</v>
      </c>
      <c r="T99" s="90">
        <f t="shared" ca="1" si="11"/>
        <v>0</v>
      </c>
      <c r="U99" s="90">
        <f t="shared" ca="1" si="11"/>
        <v>0</v>
      </c>
      <c r="V99" s="90">
        <f ca="1">IF('Ric 2030'!$A107="RC",INDIRECT("'Ric 2030'!"&amp;'Country Selector'!$B$3&amp;ROW($A107))*10^12,0)</f>
        <v>0</v>
      </c>
    </row>
    <row r="100" spans="1:22">
      <c r="A100" s="74">
        <v>48</v>
      </c>
      <c r="B100" s="90">
        <f ca="1">IF('Ric 2010'!$A108="RC",INDIRECT("'Ric 2010'!"&amp;'Country Selector'!$B$3&amp;ROW($A108))*10^12,0)</f>
        <v>0</v>
      </c>
      <c r="C100" s="90">
        <f t="shared" ca="1" si="8"/>
        <v>0</v>
      </c>
      <c r="D100" s="90">
        <f t="shared" ca="1" si="10"/>
        <v>0</v>
      </c>
      <c r="E100" s="90">
        <f t="shared" ca="1" si="10"/>
        <v>0</v>
      </c>
      <c r="F100" s="90">
        <f t="shared" ca="1" si="10"/>
        <v>0</v>
      </c>
      <c r="G100" s="90">
        <f t="shared" ca="1" si="10"/>
        <v>0</v>
      </c>
      <c r="H100" s="90">
        <f t="shared" ca="1" si="10"/>
        <v>0</v>
      </c>
      <c r="I100" s="90">
        <f t="shared" ca="1" si="10"/>
        <v>0</v>
      </c>
      <c r="J100" s="90">
        <f t="shared" ca="1" si="10"/>
        <v>0</v>
      </c>
      <c r="K100" s="90">
        <f t="shared" ca="1" si="10"/>
        <v>0</v>
      </c>
      <c r="L100" s="90">
        <f ca="1">IF('Ric 2020'!$A108="RC",INDIRECT("'Ric 2020'!"&amp;'Country Selector'!$B$3&amp;ROW($A108))*10^12,0)</f>
        <v>0</v>
      </c>
      <c r="M100" s="90">
        <f t="shared" ca="1" si="9"/>
        <v>0</v>
      </c>
      <c r="N100" s="90">
        <f t="shared" ca="1" si="11"/>
        <v>0</v>
      </c>
      <c r="O100" s="90">
        <f t="shared" ca="1" si="11"/>
        <v>0</v>
      </c>
      <c r="P100" s="90">
        <f t="shared" ca="1" si="11"/>
        <v>0</v>
      </c>
      <c r="Q100" s="90">
        <f t="shared" ca="1" si="11"/>
        <v>0</v>
      </c>
      <c r="R100" s="90">
        <f t="shared" ca="1" si="11"/>
        <v>0</v>
      </c>
      <c r="S100" s="90">
        <f t="shared" ca="1" si="11"/>
        <v>0</v>
      </c>
      <c r="T100" s="90">
        <f t="shared" ca="1" si="11"/>
        <v>0</v>
      </c>
      <c r="U100" s="90">
        <f t="shared" ca="1" si="11"/>
        <v>0</v>
      </c>
      <c r="V100" s="90">
        <f ca="1">IF('Ric 2030'!$A108="RC",INDIRECT("'Ric 2030'!"&amp;'Country Selector'!$B$3&amp;ROW($A108))*10^12,0)</f>
        <v>0</v>
      </c>
    </row>
    <row r="101" spans="1:22">
      <c r="A101" s="74">
        <v>49</v>
      </c>
      <c r="B101" s="90">
        <f ca="1">IF('Ric 2010'!$A109="RC",INDIRECT("'Ric 2010'!"&amp;'Country Selector'!$B$3&amp;ROW($A109))*10^12,0)</f>
        <v>0</v>
      </c>
      <c r="C101" s="90">
        <f t="shared" ca="1" si="8"/>
        <v>0</v>
      </c>
      <c r="D101" s="90">
        <f t="shared" ca="1" si="10"/>
        <v>0</v>
      </c>
      <c r="E101" s="90">
        <f t="shared" ca="1" si="10"/>
        <v>0</v>
      </c>
      <c r="F101" s="90">
        <f t="shared" ca="1" si="10"/>
        <v>0</v>
      </c>
      <c r="G101" s="90">
        <f t="shared" ca="1" si="10"/>
        <v>0</v>
      </c>
      <c r="H101" s="90">
        <f t="shared" ca="1" si="10"/>
        <v>0</v>
      </c>
      <c r="I101" s="90">
        <f t="shared" ca="1" si="10"/>
        <v>0</v>
      </c>
      <c r="J101" s="90">
        <f t="shared" ca="1" si="10"/>
        <v>0</v>
      </c>
      <c r="K101" s="90">
        <f t="shared" ca="1" si="10"/>
        <v>0</v>
      </c>
      <c r="L101" s="90">
        <f ca="1">IF('Ric 2020'!$A109="RC",INDIRECT("'Ric 2020'!"&amp;'Country Selector'!$B$3&amp;ROW($A109))*10^12,0)</f>
        <v>0</v>
      </c>
      <c r="M101" s="90">
        <f t="shared" ca="1" si="9"/>
        <v>0</v>
      </c>
      <c r="N101" s="90">
        <f t="shared" ca="1" si="11"/>
        <v>0</v>
      </c>
      <c r="O101" s="90">
        <f t="shared" ca="1" si="11"/>
        <v>0</v>
      </c>
      <c r="P101" s="90">
        <f t="shared" ca="1" si="11"/>
        <v>0</v>
      </c>
      <c r="Q101" s="90">
        <f t="shared" ca="1" si="11"/>
        <v>0</v>
      </c>
      <c r="R101" s="90">
        <f t="shared" ca="1" si="11"/>
        <v>0</v>
      </c>
      <c r="S101" s="90">
        <f t="shared" ca="1" si="11"/>
        <v>0</v>
      </c>
      <c r="T101" s="90">
        <f t="shared" ca="1" si="11"/>
        <v>0</v>
      </c>
      <c r="U101" s="90">
        <f t="shared" ca="1" si="11"/>
        <v>0</v>
      </c>
      <c r="V101" s="90">
        <f ca="1">IF('Ric 2030'!$A109="RC",INDIRECT("'Ric 2030'!"&amp;'Country Selector'!$B$3&amp;ROW($A109))*10^12,0)</f>
        <v>0</v>
      </c>
    </row>
    <row r="102" spans="1:22">
      <c r="A102" s="74">
        <v>50</v>
      </c>
      <c r="B102" s="90">
        <f ca="1">IF('Ric 2010'!$A110="RC",INDIRECT("'Ric 2010'!"&amp;'Country Selector'!$B$3&amp;ROW($A110))*10^12,0)</f>
        <v>0</v>
      </c>
      <c r="C102" s="90">
        <f t="shared" ca="1" si="8"/>
        <v>0</v>
      </c>
      <c r="D102" s="90">
        <f t="shared" ca="1" si="10"/>
        <v>0</v>
      </c>
      <c r="E102" s="90">
        <f t="shared" ca="1" si="10"/>
        <v>0</v>
      </c>
      <c r="F102" s="90">
        <f t="shared" ca="1" si="10"/>
        <v>0</v>
      </c>
      <c r="G102" s="90">
        <f t="shared" ca="1" si="10"/>
        <v>0</v>
      </c>
      <c r="H102" s="90">
        <f t="shared" ca="1" si="10"/>
        <v>0</v>
      </c>
      <c r="I102" s="90">
        <f t="shared" ca="1" si="10"/>
        <v>0</v>
      </c>
      <c r="J102" s="90">
        <f t="shared" ca="1" si="10"/>
        <v>0</v>
      </c>
      <c r="K102" s="90">
        <f t="shared" ca="1" si="10"/>
        <v>0</v>
      </c>
      <c r="L102" s="90">
        <f ca="1">IF('Ric 2020'!$A110="RC",INDIRECT("'Ric 2020'!"&amp;'Country Selector'!$B$3&amp;ROW($A110))*10^12,0)</f>
        <v>0</v>
      </c>
      <c r="M102" s="90">
        <f t="shared" ca="1" si="9"/>
        <v>22201125496.853844</v>
      </c>
      <c r="N102" s="90">
        <f t="shared" ca="1" si="11"/>
        <v>44402250993.707687</v>
      </c>
      <c r="O102" s="90">
        <f t="shared" ca="1" si="11"/>
        <v>66603376490.561539</v>
      </c>
      <c r="P102" s="90">
        <f t="shared" ca="1" si="11"/>
        <v>88804501987.415375</v>
      </c>
      <c r="Q102" s="90">
        <f t="shared" ca="1" si="11"/>
        <v>111005627484.26924</v>
      </c>
      <c r="R102" s="90">
        <f t="shared" ca="1" si="11"/>
        <v>133206752981.12308</v>
      </c>
      <c r="S102" s="90">
        <f t="shared" ca="1" si="11"/>
        <v>155407878477.9769</v>
      </c>
      <c r="T102" s="90">
        <f t="shared" ca="1" si="11"/>
        <v>177609003974.83075</v>
      </c>
      <c r="U102" s="90">
        <f t="shared" ca="1" si="11"/>
        <v>199810129471.68463</v>
      </c>
      <c r="V102" s="90">
        <f ca="1">IF('Ric 2030'!$A110="RC",INDIRECT("'Ric 2030'!"&amp;'Country Selector'!$B$3&amp;ROW($A110))*10^12,0)</f>
        <v>222011254968.53845</v>
      </c>
    </row>
    <row r="103" spans="1:22">
      <c r="A103" s="74">
        <v>51</v>
      </c>
      <c r="B103" s="90">
        <f ca="1">IF('Ric 2010'!$A111="RC",INDIRECT("'Ric 2010'!"&amp;'Country Selector'!$B$3&amp;ROW($A111))*10^12,0)</f>
        <v>64379559113.798553</v>
      </c>
      <c r="C103" s="90">
        <f t="shared" ca="1" si="8"/>
        <v>57941603202.418701</v>
      </c>
      <c r="D103" s="90">
        <f t="shared" ca="1" si="10"/>
        <v>51503647291.038841</v>
      </c>
      <c r="E103" s="90">
        <f t="shared" ca="1" si="10"/>
        <v>45065691379.658981</v>
      </c>
      <c r="F103" s="90">
        <f t="shared" ca="1" si="10"/>
        <v>38627735468.279129</v>
      </c>
      <c r="G103" s="90">
        <f t="shared" ca="1" si="10"/>
        <v>32189779556.899281</v>
      </c>
      <c r="H103" s="90">
        <f t="shared" ca="1" si="10"/>
        <v>25751823645.519421</v>
      </c>
      <c r="I103" s="90">
        <f t="shared" ca="1" si="10"/>
        <v>19313867734.139565</v>
      </c>
      <c r="J103" s="90">
        <f t="shared" ca="1" si="10"/>
        <v>12875911822.75971</v>
      </c>
      <c r="K103" s="90">
        <f t="shared" ca="1" si="10"/>
        <v>6437955911.3798552</v>
      </c>
      <c r="L103" s="90">
        <f ca="1">IF('Ric 2020'!$A111="RC",INDIRECT("'Ric 2020'!"&amp;'Country Selector'!$B$3&amp;ROW($A111))*10^12,0)</f>
        <v>0</v>
      </c>
      <c r="M103" s="90">
        <f t="shared" ca="1" si="9"/>
        <v>0</v>
      </c>
      <c r="N103" s="90">
        <f t="shared" ca="1" si="11"/>
        <v>0</v>
      </c>
      <c r="O103" s="90">
        <f t="shared" ca="1" si="11"/>
        <v>0</v>
      </c>
      <c r="P103" s="90">
        <f t="shared" ca="1" si="11"/>
        <v>0</v>
      </c>
      <c r="Q103" s="90">
        <f t="shared" ca="1" si="11"/>
        <v>0</v>
      </c>
      <c r="R103" s="90">
        <f t="shared" ca="1" si="11"/>
        <v>0</v>
      </c>
      <c r="S103" s="90">
        <f t="shared" ca="1" si="11"/>
        <v>0</v>
      </c>
      <c r="T103" s="90">
        <f t="shared" ca="1" si="11"/>
        <v>0</v>
      </c>
      <c r="U103" s="90">
        <f t="shared" ca="1" si="11"/>
        <v>0</v>
      </c>
      <c r="V103" s="90">
        <f ca="1">IF('Ric 2030'!$A111="RC",INDIRECT("'Ric 2030'!"&amp;'Country Selector'!$B$3&amp;ROW($A111))*10^12,0)</f>
        <v>0</v>
      </c>
    </row>
    <row r="104" spans="1:22">
      <c r="A104" s="74">
        <v>52</v>
      </c>
      <c r="B104" s="90">
        <f ca="1">IF('Ric 2010'!$A112="RC",INDIRECT("'Ric 2010'!"&amp;'Country Selector'!$B$3&amp;ROW($A112))*10^12,0)</f>
        <v>0</v>
      </c>
      <c r="C104" s="90">
        <f t="shared" ca="1" si="8"/>
        <v>0</v>
      </c>
      <c r="D104" s="90">
        <f t="shared" ca="1" si="10"/>
        <v>0</v>
      </c>
      <c r="E104" s="90">
        <f t="shared" ca="1" si="10"/>
        <v>0</v>
      </c>
      <c r="F104" s="90">
        <f t="shared" ca="1" si="10"/>
        <v>0</v>
      </c>
      <c r="G104" s="90">
        <f t="shared" ca="1" si="10"/>
        <v>0</v>
      </c>
      <c r="H104" s="90">
        <f t="shared" ca="1" si="10"/>
        <v>0</v>
      </c>
      <c r="I104" s="90">
        <f t="shared" ca="1" si="10"/>
        <v>0</v>
      </c>
      <c r="J104" s="90">
        <f t="shared" ca="1" si="10"/>
        <v>0</v>
      </c>
      <c r="K104" s="90">
        <f t="shared" ca="1" si="10"/>
        <v>0</v>
      </c>
      <c r="L104" s="90">
        <f ca="1">IF('Ric 2020'!$A112="RC",INDIRECT("'Ric 2020'!"&amp;'Country Selector'!$B$3&amp;ROW($A112))*10^12,0)</f>
        <v>0</v>
      </c>
      <c r="M104" s="90">
        <f t="shared" ca="1" si="9"/>
        <v>0</v>
      </c>
      <c r="N104" s="90">
        <f t="shared" ca="1" si="11"/>
        <v>0</v>
      </c>
      <c r="O104" s="90">
        <f t="shared" ca="1" si="11"/>
        <v>0</v>
      </c>
      <c r="P104" s="90">
        <f t="shared" ca="1" si="11"/>
        <v>0</v>
      </c>
      <c r="Q104" s="90">
        <f t="shared" ca="1" si="11"/>
        <v>0</v>
      </c>
      <c r="R104" s="90">
        <f t="shared" ca="1" si="11"/>
        <v>0</v>
      </c>
      <c r="S104" s="90">
        <f t="shared" ca="1" si="11"/>
        <v>0</v>
      </c>
      <c r="T104" s="90">
        <f t="shared" ca="1" si="11"/>
        <v>0</v>
      </c>
      <c r="U104" s="90">
        <f t="shared" ca="1" si="11"/>
        <v>0</v>
      </c>
      <c r="V104" s="90">
        <f ca="1">IF('Ric 2030'!$A112="RC",INDIRECT("'Ric 2030'!"&amp;'Country Selector'!$B$3&amp;ROW($A112))*10^12,0)</f>
        <v>0</v>
      </c>
    </row>
    <row r="105" spans="1:22">
      <c r="A105" s="74">
        <v>53</v>
      </c>
      <c r="B105" s="90">
        <f ca="1">IF('Ric 2010'!$A113="RC",INDIRECT("'Ric 2010'!"&amp;'Country Selector'!$B$3&amp;ROW($A113))*10^12,0)</f>
        <v>236686325394.49374</v>
      </c>
      <c r="C105" s="90">
        <f t="shared" ca="1" si="8"/>
        <v>213017692855.04437</v>
      </c>
      <c r="D105" s="90">
        <f t="shared" ca="1" si="10"/>
        <v>189349060315.595</v>
      </c>
      <c r="E105" s="90">
        <f t="shared" ca="1" si="10"/>
        <v>165680427776.14563</v>
      </c>
      <c r="F105" s="90">
        <f t="shared" ca="1" si="10"/>
        <v>142011795236.69623</v>
      </c>
      <c r="G105" s="90">
        <f t="shared" ca="1" si="10"/>
        <v>118343162697.24687</v>
      </c>
      <c r="H105" s="90">
        <f t="shared" ca="1" si="10"/>
        <v>94674530157.797501</v>
      </c>
      <c r="I105" s="90">
        <f t="shared" ca="1" si="10"/>
        <v>71005897618.348114</v>
      </c>
      <c r="J105" s="90">
        <f t="shared" ca="1" si="10"/>
        <v>47337265078.89875</v>
      </c>
      <c r="K105" s="90">
        <f t="shared" ca="1" si="10"/>
        <v>23668632539.449375</v>
      </c>
      <c r="L105" s="90">
        <f ca="1">IF('Ric 2020'!$A113="RC",INDIRECT("'Ric 2020'!"&amp;'Country Selector'!$B$3&amp;ROW($A113))*10^12,0)</f>
        <v>0</v>
      </c>
      <c r="M105" s="90">
        <f t="shared" ca="1" si="9"/>
        <v>0</v>
      </c>
      <c r="N105" s="90">
        <f t="shared" ca="1" si="11"/>
        <v>0</v>
      </c>
      <c r="O105" s="90">
        <f t="shared" ca="1" si="11"/>
        <v>0</v>
      </c>
      <c r="P105" s="90">
        <f t="shared" ca="1" si="11"/>
        <v>0</v>
      </c>
      <c r="Q105" s="90">
        <f t="shared" ca="1" si="11"/>
        <v>0</v>
      </c>
      <c r="R105" s="90">
        <f t="shared" ca="1" si="11"/>
        <v>0</v>
      </c>
      <c r="S105" s="90">
        <f t="shared" ca="1" si="11"/>
        <v>0</v>
      </c>
      <c r="T105" s="90">
        <f t="shared" ca="1" si="11"/>
        <v>0</v>
      </c>
      <c r="U105" s="90">
        <f t="shared" ca="1" si="11"/>
        <v>0</v>
      </c>
      <c r="V105" s="90">
        <f ca="1">IF('Ric 2030'!$A113="RC",INDIRECT("'Ric 2030'!"&amp;'Country Selector'!$B$3&amp;ROW($A113))*10^12,0)</f>
        <v>0</v>
      </c>
    </row>
    <row r="106" spans="1:22">
      <c r="A106" s="74">
        <v>54</v>
      </c>
      <c r="B106" s="90">
        <f ca="1">IF('Ric 2010'!$A114="RC",INDIRECT("'Ric 2010'!"&amp;'Country Selector'!$B$3&amp;ROW($A114))*10^12,0)</f>
        <v>0</v>
      </c>
      <c r="C106" s="90">
        <f t="shared" ca="1" si="8"/>
        <v>4340772483.7332573</v>
      </c>
      <c r="D106" s="90">
        <f t="shared" ca="1" si="10"/>
        <v>8681544967.4665146</v>
      </c>
      <c r="E106" s="90">
        <f t="shared" ca="1" si="10"/>
        <v>13022317451.199772</v>
      </c>
      <c r="F106" s="90">
        <f t="shared" ca="1" si="10"/>
        <v>17363089934.933029</v>
      </c>
      <c r="G106" s="90">
        <f t="shared" ca="1" si="10"/>
        <v>21703862418.666286</v>
      </c>
      <c r="H106" s="90">
        <f t="shared" ca="1" si="10"/>
        <v>26044634902.399544</v>
      </c>
      <c r="I106" s="90">
        <f t="shared" ca="1" si="10"/>
        <v>30385407386.132801</v>
      </c>
      <c r="J106" s="90">
        <f t="shared" ca="1" si="10"/>
        <v>34726179869.866058</v>
      </c>
      <c r="K106" s="90">
        <f t="shared" ca="1" si="10"/>
        <v>39066952353.599319</v>
      </c>
      <c r="L106" s="90">
        <f ca="1">IF('Ric 2020'!$A114="RC",INDIRECT("'Ric 2020'!"&amp;'Country Selector'!$B$3&amp;ROW($A114))*10^12,0)</f>
        <v>43407724837.332573</v>
      </c>
      <c r="M106" s="90">
        <f t="shared" ca="1" si="9"/>
        <v>39066952353.599319</v>
      </c>
      <c r="N106" s="90">
        <f t="shared" ca="1" si="11"/>
        <v>34726179869.866058</v>
      </c>
      <c r="O106" s="90">
        <f t="shared" ca="1" si="11"/>
        <v>30385407386.132801</v>
      </c>
      <c r="P106" s="90">
        <f t="shared" ca="1" si="11"/>
        <v>26044634902.399544</v>
      </c>
      <c r="Q106" s="90">
        <f t="shared" ca="1" si="11"/>
        <v>21703862418.666286</v>
      </c>
      <c r="R106" s="90">
        <f t="shared" ca="1" si="11"/>
        <v>17363089934.933029</v>
      </c>
      <c r="S106" s="90">
        <f t="shared" ca="1" si="11"/>
        <v>13022317451.199772</v>
      </c>
      <c r="T106" s="90">
        <f t="shared" ca="1" si="11"/>
        <v>8681544967.4665146</v>
      </c>
      <c r="U106" s="90">
        <f t="shared" ca="1" si="11"/>
        <v>4340772483.7332573</v>
      </c>
      <c r="V106" s="90">
        <f ca="1">IF('Ric 2030'!$A114="RC",INDIRECT("'Ric 2030'!"&amp;'Country Selector'!$B$3&amp;ROW($A114))*10^12,0)</f>
        <v>0</v>
      </c>
    </row>
    <row r="107" spans="1:22">
      <c r="A107" s="74">
        <v>55</v>
      </c>
      <c r="B107" s="90">
        <f ca="1">IF('Ric 2010'!$A115="RC",INDIRECT("'Ric 2010'!"&amp;'Country Selector'!$B$3&amp;ROW($A115))*10^12,0)</f>
        <v>0</v>
      </c>
      <c r="C107" s="90">
        <f t="shared" ca="1" si="8"/>
        <v>3165612187.6064258</v>
      </c>
      <c r="D107" s="90">
        <f t="shared" ca="1" si="10"/>
        <v>6331224375.2128515</v>
      </c>
      <c r="E107" s="90">
        <f t="shared" ca="1" si="10"/>
        <v>9496836562.8192787</v>
      </c>
      <c r="F107" s="90">
        <f t="shared" ca="1" si="10"/>
        <v>12662448750.425703</v>
      </c>
      <c r="G107" s="90">
        <f t="shared" ca="1" si="10"/>
        <v>15828060938.032129</v>
      </c>
      <c r="H107" s="90">
        <f t="shared" ca="1" si="10"/>
        <v>18993673125.638557</v>
      </c>
      <c r="I107" s="90">
        <f t="shared" ca="1" si="10"/>
        <v>22159285313.24498</v>
      </c>
      <c r="J107" s="90">
        <f t="shared" ca="1" si="10"/>
        <v>25324897500.851406</v>
      </c>
      <c r="K107" s="90">
        <f t="shared" ca="1" si="10"/>
        <v>28490509688.457832</v>
      </c>
      <c r="L107" s="90">
        <f ca="1">IF('Ric 2020'!$A115="RC",INDIRECT("'Ric 2020'!"&amp;'Country Selector'!$B$3&amp;ROW($A115))*10^12,0)</f>
        <v>31656121876.064259</v>
      </c>
      <c r="M107" s="90">
        <f t="shared" ca="1" si="9"/>
        <v>28490509688.457832</v>
      </c>
      <c r="N107" s="90">
        <f t="shared" ca="1" si="11"/>
        <v>25324897500.851406</v>
      </c>
      <c r="O107" s="90">
        <f t="shared" ca="1" si="11"/>
        <v>22159285313.24498</v>
      </c>
      <c r="P107" s="90">
        <f t="shared" ca="1" si="11"/>
        <v>18993673125.638557</v>
      </c>
      <c r="Q107" s="90">
        <f t="shared" ca="1" si="11"/>
        <v>15828060938.032129</v>
      </c>
      <c r="R107" s="90">
        <f t="shared" ca="1" si="11"/>
        <v>12662448750.425703</v>
      </c>
      <c r="S107" s="90">
        <f t="shared" ca="1" si="11"/>
        <v>9496836562.8192787</v>
      </c>
      <c r="T107" s="90">
        <f t="shared" ca="1" si="11"/>
        <v>6331224375.2128515</v>
      </c>
      <c r="U107" s="90">
        <f t="shared" ca="1" si="11"/>
        <v>3165612187.6064258</v>
      </c>
      <c r="V107" s="90">
        <f ca="1">IF('Ric 2030'!$A115="RC",INDIRECT("'Ric 2030'!"&amp;'Country Selector'!$B$3&amp;ROW($A115))*10^12,0)</f>
        <v>0</v>
      </c>
    </row>
    <row r="108" spans="1:22">
      <c r="A108" s="74">
        <v>56</v>
      </c>
      <c r="B108" s="90">
        <f ca="1">IF('Ric 2010'!$A116="RC",INDIRECT("'Ric 2010'!"&amp;'Country Selector'!$B$3&amp;ROW($A116))*10^12,0)</f>
        <v>0</v>
      </c>
      <c r="C108" s="90">
        <f t="shared" ca="1" si="8"/>
        <v>5630955184.9734516</v>
      </c>
      <c r="D108" s="90">
        <f t="shared" ca="1" si="10"/>
        <v>11261910369.946903</v>
      </c>
      <c r="E108" s="90">
        <f t="shared" ca="1" si="10"/>
        <v>16892865554.920355</v>
      </c>
      <c r="F108" s="90">
        <f t="shared" ca="1" si="10"/>
        <v>22523820739.893806</v>
      </c>
      <c r="G108" s="90">
        <f t="shared" ca="1" si="10"/>
        <v>28154775924.86726</v>
      </c>
      <c r="H108" s="90">
        <f t="shared" ca="1" si="10"/>
        <v>33785731109.84071</v>
      </c>
      <c r="I108" s="90">
        <f t="shared" ca="1" si="10"/>
        <v>39416686294.814163</v>
      </c>
      <c r="J108" s="90">
        <f t="shared" ca="1" si="10"/>
        <v>45047641479.787613</v>
      </c>
      <c r="K108" s="90">
        <f t="shared" ca="1" si="10"/>
        <v>50678596664.761063</v>
      </c>
      <c r="L108" s="90">
        <f ca="1">IF('Ric 2020'!$A116="RC",INDIRECT("'Ric 2020'!"&amp;'Country Selector'!$B$3&amp;ROW($A116))*10^12,0)</f>
        <v>56309551849.73452</v>
      </c>
      <c r="M108" s="90">
        <f t="shared" ca="1" si="9"/>
        <v>50678596664.761063</v>
      </c>
      <c r="N108" s="90">
        <f t="shared" ca="1" si="11"/>
        <v>45047641479.787613</v>
      </c>
      <c r="O108" s="90">
        <f t="shared" ca="1" si="11"/>
        <v>39416686294.814163</v>
      </c>
      <c r="P108" s="90">
        <f t="shared" ca="1" si="11"/>
        <v>33785731109.84071</v>
      </c>
      <c r="Q108" s="90">
        <f t="shared" ca="1" si="11"/>
        <v>28154775924.86726</v>
      </c>
      <c r="R108" s="90">
        <f t="shared" ca="1" si="11"/>
        <v>22523820739.893806</v>
      </c>
      <c r="S108" s="90">
        <f t="shared" ca="1" si="11"/>
        <v>16892865554.920355</v>
      </c>
      <c r="T108" s="90">
        <f t="shared" ca="1" si="11"/>
        <v>11261910369.946903</v>
      </c>
      <c r="U108" s="90">
        <f t="shared" ca="1" si="11"/>
        <v>5630955184.9734516</v>
      </c>
      <c r="V108" s="90">
        <f ca="1">IF('Ric 2030'!$A116="RC",INDIRECT("'Ric 2030'!"&amp;'Country Selector'!$B$3&amp;ROW($A116))*10^12,0)</f>
        <v>0</v>
      </c>
    </row>
    <row r="109" spans="1:22">
      <c r="A109" s="74">
        <v>57</v>
      </c>
      <c r="B109" s="90">
        <f ca="1">IF('Ric 2010'!$A117="RC",INDIRECT("'Ric 2010'!"&amp;'Country Selector'!$B$3&amp;ROW($A117))*10^12,0)</f>
        <v>0</v>
      </c>
      <c r="C109" s="90">
        <f t="shared" ca="1" si="8"/>
        <v>0</v>
      </c>
      <c r="D109" s="90">
        <f t="shared" ca="1" si="10"/>
        <v>0</v>
      </c>
      <c r="E109" s="90">
        <f t="shared" ca="1" si="10"/>
        <v>0</v>
      </c>
      <c r="F109" s="90">
        <f t="shared" ca="1" si="10"/>
        <v>0</v>
      </c>
      <c r="G109" s="90">
        <f t="shared" ca="1" si="10"/>
        <v>0</v>
      </c>
      <c r="H109" s="90">
        <f t="shared" ca="1" si="10"/>
        <v>0</v>
      </c>
      <c r="I109" s="90">
        <f t="shared" ca="1" si="10"/>
        <v>0</v>
      </c>
      <c r="J109" s="90">
        <f t="shared" ca="1" si="10"/>
        <v>0</v>
      </c>
      <c r="K109" s="90">
        <f t="shared" ca="1" si="10"/>
        <v>0</v>
      </c>
      <c r="L109" s="90">
        <f ca="1">IF('Ric 2020'!$A117="RC",INDIRECT("'Ric 2020'!"&amp;'Country Selector'!$B$3&amp;ROW($A117))*10^12,0)</f>
        <v>0</v>
      </c>
      <c r="M109" s="90">
        <f t="shared" ca="1" si="9"/>
        <v>0</v>
      </c>
      <c r="N109" s="90">
        <f t="shared" ca="1" si="11"/>
        <v>0</v>
      </c>
      <c r="O109" s="90">
        <f t="shared" ca="1" si="11"/>
        <v>0</v>
      </c>
      <c r="P109" s="90">
        <f t="shared" ca="1" si="11"/>
        <v>0</v>
      </c>
      <c r="Q109" s="90">
        <f t="shared" ca="1" si="11"/>
        <v>0</v>
      </c>
      <c r="R109" s="90">
        <f t="shared" ca="1" si="11"/>
        <v>0</v>
      </c>
      <c r="S109" s="90">
        <f t="shared" ca="1" si="11"/>
        <v>0</v>
      </c>
      <c r="T109" s="90">
        <f t="shared" ca="1" si="11"/>
        <v>0</v>
      </c>
      <c r="U109" s="90">
        <f t="shared" ca="1" si="11"/>
        <v>0</v>
      </c>
      <c r="V109" s="90">
        <f ca="1">IF('Ric 2030'!$A117="RC",INDIRECT("'Ric 2030'!"&amp;'Country Selector'!$B$3&amp;ROW($A117))*10^12,0)</f>
        <v>0</v>
      </c>
    </row>
    <row r="110" spans="1:22">
      <c r="A110" s="74">
        <v>58</v>
      </c>
      <c r="B110" s="90">
        <f ca="1">IF('Ric 2010'!$A118="RC",INDIRECT("'Ric 2010'!"&amp;'Country Selector'!$B$3&amp;ROW($A118))*10^12,0)</f>
        <v>0</v>
      </c>
      <c r="C110" s="90">
        <f t="shared" ca="1" si="8"/>
        <v>3189254623.1925945</v>
      </c>
      <c r="D110" s="90">
        <f t="shared" ca="1" si="10"/>
        <v>6378509246.3851891</v>
      </c>
      <c r="E110" s="90">
        <f t="shared" ca="1" si="10"/>
        <v>9567763869.5777836</v>
      </c>
      <c r="F110" s="90">
        <f t="shared" ca="1" si="10"/>
        <v>12757018492.770378</v>
      </c>
      <c r="G110" s="90">
        <f t="shared" ca="1" si="10"/>
        <v>15946273115.962973</v>
      </c>
      <c r="H110" s="90">
        <f t="shared" ca="1" si="10"/>
        <v>19135527739.155567</v>
      </c>
      <c r="I110" s="90">
        <f t="shared" ca="1" si="10"/>
        <v>22324782362.348164</v>
      </c>
      <c r="J110" s="90">
        <f t="shared" ca="1" si="10"/>
        <v>25514036985.540756</v>
      </c>
      <c r="K110" s="90">
        <f t="shared" ca="1" si="10"/>
        <v>28703291608.733349</v>
      </c>
      <c r="L110" s="90">
        <f ca="1">IF('Ric 2020'!$A118="RC",INDIRECT("'Ric 2020'!"&amp;'Country Selector'!$B$3&amp;ROW($A118))*10^12,0)</f>
        <v>31892546231.925945</v>
      </c>
      <c r="M110" s="90">
        <f t="shared" ca="1" si="9"/>
        <v>28703291608.733349</v>
      </c>
      <c r="N110" s="90">
        <f t="shared" ca="1" si="11"/>
        <v>25514036985.540756</v>
      </c>
      <c r="O110" s="90">
        <f t="shared" ca="1" si="11"/>
        <v>22324782362.348164</v>
      </c>
      <c r="P110" s="90">
        <f t="shared" ca="1" si="11"/>
        <v>19135527739.155567</v>
      </c>
      <c r="Q110" s="90">
        <f t="shared" ca="1" si="11"/>
        <v>15946273115.962973</v>
      </c>
      <c r="R110" s="90">
        <f t="shared" ca="1" si="11"/>
        <v>12757018492.770378</v>
      </c>
      <c r="S110" s="90">
        <f t="shared" ca="1" si="11"/>
        <v>9567763869.5777836</v>
      </c>
      <c r="T110" s="90">
        <f t="shared" ca="1" si="11"/>
        <v>6378509246.3851891</v>
      </c>
      <c r="U110" s="90">
        <f t="shared" ca="1" si="11"/>
        <v>3189254623.1925945</v>
      </c>
      <c r="V110" s="90">
        <f ca="1">IF('Ric 2030'!$A118="RC",INDIRECT("'Ric 2030'!"&amp;'Country Selector'!$B$3&amp;ROW($A118))*10^12,0)</f>
        <v>0</v>
      </c>
    </row>
    <row r="111" spans="1:22">
      <c r="A111" s="74">
        <v>59</v>
      </c>
      <c r="B111" s="90">
        <f ca="1">IF('Ric 2010'!$A119="RC",INDIRECT("'Ric 2010'!"&amp;'Country Selector'!$B$3&amp;ROW($A119))*10^12,0)</f>
        <v>0</v>
      </c>
      <c r="C111" s="90">
        <f t="shared" ca="1" si="8"/>
        <v>0</v>
      </c>
      <c r="D111" s="90">
        <f t="shared" ca="1" si="10"/>
        <v>0</v>
      </c>
      <c r="E111" s="90">
        <f t="shared" ca="1" si="10"/>
        <v>0</v>
      </c>
      <c r="F111" s="90">
        <f t="shared" ca="1" si="10"/>
        <v>0</v>
      </c>
      <c r="G111" s="90">
        <f t="shared" ca="1" si="10"/>
        <v>0</v>
      </c>
      <c r="H111" s="90">
        <f t="shared" ca="1" si="10"/>
        <v>0</v>
      </c>
      <c r="I111" s="90">
        <f t="shared" ca="1" si="10"/>
        <v>0</v>
      </c>
      <c r="J111" s="90">
        <f t="shared" ca="1" si="10"/>
        <v>0</v>
      </c>
      <c r="K111" s="90">
        <f t="shared" ca="1" si="10"/>
        <v>0</v>
      </c>
      <c r="L111" s="90">
        <f ca="1">IF('Ric 2020'!$A119="RC",INDIRECT("'Ric 2020'!"&amp;'Country Selector'!$B$3&amp;ROW($A119))*10^12,0)</f>
        <v>0</v>
      </c>
      <c r="M111" s="90">
        <f t="shared" ca="1" si="9"/>
        <v>0</v>
      </c>
      <c r="N111" s="90">
        <f t="shared" ca="1" si="11"/>
        <v>0</v>
      </c>
      <c r="O111" s="90">
        <f t="shared" ca="1" si="11"/>
        <v>0</v>
      </c>
      <c r="P111" s="90">
        <f t="shared" ca="1" si="11"/>
        <v>0</v>
      </c>
      <c r="Q111" s="90">
        <f t="shared" ca="1" si="11"/>
        <v>0</v>
      </c>
      <c r="R111" s="90">
        <f t="shared" ca="1" si="11"/>
        <v>0</v>
      </c>
      <c r="S111" s="90">
        <f t="shared" ca="1" si="11"/>
        <v>0</v>
      </c>
      <c r="T111" s="90">
        <f t="shared" ca="1" si="11"/>
        <v>0</v>
      </c>
      <c r="U111" s="90">
        <f t="shared" ca="1" si="11"/>
        <v>0</v>
      </c>
      <c r="V111" s="90">
        <f ca="1">IF('Ric 2030'!$A119="RC",INDIRECT("'Ric 2030'!"&amp;'Country Selector'!$B$3&amp;ROW($A119))*10^12,0)</f>
        <v>0</v>
      </c>
    </row>
    <row r="112" spans="1:22">
      <c r="A112" s="74">
        <v>60</v>
      </c>
      <c r="B112" s="90">
        <f ca="1">IF('Ric 2010'!$A120="RC",INDIRECT("'Ric 2010'!"&amp;'Country Selector'!$B$3&amp;ROW($A120))*10^12,0)</f>
        <v>0</v>
      </c>
      <c r="C112" s="90">
        <f t="shared" ca="1" si="8"/>
        <v>0</v>
      </c>
      <c r="D112" s="90">
        <f t="shared" ca="1" si="10"/>
        <v>0</v>
      </c>
      <c r="E112" s="90">
        <f t="shared" ca="1" si="10"/>
        <v>0</v>
      </c>
      <c r="F112" s="90">
        <f t="shared" ca="1" si="10"/>
        <v>0</v>
      </c>
      <c r="G112" s="90">
        <f t="shared" ca="1" si="10"/>
        <v>0</v>
      </c>
      <c r="H112" s="90">
        <f t="shared" ca="1" si="10"/>
        <v>0</v>
      </c>
      <c r="I112" s="90">
        <f t="shared" ca="1" si="10"/>
        <v>0</v>
      </c>
      <c r="J112" s="90">
        <f t="shared" ca="1" si="10"/>
        <v>0</v>
      </c>
      <c r="K112" s="90">
        <f t="shared" ca="1" si="10"/>
        <v>0</v>
      </c>
      <c r="L112" s="90">
        <f ca="1">IF('Ric 2020'!$A120="RC",INDIRECT("'Ric 2020'!"&amp;'Country Selector'!$B$3&amp;ROW($A120))*10^12,0)</f>
        <v>0</v>
      </c>
      <c r="M112" s="90">
        <f t="shared" ca="1" si="9"/>
        <v>0</v>
      </c>
      <c r="N112" s="90">
        <f t="shared" ca="1" si="11"/>
        <v>0</v>
      </c>
      <c r="O112" s="90">
        <f t="shared" ca="1" si="11"/>
        <v>0</v>
      </c>
      <c r="P112" s="90">
        <f t="shared" ca="1" si="11"/>
        <v>0</v>
      </c>
      <c r="Q112" s="90">
        <f t="shared" ca="1" si="11"/>
        <v>0</v>
      </c>
      <c r="R112" s="90">
        <f t="shared" ca="1" si="11"/>
        <v>0</v>
      </c>
      <c r="S112" s="90">
        <f t="shared" ca="1" si="11"/>
        <v>0</v>
      </c>
      <c r="T112" s="90">
        <f t="shared" ca="1" si="11"/>
        <v>0</v>
      </c>
      <c r="U112" s="90">
        <f t="shared" ca="1" si="11"/>
        <v>0</v>
      </c>
      <c r="V112" s="90">
        <f ca="1">IF('Ric 2030'!$A120="RC",INDIRECT("'Ric 2030'!"&amp;'Country Selector'!$B$3&amp;ROW($A120))*10^12,0)</f>
        <v>0</v>
      </c>
    </row>
    <row r="113" spans="1:22">
      <c r="A113" s="74">
        <v>61</v>
      </c>
      <c r="B113" s="90">
        <f ca="1">IF('Ric 2010'!$A121="RC",INDIRECT("'Ric 2010'!"&amp;'Country Selector'!$B$3&amp;ROW($A121))*10^12,0)</f>
        <v>0</v>
      </c>
      <c r="C113" s="90">
        <f t="shared" ca="1" si="8"/>
        <v>14052418050.312943</v>
      </c>
      <c r="D113" s="90">
        <f t="shared" ca="1" si="10"/>
        <v>28104836100.625885</v>
      </c>
      <c r="E113" s="90">
        <f t="shared" ca="1" si="10"/>
        <v>42157254150.938828</v>
      </c>
      <c r="F113" s="90">
        <f t="shared" ca="1" si="10"/>
        <v>56209672201.25177</v>
      </c>
      <c r="G113" s="90">
        <f t="shared" ca="1" si="10"/>
        <v>70262090251.564713</v>
      </c>
      <c r="H113" s="90">
        <f t="shared" ca="1" si="10"/>
        <v>84314508301.877655</v>
      </c>
      <c r="I113" s="90">
        <f t="shared" ca="1" si="10"/>
        <v>98366926352.190598</v>
      </c>
      <c r="J113" s="90">
        <f t="shared" ca="1" si="10"/>
        <v>112419344402.50354</v>
      </c>
      <c r="K113" s="90">
        <f t="shared" ca="1" si="10"/>
        <v>126471762452.81648</v>
      </c>
      <c r="L113" s="90">
        <f ca="1">IF('Ric 2020'!$A121="RC",INDIRECT("'Ric 2020'!"&amp;'Country Selector'!$B$3&amp;ROW($A121))*10^12,0)</f>
        <v>140524180503.12943</v>
      </c>
      <c r="M113" s="90">
        <f t="shared" ca="1" si="9"/>
        <v>126471762452.81648</v>
      </c>
      <c r="N113" s="90">
        <f t="shared" ca="1" si="11"/>
        <v>112419344402.50354</v>
      </c>
      <c r="O113" s="90">
        <f t="shared" ca="1" si="11"/>
        <v>98366926352.190598</v>
      </c>
      <c r="P113" s="90">
        <f t="shared" ca="1" si="11"/>
        <v>84314508301.877655</v>
      </c>
      <c r="Q113" s="90">
        <f t="shared" ca="1" si="11"/>
        <v>70262090251.564713</v>
      </c>
      <c r="R113" s="90">
        <f t="shared" ca="1" si="11"/>
        <v>56209672201.25177</v>
      </c>
      <c r="S113" s="90">
        <f t="shared" ca="1" si="11"/>
        <v>42157254150.938828</v>
      </c>
      <c r="T113" s="90">
        <f t="shared" ca="1" si="11"/>
        <v>28104836100.625885</v>
      </c>
      <c r="U113" s="90">
        <f t="shared" ca="1" si="11"/>
        <v>14052418050.312943</v>
      </c>
      <c r="V113" s="90">
        <f ca="1">IF('Ric 2030'!$A121="RC",INDIRECT("'Ric 2030'!"&amp;'Country Selector'!$B$3&amp;ROW($A121))*10^12,0)</f>
        <v>0</v>
      </c>
    </row>
    <row r="114" spans="1:22">
      <c r="A114" s="74">
        <v>62</v>
      </c>
      <c r="B114" s="90">
        <f ca="1">IF('Ric 2010'!$A122="RC",INDIRECT("'Ric 2010'!"&amp;'Country Selector'!$B$3&amp;ROW($A122))*10^12,0)</f>
        <v>67488510025.859314</v>
      </c>
      <c r="C114" s="90">
        <f t="shared" ca="1" si="8"/>
        <v>60739659023.273392</v>
      </c>
      <c r="D114" s="90">
        <f t="shared" ca="1" si="10"/>
        <v>53990808020.687454</v>
      </c>
      <c r="E114" s="90">
        <f t="shared" ca="1" si="10"/>
        <v>47241957018.101517</v>
      </c>
      <c r="F114" s="90">
        <f t="shared" ca="1" si="10"/>
        <v>40493106015.515587</v>
      </c>
      <c r="G114" s="90">
        <f t="shared" ca="1" si="10"/>
        <v>33744255012.929657</v>
      </c>
      <c r="H114" s="90">
        <f t="shared" ca="1" si="10"/>
        <v>26995404010.343727</v>
      </c>
      <c r="I114" s="90">
        <f t="shared" ca="1" si="10"/>
        <v>20246553007.757793</v>
      </c>
      <c r="J114" s="90">
        <f t="shared" ca="1" si="10"/>
        <v>13497702005.171864</v>
      </c>
      <c r="K114" s="90">
        <f t="shared" ca="1" si="10"/>
        <v>6748851002.5859318</v>
      </c>
      <c r="L114" s="90">
        <f ca="1">IF('Ric 2020'!$A122="RC",INDIRECT("'Ric 2020'!"&amp;'Country Selector'!$B$3&amp;ROW($A122))*10^12,0)</f>
        <v>0</v>
      </c>
      <c r="M114" s="90">
        <f t="shared" ca="1" si="9"/>
        <v>3102151299.9378939</v>
      </c>
      <c r="N114" s="90">
        <f t="shared" ca="1" si="11"/>
        <v>6204302599.8757877</v>
      </c>
      <c r="O114" s="90">
        <f t="shared" ca="1" si="11"/>
        <v>9306453899.8136826</v>
      </c>
      <c r="P114" s="90">
        <f t="shared" ca="1" si="11"/>
        <v>12408605199.751575</v>
      </c>
      <c r="Q114" s="90">
        <f t="shared" ca="1" si="11"/>
        <v>15510756499.689472</v>
      </c>
      <c r="R114" s="90">
        <f t="shared" ca="1" si="11"/>
        <v>18612907799.627365</v>
      </c>
      <c r="S114" s="90">
        <f t="shared" ca="1" si="11"/>
        <v>21715059099.565258</v>
      </c>
      <c r="T114" s="90">
        <f t="shared" ca="1" si="11"/>
        <v>24817210399.503151</v>
      </c>
      <c r="U114" s="90">
        <f t="shared" ca="1" si="11"/>
        <v>27919361699.441048</v>
      </c>
      <c r="V114" s="90">
        <f ca="1">IF('Ric 2030'!$A122="RC",INDIRECT("'Ric 2030'!"&amp;'Country Selector'!$B$3&amp;ROW($A122))*10^12,0)</f>
        <v>31021512999.378941</v>
      </c>
    </row>
    <row r="115" spans="1:22">
      <c r="A115" s="74">
        <v>63</v>
      </c>
      <c r="B115" s="90">
        <f ca="1">IF('Ric 2010'!$A123="RC",INDIRECT("'Ric 2010'!"&amp;'Country Selector'!$B$3&amp;ROW($A123))*10^12,0)</f>
        <v>0</v>
      </c>
      <c r="C115" s="90">
        <f t="shared" ca="1" si="8"/>
        <v>0</v>
      </c>
      <c r="D115" s="90">
        <f t="shared" ca="1" si="10"/>
        <v>0</v>
      </c>
      <c r="E115" s="90">
        <f t="shared" ca="1" si="10"/>
        <v>0</v>
      </c>
      <c r="F115" s="90">
        <f t="shared" ca="1" si="10"/>
        <v>0</v>
      </c>
      <c r="G115" s="90">
        <f t="shared" ca="1" si="10"/>
        <v>0</v>
      </c>
      <c r="H115" s="90">
        <f t="shared" ca="1" si="10"/>
        <v>0</v>
      </c>
      <c r="I115" s="90">
        <f t="shared" ca="1" si="10"/>
        <v>0</v>
      </c>
      <c r="J115" s="90">
        <f t="shared" ca="1" si="10"/>
        <v>0</v>
      </c>
      <c r="K115" s="90">
        <f t="shared" ca="1" si="10"/>
        <v>0</v>
      </c>
      <c r="L115" s="90">
        <f ca="1">IF('Ric 2020'!$A123="RC",INDIRECT("'Ric 2020'!"&amp;'Country Selector'!$B$3&amp;ROW($A123))*10^12,0)</f>
        <v>0</v>
      </c>
      <c r="M115" s="90">
        <f t="shared" ca="1" si="9"/>
        <v>3326382568.9629378</v>
      </c>
      <c r="N115" s="90">
        <f t="shared" ca="1" si="11"/>
        <v>6652765137.9258757</v>
      </c>
      <c r="O115" s="90">
        <f t="shared" ca="1" si="11"/>
        <v>9979147706.888813</v>
      </c>
      <c r="P115" s="90">
        <f t="shared" ca="1" si="11"/>
        <v>13305530275.851751</v>
      </c>
      <c r="Q115" s="90">
        <f t="shared" ca="1" si="11"/>
        <v>16631912844.814692</v>
      </c>
      <c r="R115" s="90">
        <f t="shared" ca="1" si="11"/>
        <v>19958295413.777626</v>
      </c>
      <c r="S115" s="90">
        <f t="shared" ca="1" si="11"/>
        <v>23284677982.740562</v>
      </c>
      <c r="T115" s="90">
        <f t="shared" ca="1" si="11"/>
        <v>26611060551.703503</v>
      </c>
      <c r="U115" s="90">
        <f t="shared" ca="1" si="11"/>
        <v>29937443120.666443</v>
      </c>
      <c r="V115" s="90">
        <f ca="1">IF('Ric 2030'!$A123="RC",INDIRECT("'Ric 2030'!"&amp;'Country Selector'!$B$3&amp;ROW($A123))*10^12,0)</f>
        <v>33263825689.629379</v>
      </c>
    </row>
    <row r="116" spans="1:22">
      <c r="A116" s="74">
        <v>64</v>
      </c>
      <c r="B116" s="90">
        <f ca="1">IF('Ric 2010'!$A124="RC",INDIRECT("'Ric 2010'!"&amp;'Country Selector'!$B$3&amp;ROW($A124))*10^12,0)</f>
        <v>0</v>
      </c>
      <c r="C116" s="90">
        <f t="shared" ca="1" si="8"/>
        <v>0</v>
      </c>
      <c r="D116" s="90">
        <f t="shared" ca="1" si="10"/>
        <v>0</v>
      </c>
      <c r="E116" s="90">
        <f t="shared" ca="1" si="10"/>
        <v>0</v>
      </c>
      <c r="F116" s="90">
        <f t="shared" ca="1" si="10"/>
        <v>0</v>
      </c>
      <c r="G116" s="90">
        <f t="shared" ca="1" si="10"/>
        <v>0</v>
      </c>
      <c r="H116" s="90">
        <f t="shared" ca="1" si="10"/>
        <v>0</v>
      </c>
      <c r="I116" s="90">
        <f t="shared" ca="1" si="10"/>
        <v>0</v>
      </c>
      <c r="J116" s="90">
        <f t="shared" ca="1" si="10"/>
        <v>0</v>
      </c>
      <c r="K116" s="90">
        <f t="shared" ca="1" si="10"/>
        <v>0</v>
      </c>
      <c r="L116" s="90">
        <f ca="1">IF('Ric 2020'!$A124="RC",INDIRECT("'Ric 2020'!"&amp;'Country Selector'!$B$3&amp;ROW($A124))*10^12,0)</f>
        <v>0</v>
      </c>
      <c r="M116" s="90">
        <f t="shared" ca="1" si="9"/>
        <v>0</v>
      </c>
      <c r="N116" s="90">
        <f t="shared" ca="1" si="11"/>
        <v>0</v>
      </c>
      <c r="O116" s="90">
        <f t="shared" ca="1" si="11"/>
        <v>0</v>
      </c>
      <c r="P116" s="90">
        <f t="shared" ca="1" si="11"/>
        <v>0</v>
      </c>
      <c r="Q116" s="90">
        <f t="shared" ca="1" si="11"/>
        <v>0</v>
      </c>
      <c r="R116" s="90">
        <f t="shared" ca="1" si="11"/>
        <v>0</v>
      </c>
      <c r="S116" s="90">
        <f t="shared" ca="1" si="11"/>
        <v>0</v>
      </c>
      <c r="T116" s="90">
        <f t="shared" ca="1" si="11"/>
        <v>0</v>
      </c>
      <c r="U116" s="90">
        <f t="shared" ca="1" si="11"/>
        <v>0</v>
      </c>
      <c r="V116" s="90">
        <f ca="1">IF('Ric 2030'!$A124="RC",INDIRECT("'Ric 2030'!"&amp;'Country Selector'!$B$3&amp;ROW($A124))*10^12,0)</f>
        <v>0</v>
      </c>
    </row>
    <row r="117" spans="1:22">
      <c r="A117" s="74">
        <v>65</v>
      </c>
      <c r="B117" s="90">
        <f ca="1">IF('Ric 2010'!$A125="RC",INDIRECT("'Ric 2010'!"&amp;'Country Selector'!$B$3&amp;ROW($A125))*10^12,0)</f>
        <v>18520153486.130566</v>
      </c>
      <c r="C117" s="90">
        <f t="shared" ca="1" si="8"/>
        <v>16668138137.517508</v>
      </c>
      <c r="D117" s="90">
        <f t="shared" ca="1" si="10"/>
        <v>14816122788.904453</v>
      </c>
      <c r="E117" s="90">
        <f t="shared" ca="1" si="10"/>
        <v>12964107440.291395</v>
      </c>
      <c r="F117" s="90">
        <f t="shared" ca="1" si="10"/>
        <v>11112092091.678339</v>
      </c>
      <c r="G117" s="90">
        <f t="shared" ca="1" si="10"/>
        <v>9260076743.0652828</v>
      </c>
      <c r="H117" s="90">
        <f t="shared" ca="1" si="10"/>
        <v>7408061394.4522266</v>
      </c>
      <c r="I117" s="90">
        <f t="shared" ca="1" si="10"/>
        <v>5556046045.8391695</v>
      </c>
      <c r="J117" s="90">
        <f t="shared" ca="1" si="10"/>
        <v>3704030697.2261133</v>
      </c>
      <c r="K117" s="90">
        <f t="shared" ca="1" si="10"/>
        <v>1852015348.6130567</v>
      </c>
      <c r="L117" s="90">
        <f ca="1">IF('Ric 2020'!$A125="RC",INDIRECT("'Ric 2020'!"&amp;'Country Selector'!$B$3&amp;ROW($A125))*10^12,0)</f>
        <v>0</v>
      </c>
      <c r="M117" s="90">
        <f t="shared" ca="1" si="9"/>
        <v>0</v>
      </c>
      <c r="N117" s="90">
        <f t="shared" ca="1" si="11"/>
        <v>0</v>
      </c>
      <c r="O117" s="90">
        <f t="shared" ca="1" si="11"/>
        <v>0</v>
      </c>
      <c r="P117" s="90">
        <f t="shared" ca="1" si="11"/>
        <v>0</v>
      </c>
      <c r="Q117" s="90">
        <f t="shared" ca="1" si="11"/>
        <v>0</v>
      </c>
      <c r="R117" s="90">
        <f t="shared" ca="1" si="11"/>
        <v>0</v>
      </c>
      <c r="S117" s="90">
        <f t="shared" ca="1" si="11"/>
        <v>0</v>
      </c>
      <c r="T117" s="90">
        <f t="shared" ca="1" si="11"/>
        <v>0</v>
      </c>
      <c r="U117" s="90">
        <f t="shared" ca="1" si="11"/>
        <v>0</v>
      </c>
      <c r="V117" s="90">
        <f ca="1">IF('Ric 2030'!$A125="RC",INDIRECT("'Ric 2030'!"&amp;'Country Selector'!$B$3&amp;ROW($A125))*10^12,0)</f>
        <v>0</v>
      </c>
    </row>
    <row r="118" spans="1:22">
      <c r="A118" s="74">
        <v>66</v>
      </c>
      <c r="B118" s="90">
        <f ca="1">IF('Ric 2010'!$A126="RC",INDIRECT("'Ric 2010'!"&amp;'Country Selector'!$B$3&amp;ROW($A126))*10^12,0)</f>
        <v>37157841382.518875</v>
      </c>
      <c r="C118" s="90">
        <f t="shared" ca="1" si="8"/>
        <v>33442057244.266987</v>
      </c>
      <c r="D118" s="90">
        <f t="shared" ca="1" si="10"/>
        <v>29726273106.015099</v>
      </c>
      <c r="E118" s="90">
        <f t="shared" ca="1" si="10"/>
        <v>26010488967.763214</v>
      </c>
      <c r="F118" s="90">
        <f t="shared" ca="1" si="10"/>
        <v>22294704829.511326</v>
      </c>
      <c r="G118" s="90">
        <f t="shared" ca="1" si="10"/>
        <v>18578920691.259438</v>
      </c>
      <c r="H118" s="90">
        <f t="shared" ca="1" si="10"/>
        <v>14863136553.007549</v>
      </c>
      <c r="I118" s="90">
        <f t="shared" ca="1" si="10"/>
        <v>11147352414.755663</v>
      </c>
      <c r="J118" s="90">
        <f t="shared" ca="1" si="10"/>
        <v>7431568276.5037746</v>
      </c>
      <c r="K118" s="90">
        <f t="shared" ca="1" si="10"/>
        <v>3715784138.2518873</v>
      </c>
      <c r="L118" s="90">
        <f ca="1">IF('Ric 2020'!$A126="RC",INDIRECT("'Ric 2020'!"&amp;'Country Selector'!$B$3&amp;ROW($A126))*10^12,0)</f>
        <v>0</v>
      </c>
      <c r="M118" s="90">
        <f t="shared" ca="1" si="9"/>
        <v>3092389246.3583517</v>
      </c>
      <c r="N118" s="90">
        <f t="shared" ca="1" si="11"/>
        <v>6184778492.7167034</v>
      </c>
      <c r="O118" s="90">
        <f t="shared" ca="1" si="11"/>
        <v>9277167739.0750542</v>
      </c>
      <c r="P118" s="90">
        <f t="shared" ca="1" si="11"/>
        <v>12369556985.433407</v>
      </c>
      <c r="Q118" s="90">
        <f t="shared" ca="1" si="11"/>
        <v>15461946231.791758</v>
      </c>
      <c r="R118" s="90">
        <f t="shared" ca="1" si="11"/>
        <v>18554335478.150108</v>
      </c>
      <c r="S118" s="90">
        <f t="shared" ca="1" si="11"/>
        <v>21646724724.508461</v>
      </c>
      <c r="T118" s="90">
        <f t="shared" ca="1" si="11"/>
        <v>24739113970.866814</v>
      </c>
      <c r="U118" s="90">
        <f t="shared" ca="1" si="11"/>
        <v>27831503217.225166</v>
      </c>
      <c r="V118" s="90">
        <f ca="1">IF('Ric 2030'!$A126="RC",INDIRECT("'Ric 2030'!"&amp;'Country Selector'!$B$3&amp;ROW($A126))*10^12,0)</f>
        <v>30923892463.583515</v>
      </c>
    </row>
    <row r="119" spans="1:22">
      <c r="A119" s="74">
        <v>67</v>
      </c>
      <c r="B119" s="90">
        <f ca="1">IF('Ric 2010'!$A127="RC",INDIRECT("'Ric 2010'!"&amp;'Country Selector'!$B$3&amp;ROW($A127))*10^12,0)</f>
        <v>59480396937.165115</v>
      </c>
      <c r="C119" s="90">
        <f t="shared" ca="1" si="8"/>
        <v>72534604581.853516</v>
      </c>
      <c r="D119" s="90">
        <f t="shared" ca="1" si="10"/>
        <v>85588812226.541931</v>
      </c>
      <c r="E119" s="90">
        <f t="shared" ca="1" si="10"/>
        <v>98643019871.230347</v>
      </c>
      <c r="F119" s="90">
        <f t="shared" ca="1" si="10"/>
        <v>111697227515.91875</v>
      </c>
      <c r="G119" s="90">
        <f t="shared" ca="1" si="10"/>
        <v>124751435160.60715</v>
      </c>
      <c r="H119" s="90">
        <f t="shared" ca="1" si="10"/>
        <v>137805642805.29556</v>
      </c>
      <c r="I119" s="90">
        <f t="shared" ca="1" si="10"/>
        <v>150859850449.98395</v>
      </c>
      <c r="J119" s="90">
        <f t="shared" ca="1" si="10"/>
        <v>163914058094.67236</v>
      </c>
      <c r="K119" s="90">
        <f t="shared" ca="1" si="10"/>
        <v>176968265739.36081</v>
      </c>
      <c r="L119" s="90">
        <f ca="1">IF('Ric 2020'!$A127="RC",INDIRECT("'Ric 2020'!"&amp;'Country Selector'!$B$3&amp;ROW($A127))*10^12,0)</f>
        <v>190022473384.04919</v>
      </c>
      <c r="M119" s="90">
        <f t="shared" ca="1" si="9"/>
        <v>174145826379.99243</v>
      </c>
      <c r="N119" s="90">
        <f t="shared" ca="1" si="11"/>
        <v>158269179375.93564</v>
      </c>
      <c r="O119" s="90">
        <f t="shared" ca="1" si="11"/>
        <v>142392532371.87885</v>
      </c>
      <c r="P119" s="90">
        <f t="shared" ca="1" si="11"/>
        <v>126515885367.8221</v>
      </c>
      <c r="Q119" s="90">
        <f t="shared" ca="1" si="11"/>
        <v>110639238363.76532</v>
      </c>
      <c r="R119" s="90">
        <f t="shared" ca="1" si="11"/>
        <v>94762591359.708542</v>
      </c>
      <c r="S119" s="90">
        <f t="shared" ca="1" si="11"/>
        <v>78885944355.651764</v>
      </c>
      <c r="T119" s="90">
        <f t="shared" ca="1" si="11"/>
        <v>63009297351.594986</v>
      </c>
      <c r="U119" s="90">
        <f t="shared" ca="1" si="11"/>
        <v>47132650347.538208</v>
      </c>
      <c r="V119" s="90">
        <f ca="1">IF('Ric 2030'!$A127="RC",INDIRECT("'Ric 2030'!"&amp;'Country Selector'!$B$3&amp;ROW($A127))*10^12,0)</f>
        <v>31256003343.481441</v>
      </c>
    </row>
    <row r="120" spans="1:22">
      <c r="A120" s="74">
        <v>68</v>
      </c>
      <c r="B120" s="90">
        <f ca="1">IF('Ric 2010'!$A128="RC",INDIRECT("'Ric 2010'!"&amp;'Country Selector'!$B$3&amp;ROW($A128))*10^12,0)</f>
        <v>0</v>
      </c>
      <c r="C120" s="90">
        <f t="shared" ca="1" si="8"/>
        <v>0</v>
      </c>
      <c r="D120" s="90">
        <f t="shared" ca="1" si="10"/>
        <v>0</v>
      </c>
      <c r="E120" s="90">
        <f t="shared" ca="1" si="10"/>
        <v>0</v>
      </c>
      <c r="F120" s="90">
        <f t="shared" ca="1" si="10"/>
        <v>0</v>
      </c>
      <c r="G120" s="90">
        <f t="shared" ca="1" si="10"/>
        <v>0</v>
      </c>
      <c r="H120" s="90">
        <f t="shared" ca="1" si="10"/>
        <v>0</v>
      </c>
      <c r="I120" s="90">
        <f t="shared" ca="1" si="10"/>
        <v>0</v>
      </c>
      <c r="J120" s="90">
        <f t="shared" ca="1" si="10"/>
        <v>0</v>
      </c>
      <c r="K120" s="90">
        <f t="shared" ca="1" si="10"/>
        <v>0</v>
      </c>
      <c r="L120" s="90">
        <f ca="1">IF('Ric 2020'!$A128="RC",INDIRECT("'Ric 2020'!"&amp;'Country Selector'!$B$3&amp;ROW($A128))*10^12,0)</f>
        <v>0</v>
      </c>
      <c r="M120" s="90">
        <f t="shared" ca="1" si="9"/>
        <v>0</v>
      </c>
      <c r="N120" s="90">
        <f t="shared" ca="1" si="11"/>
        <v>0</v>
      </c>
      <c r="O120" s="90">
        <f t="shared" ca="1" si="11"/>
        <v>0</v>
      </c>
      <c r="P120" s="90">
        <f t="shared" ca="1" si="11"/>
        <v>0</v>
      </c>
      <c r="Q120" s="90">
        <f t="shared" ca="1" si="11"/>
        <v>0</v>
      </c>
      <c r="R120" s="90">
        <f t="shared" ca="1" si="11"/>
        <v>0</v>
      </c>
      <c r="S120" s="90">
        <f t="shared" ca="1" si="11"/>
        <v>0</v>
      </c>
      <c r="T120" s="90">
        <f t="shared" ca="1" si="11"/>
        <v>0</v>
      </c>
      <c r="U120" s="90">
        <f t="shared" ca="1" si="11"/>
        <v>0</v>
      </c>
      <c r="V120" s="90">
        <f ca="1">IF('Ric 2030'!$A128="RC",INDIRECT("'Ric 2030'!"&amp;'Country Selector'!$B$3&amp;ROW($A128))*10^12,0)</f>
        <v>0</v>
      </c>
    </row>
    <row r="121" spans="1:22">
      <c r="A121" s="74">
        <v>69</v>
      </c>
      <c r="B121" s="90">
        <f ca="1">IF('Ric 2010'!$A129="RC",INDIRECT("'Ric 2010'!"&amp;'Country Selector'!$B$3&amp;ROW($A129))*10^12,0)</f>
        <v>0</v>
      </c>
      <c r="C121" s="90">
        <f t="shared" ca="1" si="8"/>
        <v>0</v>
      </c>
      <c r="D121" s="90">
        <f t="shared" ca="1" si="10"/>
        <v>0</v>
      </c>
      <c r="E121" s="90">
        <f t="shared" ca="1" si="10"/>
        <v>0</v>
      </c>
      <c r="F121" s="90">
        <f t="shared" ca="1" si="10"/>
        <v>0</v>
      </c>
      <c r="G121" s="90">
        <f t="shared" ca="1" si="10"/>
        <v>0</v>
      </c>
      <c r="H121" s="90">
        <f t="shared" ca="1" si="10"/>
        <v>0</v>
      </c>
      <c r="I121" s="90">
        <f t="shared" ca="1" si="10"/>
        <v>0</v>
      </c>
      <c r="J121" s="90">
        <f t="shared" ca="1" si="10"/>
        <v>0</v>
      </c>
      <c r="K121" s="90">
        <f t="shared" ca="1" si="10"/>
        <v>0</v>
      </c>
      <c r="L121" s="90">
        <f ca="1">IF('Ric 2020'!$A129="RC",INDIRECT("'Ric 2020'!"&amp;'Country Selector'!$B$3&amp;ROW($A129))*10^12,0)</f>
        <v>0</v>
      </c>
      <c r="M121" s="90">
        <f t="shared" ca="1" si="9"/>
        <v>0</v>
      </c>
      <c r="N121" s="90">
        <f t="shared" ca="1" si="11"/>
        <v>0</v>
      </c>
      <c r="O121" s="90">
        <f t="shared" ca="1" si="11"/>
        <v>0</v>
      </c>
      <c r="P121" s="90">
        <f t="shared" ca="1" si="11"/>
        <v>0</v>
      </c>
      <c r="Q121" s="90">
        <f t="shared" ca="1" si="11"/>
        <v>0</v>
      </c>
      <c r="R121" s="90">
        <f t="shared" ca="1" si="11"/>
        <v>0</v>
      </c>
      <c r="S121" s="90">
        <f t="shared" ca="1" si="11"/>
        <v>0</v>
      </c>
      <c r="T121" s="90">
        <f t="shared" ca="1" si="11"/>
        <v>0</v>
      </c>
      <c r="U121" s="90">
        <f t="shared" ca="1" si="11"/>
        <v>0</v>
      </c>
      <c r="V121" s="90">
        <f ca="1">IF('Ric 2030'!$A129="RC",INDIRECT("'Ric 2030'!"&amp;'Country Selector'!$B$3&amp;ROW($A129))*10^12,0)</f>
        <v>0</v>
      </c>
    </row>
    <row r="122" spans="1:22">
      <c r="A122" s="74">
        <v>70</v>
      </c>
      <c r="B122" s="90">
        <f ca="1">IF('Ric 2010'!$A130="RC",INDIRECT("'Ric 2010'!"&amp;'Country Selector'!$B$3&amp;ROW($A130))*10^12,0)</f>
        <v>0</v>
      </c>
      <c r="C122" s="90">
        <f t="shared" ca="1" si="8"/>
        <v>0</v>
      </c>
      <c r="D122" s="90">
        <f t="shared" ca="1" si="10"/>
        <v>0</v>
      </c>
      <c r="E122" s="90">
        <f t="shared" ca="1" si="10"/>
        <v>0</v>
      </c>
      <c r="F122" s="90">
        <f t="shared" ca="1" si="10"/>
        <v>0</v>
      </c>
      <c r="G122" s="90">
        <f t="shared" ca="1" si="10"/>
        <v>0</v>
      </c>
      <c r="H122" s="90">
        <f t="shared" ca="1" si="10"/>
        <v>0</v>
      </c>
      <c r="I122" s="90">
        <f t="shared" ca="1" si="10"/>
        <v>0</v>
      </c>
      <c r="J122" s="90">
        <f t="shared" ca="1" si="10"/>
        <v>0</v>
      </c>
      <c r="K122" s="90">
        <f t="shared" ca="1" si="10"/>
        <v>0</v>
      </c>
      <c r="L122" s="90">
        <f ca="1">IF('Ric 2020'!$A130="RC",INDIRECT("'Ric 2020'!"&amp;'Country Selector'!$B$3&amp;ROW($A130))*10^12,0)</f>
        <v>0</v>
      </c>
      <c r="M122" s="90">
        <f t="shared" ca="1" si="9"/>
        <v>17336362606.271694</v>
      </c>
      <c r="N122" s="90">
        <f t="shared" ca="1" si="11"/>
        <v>34672725212.543388</v>
      </c>
      <c r="O122" s="90">
        <f t="shared" ca="1" si="11"/>
        <v>52009087818.815086</v>
      </c>
      <c r="P122" s="90">
        <f t="shared" ca="1" si="11"/>
        <v>69345450425.086777</v>
      </c>
      <c r="Q122" s="90">
        <f t="shared" ca="1" si="11"/>
        <v>86681813031.358475</v>
      </c>
      <c r="R122" s="90">
        <f t="shared" ca="1" si="11"/>
        <v>104018175637.63017</v>
      </c>
      <c r="S122" s="90">
        <f t="shared" ca="1" si="11"/>
        <v>121354538243.90186</v>
      </c>
      <c r="T122" s="90">
        <f t="shared" ca="1" si="11"/>
        <v>138690900850.17355</v>
      </c>
      <c r="U122" s="90">
        <f t="shared" ca="1" si="11"/>
        <v>156027263456.44525</v>
      </c>
      <c r="V122" s="90">
        <f ca="1">IF('Ric 2030'!$A130="RC",INDIRECT("'Ric 2030'!"&amp;'Country Selector'!$B$3&amp;ROW($A130))*10^12,0)</f>
        <v>173363626062.71695</v>
      </c>
    </row>
    <row r="123" spans="1:22">
      <c r="A123" s="74">
        <v>71</v>
      </c>
      <c r="B123" s="90">
        <f ca="1">IF('Ric 2010'!$A131="RC",INDIRECT("'Ric 2010'!"&amp;'Country Selector'!$B$3&amp;ROW($A131))*10^12,0)</f>
        <v>0</v>
      </c>
      <c r="C123" s="90">
        <f t="shared" ca="1" si="8"/>
        <v>0</v>
      </c>
      <c r="D123" s="90">
        <f t="shared" ca="1" si="10"/>
        <v>0</v>
      </c>
      <c r="E123" s="90">
        <f t="shared" ca="1" si="10"/>
        <v>0</v>
      </c>
      <c r="F123" s="90">
        <f t="shared" ca="1" si="10"/>
        <v>0</v>
      </c>
      <c r="G123" s="90">
        <f t="shared" ca="1" si="10"/>
        <v>0</v>
      </c>
      <c r="H123" s="90">
        <f t="shared" ca="1" si="10"/>
        <v>0</v>
      </c>
      <c r="I123" s="90">
        <f t="shared" ca="1" si="10"/>
        <v>0</v>
      </c>
      <c r="J123" s="90">
        <f t="shared" ca="1" si="10"/>
        <v>0</v>
      </c>
      <c r="K123" s="90">
        <f t="shared" ca="1" si="10"/>
        <v>0</v>
      </c>
      <c r="L123" s="90">
        <f ca="1">IF('Ric 2020'!$A131="RC",INDIRECT("'Ric 2020'!"&amp;'Country Selector'!$B$3&amp;ROW($A131))*10^12,0)</f>
        <v>0</v>
      </c>
      <c r="M123" s="90">
        <f t="shared" ca="1" si="9"/>
        <v>0</v>
      </c>
      <c r="N123" s="90">
        <f t="shared" ca="1" si="11"/>
        <v>0</v>
      </c>
      <c r="O123" s="90">
        <f t="shared" ca="1" si="11"/>
        <v>0</v>
      </c>
      <c r="P123" s="90">
        <f t="shared" ca="1" si="11"/>
        <v>0</v>
      </c>
      <c r="Q123" s="90">
        <f t="shared" ca="1" si="11"/>
        <v>0</v>
      </c>
      <c r="R123" s="90">
        <f t="shared" ca="1" si="11"/>
        <v>0</v>
      </c>
      <c r="S123" s="90">
        <f t="shared" ca="1" si="11"/>
        <v>0</v>
      </c>
      <c r="T123" s="90">
        <f t="shared" ca="1" si="11"/>
        <v>0</v>
      </c>
      <c r="U123" s="90">
        <f t="shared" ca="1" si="11"/>
        <v>0</v>
      </c>
      <c r="V123" s="90">
        <f ca="1">IF('Ric 2030'!$A131="RC",INDIRECT("'Ric 2030'!"&amp;'Country Selector'!$B$3&amp;ROW($A131))*10^12,0)</f>
        <v>0</v>
      </c>
    </row>
    <row r="124" spans="1:22">
      <c r="A124" s="74">
        <v>72</v>
      </c>
      <c r="B124" s="90">
        <f ca="1">IF('Ric 2010'!$A132="RC",INDIRECT("'Ric 2010'!"&amp;'Country Selector'!$B$3&amp;ROW($A132))*10^12,0)</f>
        <v>0</v>
      </c>
      <c r="C124" s="90">
        <f t="shared" ca="1" si="8"/>
        <v>0</v>
      </c>
      <c r="D124" s="90">
        <f t="shared" ca="1" si="10"/>
        <v>0</v>
      </c>
      <c r="E124" s="90">
        <f t="shared" ca="1" si="10"/>
        <v>0</v>
      </c>
      <c r="F124" s="90">
        <f t="shared" ca="1" si="10"/>
        <v>0</v>
      </c>
      <c r="G124" s="90">
        <f t="shared" ca="1" si="10"/>
        <v>0</v>
      </c>
      <c r="H124" s="90">
        <f t="shared" ca="1" si="10"/>
        <v>0</v>
      </c>
      <c r="I124" s="90">
        <f t="shared" ca="1" si="10"/>
        <v>0</v>
      </c>
      <c r="J124" s="90">
        <f t="shared" ca="1" si="10"/>
        <v>0</v>
      </c>
      <c r="K124" s="90">
        <f t="shared" ca="1" si="10"/>
        <v>0</v>
      </c>
      <c r="L124" s="90">
        <f ca="1">IF('Ric 2020'!$A132="RC",INDIRECT("'Ric 2020'!"&amp;'Country Selector'!$B$3&amp;ROW($A132))*10^12,0)</f>
        <v>0</v>
      </c>
      <c r="M124" s="90">
        <f t="shared" ca="1" si="9"/>
        <v>0</v>
      </c>
      <c r="N124" s="90">
        <f t="shared" ca="1" si="11"/>
        <v>0</v>
      </c>
      <c r="O124" s="90">
        <f t="shared" ca="1" si="11"/>
        <v>0</v>
      </c>
      <c r="P124" s="90">
        <f t="shared" ca="1" si="11"/>
        <v>0</v>
      </c>
      <c r="Q124" s="90">
        <f t="shared" ca="1" si="11"/>
        <v>0</v>
      </c>
      <c r="R124" s="90">
        <f t="shared" ca="1" si="11"/>
        <v>0</v>
      </c>
      <c r="S124" s="90">
        <f t="shared" ca="1" si="11"/>
        <v>0</v>
      </c>
      <c r="T124" s="90">
        <f t="shared" ca="1" si="11"/>
        <v>0</v>
      </c>
      <c r="U124" s="90">
        <f t="shared" ca="1" si="11"/>
        <v>0</v>
      </c>
      <c r="V124" s="90">
        <f ca="1">IF('Ric 2030'!$A132="RC",INDIRECT("'Ric 2030'!"&amp;'Country Selector'!$B$3&amp;ROW($A132))*10^12,0)</f>
        <v>0</v>
      </c>
    </row>
    <row r="125" spans="1:22">
      <c r="A125" s="74">
        <v>73</v>
      </c>
      <c r="B125" s="90">
        <f ca="1">IF('Ric 2010'!$A133="RC",INDIRECT("'Ric 2010'!"&amp;'Country Selector'!$B$3&amp;ROW($A133))*10^12,0)</f>
        <v>0</v>
      </c>
      <c r="C125" s="90">
        <f t="shared" ca="1" si="8"/>
        <v>0</v>
      </c>
      <c r="D125" s="90">
        <f t="shared" ca="1" si="10"/>
        <v>0</v>
      </c>
      <c r="E125" s="90">
        <f t="shared" ca="1" si="10"/>
        <v>0</v>
      </c>
      <c r="F125" s="90">
        <f t="shared" ca="1" si="10"/>
        <v>0</v>
      </c>
      <c r="G125" s="90">
        <f t="shared" ca="1" si="10"/>
        <v>0</v>
      </c>
      <c r="H125" s="90">
        <f t="shared" ca="1" si="10"/>
        <v>0</v>
      </c>
      <c r="I125" s="90">
        <f t="shared" ca="1" si="10"/>
        <v>0</v>
      </c>
      <c r="J125" s="90">
        <f t="shared" ca="1" si="10"/>
        <v>0</v>
      </c>
      <c r="K125" s="90">
        <f t="shared" ca="1" si="10"/>
        <v>0</v>
      </c>
      <c r="L125" s="90">
        <f ca="1">IF('Ric 2020'!$A133="RC",INDIRECT("'Ric 2020'!"&amp;'Country Selector'!$B$3&amp;ROW($A133))*10^12,0)</f>
        <v>0</v>
      </c>
      <c r="M125" s="90">
        <f t="shared" ca="1" si="9"/>
        <v>0</v>
      </c>
      <c r="N125" s="90">
        <f t="shared" ca="1" si="11"/>
        <v>0</v>
      </c>
      <c r="O125" s="90">
        <f t="shared" ca="1" si="11"/>
        <v>0</v>
      </c>
      <c r="P125" s="90">
        <f t="shared" ca="1" si="11"/>
        <v>0</v>
      </c>
      <c r="Q125" s="90">
        <f t="shared" ca="1" si="11"/>
        <v>0</v>
      </c>
      <c r="R125" s="90">
        <f t="shared" ca="1" si="11"/>
        <v>0</v>
      </c>
      <c r="S125" s="90">
        <f t="shared" ca="1" si="11"/>
        <v>0</v>
      </c>
      <c r="T125" s="90">
        <f t="shared" ca="1" si="11"/>
        <v>0</v>
      </c>
      <c r="U125" s="90">
        <f t="shared" ca="1" si="11"/>
        <v>0</v>
      </c>
      <c r="V125" s="90">
        <f ca="1">IF('Ric 2030'!$A133="RC",INDIRECT("'Ric 2030'!"&amp;'Country Selector'!$B$3&amp;ROW($A133))*10^12,0)</f>
        <v>0</v>
      </c>
    </row>
    <row r="126" spans="1:22">
      <c r="A126" s="74">
        <v>74</v>
      </c>
      <c r="B126" s="90">
        <f ca="1">IF('Ric 2010'!$A134="RC",INDIRECT("'Ric 2010'!"&amp;'Country Selector'!$B$3&amp;ROW($A134))*10^12,0)</f>
        <v>42857066567.535187</v>
      </c>
      <c r="C126" s="90">
        <f t="shared" ca="1" si="8"/>
        <v>38571359910.781662</v>
      </c>
      <c r="D126" s="90">
        <f t="shared" ca="1" si="10"/>
        <v>34285653254.028149</v>
      </c>
      <c r="E126" s="90">
        <f t="shared" ca="1" si="10"/>
        <v>29999946597.274635</v>
      </c>
      <c r="F126" s="90">
        <f t="shared" ca="1" si="10"/>
        <v>25714239940.521111</v>
      </c>
      <c r="G126" s="90">
        <f t="shared" ca="1" si="10"/>
        <v>21428533283.767593</v>
      </c>
      <c r="H126" s="90">
        <f t="shared" ca="1" si="10"/>
        <v>17142826627.014074</v>
      </c>
      <c r="I126" s="90">
        <f t="shared" ca="1" si="10"/>
        <v>12857119970.260555</v>
      </c>
      <c r="J126" s="90">
        <f t="shared" ca="1" si="10"/>
        <v>8571413313.5070372</v>
      </c>
      <c r="K126" s="90">
        <f t="shared" ca="1" si="10"/>
        <v>4285706656.7535186</v>
      </c>
      <c r="L126" s="90">
        <f ca="1">IF('Ric 2020'!$A134="RC",INDIRECT("'Ric 2020'!"&amp;'Country Selector'!$B$3&amp;ROW($A134))*10^12,0)</f>
        <v>0</v>
      </c>
      <c r="M126" s="90">
        <f t="shared" ca="1" si="9"/>
        <v>0</v>
      </c>
      <c r="N126" s="90">
        <f t="shared" ca="1" si="11"/>
        <v>0</v>
      </c>
      <c r="O126" s="90">
        <f t="shared" ca="1" si="11"/>
        <v>0</v>
      </c>
      <c r="P126" s="90">
        <f t="shared" ca="1" si="11"/>
        <v>0</v>
      </c>
      <c r="Q126" s="90">
        <f t="shared" ca="1" si="11"/>
        <v>0</v>
      </c>
      <c r="R126" s="90">
        <f t="shared" ca="1" si="11"/>
        <v>0</v>
      </c>
      <c r="S126" s="90">
        <f t="shared" ca="1" si="11"/>
        <v>0</v>
      </c>
      <c r="T126" s="90">
        <f t="shared" ca="1" si="11"/>
        <v>0</v>
      </c>
      <c r="U126" s="90">
        <f t="shared" ca="1" si="11"/>
        <v>0</v>
      </c>
      <c r="V126" s="90">
        <f ca="1">IF('Ric 2030'!$A134="RC",INDIRECT("'Ric 2030'!"&amp;'Country Selector'!$B$3&amp;ROW($A134))*10^12,0)</f>
        <v>0</v>
      </c>
    </row>
    <row r="127" spans="1:22">
      <c r="A127" s="74">
        <v>75</v>
      </c>
      <c r="B127" s="90">
        <f ca="1">IF('Ric 2010'!$A135="RC",INDIRECT("'Ric 2010'!"&amp;'Country Selector'!$B$3&amp;ROW($A135))*10^12,0)</f>
        <v>0</v>
      </c>
      <c r="C127" s="90">
        <f t="shared" ca="1" si="8"/>
        <v>0</v>
      </c>
      <c r="D127" s="90">
        <f t="shared" ca="1" si="8"/>
        <v>0</v>
      </c>
      <c r="E127" s="90">
        <f t="shared" ca="1" si="8"/>
        <v>0</v>
      </c>
      <c r="F127" s="90">
        <f t="shared" ca="1" si="8"/>
        <v>0</v>
      </c>
      <c r="G127" s="90">
        <f t="shared" ca="1" si="8"/>
        <v>0</v>
      </c>
      <c r="H127" s="90">
        <f t="shared" ca="1" si="8"/>
        <v>0</v>
      </c>
      <c r="I127" s="90">
        <f t="shared" ca="1" si="8"/>
        <v>0</v>
      </c>
      <c r="J127" s="90">
        <f t="shared" ca="1" si="8"/>
        <v>0</v>
      </c>
      <c r="K127" s="90">
        <f t="shared" ca="1" si="8"/>
        <v>0</v>
      </c>
      <c r="L127" s="90">
        <f ca="1">IF('Ric 2020'!$A135="RC",INDIRECT("'Ric 2020'!"&amp;'Country Selector'!$B$3&amp;ROW($A135))*10^12,0)</f>
        <v>0</v>
      </c>
      <c r="M127" s="90">
        <f t="shared" ca="1" si="9"/>
        <v>1101443479.2263384</v>
      </c>
      <c r="N127" s="90">
        <f t="shared" ca="1" si="9"/>
        <v>2202886958.4526768</v>
      </c>
      <c r="O127" s="90">
        <f t="shared" ca="1" si="9"/>
        <v>3304330437.6790152</v>
      </c>
      <c r="P127" s="90">
        <f t="shared" ca="1" si="9"/>
        <v>4405773916.9053535</v>
      </c>
      <c r="Q127" s="90">
        <f t="shared" ca="1" si="9"/>
        <v>5507217396.1316919</v>
      </c>
      <c r="R127" s="90">
        <f t="shared" ca="1" si="9"/>
        <v>6608660875.3580303</v>
      </c>
      <c r="S127" s="90">
        <f t="shared" ca="1" si="9"/>
        <v>7710104354.5843687</v>
      </c>
      <c r="T127" s="90">
        <f t="shared" ca="1" si="9"/>
        <v>8811547833.8107071</v>
      </c>
      <c r="U127" s="90">
        <f t="shared" ca="1" si="9"/>
        <v>9912991313.0370445</v>
      </c>
      <c r="V127" s="90">
        <f ca="1">IF('Ric 2030'!$A135="RC",INDIRECT("'Ric 2030'!"&amp;'Country Selector'!$B$3&amp;ROW($A135))*10^12,0)</f>
        <v>11014434792.263384</v>
      </c>
    </row>
    <row r="128" spans="1:22">
      <c r="A128" s="74">
        <v>76</v>
      </c>
      <c r="B128" s="90">
        <f ca="1">IF('Ric 2010'!$A136="RC",INDIRECT("'Ric 2010'!"&amp;'Country Selector'!$B$3&amp;ROW($A136))*10^12,0)</f>
        <v>0</v>
      </c>
      <c r="C128" s="90">
        <f t="shared" ref="C128:K156" ca="1" si="12">$B128*($L$1-C$1)/($L$1-$B$1)+$L128*(C$1-$B$1)/($L$1-$B$1)</f>
        <v>0</v>
      </c>
      <c r="D128" s="90">
        <f t="shared" ca="1" si="12"/>
        <v>0</v>
      </c>
      <c r="E128" s="90">
        <f t="shared" ca="1" si="12"/>
        <v>0</v>
      </c>
      <c r="F128" s="90">
        <f t="shared" ca="1" si="12"/>
        <v>0</v>
      </c>
      <c r="G128" s="90">
        <f t="shared" ca="1" si="12"/>
        <v>0</v>
      </c>
      <c r="H128" s="90">
        <f t="shared" ca="1" si="12"/>
        <v>0</v>
      </c>
      <c r="I128" s="90">
        <f t="shared" ca="1" si="12"/>
        <v>0</v>
      </c>
      <c r="J128" s="90">
        <f t="shared" ca="1" si="12"/>
        <v>0</v>
      </c>
      <c r="K128" s="90">
        <f t="shared" ca="1" si="12"/>
        <v>0</v>
      </c>
      <c r="L128" s="90">
        <f ca="1">IF('Ric 2020'!$A136="RC",INDIRECT("'Ric 2020'!"&amp;'Country Selector'!$B$3&amp;ROW($A136))*10^12,0)</f>
        <v>0</v>
      </c>
      <c r="M128" s="90">
        <f t="shared" ref="M128:U156" ca="1" si="13">$L128*($V$1-M$1)/($V$1-$L$1)+$V128*(M$1-$L$1)/($V$1-$L$1)</f>
        <v>3110220509.0661082</v>
      </c>
      <c r="N128" s="90">
        <f t="shared" ca="1" si="13"/>
        <v>6220441018.1322165</v>
      </c>
      <c r="O128" s="90">
        <f t="shared" ca="1" si="13"/>
        <v>9330661527.1983242</v>
      </c>
      <c r="P128" s="90">
        <f t="shared" ca="1" si="13"/>
        <v>12440882036.264433</v>
      </c>
      <c r="Q128" s="90">
        <f t="shared" ca="1" si="13"/>
        <v>15551102545.330542</v>
      </c>
      <c r="R128" s="90">
        <f t="shared" ca="1" si="13"/>
        <v>18661323054.396648</v>
      </c>
      <c r="S128" s="90">
        <f t="shared" ca="1" si="13"/>
        <v>21771543563.462761</v>
      </c>
      <c r="T128" s="90">
        <f t="shared" ca="1" si="13"/>
        <v>24881764072.528866</v>
      </c>
      <c r="U128" s="90">
        <f t="shared" ca="1" si="13"/>
        <v>27991984581.594978</v>
      </c>
      <c r="V128" s="90">
        <f ca="1">IF('Ric 2030'!$A136="RC",INDIRECT("'Ric 2030'!"&amp;'Country Selector'!$B$3&amp;ROW($A136))*10^12,0)</f>
        <v>31102205090.661083</v>
      </c>
    </row>
    <row r="129" spans="1:22">
      <c r="A129" s="74">
        <v>77</v>
      </c>
      <c r="B129" s="90">
        <f ca="1">IF('Ric 2010'!$A137="RC",INDIRECT("'Ric 2010'!"&amp;'Country Selector'!$B$3&amp;ROW($A137))*10^12,0)</f>
        <v>0</v>
      </c>
      <c r="C129" s="90">
        <f t="shared" ca="1" si="12"/>
        <v>0</v>
      </c>
      <c r="D129" s="90">
        <f t="shared" ca="1" si="12"/>
        <v>0</v>
      </c>
      <c r="E129" s="90">
        <f t="shared" ca="1" si="12"/>
        <v>0</v>
      </c>
      <c r="F129" s="90">
        <f t="shared" ca="1" si="12"/>
        <v>0</v>
      </c>
      <c r="G129" s="90">
        <f t="shared" ca="1" si="12"/>
        <v>0</v>
      </c>
      <c r="H129" s="90">
        <f t="shared" ca="1" si="12"/>
        <v>0</v>
      </c>
      <c r="I129" s="90">
        <f t="shared" ca="1" si="12"/>
        <v>0</v>
      </c>
      <c r="J129" s="90">
        <f t="shared" ca="1" si="12"/>
        <v>0</v>
      </c>
      <c r="K129" s="90">
        <f t="shared" ca="1" si="12"/>
        <v>0</v>
      </c>
      <c r="L129" s="90">
        <f ca="1">IF('Ric 2020'!$A137="RC",INDIRECT("'Ric 2020'!"&amp;'Country Selector'!$B$3&amp;ROW($A137))*10^12,0)</f>
        <v>0</v>
      </c>
      <c r="M129" s="90">
        <f t="shared" ca="1" si="13"/>
        <v>14605820925.14864</v>
      </c>
      <c r="N129" s="90">
        <f t="shared" ca="1" si="13"/>
        <v>29211641850.297279</v>
      </c>
      <c r="O129" s="90">
        <f t="shared" ca="1" si="13"/>
        <v>43817462775.445915</v>
      </c>
      <c r="P129" s="90">
        <f t="shared" ca="1" si="13"/>
        <v>58423283700.594559</v>
      </c>
      <c r="Q129" s="90">
        <f t="shared" ca="1" si="13"/>
        <v>73029104625.743195</v>
      </c>
      <c r="R129" s="90">
        <f t="shared" ca="1" si="13"/>
        <v>87634925550.89183</v>
      </c>
      <c r="S129" s="90">
        <f t="shared" ca="1" si="13"/>
        <v>102240746476.04048</v>
      </c>
      <c r="T129" s="90">
        <f t="shared" ca="1" si="13"/>
        <v>116846567401.18912</v>
      </c>
      <c r="U129" s="90">
        <f t="shared" ca="1" si="13"/>
        <v>131452388326.33774</v>
      </c>
      <c r="V129" s="90">
        <f ca="1">IF('Ric 2030'!$A137="RC",INDIRECT("'Ric 2030'!"&amp;'Country Selector'!$B$3&amp;ROW($A137))*10^12,0)</f>
        <v>146058209251.48639</v>
      </c>
    </row>
    <row r="130" spans="1:22">
      <c r="A130" s="74">
        <v>78</v>
      </c>
      <c r="B130" s="90">
        <f ca="1">IF('Ric 2010'!$A138="RC",INDIRECT("'Ric 2010'!"&amp;'Country Selector'!$B$3&amp;ROW($A138))*10^12,0)</f>
        <v>33042640373.714073</v>
      </c>
      <c r="C130" s="90">
        <f t="shared" ca="1" si="12"/>
        <v>29738376336.342663</v>
      </c>
      <c r="D130" s="90">
        <f t="shared" ca="1" si="12"/>
        <v>26434112298.97126</v>
      </c>
      <c r="E130" s="90">
        <f t="shared" ca="1" si="12"/>
        <v>23129848261.59985</v>
      </c>
      <c r="F130" s="90">
        <f t="shared" ca="1" si="12"/>
        <v>19825584224.228443</v>
      </c>
      <c r="G130" s="90">
        <f t="shared" ca="1" si="12"/>
        <v>16521320186.857037</v>
      </c>
      <c r="H130" s="90">
        <f t="shared" ca="1" si="12"/>
        <v>13217056149.48563</v>
      </c>
      <c r="I130" s="90">
        <f t="shared" ca="1" si="12"/>
        <v>9912792112.1142216</v>
      </c>
      <c r="J130" s="90">
        <f t="shared" ca="1" si="12"/>
        <v>6608528074.742815</v>
      </c>
      <c r="K130" s="90">
        <f t="shared" ca="1" si="12"/>
        <v>3304264037.3714075</v>
      </c>
      <c r="L130" s="90">
        <f ca="1">IF('Ric 2020'!$A138="RC",INDIRECT("'Ric 2020'!"&amp;'Country Selector'!$B$3&amp;ROW($A138))*10^12,0)</f>
        <v>0</v>
      </c>
      <c r="M130" s="90">
        <f t="shared" ca="1" si="13"/>
        <v>0</v>
      </c>
      <c r="N130" s="90">
        <f t="shared" ca="1" si="13"/>
        <v>0</v>
      </c>
      <c r="O130" s="90">
        <f t="shared" ca="1" si="13"/>
        <v>0</v>
      </c>
      <c r="P130" s="90">
        <f t="shared" ca="1" si="13"/>
        <v>0</v>
      </c>
      <c r="Q130" s="90">
        <f t="shared" ca="1" si="13"/>
        <v>0</v>
      </c>
      <c r="R130" s="90">
        <f t="shared" ca="1" si="13"/>
        <v>0</v>
      </c>
      <c r="S130" s="90">
        <f t="shared" ca="1" si="13"/>
        <v>0</v>
      </c>
      <c r="T130" s="90">
        <f t="shared" ca="1" si="13"/>
        <v>0</v>
      </c>
      <c r="U130" s="90">
        <f t="shared" ca="1" si="13"/>
        <v>0</v>
      </c>
      <c r="V130" s="90">
        <f ca="1">IF('Ric 2030'!$A138="RC",INDIRECT("'Ric 2030'!"&amp;'Country Selector'!$B$3&amp;ROW($A138))*10^12,0)</f>
        <v>0</v>
      </c>
    </row>
    <row r="131" spans="1:22">
      <c r="A131" s="74">
        <v>79</v>
      </c>
      <c r="B131" s="90">
        <f ca="1">IF('Ric 2010'!$A139="RC",INDIRECT("'Ric 2010'!"&amp;'Country Selector'!$B$3&amp;ROW($A139))*10^12,0)</f>
        <v>0</v>
      </c>
      <c r="C131" s="90">
        <f t="shared" ca="1" si="12"/>
        <v>0</v>
      </c>
      <c r="D131" s="90">
        <f t="shared" ca="1" si="12"/>
        <v>0</v>
      </c>
      <c r="E131" s="90">
        <f t="shared" ca="1" si="12"/>
        <v>0</v>
      </c>
      <c r="F131" s="90">
        <f t="shared" ca="1" si="12"/>
        <v>0</v>
      </c>
      <c r="G131" s="90">
        <f t="shared" ca="1" si="12"/>
        <v>0</v>
      </c>
      <c r="H131" s="90">
        <f t="shared" ca="1" si="12"/>
        <v>0</v>
      </c>
      <c r="I131" s="90">
        <f t="shared" ca="1" si="12"/>
        <v>0</v>
      </c>
      <c r="J131" s="90">
        <f t="shared" ca="1" si="12"/>
        <v>0</v>
      </c>
      <c r="K131" s="90">
        <f t="shared" ca="1" si="12"/>
        <v>0</v>
      </c>
      <c r="L131" s="90">
        <f ca="1">IF('Ric 2020'!$A139="RC",INDIRECT("'Ric 2020'!"&amp;'Country Selector'!$B$3&amp;ROW($A139))*10^12,0)</f>
        <v>0</v>
      </c>
      <c r="M131" s="90">
        <f t="shared" ca="1" si="13"/>
        <v>0</v>
      </c>
      <c r="N131" s="90">
        <f t="shared" ca="1" si="13"/>
        <v>0</v>
      </c>
      <c r="O131" s="90">
        <f t="shared" ca="1" si="13"/>
        <v>0</v>
      </c>
      <c r="P131" s="90">
        <f t="shared" ca="1" si="13"/>
        <v>0</v>
      </c>
      <c r="Q131" s="90">
        <f t="shared" ca="1" si="13"/>
        <v>0</v>
      </c>
      <c r="R131" s="90">
        <f t="shared" ca="1" si="13"/>
        <v>0</v>
      </c>
      <c r="S131" s="90">
        <f t="shared" ca="1" si="13"/>
        <v>0</v>
      </c>
      <c r="T131" s="90">
        <f t="shared" ca="1" si="13"/>
        <v>0</v>
      </c>
      <c r="U131" s="90">
        <f t="shared" ca="1" si="13"/>
        <v>0</v>
      </c>
      <c r="V131" s="90">
        <f ca="1">IF('Ric 2030'!$A139="RC",INDIRECT("'Ric 2030'!"&amp;'Country Selector'!$B$3&amp;ROW($A139))*10^12,0)</f>
        <v>0</v>
      </c>
    </row>
    <row r="132" spans="1:22">
      <c r="A132" s="74">
        <v>80</v>
      </c>
      <c r="B132" s="90">
        <f ca="1">IF('Ric 2010'!$A140="RC",INDIRECT("'Ric 2010'!"&amp;'Country Selector'!$B$3&amp;ROW($A140))*10^12,0)</f>
        <v>0</v>
      </c>
      <c r="C132" s="90">
        <f t="shared" ca="1" si="12"/>
        <v>3096362121.9395776</v>
      </c>
      <c r="D132" s="90">
        <f t="shared" ca="1" si="12"/>
        <v>6192724243.8791552</v>
      </c>
      <c r="E132" s="90">
        <f t="shared" ca="1" si="12"/>
        <v>9289086365.8187313</v>
      </c>
      <c r="F132" s="90">
        <f t="shared" ca="1" si="12"/>
        <v>12385448487.75831</v>
      </c>
      <c r="G132" s="90">
        <f t="shared" ca="1" si="12"/>
        <v>15481810609.697887</v>
      </c>
      <c r="H132" s="90">
        <f t="shared" ca="1" si="12"/>
        <v>18578172731.637463</v>
      </c>
      <c r="I132" s="90">
        <f t="shared" ca="1" si="12"/>
        <v>21674534853.577042</v>
      </c>
      <c r="J132" s="90">
        <f t="shared" ca="1" si="12"/>
        <v>24770896975.516621</v>
      </c>
      <c r="K132" s="90">
        <f t="shared" ca="1" si="12"/>
        <v>27867259097.456196</v>
      </c>
      <c r="L132" s="90">
        <f ca="1">IF('Ric 2020'!$A140="RC",INDIRECT("'Ric 2020'!"&amp;'Country Selector'!$B$3&amp;ROW($A140))*10^12,0)</f>
        <v>30963621219.395775</v>
      </c>
      <c r="M132" s="90">
        <f t="shared" ca="1" si="13"/>
        <v>27867259097.456196</v>
      </c>
      <c r="N132" s="90">
        <f t="shared" ca="1" si="13"/>
        <v>24770896975.516621</v>
      </c>
      <c r="O132" s="90">
        <f t="shared" ca="1" si="13"/>
        <v>21674534853.577042</v>
      </c>
      <c r="P132" s="90">
        <f t="shared" ca="1" si="13"/>
        <v>18578172731.637463</v>
      </c>
      <c r="Q132" s="90">
        <f t="shared" ca="1" si="13"/>
        <v>15481810609.697887</v>
      </c>
      <c r="R132" s="90">
        <f t="shared" ca="1" si="13"/>
        <v>12385448487.75831</v>
      </c>
      <c r="S132" s="90">
        <f t="shared" ca="1" si="13"/>
        <v>9289086365.8187313</v>
      </c>
      <c r="T132" s="90">
        <f t="shared" ca="1" si="13"/>
        <v>6192724243.8791552</v>
      </c>
      <c r="U132" s="90">
        <f t="shared" ca="1" si="13"/>
        <v>3096362121.9395776</v>
      </c>
      <c r="V132" s="90">
        <f ca="1">IF('Ric 2030'!$A140="RC",INDIRECT("'Ric 2030'!"&amp;'Country Selector'!$B$3&amp;ROW($A140))*10^12,0)</f>
        <v>0</v>
      </c>
    </row>
    <row r="133" spans="1:22">
      <c r="A133" s="74">
        <v>81</v>
      </c>
      <c r="B133" s="90">
        <f ca="1">IF('Ric 2010'!$A141="RC",INDIRECT("'Ric 2010'!"&amp;'Country Selector'!$B$3&amp;ROW($A141))*10^12,0)</f>
        <v>30580424859.206535</v>
      </c>
      <c r="C133" s="90">
        <f t="shared" ca="1" si="12"/>
        <v>27522382373.285881</v>
      </c>
      <c r="D133" s="90">
        <f t="shared" ca="1" si="12"/>
        <v>24464339887.365227</v>
      </c>
      <c r="E133" s="90">
        <f t="shared" ca="1" si="12"/>
        <v>21406297401.444572</v>
      </c>
      <c r="F133" s="90">
        <f t="shared" ca="1" si="12"/>
        <v>18348254915.523918</v>
      </c>
      <c r="G133" s="90">
        <f t="shared" ca="1" si="12"/>
        <v>15290212429.603268</v>
      </c>
      <c r="H133" s="90">
        <f t="shared" ca="1" si="12"/>
        <v>12232169943.682613</v>
      </c>
      <c r="I133" s="90">
        <f t="shared" ca="1" si="12"/>
        <v>9174127457.7619591</v>
      </c>
      <c r="J133" s="90">
        <f t="shared" ca="1" si="12"/>
        <v>6116084971.8413067</v>
      </c>
      <c r="K133" s="90">
        <f t="shared" ca="1" si="12"/>
        <v>3058042485.9206533</v>
      </c>
      <c r="L133" s="90">
        <f ca="1">IF('Ric 2020'!$A141="RC",INDIRECT("'Ric 2020'!"&amp;'Country Selector'!$B$3&amp;ROW($A141))*10^12,0)</f>
        <v>0</v>
      </c>
      <c r="M133" s="90">
        <f t="shared" ca="1" si="13"/>
        <v>0</v>
      </c>
      <c r="N133" s="90">
        <f t="shared" ca="1" si="13"/>
        <v>0</v>
      </c>
      <c r="O133" s="90">
        <f t="shared" ca="1" si="13"/>
        <v>0</v>
      </c>
      <c r="P133" s="90">
        <f t="shared" ca="1" si="13"/>
        <v>0</v>
      </c>
      <c r="Q133" s="90">
        <f t="shared" ca="1" si="13"/>
        <v>0</v>
      </c>
      <c r="R133" s="90">
        <f t="shared" ca="1" si="13"/>
        <v>0</v>
      </c>
      <c r="S133" s="90">
        <f t="shared" ca="1" si="13"/>
        <v>0</v>
      </c>
      <c r="T133" s="90">
        <f t="shared" ca="1" si="13"/>
        <v>0</v>
      </c>
      <c r="U133" s="90">
        <f t="shared" ca="1" si="13"/>
        <v>0</v>
      </c>
      <c r="V133" s="90">
        <f ca="1">IF('Ric 2030'!$A141="RC",INDIRECT("'Ric 2030'!"&amp;'Country Selector'!$B$3&amp;ROW($A141))*10^12,0)</f>
        <v>0</v>
      </c>
    </row>
    <row r="134" spans="1:22">
      <c r="A134" s="74">
        <v>82</v>
      </c>
      <c r="B134" s="90">
        <f ca="1">IF('Ric 2010'!$A142="RC",INDIRECT("'Ric 2010'!"&amp;'Country Selector'!$B$3&amp;ROW($A142))*10^12,0)</f>
        <v>0</v>
      </c>
      <c r="C134" s="90">
        <f t="shared" ca="1" si="12"/>
        <v>0</v>
      </c>
      <c r="D134" s="90">
        <f t="shared" ca="1" si="12"/>
        <v>0</v>
      </c>
      <c r="E134" s="90">
        <f t="shared" ca="1" si="12"/>
        <v>0</v>
      </c>
      <c r="F134" s="90">
        <f t="shared" ca="1" si="12"/>
        <v>0</v>
      </c>
      <c r="G134" s="90">
        <f t="shared" ca="1" si="12"/>
        <v>0</v>
      </c>
      <c r="H134" s="90">
        <f t="shared" ca="1" si="12"/>
        <v>0</v>
      </c>
      <c r="I134" s="90">
        <f t="shared" ca="1" si="12"/>
        <v>0</v>
      </c>
      <c r="J134" s="90">
        <f t="shared" ca="1" si="12"/>
        <v>0</v>
      </c>
      <c r="K134" s="90">
        <f t="shared" ca="1" si="12"/>
        <v>0</v>
      </c>
      <c r="L134" s="90">
        <f ca="1">IF('Ric 2020'!$A142="RC",INDIRECT("'Ric 2020'!"&amp;'Country Selector'!$B$3&amp;ROW($A142))*10^12,0)</f>
        <v>0</v>
      </c>
      <c r="M134" s="90">
        <f t="shared" ca="1" si="13"/>
        <v>0</v>
      </c>
      <c r="N134" s="90">
        <f t="shared" ca="1" si="13"/>
        <v>0</v>
      </c>
      <c r="O134" s="90">
        <f t="shared" ca="1" si="13"/>
        <v>0</v>
      </c>
      <c r="P134" s="90">
        <f t="shared" ca="1" si="13"/>
        <v>0</v>
      </c>
      <c r="Q134" s="90">
        <f t="shared" ca="1" si="13"/>
        <v>0</v>
      </c>
      <c r="R134" s="90">
        <f t="shared" ca="1" si="13"/>
        <v>0</v>
      </c>
      <c r="S134" s="90">
        <f t="shared" ca="1" si="13"/>
        <v>0</v>
      </c>
      <c r="T134" s="90">
        <f t="shared" ca="1" si="13"/>
        <v>0</v>
      </c>
      <c r="U134" s="90">
        <f t="shared" ca="1" si="13"/>
        <v>0</v>
      </c>
      <c r="V134" s="90">
        <f ca="1">IF('Ric 2030'!$A142="RC",INDIRECT("'Ric 2030'!"&amp;'Country Selector'!$B$3&amp;ROW($A142))*10^12,0)</f>
        <v>0</v>
      </c>
    </row>
    <row r="135" spans="1:22">
      <c r="A135" s="74">
        <v>83</v>
      </c>
      <c r="B135" s="90">
        <f ca="1">IF('Ric 2010'!$A143="RC",INDIRECT("'Ric 2010'!"&amp;'Country Selector'!$B$3&amp;ROW($A143))*10^12,0)</f>
        <v>0</v>
      </c>
      <c r="C135" s="90">
        <f t="shared" ca="1" si="12"/>
        <v>0</v>
      </c>
      <c r="D135" s="90">
        <f t="shared" ca="1" si="12"/>
        <v>0</v>
      </c>
      <c r="E135" s="90">
        <f t="shared" ca="1" si="12"/>
        <v>0</v>
      </c>
      <c r="F135" s="90">
        <f t="shared" ca="1" si="12"/>
        <v>0</v>
      </c>
      <c r="G135" s="90">
        <f t="shared" ca="1" si="12"/>
        <v>0</v>
      </c>
      <c r="H135" s="90">
        <f t="shared" ca="1" si="12"/>
        <v>0</v>
      </c>
      <c r="I135" s="90">
        <f t="shared" ca="1" si="12"/>
        <v>0</v>
      </c>
      <c r="J135" s="90">
        <f t="shared" ca="1" si="12"/>
        <v>0</v>
      </c>
      <c r="K135" s="90">
        <f t="shared" ca="1" si="12"/>
        <v>0</v>
      </c>
      <c r="L135" s="90">
        <f ca="1">IF('Ric 2020'!$A143="RC",INDIRECT("'Ric 2020'!"&amp;'Country Selector'!$B$3&amp;ROW($A143))*10^12,0)</f>
        <v>0</v>
      </c>
      <c r="M135" s="90">
        <f t="shared" ca="1" si="13"/>
        <v>1675553408.3529255</v>
      </c>
      <c r="N135" s="90">
        <f t="shared" ca="1" si="13"/>
        <v>3351106816.7058511</v>
      </c>
      <c r="O135" s="90">
        <f t="shared" ca="1" si="13"/>
        <v>5026660225.0587769</v>
      </c>
      <c r="P135" s="90">
        <f t="shared" ca="1" si="13"/>
        <v>6702213633.4117022</v>
      </c>
      <c r="Q135" s="90">
        <f t="shared" ca="1" si="13"/>
        <v>8377767041.7646275</v>
      </c>
      <c r="R135" s="90">
        <f t="shared" ca="1" si="13"/>
        <v>10053320450.117554</v>
      </c>
      <c r="S135" s="90">
        <f t="shared" ca="1" si="13"/>
        <v>11728873858.470478</v>
      </c>
      <c r="T135" s="90">
        <f t="shared" ca="1" si="13"/>
        <v>13404427266.823404</v>
      </c>
      <c r="U135" s="90">
        <f t="shared" ca="1" si="13"/>
        <v>15079980675.176331</v>
      </c>
      <c r="V135" s="90">
        <f ca="1">IF('Ric 2030'!$A143="RC",INDIRECT("'Ric 2030'!"&amp;'Country Selector'!$B$3&amp;ROW($A143))*10^12,0)</f>
        <v>16755534083.529255</v>
      </c>
    </row>
    <row r="136" spans="1:22">
      <c r="A136" s="74">
        <v>84</v>
      </c>
      <c r="B136" s="90">
        <f ca="1">IF('Ric 2010'!$A144="RC",INDIRECT("'Ric 2010'!"&amp;'Country Selector'!$B$3&amp;ROW($A144))*10^12,0)</f>
        <v>0</v>
      </c>
      <c r="C136" s="90">
        <f t="shared" ca="1" si="12"/>
        <v>0</v>
      </c>
      <c r="D136" s="90">
        <f t="shared" ca="1" si="12"/>
        <v>0</v>
      </c>
      <c r="E136" s="90">
        <f t="shared" ca="1" si="12"/>
        <v>0</v>
      </c>
      <c r="F136" s="90">
        <f t="shared" ca="1" si="12"/>
        <v>0</v>
      </c>
      <c r="G136" s="90">
        <f t="shared" ca="1" si="12"/>
        <v>0</v>
      </c>
      <c r="H136" s="90">
        <f t="shared" ca="1" si="12"/>
        <v>0</v>
      </c>
      <c r="I136" s="90">
        <f t="shared" ca="1" si="12"/>
        <v>0</v>
      </c>
      <c r="J136" s="90">
        <f t="shared" ca="1" si="12"/>
        <v>0</v>
      </c>
      <c r="K136" s="90">
        <f t="shared" ca="1" si="12"/>
        <v>0</v>
      </c>
      <c r="L136" s="90">
        <f ca="1">IF('Ric 2020'!$A144="RC",INDIRECT("'Ric 2020'!"&amp;'Country Selector'!$B$3&amp;ROW($A144))*10^12,0)</f>
        <v>0</v>
      </c>
      <c r="M136" s="90">
        <f t="shared" ca="1" si="13"/>
        <v>0</v>
      </c>
      <c r="N136" s="90">
        <f t="shared" ca="1" si="13"/>
        <v>0</v>
      </c>
      <c r="O136" s="90">
        <f t="shared" ca="1" si="13"/>
        <v>0</v>
      </c>
      <c r="P136" s="90">
        <f t="shared" ca="1" si="13"/>
        <v>0</v>
      </c>
      <c r="Q136" s="90">
        <f t="shared" ca="1" si="13"/>
        <v>0</v>
      </c>
      <c r="R136" s="90">
        <f t="shared" ca="1" si="13"/>
        <v>0</v>
      </c>
      <c r="S136" s="90">
        <f t="shared" ca="1" si="13"/>
        <v>0</v>
      </c>
      <c r="T136" s="90">
        <f t="shared" ca="1" si="13"/>
        <v>0</v>
      </c>
      <c r="U136" s="90">
        <f t="shared" ca="1" si="13"/>
        <v>0</v>
      </c>
      <c r="V136" s="90">
        <f ca="1">IF('Ric 2030'!$A144="RC",INDIRECT("'Ric 2030'!"&amp;'Country Selector'!$B$3&amp;ROW($A144))*10^12,0)</f>
        <v>0</v>
      </c>
    </row>
    <row r="137" spans="1:22">
      <c r="A137" s="74">
        <v>85</v>
      </c>
      <c r="B137" s="90">
        <f ca="1">IF('Ric 2010'!$A145="RC",INDIRECT("'Ric 2010'!"&amp;'Country Selector'!$B$3&amp;ROW($A145))*10^12,0)</f>
        <v>0</v>
      </c>
      <c r="C137" s="90">
        <f t="shared" ca="1" si="12"/>
        <v>15424297442.808575</v>
      </c>
      <c r="D137" s="90">
        <f t="shared" ca="1" si="12"/>
        <v>30848594885.617149</v>
      </c>
      <c r="E137" s="90">
        <f t="shared" ca="1" si="12"/>
        <v>46272892328.425728</v>
      </c>
      <c r="F137" s="90">
        <f t="shared" ca="1" si="12"/>
        <v>61697189771.234299</v>
      </c>
      <c r="G137" s="90">
        <f t="shared" ca="1" si="12"/>
        <v>77121487214.042877</v>
      </c>
      <c r="H137" s="90">
        <f t="shared" ca="1" si="12"/>
        <v>92545784656.851456</v>
      </c>
      <c r="I137" s="90">
        <f t="shared" ca="1" si="12"/>
        <v>107970082099.66003</v>
      </c>
      <c r="J137" s="90">
        <f t="shared" ca="1" si="12"/>
        <v>123394379542.4686</v>
      </c>
      <c r="K137" s="90">
        <f t="shared" ca="1" si="12"/>
        <v>138818676985.27716</v>
      </c>
      <c r="L137" s="90">
        <f ca="1">IF('Ric 2020'!$A145="RC",INDIRECT("'Ric 2020'!"&amp;'Country Selector'!$B$3&amp;ROW($A145))*10^12,0)</f>
        <v>154242974428.08575</v>
      </c>
      <c r="M137" s="90">
        <f t="shared" ca="1" si="13"/>
        <v>138818676985.27716</v>
      </c>
      <c r="N137" s="90">
        <f t="shared" ca="1" si="13"/>
        <v>123394379542.4686</v>
      </c>
      <c r="O137" s="90">
        <f t="shared" ca="1" si="13"/>
        <v>107970082099.66003</v>
      </c>
      <c r="P137" s="90">
        <f t="shared" ca="1" si="13"/>
        <v>92545784656.851456</v>
      </c>
      <c r="Q137" s="90">
        <f t="shared" ca="1" si="13"/>
        <v>77121487214.042877</v>
      </c>
      <c r="R137" s="90">
        <f t="shared" ca="1" si="13"/>
        <v>61697189771.234299</v>
      </c>
      <c r="S137" s="90">
        <f t="shared" ca="1" si="13"/>
        <v>46272892328.425728</v>
      </c>
      <c r="T137" s="90">
        <f t="shared" ca="1" si="13"/>
        <v>30848594885.617149</v>
      </c>
      <c r="U137" s="90">
        <f t="shared" ca="1" si="13"/>
        <v>15424297442.808575</v>
      </c>
      <c r="V137" s="90">
        <f ca="1">IF('Ric 2030'!$A145="RC",INDIRECT("'Ric 2030'!"&amp;'Country Selector'!$B$3&amp;ROW($A145))*10^12,0)</f>
        <v>0</v>
      </c>
    </row>
    <row r="138" spans="1:22">
      <c r="A138" s="74">
        <v>86</v>
      </c>
      <c r="B138" s="90">
        <f ca="1">IF('Ric 2010'!$A146="RC",INDIRECT("'Ric 2010'!"&amp;'Country Selector'!$B$3&amp;ROW($A146))*10^12,0)</f>
        <v>167387173878.6037</v>
      </c>
      <c r="C138" s="90">
        <f t="shared" ca="1" si="12"/>
        <v>150648456490.74335</v>
      </c>
      <c r="D138" s="90">
        <f t="shared" ca="1" si="12"/>
        <v>133909739102.88297</v>
      </c>
      <c r="E138" s="90">
        <f t="shared" ca="1" si="12"/>
        <v>117171021715.02258</v>
      </c>
      <c r="F138" s="90">
        <f t="shared" ca="1" si="12"/>
        <v>100432304327.16222</v>
      </c>
      <c r="G138" s="90">
        <f t="shared" ca="1" si="12"/>
        <v>83693586939.301849</v>
      </c>
      <c r="H138" s="90">
        <f t="shared" ca="1" si="12"/>
        <v>66954869551.441483</v>
      </c>
      <c r="I138" s="90">
        <f t="shared" ca="1" si="12"/>
        <v>50216152163.581108</v>
      </c>
      <c r="J138" s="90">
        <f t="shared" ca="1" si="12"/>
        <v>33477434775.720741</v>
      </c>
      <c r="K138" s="90">
        <f t="shared" ca="1" si="12"/>
        <v>16738717387.860371</v>
      </c>
      <c r="L138" s="90">
        <f ca="1">IF('Ric 2020'!$A146="RC",INDIRECT("'Ric 2020'!"&amp;'Country Selector'!$B$3&amp;ROW($A146))*10^12,0)</f>
        <v>0</v>
      </c>
      <c r="M138" s="90">
        <f t="shared" ca="1" si="13"/>
        <v>0</v>
      </c>
      <c r="N138" s="90">
        <f t="shared" ca="1" si="13"/>
        <v>0</v>
      </c>
      <c r="O138" s="90">
        <f t="shared" ca="1" si="13"/>
        <v>0</v>
      </c>
      <c r="P138" s="90">
        <f t="shared" ca="1" si="13"/>
        <v>0</v>
      </c>
      <c r="Q138" s="90">
        <f t="shared" ca="1" si="13"/>
        <v>0</v>
      </c>
      <c r="R138" s="90">
        <f t="shared" ca="1" si="13"/>
        <v>0</v>
      </c>
      <c r="S138" s="90">
        <f t="shared" ca="1" si="13"/>
        <v>0</v>
      </c>
      <c r="T138" s="90">
        <f t="shared" ca="1" si="13"/>
        <v>0</v>
      </c>
      <c r="U138" s="90">
        <f t="shared" ca="1" si="13"/>
        <v>0</v>
      </c>
      <c r="V138" s="90">
        <f ca="1">IF('Ric 2030'!$A146="RC",INDIRECT("'Ric 2030'!"&amp;'Country Selector'!$B$3&amp;ROW($A146))*10^12,0)</f>
        <v>0</v>
      </c>
    </row>
    <row r="139" spans="1:22">
      <c r="A139" s="74">
        <v>87</v>
      </c>
      <c r="B139" s="90">
        <f ca="1">IF('Ric 2010'!$A147="RC",INDIRECT("'Ric 2010'!"&amp;'Country Selector'!$B$3&amp;ROW($A147))*10^12,0)</f>
        <v>0</v>
      </c>
      <c r="C139" s="90">
        <f t="shared" ca="1" si="12"/>
        <v>5983750057.9538631</v>
      </c>
      <c r="D139" s="90">
        <f t="shared" ca="1" si="12"/>
        <v>11967500115.907726</v>
      </c>
      <c r="E139" s="90">
        <f t="shared" ca="1" si="12"/>
        <v>17951250173.861588</v>
      </c>
      <c r="F139" s="90">
        <f t="shared" ca="1" si="12"/>
        <v>23935000231.815453</v>
      </c>
      <c r="G139" s="90">
        <f t="shared" ca="1" si="12"/>
        <v>29918750289.76931</v>
      </c>
      <c r="H139" s="90">
        <f t="shared" ca="1" si="12"/>
        <v>35902500347.723175</v>
      </c>
      <c r="I139" s="90">
        <f t="shared" ca="1" si="12"/>
        <v>41886250405.67704</v>
      </c>
      <c r="J139" s="90">
        <f t="shared" ca="1" si="12"/>
        <v>47870000463.630905</v>
      </c>
      <c r="K139" s="90">
        <f t="shared" ca="1" si="12"/>
        <v>53853750521.584763</v>
      </c>
      <c r="L139" s="90">
        <f ca="1">IF('Ric 2020'!$A147="RC",INDIRECT("'Ric 2020'!"&amp;'Country Selector'!$B$3&amp;ROW($A147))*10^12,0)</f>
        <v>59837500579.538628</v>
      </c>
      <c r="M139" s="90">
        <f t="shared" ca="1" si="13"/>
        <v>53853750521.584763</v>
      </c>
      <c r="N139" s="90">
        <f t="shared" ca="1" si="13"/>
        <v>47870000463.630905</v>
      </c>
      <c r="O139" s="90">
        <f t="shared" ca="1" si="13"/>
        <v>41886250405.67704</v>
      </c>
      <c r="P139" s="90">
        <f t="shared" ca="1" si="13"/>
        <v>35902500347.723175</v>
      </c>
      <c r="Q139" s="90">
        <f t="shared" ca="1" si="13"/>
        <v>29918750289.76931</v>
      </c>
      <c r="R139" s="90">
        <f t="shared" ca="1" si="13"/>
        <v>23935000231.815453</v>
      </c>
      <c r="S139" s="90">
        <f t="shared" ca="1" si="13"/>
        <v>17951250173.861588</v>
      </c>
      <c r="T139" s="90">
        <f t="shared" ca="1" si="13"/>
        <v>11967500115.907726</v>
      </c>
      <c r="U139" s="90">
        <f t="shared" ca="1" si="13"/>
        <v>5983750057.9538631</v>
      </c>
      <c r="V139" s="90">
        <f ca="1">IF('Ric 2030'!$A147="RC",INDIRECT("'Ric 2030'!"&amp;'Country Selector'!$B$3&amp;ROW($A147))*10^12,0)</f>
        <v>0</v>
      </c>
    </row>
    <row r="140" spans="1:22">
      <c r="A140" s="74">
        <v>88</v>
      </c>
      <c r="B140" s="90">
        <f ca="1">IF('Ric 2010'!$A148="RC",INDIRECT("'Ric 2010'!"&amp;'Country Selector'!$B$3&amp;ROW($A148))*10^12,0)</f>
        <v>0</v>
      </c>
      <c r="C140" s="90">
        <f t="shared" ca="1" si="12"/>
        <v>0</v>
      </c>
      <c r="D140" s="90">
        <f t="shared" ca="1" si="12"/>
        <v>0</v>
      </c>
      <c r="E140" s="90">
        <f t="shared" ca="1" si="12"/>
        <v>0</v>
      </c>
      <c r="F140" s="90">
        <f t="shared" ca="1" si="12"/>
        <v>0</v>
      </c>
      <c r="G140" s="90">
        <f t="shared" ca="1" si="12"/>
        <v>0</v>
      </c>
      <c r="H140" s="90">
        <f t="shared" ca="1" si="12"/>
        <v>0</v>
      </c>
      <c r="I140" s="90">
        <f t="shared" ca="1" si="12"/>
        <v>0</v>
      </c>
      <c r="J140" s="90">
        <f t="shared" ca="1" si="12"/>
        <v>0</v>
      </c>
      <c r="K140" s="90">
        <f t="shared" ca="1" si="12"/>
        <v>0</v>
      </c>
      <c r="L140" s="90">
        <f ca="1">IF('Ric 2020'!$A148="RC",INDIRECT("'Ric 2020'!"&amp;'Country Selector'!$B$3&amp;ROW($A148))*10^12,0)</f>
        <v>0</v>
      </c>
      <c r="M140" s="90">
        <f t="shared" ca="1" si="13"/>
        <v>0</v>
      </c>
      <c r="N140" s="90">
        <f t="shared" ca="1" si="13"/>
        <v>0</v>
      </c>
      <c r="O140" s="90">
        <f t="shared" ca="1" si="13"/>
        <v>0</v>
      </c>
      <c r="P140" s="90">
        <f t="shared" ca="1" si="13"/>
        <v>0</v>
      </c>
      <c r="Q140" s="90">
        <f t="shared" ca="1" si="13"/>
        <v>0</v>
      </c>
      <c r="R140" s="90">
        <f t="shared" ca="1" si="13"/>
        <v>0</v>
      </c>
      <c r="S140" s="90">
        <f t="shared" ca="1" si="13"/>
        <v>0</v>
      </c>
      <c r="T140" s="90">
        <f t="shared" ca="1" si="13"/>
        <v>0</v>
      </c>
      <c r="U140" s="90">
        <f t="shared" ca="1" si="13"/>
        <v>0</v>
      </c>
      <c r="V140" s="90">
        <f ca="1">IF('Ric 2030'!$A148="RC",INDIRECT("'Ric 2030'!"&amp;'Country Selector'!$B$3&amp;ROW($A148))*10^12,0)</f>
        <v>0</v>
      </c>
    </row>
    <row r="141" spans="1:22">
      <c r="A141" s="74">
        <v>89</v>
      </c>
      <c r="B141" s="90">
        <f ca="1">IF('Ric 2010'!$A149="RC",INDIRECT("'Ric 2010'!"&amp;'Country Selector'!$B$3&amp;ROW($A149))*10^12,0)</f>
        <v>0</v>
      </c>
      <c r="C141" s="90">
        <f t="shared" ca="1" si="12"/>
        <v>3660865512.1626921</v>
      </c>
      <c r="D141" s="90">
        <f t="shared" ca="1" si="12"/>
        <v>7321731024.3253841</v>
      </c>
      <c r="E141" s="90">
        <f t="shared" ca="1" si="12"/>
        <v>10982596536.488077</v>
      </c>
      <c r="F141" s="90">
        <f t="shared" ca="1" si="12"/>
        <v>14643462048.650768</v>
      </c>
      <c r="G141" s="90">
        <f t="shared" ca="1" si="12"/>
        <v>18304327560.813461</v>
      </c>
      <c r="H141" s="90">
        <f t="shared" ca="1" si="12"/>
        <v>21965193072.976154</v>
      </c>
      <c r="I141" s="90">
        <f t="shared" ca="1" si="12"/>
        <v>25626058585.138847</v>
      </c>
      <c r="J141" s="90">
        <f t="shared" ca="1" si="12"/>
        <v>29286924097.301537</v>
      </c>
      <c r="K141" s="90">
        <f t="shared" ca="1" si="12"/>
        <v>32947789609.464233</v>
      </c>
      <c r="L141" s="90">
        <f ca="1">IF('Ric 2020'!$A149="RC",INDIRECT("'Ric 2020'!"&amp;'Country Selector'!$B$3&amp;ROW($A149))*10^12,0)</f>
        <v>36608655121.626923</v>
      </c>
      <c r="M141" s="90">
        <f t="shared" ca="1" si="13"/>
        <v>32947789609.464233</v>
      </c>
      <c r="N141" s="90">
        <f t="shared" ca="1" si="13"/>
        <v>29286924097.301537</v>
      </c>
      <c r="O141" s="90">
        <f t="shared" ca="1" si="13"/>
        <v>25626058585.138847</v>
      </c>
      <c r="P141" s="90">
        <f t="shared" ca="1" si="13"/>
        <v>21965193072.976154</v>
      </c>
      <c r="Q141" s="90">
        <f t="shared" ca="1" si="13"/>
        <v>18304327560.813461</v>
      </c>
      <c r="R141" s="90">
        <f t="shared" ca="1" si="13"/>
        <v>14643462048.650768</v>
      </c>
      <c r="S141" s="90">
        <f t="shared" ca="1" si="13"/>
        <v>10982596536.488077</v>
      </c>
      <c r="T141" s="90">
        <f t="shared" ca="1" si="13"/>
        <v>7321731024.3253841</v>
      </c>
      <c r="U141" s="90">
        <f t="shared" ca="1" si="13"/>
        <v>3660865512.1626921</v>
      </c>
      <c r="V141" s="90">
        <f ca="1">IF('Ric 2030'!$A149="RC",INDIRECT("'Ric 2030'!"&amp;'Country Selector'!$B$3&amp;ROW($A149))*10^12,0)</f>
        <v>0</v>
      </c>
    </row>
    <row r="142" spans="1:22">
      <c r="A142" s="74">
        <v>90</v>
      </c>
      <c r="B142" s="90">
        <f ca="1">IF('Ric 2010'!$A150="RC",INDIRECT("'Ric 2010'!"&amp;'Country Selector'!$B$3&amp;ROW($A150))*10^12,0)</f>
        <v>92556537430.254608</v>
      </c>
      <c r="C142" s="90">
        <f t="shared" ca="1" si="12"/>
        <v>83300883687.229156</v>
      </c>
      <c r="D142" s="90">
        <f t="shared" ca="1" si="12"/>
        <v>74045229944.20369</v>
      </c>
      <c r="E142" s="90">
        <f t="shared" ca="1" si="12"/>
        <v>64789576201.178223</v>
      </c>
      <c r="F142" s="90">
        <f t="shared" ca="1" si="12"/>
        <v>55533922458.152756</v>
      </c>
      <c r="G142" s="90">
        <f t="shared" ca="1" si="12"/>
        <v>46278268715.127304</v>
      </c>
      <c r="H142" s="90">
        <f t="shared" ca="1" si="12"/>
        <v>37022614972.101845</v>
      </c>
      <c r="I142" s="90">
        <f t="shared" ca="1" si="12"/>
        <v>27766961229.076378</v>
      </c>
      <c r="J142" s="90">
        <f t="shared" ca="1" si="12"/>
        <v>18511307486.050922</v>
      </c>
      <c r="K142" s="90">
        <f t="shared" ca="1" si="12"/>
        <v>9255653743.0254612</v>
      </c>
      <c r="L142" s="90">
        <f ca="1">IF('Ric 2020'!$A150="RC",INDIRECT("'Ric 2020'!"&amp;'Country Selector'!$B$3&amp;ROW($A150))*10^12,0)</f>
        <v>0</v>
      </c>
      <c r="M142" s="90">
        <f t="shared" ca="1" si="13"/>
        <v>3443671636.8827729</v>
      </c>
      <c r="N142" s="90">
        <f t="shared" ca="1" si="13"/>
        <v>6887343273.7655458</v>
      </c>
      <c r="O142" s="90">
        <f t="shared" ca="1" si="13"/>
        <v>10331014910.648319</v>
      </c>
      <c r="P142" s="90">
        <f t="shared" ca="1" si="13"/>
        <v>13774686547.531092</v>
      </c>
      <c r="Q142" s="90">
        <f t="shared" ca="1" si="13"/>
        <v>17218358184.413864</v>
      </c>
      <c r="R142" s="90">
        <f t="shared" ca="1" si="13"/>
        <v>20662029821.296638</v>
      </c>
      <c r="S142" s="90">
        <f t="shared" ca="1" si="13"/>
        <v>24105701458.179409</v>
      </c>
      <c r="T142" s="90">
        <f t="shared" ca="1" si="13"/>
        <v>27549373095.062183</v>
      </c>
      <c r="U142" s="90">
        <f t="shared" ca="1" si="13"/>
        <v>30993044731.944958</v>
      </c>
      <c r="V142" s="90">
        <f ca="1">IF('Ric 2030'!$A150="RC",INDIRECT("'Ric 2030'!"&amp;'Country Selector'!$B$3&amp;ROW($A150))*10^12,0)</f>
        <v>34436716368.827728</v>
      </c>
    </row>
    <row r="143" spans="1:22">
      <c r="A143" s="74">
        <v>91</v>
      </c>
      <c r="B143" s="90">
        <f ca="1">IF('Ric 2010'!$A151="RC",INDIRECT("'Ric 2010'!"&amp;'Country Selector'!$B$3&amp;ROW($A151))*10^12,0)</f>
        <v>0</v>
      </c>
      <c r="C143" s="90">
        <f t="shared" ca="1" si="12"/>
        <v>0</v>
      </c>
      <c r="D143" s="90">
        <f t="shared" ca="1" si="12"/>
        <v>0</v>
      </c>
      <c r="E143" s="90">
        <f t="shared" ca="1" si="12"/>
        <v>0</v>
      </c>
      <c r="F143" s="90">
        <f t="shared" ca="1" si="12"/>
        <v>0</v>
      </c>
      <c r="G143" s="90">
        <f t="shared" ca="1" si="12"/>
        <v>0</v>
      </c>
      <c r="H143" s="90">
        <f t="shared" ca="1" si="12"/>
        <v>0</v>
      </c>
      <c r="I143" s="90">
        <f t="shared" ca="1" si="12"/>
        <v>0</v>
      </c>
      <c r="J143" s="90">
        <f t="shared" ca="1" si="12"/>
        <v>0</v>
      </c>
      <c r="K143" s="90">
        <f t="shared" ca="1" si="12"/>
        <v>0</v>
      </c>
      <c r="L143" s="90">
        <f ca="1">IF('Ric 2020'!$A151="RC",INDIRECT("'Ric 2020'!"&amp;'Country Selector'!$B$3&amp;ROW($A151))*10^12,0)</f>
        <v>0</v>
      </c>
      <c r="M143" s="90">
        <f t="shared" ca="1" si="13"/>
        <v>0</v>
      </c>
      <c r="N143" s="90">
        <f t="shared" ca="1" si="13"/>
        <v>0</v>
      </c>
      <c r="O143" s="90">
        <f t="shared" ca="1" si="13"/>
        <v>0</v>
      </c>
      <c r="P143" s="90">
        <f t="shared" ca="1" si="13"/>
        <v>0</v>
      </c>
      <c r="Q143" s="90">
        <f t="shared" ca="1" si="13"/>
        <v>0</v>
      </c>
      <c r="R143" s="90">
        <f t="shared" ca="1" si="13"/>
        <v>0</v>
      </c>
      <c r="S143" s="90">
        <f t="shared" ca="1" si="13"/>
        <v>0</v>
      </c>
      <c r="T143" s="90">
        <f t="shared" ca="1" si="13"/>
        <v>0</v>
      </c>
      <c r="U143" s="90">
        <f t="shared" ca="1" si="13"/>
        <v>0</v>
      </c>
      <c r="V143" s="90">
        <f ca="1">IF('Ric 2030'!$A151="RC",INDIRECT("'Ric 2030'!"&amp;'Country Selector'!$B$3&amp;ROW($A151))*10^12,0)</f>
        <v>0</v>
      </c>
    </row>
    <row r="144" spans="1:22">
      <c r="A144" s="74">
        <v>92</v>
      </c>
      <c r="B144" s="90">
        <f ca="1">IF('Ric 2010'!$A152="RC",INDIRECT("'Ric 2010'!"&amp;'Country Selector'!$B$3&amp;ROW($A152))*10^12,0)</f>
        <v>0</v>
      </c>
      <c r="C144" s="90">
        <f t="shared" ca="1" si="12"/>
        <v>0</v>
      </c>
      <c r="D144" s="90">
        <f t="shared" ca="1" si="12"/>
        <v>0</v>
      </c>
      <c r="E144" s="90">
        <f t="shared" ca="1" si="12"/>
        <v>0</v>
      </c>
      <c r="F144" s="90">
        <f t="shared" ca="1" si="12"/>
        <v>0</v>
      </c>
      <c r="G144" s="90">
        <f t="shared" ca="1" si="12"/>
        <v>0</v>
      </c>
      <c r="H144" s="90">
        <f t="shared" ca="1" si="12"/>
        <v>0</v>
      </c>
      <c r="I144" s="90">
        <f t="shared" ca="1" si="12"/>
        <v>0</v>
      </c>
      <c r="J144" s="90">
        <f t="shared" ca="1" si="12"/>
        <v>0</v>
      </c>
      <c r="K144" s="90">
        <f t="shared" ca="1" si="12"/>
        <v>0</v>
      </c>
      <c r="L144" s="90">
        <f ca="1">IF('Ric 2020'!$A152="RC",INDIRECT("'Ric 2020'!"&amp;'Country Selector'!$B$3&amp;ROW($A152))*10^12,0)</f>
        <v>0</v>
      </c>
      <c r="M144" s="90">
        <f t="shared" ca="1" si="13"/>
        <v>0</v>
      </c>
      <c r="N144" s="90">
        <f t="shared" ca="1" si="13"/>
        <v>0</v>
      </c>
      <c r="O144" s="90">
        <f t="shared" ca="1" si="13"/>
        <v>0</v>
      </c>
      <c r="P144" s="90">
        <f t="shared" ca="1" si="13"/>
        <v>0</v>
      </c>
      <c r="Q144" s="90">
        <f t="shared" ca="1" si="13"/>
        <v>0</v>
      </c>
      <c r="R144" s="90">
        <f t="shared" ca="1" si="13"/>
        <v>0</v>
      </c>
      <c r="S144" s="90">
        <f t="shared" ca="1" si="13"/>
        <v>0</v>
      </c>
      <c r="T144" s="90">
        <f t="shared" ca="1" si="13"/>
        <v>0</v>
      </c>
      <c r="U144" s="90">
        <f t="shared" ca="1" si="13"/>
        <v>0</v>
      </c>
      <c r="V144" s="90">
        <f ca="1">IF('Ric 2030'!$A152="RC",INDIRECT("'Ric 2030'!"&amp;'Country Selector'!$B$3&amp;ROW($A152))*10^12,0)</f>
        <v>0</v>
      </c>
    </row>
    <row r="145" spans="1:22">
      <c r="A145" s="74">
        <v>93</v>
      </c>
      <c r="B145" s="90">
        <f ca="1">IF('Ric 2010'!$A153="RC",INDIRECT("'Ric 2010'!"&amp;'Country Selector'!$B$3&amp;ROW($A153))*10^12,0)</f>
        <v>0</v>
      </c>
      <c r="C145" s="90">
        <f t="shared" ca="1" si="12"/>
        <v>0</v>
      </c>
      <c r="D145" s="90">
        <f t="shared" ca="1" si="12"/>
        <v>0</v>
      </c>
      <c r="E145" s="90">
        <f t="shared" ca="1" si="12"/>
        <v>0</v>
      </c>
      <c r="F145" s="90">
        <f t="shared" ca="1" si="12"/>
        <v>0</v>
      </c>
      <c r="G145" s="90">
        <f t="shared" ca="1" si="12"/>
        <v>0</v>
      </c>
      <c r="H145" s="90">
        <f t="shared" ca="1" si="12"/>
        <v>0</v>
      </c>
      <c r="I145" s="90">
        <f t="shared" ca="1" si="12"/>
        <v>0</v>
      </c>
      <c r="J145" s="90">
        <f t="shared" ca="1" si="12"/>
        <v>0</v>
      </c>
      <c r="K145" s="90">
        <f t="shared" ca="1" si="12"/>
        <v>0</v>
      </c>
      <c r="L145" s="90">
        <f ca="1">IF('Ric 2020'!$A153="RC",INDIRECT("'Ric 2020'!"&amp;'Country Selector'!$B$3&amp;ROW($A153))*10^12,0)</f>
        <v>0</v>
      </c>
      <c r="M145" s="90">
        <f t="shared" ca="1" si="13"/>
        <v>0</v>
      </c>
      <c r="N145" s="90">
        <f t="shared" ca="1" si="13"/>
        <v>0</v>
      </c>
      <c r="O145" s="90">
        <f t="shared" ca="1" si="13"/>
        <v>0</v>
      </c>
      <c r="P145" s="90">
        <f t="shared" ca="1" si="13"/>
        <v>0</v>
      </c>
      <c r="Q145" s="90">
        <f t="shared" ca="1" si="13"/>
        <v>0</v>
      </c>
      <c r="R145" s="90">
        <f t="shared" ca="1" si="13"/>
        <v>0</v>
      </c>
      <c r="S145" s="90">
        <f t="shared" ca="1" si="13"/>
        <v>0</v>
      </c>
      <c r="T145" s="90">
        <f t="shared" ca="1" si="13"/>
        <v>0</v>
      </c>
      <c r="U145" s="90">
        <f t="shared" ca="1" si="13"/>
        <v>0</v>
      </c>
      <c r="V145" s="90">
        <f ca="1">IF('Ric 2030'!$A153="RC",INDIRECT("'Ric 2030'!"&amp;'Country Selector'!$B$3&amp;ROW($A153))*10^12,0)</f>
        <v>0</v>
      </c>
    </row>
    <row r="146" spans="1:22">
      <c r="A146" s="74">
        <v>94</v>
      </c>
      <c r="B146" s="90">
        <f ca="1">IF('Ric 2010'!$A154="RC",INDIRECT("'Ric 2010'!"&amp;'Country Selector'!$B$3&amp;ROW($A154))*10^12,0)</f>
        <v>0</v>
      </c>
      <c r="C146" s="90">
        <f t="shared" ca="1" si="12"/>
        <v>0</v>
      </c>
      <c r="D146" s="90">
        <f t="shared" ca="1" si="12"/>
        <v>0</v>
      </c>
      <c r="E146" s="90">
        <f t="shared" ca="1" si="12"/>
        <v>0</v>
      </c>
      <c r="F146" s="90">
        <f t="shared" ca="1" si="12"/>
        <v>0</v>
      </c>
      <c r="G146" s="90">
        <f t="shared" ca="1" si="12"/>
        <v>0</v>
      </c>
      <c r="H146" s="90">
        <f t="shared" ca="1" si="12"/>
        <v>0</v>
      </c>
      <c r="I146" s="90">
        <f t="shared" ca="1" si="12"/>
        <v>0</v>
      </c>
      <c r="J146" s="90">
        <f t="shared" ca="1" si="12"/>
        <v>0</v>
      </c>
      <c r="K146" s="90">
        <f t="shared" ca="1" si="12"/>
        <v>0</v>
      </c>
      <c r="L146" s="90">
        <f ca="1">IF('Ric 2020'!$A154="RC",INDIRECT("'Ric 2020'!"&amp;'Country Selector'!$B$3&amp;ROW($A154))*10^12,0)</f>
        <v>0</v>
      </c>
      <c r="M146" s="90">
        <f t="shared" ca="1" si="13"/>
        <v>0</v>
      </c>
      <c r="N146" s="90">
        <f t="shared" ca="1" si="13"/>
        <v>0</v>
      </c>
      <c r="O146" s="90">
        <f t="shared" ca="1" si="13"/>
        <v>0</v>
      </c>
      <c r="P146" s="90">
        <f t="shared" ca="1" si="13"/>
        <v>0</v>
      </c>
      <c r="Q146" s="90">
        <f t="shared" ca="1" si="13"/>
        <v>0</v>
      </c>
      <c r="R146" s="90">
        <f t="shared" ca="1" si="13"/>
        <v>0</v>
      </c>
      <c r="S146" s="90">
        <f t="shared" ca="1" si="13"/>
        <v>0</v>
      </c>
      <c r="T146" s="90">
        <f t="shared" ca="1" si="13"/>
        <v>0</v>
      </c>
      <c r="U146" s="90">
        <f t="shared" ca="1" si="13"/>
        <v>0</v>
      </c>
      <c r="V146" s="90">
        <f ca="1">IF('Ric 2030'!$A154="RC",INDIRECT("'Ric 2030'!"&amp;'Country Selector'!$B$3&amp;ROW($A154))*10^12,0)</f>
        <v>0</v>
      </c>
    </row>
    <row r="147" spans="1:22">
      <c r="A147" s="74">
        <v>95</v>
      </c>
      <c r="B147" s="90">
        <f ca="1">IF('Ric 2010'!$A155="RC",INDIRECT("'Ric 2010'!"&amp;'Country Selector'!$B$3&amp;ROW($A155))*10^12,0)</f>
        <v>0</v>
      </c>
      <c r="C147" s="90">
        <f t="shared" ca="1" si="12"/>
        <v>0</v>
      </c>
      <c r="D147" s="90">
        <f t="shared" ca="1" si="12"/>
        <v>0</v>
      </c>
      <c r="E147" s="90">
        <f t="shared" ca="1" si="12"/>
        <v>0</v>
      </c>
      <c r="F147" s="90">
        <f t="shared" ca="1" si="12"/>
        <v>0</v>
      </c>
      <c r="G147" s="90">
        <f t="shared" ca="1" si="12"/>
        <v>0</v>
      </c>
      <c r="H147" s="90">
        <f t="shared" ca="1" si="12"/>
        <v>0</v>
      </c>
      <c r="I147" s="90">
        <f t="shared" ca="1" si="12"/>
        <v>0</v>
      </c>
      <c r="J147" s="90">
        <f t="shared" ca="1" si="12"/>
        <v>0</v>
      </c>
      <c r="K147" s="90">
        <f t="shared" ca="1" si="12"/>
        <v>0</v>
      </c>
      <c r="L147" s="90">
        <f ca="1">IF('Ric 2020'!$A155="RC",INDIRECT("'Ric 2020'!"&amp;'Country Selector'!$B$3&amp;ROW($A155))*10^12,0)</f>
        <v>0</v>
      </c>
      <c r="M147" s="90">
        <f t="shared" ca="1" si="13"/>
        <v>0</v>
      </c>
      <c r="N147" s="90">
        <f t="shared" ca="1" si="13"/>
        <v>0</v>
      </c>
      <c r="O147" s="90">
        <f t="shared" ca="1" si="13"/>
        <v>0</v>
      </c>
      <c r="P147" s="90">
        <f t="shared" ca="1" si="13"/>
        <v>0</v>
      </c>
      <c r="Q147" s="90">
        <f t="shared" ca="1" si="13"/>
        <v>0</v>
      </c>
      <c r="R147" s="90">
        <f t="shared" ca="1" si="13"/>
        <v>0</v>
      </c>
      <c r="S147" s="90">
        <f t="shared" ca="1" si="13"/>
        <v>0</v>
      </c>
      <c r="T147" s="90">
        <f t="shared" ca="1" si="13"/>
        <v>0</v>
      </c>
      <c r="U147" s="90">
        <f t="shared" ca="1" si="13"/>
        <v>0</v>
      </c>
      <c r="V147" s="90">
        <f ca="1">IF('Ric 2030'!$A155="RC",INDIRECT("'Ric 2030'!"&amp;'Country Selector'!$B$3&amp;ROW($A155))*10^12,0)</f>
        <v>0</v>
      </c>
    </row>
    <row r="148" spans="1:22">
      <c r="A148" s="74">
        <v>96</v>
      </c>
      <c r="B148" s="90">
        <f ca="1">IF('Ric 2010'!$A156="RC",INDIRECT("'Ric 2010'!"&amp;'Country Selector'!$B$3&amp;ROW($A156))*10^12,0)</f>
        <v>0</v>
      </c>
      <c r="C148" s="90">
        <f t="shared" ca="1" si="12"/>
        <v>0</v>
      </c>
      <c r="D148" s="90">
        <f t="shared" ca="1" si="12"/>
        <v>0</v>
      </c>
      <c r="E148" s="90">
        <f t="shared" ca="1" si="12"/>
        <v>0</v>
      </c>
      <c r="F148" s="90">
        <f t="shared" ca="1" si="12"/>
        <v>0</v>
      </c>
      <c r="G148" s="90">
        <f t="shared" ca="1" si="12"/>
        <v>0</v>
      </c>
      <c r="H148" s="90">
        <f t="shared" ca="1" si="12"/>
        <v>0</v>
      </c>
      <c r="I148" s="90">
        <f t="shared" ca="1" si="12"/>
        <v>0</v>
      </c>
      <c r="J148" s="90">
        <f t="shared" ca="1" si="12"/>
        <v>0</v>
      </c>
      <c r="K148" s="90">
        <f t="shared" ca="1" si="12"/>
        <v>0</v>
      </c>
      <c r="L148" s="90">
        <f ca="1">IF('Ric 2020'!$A156="RC",INDIRECT("'Ric 2020'!"&amp;'Country Selector'!$B$3&amp;ROW($A156))*10^12,0)</f>
        <v>0</v>
      </c>
      <c r="M148" s="90">
        <f t="shared" ca="1" si="13"/>
        <v>0</v>
      </c>
      <c r="N148" s="90">
        <f t="shared" ca="1" si="13"/>
        <v>0</v>
      </c>
      <c r="O148" s="90">
        <f t="shared" ca="1" si="13"/>
        <v>0</v>
      </c>
      <c r="P148" s="90">
        <f t="shared" ca="1" si="13"/>
        <v>0</v>
      </c>
      <c r="Q148" s="90">
        <f t="shared" ca="1" si="13"/>
        <v>0</v>
      </c>
      <c r="R148" s="90">
        <f t="shared" ca="1" si="13"/>
        <v>0</v>
      </c>
      <c r="S148" s="90">
        <f t="shared" ca="1" si="13"/>
        <v>0</v>
      </c>
      <c r="T148" s="90">
        <f t="shared" ca="1" si="13"/>
        <v>0</v>
      </c>
      <c r="U148" s="90">
        <f t="shared" ca="1" si="13"/>
        <v>0</v>
      </c>
      <c r="V148" s="90">
        <f ca="1">IF('Ric 2030'!$A156="RC",INDIRECT("'Ric 2030'!"&amp;'Country Selector'!$B$3&amp;ROW($A156))*10^12,0)</f>
        <v>0</v>
      </c>
    </row>
    <row r="149" spans="1:22">
      <c r="A149" s="74">
        <v>97</v>
      </c>
      <c r="B149" s="90">
        <f ca="1">IF('Ric 2010'!$A157="RC",INDIRECT("'Ric 2010'!"&amp;'Country Selector'!$B$3&amp;ROW($A157))*10^12,0)</f>
        <v>0</v>
      </c>
      <c r="C149" s="90">
        <f t="shared" ca="1" si="12"/>
        <v>0</v>
      </c>
      <c r="D149" s="90">
        <f t="shared" ca="1" si="12"/>
        <v>0</v>
      </c>
      <c r="E149" s="90">
        <f t="shared" ca="1" si="12"/>
        <v>0</v>
      </c>
      <c r="F149" s="90">
        <f t="shared" ca="1" si="12"/>
        <v>0</v>
      </c>
      <c r="G149" s="90">
        <f t="shared" ca="1" si="12"/>
        <v>0</v>
      </c>
      <c r="H149" s="90">
        <f t="shared" ca="1" si="12"/>
        <v>0</v>
      </c>
      <c r="I149" s="90">
        <f t="shared" ca="1" si="12"/>
        <v>0</v>
      </c>
      <c r="J149" s="90">
        <f t="shared" ca="1" si="12"/>
        <v>0</v>
      </c>
      <c r="K149" s="90">
        <f t="shared" ca="1" si="12"/>
        <v>0</v>
      </c>
      <c r="L149" s="90">
        <f ca="1">IF('Ric 2020'!$A157="RC",INDIRECT("'Ric 2020'!"&amp;'Country Selector'!$B$3&amp;ROW($A157))*10^12,0)</f>
        <v>0</v>
      </c>
      <c r="M149" s="90">
        <f t="shared" ca="1" si="13"/>
        <v>0</v>
      </c>
      <c r="N149" s="90">
        <f t="shared" ca="1" si="13"/>
        <v>0</v>
      </c>
      <c r="O149" s="90">
        <f t="shared" ca="1" si="13"/>
        <v>0</v>
      </c>
      <c r="P149" s="90">
        <f t="shared" ca="1" si="13"/>
        <v>0</v>
      </c>
      <c r="Q149" s="90">
        <f t="shared" ca="1" si="13"/>
        <v>0</v>
      </c>
      <c r="R149" s="90">
        <f t="shared" ca="1" si="13"/>
        <v>0</v>
      </c>
      <c r="S149" s="90">
        <f t="shared" ca="1" si="13"/>
        <v>0</v>
      </c>
      <c r="T149" s="90">
        <f t="shared" ca="1" si="13"/>
        <v>0</v>
      </c>
      <c r="U149" s="90">
        <f t="shared" ca="1" si="13"/>
        <v>0</v>
      </c>
      <c r="V149" s="90">
        <f ca="1">IF('Ric 2030'!$A157="RC",INDIRECT("'Ric 2030'!"&amp;'Country Selector'!$B$3&amp;ROW($A157))*10^12,0)</f>
        <v>0</v>
      </c>
    </row>
    <row r="150" spans="1:22">
      <c r="A150" s="74">
        <v>98</v>
      </c>
      <c r="B150" s="90">
        <f ca="1">IF('Ric 2010'!$A158="RC",INDIRECT("'Ric 2010'!"&amp;'Country Selector'!$B$3&amp;ROW($A158))*10^12,0)</f>
        <v>0</v>
      </c>
      <c r="C150" s="90">
        <f t="shared" ca="1" si="12"/>
        <v>0</v>
      </c>
      <c r="D150" s="90">
        <f t="shared" ca="1" si="12"/>
        <v>0</v>
      </c>
      <c r="E150" s="90">
        <f t="shared" ca="1" si="12"/>
        <v>0</v>
      </c>
      <c r="F150" s="90">
        <f t="shared" ca="1" si="12"/>
        <v>0</v>
      </c>
      <c r="G150" s="90">
        <f t="shared" ca="1" si="12"/>
        <v>0</v>
      </c>
      <c r="H150" s="90">
        <f t="shared" ca="1" si="12"/>
        <v>0</v>
      </c>
      <c r="I150" s="90">
        <f t="shared" ca="1" si="12"/>
        <v>0</v>
      </c>
      <c r="J150" s="90">
        <f t="shared" ca="1" si="12"/>
        <v>0</v>
      </c>
      <c r="K150" s="90">
        <f t="shared" ca="1" si="12"/>
        <v>0</v>
      </c>
      <c r="L150" s="90">
        <f ca="1">IF('Ric 2020'!$A158="RC",INDIRECT("'Ric 2020'!"&amp;'Country Selector'!$B$3&amp;ROW($A158))*10^12,0)</f>
        <v>0</v>
      </c>
      <c r="M150" s="90">
        <f t="shared" ca="1" si="13"/>
        <v>0</v>
      </c>
      <c r="N150" s="90">
        <f t="shared" ca="1" si="13"/>
        <v>0</v>
      </c>
      <c r="O150" s="90">
        <f t="shared" ca="1" si="13"/>
        <v>0</v>
      </c>
      <c r="P150" s="90">
        <f t="shared" ca="1" si="13"/>
        <v>0</v>
      </c>
      <c r="Q150" s="90">
        <f t="shared" ca="1" si="13"/>
        <v>0</v>
      </c>
      <c r="R150" s="90">
        <f t="shared" ca="1" si="13"/>
        <v>0</v>
      </c>
      <c r="S150" s="90">
        <f t="shared" ca="1" si="13"/>
        <v>0</v>
      </c>
      <c r="T150" s="90">
        <f t="shared" ca="1" si="13"/>
        <v>0</v>
      </c>
      <c r="U150" s="90">
        <f t="shared" ca="1" si="13"/>
        <v>0</v>
      </c>
      <c r="V150" s="90">
        <f ca="1">IF('Ric 2030'!$A158="RC",INDIRECT("'Ric 2030'!"&amp;'Country Selector'!$B$3&amp;ROW($A158))*10^12,0)</f>
        <v>0</v>
      </c>
    </row>
    <row r="151" spans="1:22">
      <c r="A151" s="74">
        <v>99</v>
      </c>
      <c r="B151" s="90">
        <f ca="1">IF('Ric 2010'!$A159="RC",INDIRECT("'Ric 2010'!"&amp;'Country Selector'!$B$3&amp;ROW($A159))*10^12,0)</f>
        <v>0</v>
      </c>
      <c r="C151" s="90">
        <f t="shared" ca="1" si="12"/>
        <v>0</v>
      </c>
      <c r="D151" s="90">
        <f t="shared" ca="1" si="12"/>
        <v>0</v>
      </c>
      <c r="E151" s="90">
        <f t="shared" ca="1" si="12"/>
        <v>0</v>
      </c>
      <c r="F151" s="90">
        <f t="shared" ca="1" si="12"/>
        <v>0</v>
      </c>
      <c r="G151" s="90">
        <f t="shared" ca="1" si="12"/>
        <v>0</v>
      </c>
      <c r="H151" s="90">
        <f t="shared" ca="1" si="12"/>
        <v>0</v>
      </c>
      <c r="I151" s="90">
        <f t="shared" ca="1" si="12"/>
        <v>0</v>
      </c>
      <c r="J151" s="90">
        <f t="shared" ca="1" si="12"/>
        <v>0</v>
      </c>
      <c r="K151" s="90">
        <f t="shared" ca="1" si="12"/>
        <v>0</v>
      </c>
      <c r="L151" s="90">
        <f ca="1">IF('Ric 2020'!$A159="RC",INDIRECT("'Ric 2020'!"&amp;'Country Selector'!$B$3&amp;ROW($A159))*10^12,0)</f>
        <v>0</v>
      </c>
      <c r="M151" s="90">
        <f t="shared" ca="1" si="13"/>
        <v>0</v>
      </c>
      <c r="N151" s="90">
        <f t="shared" ca="1" si="13"/>
        <v>0</v>
      </c>
      <c r="O151" s="90">
        <f t="shared" ca="1" si="13"/>
        <v>0</v>
      </c>
      <c r="P151" s="90">
        <f t="shared" ca="1" si="13"/>
        <v>0</v>
      </c>
      <c r="Q151" s="90">
        <f t="shared" ca="1" si="13"/>
        <v>0</v>
      </c>
      <c r="R151" s="90">
        <f t="shared" ca="1" si="13"/>
        <v>0</v>
      </c>
      <c r="S151" s="90">
        <f t="shared" ca="1" si="13"/>
        <v>0</v>
      </c>
      <c r="T151" s="90">
        <f t="shared" ca="1" si="13"/>
        <v>0</v>
      </c>
      <c r="U151" s="90">
        <f t="shared" ca="1" si="13"/>
        <v>0</v>
      </c>
      <c r="V151" s="90">
        <f ca="1">IF('Ric 2030'!$A159="RC",INDIRECT("'Ric 2030'!"&amp;'Country Selector'!$B$3&amp;ROW($A159))*10^12,0)</f>
        <v>0</v>
      </c>
    </row>
    <row r="152" spans="1:22">
      <c r="A152" s="74">
        <v>100</v>
      </c>
      <c r="B152" s="90">
        <f ca="1">IF('Ric 2010'!$A160="RC",INDIRECT("'Ric 2010'!"&amp;'Country Selector'!$B$3&amp;ROW($A160))*10^12,0)</f>
        <v>0</v>
      </c>
      <c r="C152" s="90">
        <f t="shared" ca="1" si="12"/>
        <v>0</v>
      </c>
      <c r="D152" s="90">
        <f t="shared" ca="1" si="12"/>
        <v>0</v>
      </c>
      <c r="E152" s="90">
        <f t="shared" ca="1" si="12"/>
        <v>0</v>
      </c>
      <c r="F152" s="90">
        <f t="shared" ca="1" si="12"/>
        <v>0</v>
      </c>
      <c r="G152" s="90">
        <f t="shared" ca="1" si="12"/>
        <v>0</v>
      </c>
      <c r="H152" s="90">
        <f t="shared" ca="1" si="12"/>
        <v>0</v>
      </c>
      <c r="I152" s="90">
        <f t="shared" ca="1" si="12"/>
        <v>0</v>
      </c>
      <c r="J152" s="90">
        <f t="shared" ca="1" si="12"/>
        <v>0</v>
      </c>
      <c r="K152" s="90">
        <f t="shared" ca="1" si="12"/>
        <v>0</v>
      </c>
      <c r="L152" s="90">
        <f ca="1">IF('Ric 2020'!$A160="RC",INDIRECT("'Ric 2020'!"&amp;'Country Selector'!$B$3&amp;ROW($A160))*10^12,0)</f>
        <v>0</v>
      </c>
      <c r="M152" s="90">
        <f t="shared" ca="1" si="13"/>
        <v>0</v>
      </c>
      <c r="N152" s="90">
        <f t="shared" ca="1" si="13"/>
        <v>0</v>
      </c>
      <c r="O152" s="90">
        <f t="shared" ca="1" si="13"/>
        <v>0</v>
      </c>
      <c r="P152" s="90">
        <f t="shared" ca="1" si="13"/>
        <v>0</v>
      </c>
      <c r="Q152" s="90">
        <f t="shared" ca="1" si="13"/>
        <v>0</v>
      </c>
      <c r="R152" s="90">
        <f t="shared" ca="1" si="13"/>
        <v>0</v>
      </c>
      <c r="S152" s="90">
        <f t="shared" ca="1" si="13"/>
        <v>0</v>
      </c>
      <c r="T152" s="90">
        <f t="shared" ca="1" si="13"/>
        <v>0</v>
      </c>
      <c r="U152" s="90">
        <f t="shared" ca="1" si="13"/>
        <v>0</v>
      </c>
      <c r="V152" s="90">
        <f ca="1">IF('Ric 2030'!$A160="RC",INDIRECT("'Ric 2030'!"&amp;'Country Selector'!$B$3&amp;ROW($A160))*10^12,0)</f>
        <v>0</v>
      </c>
    </row>
    <row r="153" spans="1:22">
      <c r="A153" s="74">
        <v>150</v>
      </c>
      <c r="B153" s="90">
        <f ca="1">IF('Ric 2010'!$A161="RC",INDIRECT("'Ric 2010'!"&amp;'Country Selector'!$B$3&amp;ROW($A161))*10^12,0)</f>
        <v>247443281489.15872</v>
      </c>
      <c r="C153" s="90">
        <f t="shared" ca="1" si="12"/>
        <v>231517842364.64548</v>
      </c>
      <c r="D153" s="90">
        <f t="shared" ca="1" si="12"/>
        <v>215592403240.1322</v>
      </c>
      <c r="E153" s="90">
        <f t="shared" ca="1" si="12"/>
        <v>199666964115.61896</v>
      </c>
      <c r="F153" s="90">
        <f t="shared" ca="1" si="12"/>
        <v>183741524991.10571</v>
      </c>
      <c r="G153" s="90">
        <f t="shared" ca="1" si="12"/>
        <v>167816085866.59247</v>
      </c>
      <c r="H153" s="90">
        <f t="shared" ca="1" si="12"/>
        <v>151890646742.07922</v>
      </c>
      <c r="I153" s="90">
        <f t="shared" ca="1" si="12"/>
        <v>135965207617.56596</v>
      </c>
      <c r="J153" s="90">
        <f t="shared" ca="1" si="12"/>
        <v>120039768493.05272</v>
      </c>
      <c r="K153" s="90">
        <f t="shared" ca="1" si="12"/>
        <v>104114329368.53946</v>
      </c>
      <c r="L153" s="90">
        <f ca="1">IF('Ric 2020'!$A161="RC",INDIRECT("'Ric 2020'!"&amp;'Country Selector'!$B$3&amp;ROW($A161))*10^12,0)</f>
        <v>88188890244.026215</v>
      </c>
      <c r="M153" s="90">
        <f t="shared" ca="1" si="13"/>
        <v>98795963636.687836</v>
      </c>
      <c r="N153" s="90">
        <f t="shared" ca="1" si="13"/>
        <v>109403037029.34947</v>
      </c>
      <c r="O153" s="90">
        <f t="shared" ca="1" si="13"/>
        <v>120010110422.01108</v>
      </c>
      <c r="P153" s="90">
        <f t="shared" ca="1" si="13"/>
        <v>130617183814.67271</v>
      </c>
      <c r="Q153" s="90">
        <f t="shared" ca="1" si="13"/>
        <v>141224257207.33435</v>
      </c>
      <c r="R153" s="90">
        <f t="shared" ca="1" si="13"/>
        <v>151831330599.99597</v>
      </c>
      <c r="S153" s="90">
        <f t="shared" ca="1" si="13"/>
        <v>162438403992.65756</v>
      </c>
      <c r="T153" s="90">
        <f t="shared" ca="1" si="13"/>
        <v>173045477385.31921</v>
      </c>
      <c r="U153" s="90">
        <f t="shared" ca="1" si="13"/>
        <v>183652550777.98083</v>
      </c>
      <c r="V153" s="90">
        <f ca="1">IF('Ric 2030'!$A161="RC",INDIRECT("'Ric 2030'!"&amp;'Country Selector'!$B$3&amp;ROW($A161))*10^12,0)</f>
        <v>194259624170.64246</v>
      </c>
    </row>
    <row r="154" spans="1:22">
      <c r="A154" s="74">
        <v>200</v>
      </c>
      <c r="B154" s="90">
        <f ca="1">IF('Ric 2010'!$A162="RC",INDIRECT("'Ric 2010'!"&amp;'Country Selector'!$B$3&amp;ROW($A162))*10^12,0)</f>
        <v>103661541758.77229</v>
      </c>
      <c r="C154" s="90">
        <f t="shared" ca="1" si="12"/>
        <v>104185959813.17429</v>
      </c>
      <c r="D154" s="90">
        <f t="shared" ca="1" si="12"/>
        <v>104710377867.57629</v>
      </c>
      <c r="E154" s="90">
        <f t="shared" ca="1" si="12"/>
        <v>105234795921.97827</v>
      </c>
      <c r="F154" s="90">
        <f t="shared" ca="1" si="12"/>
        <v>105759213976.38028</v>
      </c>
      <c r="G154" s="90">
        <f t="shared" ca="1" si="12"/>
        <v>106283632030.78229</v>
      </c>
      <c r="H154" s="90">
        <f t="shared" ca="1" si="12"/>
        <v>106808050085.1843</v>
      </c>
      <c r="I154" s="90">
        <f t="shared" ca="1" si="12"/>
        <v>107332468139.58627</v>
      </c>
      <c r="J154" s="90">
        <f t="shared" ca="1" si="12"/>
        <v>107856886193.98827</v>
      </c>
      <c r="K154" s="90">
        <f t="shared" ca="1" si="12"/>
        <v>108381304248.39026</v>
      </c>
      <c r="L154" s="90">
        <f ca="1">IF('Ric 2020'!$A162="RC",INDIRECT("'Ric 2020'!"&amp;'Country Selector'!$B$3&amp;ROW($A162))*10^12,0)</f>
        <v>108905722302.79227</v>
      </c>
      <c r="M154" s="90">
        <f t="shared" ca="1" si="13"/>
        <v>101426795245.17944</v>
      </c>
      <c r="N154" s="90">
        <f t="shared" ca="1" si="13"/>
        <v>93947868187.566635</v>
      </c>
      <c r="O154" s="90">
        <f t="shared" ca="1" si="13"/>
        <v>86468941129.953827</v>
      </c>
      <c r="P154" s="90">
        <f t="shared" ca="1" si="13"/>
        <v>78990014072.341019</v>
      </c>
      <c r="Q154" s="90">
        <f t="shared" ca="1" si="13"/>
        <v>71511087014.728195</v>
      </c>
      <c r="R154" s="90">
        <f t="shared" ca="1" si="13"/>
        <v>64032159957.115372</v>
      </c>
      <c r="S154" s="90">
        <f t="shared" ca="1" si="13"/>
        <v>56553232899.502563</v>
      </c>
      <c r="T154" s="90">
        <f t="shared" ca="1" si="13"/>
        <v>49074305841.88974</v>
      </c>
      <c r="U154" s="90">
        <f t="shared" ca="1" si="13"/>
        <v>41595378784.276924</v>
      </c>
      <c r="V154" s="90">
        <f ca="1">IF('Ric 2030'!$A162="RC",INDIRECT("'Ric 2030'!"&amp;'Country Selector'!$B$3&amp;ROW($A162))*10^12,0)</f>
        <v>34116451726.664108</v>
      </c>
    </row>
    <row r="155" spans="1:22">
      <c r="A155" s="74">
        <v>250</v>
      </c>
      <c r="B155" s="90">
        <f ca="1">IF('Ric 2010'!$A163="RC",INDIRECT("'Ric 2010'!"&amp;'Country Selector'!$B$3&amp;ROW($A163))*10^12,0)</f>
        <v>0</v>
      </c>
      <c r="C155" s="90">
        <f t="shared" ca="1" si="12"/>
        <v>0</v>
      </c>
      <c r="D155" s="90">
        <f t="shared" ca="1" si="12"/>
        <v>0</v>
      </c>
      <c r="E155" s="90">
        <f t="shared" ca="1" si="12"/>
        <v>0</v>
      </c>
      <c r="F155" s="90">
        <f t="shared" ca="1" si="12"/>
        <v>0</v>
      </c>
      <c r="G155" s="90">
        <f t="shared" ca="1" si="12"/>
        <v>0</v>
      </c>
      <c r="H155" s="90">
        <f t="shared" ca="1" si="12"/>
        <v>0</v>
      </c>
      <c r="I155" s="90">
        <f t="shared" ca="1" si="12"/>
        <v>0</v>
      </c>
      <c r="J155" s="90">
        <f t="shared" ca="1" si="12"/>
        <v>0</v>
      </c>
      <c r="K155" s="90">
        <f t="shared" ca="1" si="12"/>
        <v>0</v>
      </c>
      <c r="L155" s="90">
        <f ca="1">IF('Ric 2020'!$A163="RC",INDIRECT("'Ric 2020'!"&amp;'Country Selector'!$B$3&amp;ROW($A163))*10^12,0)</f>
        <v>0</v>
      </c>
      <c r="M155" s="90">
        <f t="shared" ca="1" si="13"/>
        <v>1311412954.5211294</v>
      </c>
      <c r="N155" s="90">
        <f t="shared" ca="1" si="13"/>
        <v>2622825909.0422587</v>
      </c>
      <c r="O155" s="90">
        <f t="shared" ca="1" si="13"/>
        <v>3934238863.5633879</v>
      </c>
      <c r="P155" s="90">
        <f t="shared" ca="1" si="13"/>
        <v>5245651818.0845175</v>
      </c>
      <c r="Q155" s="90">
        <f t="shared" ca="1" si="13"/>
        <v>6557064772.6056471</v>
      </c>
      <c r="R155" s="90">
        <f t="shared" ca="1" si="13"/>
        <v>7868477727.1267757</v>
      </c>
      <c r="S155" s="90">
        <f t="shared" ca="1" si="13"/>
        <v>9179890681.6479073</v>
      </c>
      <c r="T155" s="90">
        <f t="shared" ca="1" si="13"/>
        <v>10491303636.169035</v>
      </c>
      <c r="U155" s="90">
        <f t="shared" ca="1" si="13"/>
        <v>11802716590.690165</v>
      </c>
      <c r="V155" s="90">
        <f ca="1">IF('Ric 2030'!$A163="RC",INDIRECT("'Ric 2030'!"&amp;'Country Selector'!$B$3&amp;ROW($A163))*10^12,0)</f>
        <v>13114129545.211294</v>
      </c>
    </row>
    <row r="156" spans="1:22">
      <c r="A156" s="74">
        <v>300</v>
      </c>
      <c r="B156" s="90">
        <f ca="1">IF('Ric 2010'!$A164="RC",INDIRECT("'Ric 2010'!"&amp;'Country Selector'!$B$3&amp;ROW($A164))*10^12,0)</f>
        <v>8090734566.5699463</v>
      </c>
      <c r="C156" s="90">
        <f t="shared" ca="1" si="12"/>
        <v>9566130911.5800724</v>
      </c>
      <c r="D156" s="90">
        <f t="shared" ca="1" si="12"/>
        <v>11041527256.590199</v>
      </c>
      <c r="E156" s="90">
        <f t="shared" ca="1" si="12"/>
        <v>12516923601.600327</v>
      </c>
      <c r="F156" s="90">
        <f t="shared" ref="D156:K177" ca="1" si="14">$B156*($L$1-F$1)/($L$1-$B$1)+$L156*(F$1-$B$1)/($L$1-$B$1)</f>
        <v>13992319946.610455</v>
      </c>
      <c r="G156" s="90">
        <f t="shared" ca="1" si="14"/>
        <v>15467716291.620581</v>
      </c>
      <c r="H156" s="90">
        <f t="shared" ca="1" si="14"/>
        <v>16943112636.630707</v>
      </c>
      <c r="I156" s="90">
        <f t="shared" ca="1" si="14"/>
        <v>18418508981.640835</v>
      </c>
      <c r="J156" s="90">
        <f t="shared" ca="1" si="14"/>
        <v>19893905326.650959</v>
      </c>
      <c r="K156" s="90">
        <f t="shared" ca="1" si="14"/>
        <v>21369301671.661087</v>
      </c>
      <c r="L156" s="90">
        <f ca="1">IF('Ric 2020'!$A164="RC",INDIRECT("'Ric 2020'!"&amp;'Country Selector'!$B$3&amp;ROW($A164))*10^12,0)</f>
        <v>22844698016.671215</v>
      </c>
      <c r="M156" s="90">
        <f t="shared" ca="1" si="13"/>
        <v>21373547028.975758</v>
      </c>
      <c r="N156" s="90">
        <f t="shared" ca="1" si="13"/>
        <v>19902396041.2803</v>
      </c>
      <c r="O156" s="90">
        <f t="shared" ca="1" si="13"/>
        <v>18431245053.584843</v>
      </c>
      <c r="P156" s="90">
        <f t="shared" ref="N156:U177" ca="1" si="15">$L156*($V$1-P$1)/($V$1-$L$1)+$V156*(P$1-$L$1)/($V$1-$L$1)</f>
        <v>16960094065.889383</v>
      </c>
      <c r="Q156" s="90">
        <f t="shared" ca="1" si="15"/>
        <v>15488943078.193928</v>
      </c>
      <c r="R156" s="90">
        <f t="shared" ca="1" si="15"/>
        <v>14017792090.49847</v>
      </c>
      <c r="S156" s="90">
        <f t="shared" ca="1" si="15"/>
        <v>12546641102.803013</v>
      </c>
      <c r="T156" s="90">
        <f t="shared" ca="1" si="15"/>
        <v>11075490115.107555</v>
      </c>
      <c r="U156" s="90">
        <f t="shared" ca="1" si="15"/>
        <v>9604339127.4120979</v>
      </c>
      <c r="V156" s="90">
        <f ca="1">IF('Ric 2030'!$A164="RC",INDIRECT("'Ric 2030'!"&amp;'Country Selector'!$B$3&amp;ROW($A164))*10^12,0)</f>
        <v>8133188139.7166405</v>
      </c>
    </row>
    <row r="157" spans="1:22">
      <c r="A157" s="74">
        <v>350</v>
      </c>
      <c r="B157" s="90">
        <f ca="1">IF('Ric 2010'!$A165="RC",INDIRECT("'Ric 2010'!"&amp;'Country Selector'!$B$3&amp;ROW($A165))*10^12,0)</f>
        <v>0</v>
      </c>
      <c r="C157" s="90">
        <f t="shared" ref="C157:C177" ca="1" si="16">$B157*($L$1-C$1)/($L$1-$B$1)+$L157*(C$1-$B$1)/($L$1-$B$1)</f>
        <v>0</v>
      </c>
      <c r="D157" s="90">
        <f t="shared" ca="1" si="14"/>
        <v>0</v>
      </c>
      <c r="E157" s="90">
        <f t="shared" ca="1" si="14"/>
        <v>0</v>
      </c>
      <c r="F157" s="90">
        <f t="shared" ca="1" si="14"/>
        <v>0</v>
      </c>
      <c r="G157" s="90">
        <f t="shared" ca="1" si="14"/>
        <v>0</v>
      </c>
      <c r="H157" s="90">
        <f t="shared" ca="1" si="14"/>
        <v>0</v>
      </c>
      <c r="I157" s="90">
        <f t="shared" ca="1" si="14"/>
        <v>0</v>
      </c>
      <c r="J157" s="90">
        <f t="shared" ca="1" si="14"/>
        <v>0</v>
      </c>
      <c r="K157" s="90">
        <f t="shared" ca="1" si="14"/>
        <v>0</v>
      </c>
      <c r="L157" s="90">
        <f ca="1">IF('Ric 2020'!$A165="RC",INDIRECT("'Ric 2020'!"&amp;'Country Selector'!$B$3&amp;ROW($A165))*10^12,0)</f>
        <v>0</v>
      </c>
      <c r="M157" s="90">
        <f t="shared" ref="M157:M177" ca="1" si="17">$L157*($V$1-M$1)/($V$1-$L$1)+$V157*(M$1-$L$1)/($V$1-$L$1)</f>
        <v>1398900200.9324291</v>
      </c>
      <c r="N157" s="90">
        <f t="shared" ca="1" si="15"/>
        <v>2797800401.8648582</v>
      </c>
      <c r="O157" s="90">
        <f t="shared" ca="1" si="15"/>
        <v>4196700602.797287</v>
      </c>
      <c r="P157" s="90">
        <f t="shared" ca="1" si="15"/>
        <v>5595600803.7297163</v>
      </c>
      <c r="Q157" s="90">
        <f t="shared" ca="1" si="15"/>
        <v>6994501004.6621456</v>
      </c>
      <c r="R157" s="90">
        <f t="shared" ca="1" si="15"/>
        <v>8393401205.594574</v>
      </c>
      <c r="S157" s="90">
        <f t="shared" ca="1" si="15"/>
        <v>9792301406.5270042</v>
      </c>
      <c r="T157" s="90">
        <f t="shared" ca="1" si="15"/>
        <v>11191201607.459433</v>
      </c>
      <c r="U157" s="90">
        <f t="shared" ca="1" si="15"/>
        <v>12590101808.391863</v>
      </c>
      <c r="V157" s="90">
        <f ca="1">IF('Ric 2030'!$A165="RC",INDIRECT("'Ric 2030'!"&amp;'Country Selector'!$B$3&amp;ROW($A165))*10^12,0)</f>
        <v>13989002009.324291</v>
      </c>
    </row>
    <row r="158" spans="1:22">
      <c r="A158" s="74">
        <v>400</v>
      </c>
      <c r="B158" s="90">
        <f ca="1">IF('Ric 2010'!$A166="RC",INDIRECT("'Ric 2010'!"&amp;'Country Selector'!$B$3&amp;ROW($A166))*10^12,0)</f>
        <v>0</v>
      </c>
      <c r="C158" s="90">
        <f t="shared" ca="1" si="16"/>
        <v>0</v>
      </c>
      <c r="D158" s="90">
        <f t="shared" ca="1" si="14"/>
        <v>0</v>
      </c>
      <c r="E158" s="90">
        <f t="shared" ca="1" si="14"/>
        <v>0</v>
      </c>
      <c r="F158" s="90">
        <f t="shared" ca="1" si="14"/>
        <v>0</v>
      </c>
      <c r="G158" s="90">
        <f t="shared" ca="1" si="14"/>
        <v>0</v>
      </c>
      <c r="H158" s="90">
        <f t="shared" ca="1" si="14"/>
        <v>0</v>
      </c>
      <c r="I158" s="90">
        <f t="shared" ca="1" si="14"/>
        <v>0</v>
      </c>
      <c r="J158" s="90">
        <f t="shared" ca="1" si="14"/>
        <v>0</v>
      </c>
      <c r="K158" s="90">
        <f t="shared" ca="1" si="14"/>
        <v>0</v>
      </c>
      <c r="L158" s="90">
        <f ca="1">IF('Ric 2020'!$A166="RC",INDIRECT("'Ric 2020'!"&amp;'Country Selector'!$B$3&amp;ROW($A166))*10^12,0)</f>
        <v>0</v>
      </c>
      <c r="M158" s="90">
        <f t="shared" ca="1" si="17"/>
        <v>0</v>
      </c>
      <c r="N158" s="90">
        <f t="shared" ca="1" si="15"/>
        <v>0</v>
      </c>
      <c r="O158" s="90">
        <f t="shared" ca="1" si="15"/>
        <v>0</v>
      </c>
      <c r="P158" s="90">
        <f t="shared" ca="1" si="15"/>
        <v>0</v>
      </c>
      <c r="Q158" s="90">
        <f t="shared" ca="1" si="15"/>
        <v>0</v>
      </c>
      <c r="R158" s="90">
        <f t="shared" ca="1" si="15"/>
        <v>0</v>
      </c>
      <c r="S158" s="90">
        <f t="shared" ca="1" si="15"/>
        <v>0</v>
      </c>
      <c r="T158" s="90">
        <f t="shared" ca="1" si="15"/>
        <v>0</v>
      </c>
      <c r="U158" s="90">
        <f t="shared" ca="1" si="15"/>
        <v>0</v>
      </c>
      <c r="V158" s="90">
        <f ca="1">IF('Ric 2030'!$A166="RC",INDIRECT("'Ric 2030'!"&amp;'Country Selector'!$B$3&amp;ROW($A166))*10^12,0)</f>
        <v>0</v>
      </c>
    </row>
    <row r="159" spans="1:22">
      <c r="A159" s="74">
        <v>450</v>
      </c>
      <c r="B159" s="90">
        <f ca="1">IF('Ric 2010'!$A167="RC",INDIRECT("'Ric 2010'!"&amp;'Country Selector'!$B$3&amp;ROW($A167))*10^12,0)</f>
        <v>0</v>
      </c>
      <c r="C159" s="90">
        <f t="shared" ca="1" si="16"/>
        <v>569092030.47261775</v>
      </c>
      <c r="D159" s="90">
        <f t="shared" ca="1" si="14"/>
        <v>1138184060.9452355</v>
      </c>
      <c r="E159" s="90">
        <f t="shared" ca="1" si="14"/>
        <v>1707276091.4178531</v>
      </c>
      <c r="F159" s="90">
        <f t="shared" ca="1" si="14"/>
        <v>2276368121.890471</v>
      </c>
      <c r="G159" s="90">
        <f t="shared" ca="1" si="14"/>
        <v>2845460152.3630886</v>
      </c>
      <c r="H159" s="90">
        <f t="shared" ca="1" si="14"/>
        <v>3414552182.8357062</v>
      </c>
      <c r="I159" s="90">
        <f t="shared" ca="1" si="14"/>
        <v>3983644213.3083239</v>
      </c>
      <c r="J159" s="90">
        <f t="shared" ca="1" si="14"/>
        <v>4552736243.780942</v>
      </c>
      <c r="K159" s="90">
        <f t="shared" ca="1" si="14"/>
        <v>5121828274.2535601</v>
      </c>
      <c r="L159" s="90">
        <f ca="1">IF('Ric 2020'!$A167="RC",INDIRECT("'Ric 2020'!"&amp;'Country Selector'!$B$3&amp;ROW($A167))*10^12,0)</f>
        <v>5690920304.7261772</v>
      </c>
      <c r="M159" s="90">
        <f t="shared" ca="1" si="17"/>
        <v>5121828274.2535601</v>
      </c>
      <c r="N159" s="90">
        <f t="shared" ca="1" si="15"/>
        <v>4552736243.780942</v>
      </c>
      <c r="O159" s="90">
        <f t="shared" ca="1" si="15"/>
        <v>3983644213.3083239</v>
      </c>
      <c r="P159" s="90">
        <f t="shared" ca="1" si="15"/>
        <v>3414552182.8357062</v>
      </c>
      <c r="Q159" s="90">
        <f t="shared" ca="1" si="15"/>
        <v>2845460152.3630886</v>
      </c>
      <c r="R159" s="90">
        <f t="shared" ca="1" si="15"/>
        <v>2276368121.890471</v>
      </c>
      <c r="S159" s="90">
        <f t="shared" ca="1" si="15"/>
        <v>1707276091.4178531</v>
      </c>
      <c r="T159" s="90">
        <f t="shared" ca="1" si="15"/>
        <v>1138184060.9452355</v>
      </c>
      <c r="U159" s="90">
        <f t="shared" ca="1" si="15"/>
        <v>569092030.47261775</v>
      </c>
      <c r="V159" s="90">
        <f ca="1">IF('Ric 2030'!$A167="RC",INDIRECT("'Ric 2030'!"&amp;'Country Selector'!$B$3&amp;ROW($A167))*10^12,0)</f>
        <v>0</v>
      </c>
    </row>
    <row r="160" spans="1:22">
      <c r="A160" s="74">
        <v>500</v>
      </c>
      <c r="B160" s="90">
        <f ca="1">IF('Ric 2010'!$A168="RC",INDIRECT("'Ric 2010'!"&amp;'Country Selector'!$B$3&amp;ROW($A168))*10^12,0)</f>
        <v>0</v>
      </c>
      <c r="C160" s="90">
        <f t="shared" ca="1" si="16"/>
        <v>0</v>
      </c>
      <c r="D160" s="90">
        <f t="shared" ca="1" si="14"/>
        <v>0</v>
      </c>
      <c r="E160" s="90">
        <f t="shared" ca="1" si="14"/>
        <v>0</v>
      </c>
      <c r="F160" s="90">
        <f t="shared" ca="1" si="14"/>
        <v>0</v>
      </c>
      <c r="G160" s="90">
        <f t="shared" ca="1" si="14"/>
        <v>0</v>
      </c>
      <c r="H160" s="90">
        <f t="shared" ca="1" si="14"/>
        <v>0</v>
      </c>
      <c r="I160" s="90">
        <f t="shared" ca="1" si="14"/>
        <v>0</v>
      </c>
      <c r="J160" s="90">
        <f t="shared" ca="1" si="14"/>
        <v>0</v>
      </c>
      <c r="K160" s="90">
        <f t="shared" ca="1" si="14"/>
        <v>0</v>
      </c>
      <c r="L160" s="90">
        <f ca="1">IF('Ric 2020'!$A168="RC",INDIRECT("'Ric 2020'!"&amp;'Country Selector'!$B$3&amp;ROW($A168))*10^12,0)</f>
        <v>0</v>
      </c>
      <c r="M160" s="90">
        <f t="shared" ca="1" si="17"/>
        <v>0</v>
      </c>
      <c r="N160" s="90">
        <f t="shared" ca="1" si="15"/>
        <v>0</v>
      </c>
      <c r="O160" s="90">
        <f t="shared" ca="1" si="15"/>
        <v>0</v>
      </c>
      <c r="P160" s="90">
        <f t="shared" ca="1" si="15"/>
        <v>0</v>
      </c>
      <c r="Q160" s="90">
        <f t="shared" ca="1" si="15"/>
        <v>0</v>
      </c>
      <c r="R160" s="90">
        <f t="shared" ca="1" si="15"/>
        <v>0</v>
      </c>
      <c r="S160" s="90">
        <f t="shared" ca="1" si="15"/>
        <v>0</v>
      </c>
      <c r="T160" s="90">
        <f t="shared" ca="1" si="15"/>
        <v>0</v>
      </c>
      <c r="U160" s="90">
        <f t="shared" ca="1" si="15"/>
        <v>0</v>
      </c>
      <c r="V160" s="90">
        <f ca="1">IF('Ric 2030'!$A168="RC",INDIRECT("'Ric 2030'!"&amp;'Country Selector'!$B$3&amp;ROW($A168))*10^12,0)</f>
        <v>0</v>
      </c>
    </row>
    <row r="161" spans="1:22">
      <c r="A161" s="74">
        <v>550</v>
      </c>
      <c r="B161" s="90">
        <f ca="1">IF('Ric 2010'!$A169="RC",INDIRECT("'Ric 2010'!"&amp;'Country Selector'!$B$3&amp;ROW($A169))*10^12,0)</f>
        <v>10365825140.039143</v>
      </c>
      <c r="C161" s="90">
        <f t="shared" ca="1" si="16"/>
        <v>9329242626.0352287</v>
      </c>
      <c r="D161" s="90">
        <f t="shared" ca="1" si="14"/>
        <v>8292660112.0313139</v>
      </c>
      <c r="E161" s="90">
        <f t="shared" ca="1" si="14"/>
        <v>7256077598.0274</v>
      </c>
      <c r="F161" s="90">
        <f t="shared" ca="1" si="14"/>
        <v>6219495084.0234852</v>
      </c>
      <c r="G161" s="90">
        <f t="shared" ca="1" si="14"/>
        <v>5182912570.0195713</v>
      </c>
      <c r="H161" s="90">
        <f t="shared" ca="1" si="14"/>
        <v>4146330056.0156569</v>
      </c>
      <c r="I161" s="90">
        <f t="shared" ca="1" si="14"/>
        <v>3109747542.0117426</v>
      </c>
      <c r="J161" s="90">
        <f t="shared" ca="1" si="14"/>
        <v>2073165028.0078285</v>
      </c>
      <c r="K161" s="90">
        <f t="shared" ca="1" si="14"/>
        <v>1036582514.0039142</v>
      </c>
      <c r="L161" s="90">
        <f ca="1">IF('Ric 2020'!$A169="RC",INDIRECT("'Ric 2020'!"&amp;'Country Selector'!$B$3&amp;ROW($A169))*10^12,0)</f>
        <v>0</v>
      </c>
      <c r="M161" s="90">
        <f t="shared" ca="1" si="17"/>
        <v>0</v>
      </c>
      <c r="N161" s="90">
        <f t="shared" ca="1" si="15"/>
        <v>0</v>
      </c>
      <c r="O161" s="90">
        <f t="shared" ca="1" si="15"/>
        <v>0</v>
      </c>
      <c r="P161" s="90">
        <f t="shared" ca="1" si="15"/>
        <v>0</v>
      </c>
      <c r="Q161" s="90">
        <f t="shared" ca="1" si="15"/>
        <v>0</v>
      </c>
      <c r="R161" s="90">
        <f t="shared" ca="1" si="15"/>
        <v>0</v>
      </c>
      <c r="S161" s="90">
        <f t="shared" ca="1" si="15"/>
        <v>0</v>
      </c>
      <c r="T161" s="90">
        <f t="shared" ca="1" si="15"/>
        <v>0</v>
      </c>
      <c r="U161" s="90">
        <f t="shared" ca="1" si="15"/>
        <v>0</v>
      </c>
      <c r="V161" s="90">
        <f ca="1">IF('Ric 2030'!$A169="RC",INDIRECT("'Ric 2030'!"&amp;'Country Selector'!$B$3&amp;ROW($A169))*10^12,0)</f>
        <v>0</v>
      </c>
    </row>
    <row r="162" spans="1:22">
      <c r="A162" s="74">
        <v>600</v>
      </c>
      <c r="B162" s="90">
        <f ca="1">IF('Ric 2010'!$A170="RC",INDIRECT("'Ric 2010'!"&amp;'Country Selector'!$B$3&amp;ROW($A170))*10^12,0)</f>
        <v>0</v>
      </c>
      <c r="C162" s="90">
        <f t="shared" ca="1" si="16"/>
        <v>0</v>
      </c>
      <c r="D162" s="90">
        <f t="shared" ca="1" si="14"/>
        <v>0</v>
      </c>
      <c r="E162" s="90">
        <f t="shared" ca="1" si="14"/>
        <v>0</v>
      </c>
      <c r="F162" s="90">
        <f t="shared" ca="1" si="14"/>
        <v>0</v>
      </c>
      <c r="G162" s="90">
        <f t="shared" ca="1" si="14"/>
        <v>0</v>
      </c>
      <c r="H162" s="90">
        <f t="shared" ca="1" si="14"/>
        <v>0</v>
      </c>
      <c r="I162" s="90">
        <f t="shared" ca="1" si="14"/>
        <v>0</v>
      </c>
      <c r="J162" s="90">
        <f t="shared" ca="1" si="14"/>
        <v>0</v>
      </c>
      <c r="K162" s="90">
        <f t="shared" ca="1" si="14"/>
        <v>0</v>
      </c>
      <c r="L162" s="90">
        <f ca="1">IF('Ric 2020'!$A170="RC",INDIRECT("'Ric 2020'!"&amp;'Country Selector'!$B$3&amp;ROW($A170))*10^12,0)</f>
        <v>0</v>
      </c>
      <c r="M162" s="90">
        <f t="shared" ca="1" si="17"/>
        <v>0</v>
      </c>
      <c r="N162" s="90">
        <f t="shared" ca="1" si="15"/>
        <v>0</v>
      </c>
      <c r="O162" s="90">
        <f t="shared" ca="1" si="15"/>
        <v>0</v>
      </c>
      <c r="P162" s="90">
        <f t="shared" ca="1" si="15"/>
        <v>0</v>
      </c>
      <c r="Q162" s="90">
        <f t="shared" ca="1" si="15"/>
        <v>0</v>
      </c>
      <c r="R162" s="90">
        <f t="shared" ca="1" si="15"/>
        <v>0</v>
      </c>
      <c r="S162" s="90">
        <f t="shared" ca="1" si="15"/>
        <v>0</v>
      </c>
      <c r="T162" s="90">
        <f t="shared" ca="1" si="15"/>
        <v>0</v>
      </c>
      <c r="U162" s="90">
        <f t="shared" ca="1" si="15"/>
        <v>0</v>
      </c>
      <c r="V162" s="90">
        <f ca="1">IF('Ric 2030'!$A170="RC",INDIRECT("'Ric 2030'!"&amp;'Country Selector'!$B$3&amp;ROW($A170))*10^12,0)</f>
        <v>0</v>
      </c>
    </row>
    <row r="163" spans="1:22">
      <c r="A163" s="74">
        <v>650</v>
      </c>
      <c r="B163" s="90">
        <f ca="1">IF('Ric 2010'!$A171="RC",INDIRECT("'Ric 2010'!"&amp;'Country Selector'!$B$3&amp;ROW($A171))*10^12,0)</f>
        <v>0</v>
      </c>
      <c r="C163" s="90">
        <f t="shared" ca="1" si="16"/>
        <v>0</v>
      </c>
      <c r="D163" s="90">
        <f t="shared" ca="1" si="14"/>
        <v>0</v>
      </c>
      <c r="E163" s="90">
        <f t="shared" ca="1" si="14"/>
        <v>0</v>
      </c>
      <c r="F163" s="90">
        <f t="shared" ca="1" si="14"/>
        <v>0</v>
      </c>
      <c r="G163" s="90">
        <f t="shared" ca="1" si="14"/>
        <v>0</v>
      </c>
      <c r="H163" s="90">
        <f t="shared" ca="1" si="14"/>
        <v>0</v>
      </c>
      <c r="I163" s="90">
        <f t="shared" ca="1" si="14"/>
        <v>0</v>
      </c>
      <c r="J163" s="90">
        <f t="shared" ca="1" si="14"/>
        <v>0</v>
      </c>
      <c r="K163" s="90">
        <f t="shared" ca="1" si="14"/>
        <v>0</v>
      </c>
      <c r="L163" s="90">
        <f ca="1">IF('Ric 2020'!$A171="RC",INDIRECT("'Ric 2020'!"&amp;'Country Selector'!$B$3&amp;ROW($A171))*10^12,0)</f>
        <v>0</v>
      </c>
      <c r="M163" s="90">
        <f t="shared" ca="1" si="17"/>
        <v>0</v>
      </c>
      <c r="N163" s="90">
        <f t="shared" ca="1" si="15"/>
        <v>0</v>
      </c>
      <c r="O163" s="90">
        <f t="shared" ca="1" si="15"/>
        <v>0</v>
      </c>
      <c r="P163" s="90">
        <f t="shared" ca="1" si="15"/>
        <v>0</v>
      </c>
      <c r="Q163" s="90">
        <f t="shared" ca="1" si="15"/>
        <v>0</v>
      </c>
      <c r="R163" s="90">
        <f t="shared" ca="1" si="15"/>
        <v>0</v>
      </c>
      <c r="S163" s="90">
        <f t="shared" ca="1" si="15"/>
        <v>0</v>
      </c>
      <c r="T163" s="90">
        <f t="shared" ca="1" si="15"/>
        <v>0</v>
      </c>
      <c r="U163" s="90">
        <f t="shared" ca="1" si="15"/>
        <v>0</v>
      </c>
      <c r="V163" s="90">
        <f ca="1">IF('Ric 2030'!$A171="RC",INDIRECT("'Ric 2030'!"&amp;'Country Selector'!$B$3&amp;ROW($A171))*10^12,0)</f>
        <v>0</v>
      </c>
    </row>
    <row r="164" spans="1:22">
      <c r="A164" s="74">
        <v>700</v>
      </c>
      <c r="B164" s="90">
        <f ca="1">IF('Ric 2010'!$A172="RC",INDIRECT("'Ric 2010'!"&amp;'Country Selector'!$B$3&amp;ROW($A172))*10^12,0)</f>
        <v>0</v>
      </c>
      <c r="C164" s="90">
        <f t="shared" ca="1" si="16"/>
        <v>0</v>
      </c>
      <c r="D164" s="90">
        <f t="shared" ca="1" si="14"/>
        <v>0</v>
      </c>
      <c r="E164" s="90">
        <f t="shared" ca="1" si="14"/>
        <v>0</v>
      </c>
      <c r="F164" s="90">
        <f t="shared" ca="1" si="14"/>
        <v>0</v>
      </c>
      <c r="G164" s="90">
        <f t="shared" ca="1" si="14"/>
        <v>0</v>
      </c>
      <c r="H164" s="90">
        <f t="shared" ca="1" si="14"/>
        <v>0</v>
      </c>
      <c r="I164" s="90">
        <f t="shared" ca="1" si="14"/>
        <v>0</v>
      </c>
      <c r="J164" s="90">
        <f t="shared" ca="1" si="14"/>
        <v>0</v>
      </c>
      <c r="K164" s="90">
        <f t="shared" ca="1" si="14"/>
        <v>0</v>
      </c>
      <c r="L164" s="90">
        <f ca="1">IF('Ric 2020'!$A172="RC",INDIRECT("'Ric 2020'!"&amp;'Country Selector'!$B$3&amp;ROW($A172))*10^12,0)</f>
        <v>0</v>
      </c>
      <c r="M164" s="90">
        <f t="shared" ca="1" si="17"/>
        <v>0</v>
      </c>
      <c r="N164" s="90">
        <f t="shared" ca="1" si="15"/>
        <v>0</v>
      </c>
      <c r="O164" s="90">
        <f t="shared" ca="1" si="15"/>
        <v>0</v>
      </c>
      <c r="P164" s="90">
        <f t="shared" ca="1" si="15"/>
        <v>0</v>
      </c>
      <c r="Q164" s="90">
        <f t="shared" ca="1" si="15"/>
        <v>0</v>
      </c>
      <c r="R164" s="90">
        <f t="shared" ca="1" si="15"/>
        <v>0</v>
      </c>
      <c r="S164" s="90">
        <f t="shared" ca="1" si="15"/>
        <v>0</v>
      </c>
      <c r="T164" s="90">
        <f t="shared" ca="1" si="15"/>
        <v>0</v>
      </c>
      <c r="U164" s="90">
        <f t="shared" ca="1" si="15"/>
        <v>0</v>
      </c>
      <c r="V164" s="90">
        <f ca="1">IF('Ric 2030'!$A172="RC",INDIRECT("'Ric 2030'!"&amp;'Country Selector'!$B$3&amp;ROW($A172))*10^12,0)</f>
        <v>0</v>
      </c>
    </row>
    <row r="165" spans="1:22">
      <c r="A165" s="74">
        <v>750</v>
      </c>
      <c r="B165" s="90">
        <f ca="1">IF('Ric 2010'!$A173="RC",INDIRECT("'Ric 2010'!"&amp;'Country Selector'!$B$3&amp;ROW($A173))*10^12,0)</f>
        <v>14152387350.809814</v>
      </c>
      <c r="C165" s="90">
        <f t="shared" ca="1" si="16"/>
        <v>12737148615.728832</v>
      </c>
      <c r="D165" s="90">
        <f t="shared" ca="1" si="14"/>
        <v>11321909880.647852</v>
      </c>
      <c r="E165" s="90">
        <f t="shared" ca="1" si="14"/>
        <v>9906671145.5668697</v>
      </c>
      <c r="F165" s="90">
        <f t="shared" ca="1" si="14"/>
        <v>8491432410.4858885</v>
      </c>
      <c r="G165" s="90">
        <f t="shared" ca="1" si="14"/>
        <v>7076193675.4049072</v>
      </c>
      <c r="H165" s="90">
        <f t="shared" ca="1" si="14"/>
        <v>5660954940.323926</v>
      </c>
      <c r="I165" s="90">
        <f t="shared" ca="1" si="14"/>
        <v>4245716205.2429442</v>
      </c>
      <c r="J165" s="90">
        <f t="shared" ca="1" si="14"/>
        <v>2830477470.161963</v>
      </c>
      <c r="K165" s="90">
        <f t="shared" ca="1" si="14"/>
        <v>1415238735.0809815</v>
      </c>
      <c r="L165" s="90">
        <f ca="1">IF('Ric 2020'!$A173="RC",INDIRECT("'Ric 2020'!"&amp;'Country Selector'!$B$3&amp;ROW($A173))*10^12,0)</f>
        <v>0</v>
      </c>
      <c r="M165" s="90">
        <f t="shared" ca="1" si="17"/>
        <v>0</v>
      </c>
      <c r="N165" s="90">
        <f t="shared" ca="1" si="15"/>
        <v>0</v>
      </c>
      <c r="O165" s="90">
        <f t="shared" ca="1" si="15"/>
        <v>0</v>
      </c>
      <c r="P165" s="90">
        <f t="shared" ca="1" si="15"/>
        <v>0</v>
      </c>
      <c r="Q165" s="90">
        <f t="shared" ca="1" si="15"/>
        <v>0</v>
      </c>
      <c r="R165" s="90">
        <f t="shared" ca="1" si="15"/>
        <v>0</v>
      </c>
      <c r="S165" s="90">
        <f t="shared" ca="1" si="15"/>
        <v>0</v>
      </c>
      <c r="T165" s="90">
        <f t="shared" ca="1" si="15"/>
        <v>0</v>
      </c>
      <c r="U165" s="90">
        <f t="shared" ca="1" si="15"/>
        <v>0</v>
      </c>
      <c r="V165" s="90">
        <f ca="1">IF('Ric 2030'!$A173="RC",INDIRECT("'Ric 2030'!"&amp;'Country Selector'!$B$3&amp;ROW($A173))*10^12,0)</f>
        <v>0</v>
      </c>
    </row>
    <row r="166" spans="1:22">
      <c r="A166" s="74">
        <v>800</v>
      </c>
      <c r="B166" s="90">
        <f ca="1">IF('Ric 2010'!$A174="RC",INDIRECT("'Ric 2010'!"&amp;'Country Selector'!$B$3&amp;ROW($A174))*10^12,0)</f>
        <v>1158405573.4865651</v>
      </c>
      <c r="C166" s="90">
        <f t="shared" ca="1" si="16"/>
        <v>1042565016.1379086</v>
      </c>
      <c r="D166" s="90">
        <f t="shared" ca="1" si="14"/>
        <v>926724458.78925204</v>
      </c>
      <c r="E166" s="90">
        <f t="shared" ca="1" si="14"/>
        <v>810883901.44059563</v>
      </c>
      <c r="F166" s="90">
        <f t="shared" ca="1" si="14"/>
        <v>695043344.09193909</v>
      </c>
      <c r="G166" s="90">
        <f t="shared" ca="1" si="14"/>
        <v>579202786.74328256</v>
      </c>
      <c r="H166" s="90">
        <f t="shared" ca="1" si="14"/>
        <v>463362229.39462602</v>
      </c>
      <c r="I166" s="90">
        <f t="shared" ca="1" si="14"/>
        <v>347521672.04596955</v>
      </c>
      <c r="J166" s="90">
        <f t="shared" ca="1" si="14"/>
        <v>231681114.69731301</v>
      </c>
      <c r="K166" s="90">
        <f t="shared" ca="1" si="14"/>
        <v>115840557.34865651</v>
      </c>
      <c r="L166" s="90">
        <f ca="1">IF('Ric 2020'!$A174="RC",INDIRECT("'Ric 2020'!"&amp;'Country Selector'!$B$3&amp;ROW($A174))*10^12,0)</f>
        <v>0</v>
      </c>
      <c r="M166" s="90">
        <f t="shared" ca="1" si="17"/>
        <v>0</v>
      </c>
      <c r="N166" s="90">
        <f t="shared" ca="1" si="15"/>
        <v>0</v>
      </c>
      <c r="O166" s="90">
        <f t="shared" ca="1" si="15"/>
        <v>0</v>
      </c>
      <c r="P166" s="90">
        <f t="shared" ca="1" si="15"/>
        <v>0</v>
      </c>
      <c r="Q166" s="90">
        <f t="shared" ca="1" si="15"/>
        <v>0</v>
      </c>
      <c r="R166" s="90">
        <f t="shared" ca="1" si="15"/>
        <v>0</v>
      </c>
      <c r="S166" s="90">
        <f t="shared" ca="1" si="15"/>
        <v>0</v>
      </c>
      <c r="T166" s="90">
        <f t="shared" ca="1" si="15"/>
        <v>0</v>
      </c>
      <c r="U166" s="90">
        <f t="shared" ca="1" si="15"/>
        <v>0</v>
      </c>
      <c r="V166" s="90">
        <f ca="1">IF('Ric 2030'!$A174="RC",INDIRECT("'Ric 2030'!"&amp;'Country Selector'!$B$3&amp;ROW($A174))*10^12,0)</f>
        <v>0</v>
      </c>
    </row>
    <row r="167" spans="1:22">
      <c r="A167" s="74">
        <v>850</v>
      </c>
      <c r="B167" s="90">
        <f ca="1">IF('Ric 2010'!$A175="RC",INDIRECT("'Ric 2010'!"&amp;'Country Selector'!$B$3&amp;ROW($A175))*10^12,0)</f>
        <v>0</v>
      </c>
      <c r="C167" s="90">
        <f t="shared" ca="1" si="16"/>
        <v>0</v>
      </c>
      <c r="D167" s="90">
        <f t="shared" ca="1" si="14"/>
        <v>0</v>
      </c>
      <c r="E167" s="90">
        <f t="shared" ca="1" si="14"/>
        <v>0</v>
      </c>
      <c r="F167" s="90">
        <f t="shared" ca="1" si="14"/>
        <v>0</v>
      </c>
      <c r="G167" s="90">
        <f t="shared" ca="1" si="14"/>
        <v>0</v>
      </c>
      <c r="H167" s="90">
        <f t="shared" ca="1" si="14"/>
        <v>0</v>
      </c>
      <c r="I167" s="90">
        <f t="shared" ca="1" si="14"/>
        <v>0</v>
      </c>
      <c r="J167" s="90">
        <f t="shared" ca="1" si="14"/>
        <v>0</v>
      </c>
      <c r="K167" s="90">
        <f t="shared" ca="1" si="14"/>
        <v>0</v>
      </c>
      <c r="L167" s="90">
        <f ca="1">IF('Ric 2020'!$A175="RC",INDIRECT("'Ric 2020'!"&amp;'Country Selector'!$B$3&amp;ROW($A175))*10^12,0)</f>
        <v>0</v>
      </c>
      <c r="M167" s="90">
        <f t="shared" ca="1" si="17"/>
        <v>0</v>
      </c>
      <c r="N167" s="90">
        <f t="shared" ca="1" si="15"/>
        <v>0</v>
      </c>
      <c r="O167" s="90">
        <f t="shared" ca="1" si="15"/>
        <v>0</v>
      </c>
      <c r="P167" s="90">
        <f t="shared" ca="1" si="15"/>
        <v>0</v>
      </c>
      <c r="Q167" s="90">
        <f t="shared" ca="1" si="15"/>
        <v>0</v>
      </c>
      <c r="R167" s="90">
        <f t="shared" ca="1" si="15"/>
        <v>0</v>
      </c>
      <c r="S167" s="90">
        <f t="shared" ca="1" si="15"/>
        <v>0</v>
      </c>
      <c r="T167" s="90">
        <f t="shared" ca="1" si="15"/>
        <v>0</v>
      </c>
      <c r="U167" s="90">
        <f t="shared" ca="1" si="15"/>
        <v>0</v>
      </c>
      <c r="V167" s="90">
        <f ca="1">IF('Ric 2030'!$A175="RC",INDIRECT("'Ric 2030'!"&amp;'Country Selector'!$B$3&amp;ROW($A175))*10^12,0)</f>
        <v>0</v>
      </c>
    </row>
    <row r="168" spans="1:22">
      <c r="A168" s="74">
        <v>900</v>
      </c>
      <c r="B168" s="90">
        <f ca="1">IF('Ric 2010'!$A176="RC",INDIRECT("'Ric 2010'!"&amp;'Country Selector'!$B$3&amp;ROW($A176))*10^12,0)</f>
        <v>0</v>
      </c>
      <c r="C168" s="90">
        <f t="shared" ca="1" si="16"/>
        <v>0</v>
      </c>
      <c r="D168" s="90">
        <f t="shared" ca="1" si="14"/>
        <v>0</v>
      </c>
      <c r="E168" s="90">
        <f t="shared" ca="1" si="14"/>
        <v>0</v>
      </c>
      <c r="F168" s="90">
        <f t="shared" ca="1" si="14"/>
        <v>0</v>
      </c>
      <c r="G168" s="90">
        <f t="shared" ca="1" si="14"/>
        <v>0</v>
      </c>
      <c r="H168" s="90">
        <f t="shared" ca="1" si="14"/>
        <v>0</v>
      </c>
      <c r="I168" s="90">
        <f t="shared" ca="1" si="14"/>
        <v>0</v>
      </c>
      <c r="J168" s="90">
        <f t="shared" ca="1" si="14"/>
        <v>0</v>
      </c>
      <c r="K168" s="90">
        <f t="shared" ca="1" si="14"/>
        <v>0</v>
      </c>
      <c r="L168" s="90">
        <f ca="1">IF('Ric 2020'!$A176="RC",INDIRECT("'Ric 2020'!"&amp;'Country Selector'!$B$3&amp;ROW($A176))*10^12,0)</f>
        <v>0</v>
      </c>
      <c r="M168" s="90">
        <f t="shared" ca="1" si="17"/>
        <v>0</v>
      </c>
      <c r="N168" s="90">
        <f t="shared" ca="1" si="15"/>
        <v>0</v>
      </c>
      <c r="O168" s="90">
        <f t="shared" ca="1" si="15"/>
        <v>0</v>
      </c>
      <c r="P168" s="90">
        <f t="shared" ca="1" si="15"/>
        <v>0</v>
      </c>
      <c r="Q168" s="90">
        <f t="shared" ca="1" si="15"/>
        <v>0</v>
      </c>
      <c r="R168" s="90">
        <f t="shared" ca="1" si="15"/>
        <v>0</v>
      </c>
      <c r="S168" s="90">
        <f t="shared" ca="1" si="15"/>
        <v>0</v>
      </c>
      <c r="T168" s="90">
        <f t="shared" ca="1" si="15"/>
        <v>0</v>
      </c>
      <c r="U168" s="90">
        <f t="shared" ca="1" si="15"/>
        <v>0</v>
      </c>
      <c r="V168" s="90">
        <f ca="1">IF('Ric 2030'!$A176="RC",INDIRECT("'Ric 2030'!"&amp;'Country Selector'!$B$3&amp;ROW($A176))*10^12,0)</f>
        <v>0</v>
      </c>
    </row>
    <row r="169" spans="1:22">
      <c r="A169" s="74">
        <v>950</v>
      </c>
      <c r="B169" s="90">
        <f ca="1">IF('Ric 2010'!$A177="RC",INDIRECT("'Ric 2010'!"&amp;'Country Selector'!$B$3&amp;ROW($A177))*10^12,0)</f>
        <v>0</v>
      </c>
      <c r="C169" s="90">
        <f t="shared" ca="1" si="16"/>
        <v>0</v>
      </c>
      <c r="D169" s="90">
        <f t="shared" ca="1" si="14"/>
        <v>0</v>
      </c>
      <c r="E169" s="90">
        <f t="shared" ca="1" si="14"/>
        <v>0</v>
      </c>
      <c r="F169" s="90">
        <f t="shared" ca="1" si="14"/>
        <v>0</v>
      </c>
      <c r="G169" s="90">
        <f t="shared" ca="1" si="14"/>
        <v>0</v>
      </c>
      <c r="H169" s="90">
        <f t="shared" ca="1" si="14"/>
        <v>0</v>
      </c>
      <c r="I169" s="90">
        <f t="shared" ca="1" si="14"/>
        <v>0</v>
      </c>
      <c r="J169" s="90">
        <f t="shared" ca="1" si="14"/>
        <v>0</v>
      </c>
      <c r="K169" s="90">
        <f t="shared" ca="1" si="14"/>
        <v>0</v>
      </c>
      <c r="L169" s="90">
        <f ca="1">IF('Ric 2020'!$A177="RC",INDIRECT("'Ric 2020'!"&amp;'Country Selector'!$B$3&amp;ROW($A177))*10^12,0)</f>
        <v>0</v>
      </c>
      <c r="M169" s="90">
        <f t="shared" ca="1" si="17"/>
        <v>0</v>
      </c>
      <c r="N169" s="90">
        <f t="shared" ca="1" si="15"/>
        <v>0</v>
      </c>
      <c r="O169" s="90">
        <f t="shared" ca="1" si="15"/>
        <v>0</v>
      </c>
      <c r="P169" s="90">
        <f t="shared" ca="1" si="15"/>
        <v>0</v>
      </c>
      <c r="Q169" s="90">
        <f t="shared" ca="1" si="15"/>
        <v>0</v>
      </c>
      <c r="R169" s="90">
        <f t="shared" ca="1" si="15"/>
        <v>0</v>
      </c>
      <c r="S169" s="90">
        <f t="shared" ca="1" si="15"/>
        <v>0</v>
      </c>
      <c r="T169" s="90">
        <f t="shared" ca="1" si="15"/>
        <v>0</v>
      </c>
      <c r="U169" s="90">
        <f t="shared" ca="1" si="15"/>
        <v>0</v>
      </c>
      <c r="V169" s="90">
        <f ca="1">IF('Ric 2030'!$A177="RC",INDIRECT("'Ric 2030'!"&amp;'Country Selector'!$B$3&amp;ROW($A177))*10^12,0)</f>
        <v>0</v>
      </c>
    </row>
    <row r="170" spans="1:22">
      <c r="A170" s="74">
        <v>1000</v>
      </c>
      <c r="B170" s="90">
        <f ca="1">IF('Ric 2010'!$A178="RC",INDIRECT("'Ric 2010'!"&amp;'Country Selector'!$B$3&amp;ROW($A178))*10^12,0)</f>
        <v>0</v>
      </c>
      <c r="C170" s="90">
        <f t="shared" ca="1" si="16"/>
        <v>0</v>
      </c>
      <c r="D170" s="90">
        <f t="shared" ca="1" si="14"/>
        <v>0</v>
      </c>
      <c r="E170" s="90">
        <f t="shared" ca="1" si="14"/>
        <v>0</v>
      </c>
      <c r="F170" s="90">
        <f t="shared" ca="1" si="14"/>
        <v>0</v>
      </c>
      <c r="G170" s="90">
        <f t="shared" ca="1" si="14"/>
        <v>0</v>
      </c>
      <c r="H170" s="90">
        <f t="shared" ca="1" si="14"/>
        <v>0</v>
      </c>
      <c r="I170" s="90">
        <f t="shared" ca="1" si="14"/>
        <v>0</v>
      </c>
      <c r="J170" s="90">
        <f t="shared" ca="1" si="14"/>
        <v>0</v>
      </c>
      <c r="K170" s="90">
        <f t="shared" ca="1" si="14"/>
        <v>0</v>
      </c>
      <c r="L170" s="90">
        <f ca="1">IF('Ric 2020'!$A178="RC",INDIRECT("'Ric 2020'!"&amp;'Country Selector'!$B$3&amp;ROW($A178))*10^12,0)</f>
        <v>0</v>
      </c>
      <c r="M170" s="90">
        <f t="shared" ca="1" si="17"/>
        <v>0</v>
      </c>
      <c r="N170" s="90">
        <f t="shared" ca="1" si="15"/>
        <v>0</v>
      </c>
      <c r="O170" s="90">
        <f t="shared" ca="1" si="15"/>
        <v>0</v>
      </c>
      <c r="P170" s="90">
        <f t="shared" ca="1" si="15"/>
        <v>0</v>
      </c>
      <c r="Q170" s="90">
        <f t="shared" ca="1" si="15"/>
        <v>0</v>
      </c>
      <c r="R170" s="90">
        <f t="shared" ca="1" si="15"/>
        <v>0</v>
      </c>
      <c r="S170" s="90">
        <f t="shared" ca="1" si="15"/>
        <v>0</v>
      </c>
      <c r="T170" s="90">
        <f t="shared" ca="1" si="15"/>
        <v>0</v>
      </c>
      <c r="U170" s="90">
        <f t="shared" ca="1" si="15"/>
        <v>0</v>
      </c>
      <c r="V170" s="90">
        <f ca="1">IF('Ric 2030'!$A178="RC",INDIRECT("'Ric 2030'!"&amp;'Country Selector'!$B$3&amp;ROW($A178))*10^12,0)</f>
        <v>0</v>
      </c>
    </row>
    <row r="171" spans="1:22">
      <c r="A171" s="74">
        <v>1500</v>
      </c>
      <c r="B171" s="90">
        <f ca="1">IF('Ric 2010'!$A179="RC",INDIRECT("'Ric 2010'!"&amp;'Country Selector'!$B$3&amp;ROW($A179))*10^12,0)</f>
        <v>314574681.80873251</v>
      </c>
      <c r="C171" s="90">
        <f t="shared" ca="1" si="16"/>
        <v>283117213.62785923</v>
      </c>
      <c r="D171" s="90">
        <f t="shared" ca="1" si="14"/>
        <v>251659745.44698602</v>
      </c>
      <c r="E171" s="90">
        <f t="shared" ca="1" si="14"/>
        <v>220202277.26611274</v>
      </c>
      <c r="F171" s="90">
        <f t="shared" ca="1" si="14"/>
        <v>188744809.0852395</v>
      </c>
      <c r="G171" s="90">
        <f t="shared" ca="1" si="14"/>
        <v>157287340.90436625</v>
      </c>
      <c r="H171" s="90">
        <f t="shared" ca="1" si="14"/>
        <v>125829872.72349301</v>
      </c>
      <c r="I171" s="90">
        <f t="shared" ca="1" si="14"/>
        <v>94372404.54261975</v>
      </c>
      <c r="J171" s="90">
        <f t="shared" ca="1" si="14"/>
        <v>62914936.361746505</v>
      </c>
      <c r="K171" s="90">
        <f t="shared" ca="1" si="14"/>
        <v>31457468.180873252</v>
      </c>
      <c r="L171" s="90">
        <f ca="1">IF('Ric 2020'!$A179="RC",INDIRECT("'Ric 2020'!"&amp;'Country Selector'!$B$3&amp;ROW($A179))*10^12,0)</f>
        <v>0</v>
      </c>
      <c r="M171" s="90">
        <f t="shared" ca="1" si="17"/>
        <v>195074607.44017103</v>
      </c>
      <c r="N171" s="90">
        <f t="shared" ca="1" si="15"/>
        <v>390149214.88034207</v>
      </c>
      <c r="O171" s="90">
        <f t="shared" ca="1" si="15"/>
        <v>585223822.32051301</v>
      </c>
      <c r="P171" s="90">
        <f t="shared" ca="1" si="15"/>
        <v>780298429.76068413</v>
      </c>
      <c r="Q171" s="90">
        <f t="shared" ca="1" si="15"/>
        <v>975373037.20085502</v>
      </c>
      <c r="R171" s="90">
        <f t="shared" ca="1" si="15"/>
        <v>1170447644.641026</v>
      </c>
      <c r="S171" s="90">
        <f t="shared" ca="1" si="15"/>
        <v>1365522252.0811973</v>
      </c>
      <c r="T171" s="90">
        <f t="shared" ca="1" si="15"/>
        <v>1560596859.5213683</v>
      </c>
      <c r="U171" s="90">
        <f t="shared" ca="1" si="15"/>
        <v>1755671466.961539</v>
      </c>
      <c r="V171" s="90">
        <f ca="1">IF('Ric 2030'!$A179="RC",INDIRECT("'Ric 2030'!"&amp;'Country Selector'!$B$3&amp;ROW($A179))*10^12,0)</f>
        <v>1950746074.4017103</v>
      </c>
    </row>
    <row r="172" spans="1:22">
      <c r="A172" s="74">
        <v>2000</v>
      </c>
      <c r="B172" s="90">
        <f ca="1">IF('Ric 2010'!$A180="RC",INDIRECT("'Ric 2010'!"&amp;'Country Selector'!$B$3&amp;ROW($A180))*10^12,0)</f>
        <v>0</v>
      </c>
      <c r="C172" s="90">
        <f t="shared" ca="1" si="16"/>
        <v>0</v>
      </c>
      <c r="D172" s="90">
        <f t="shared" ca="1" si="14"/>
        <v>0</v>
      </c>
      <c r="E172" s="90">
        <f t="shared" ca="1" si="14"/>
        <v>0</v>
      </c>
      <c r="F172" s="90">
        <f t="shared" ca="1" si="14"/>
        <v>0</v>
      </c>
      <c r="G172" s="90">
        <f t="shared" ca="1" si="14"/>
        <v>0</v>
      </c>
      <c r="H172" s="90">
        <f t="shared" ca="1" si="14"/>
        <v>0</v>
      </c>
      <c r="I172" s="90">
        <f t="shared" ca="1" si="14"/>
        <v>0</v>
      </c>
      <c r="J172" s="90">
        <f t="shared" ca="1" si="14"/>
        <v>0</v>
      </c>
      <c r="K172" s="90">
        <f t="shared" ca="1" si="14"/>
        <v>0</v>
      </c>
      <c r="L172" s="90">
        <f ca="1">IF('Ric 2020'!$A180="RC",INDIRECT("'Ric 2020'!"&amp;'Country Selector'!$B$3&amp;ROW($A180))*10^12,0)</f>
        <v>0</v>
      </c>
      <c r="M172" s="90">
        <f t="shared" ca="1" si="17"/>
        <v>0</v>
      </c>
      <c r="N172" s="90">
        <f t="shared" ca="1" si="15"/>
        <v>0</v>
      </c>
      <c r="O172" s="90">
        <f t="shared" ca="1" si="15"/>
        <v>0</v>
      </c>
      <c r="P172" s="90">
        <f t="shared" ca="1" si="15"/>
        <v>0</v>
      </c>
      <c r="Q172" s="90">
        <f t="shared" ca="1" si="15"/>
        <v>0</v>
      </c>
      <c r="R172" s="90">
        <f t="shared" ca="1" si="15"/>
        <v>0</v>
      </c>
      <c r="S172" s="90">
        <f t="shared" ca="1" si="15"/>
        <v>0</v>
      </c>
      <c r="T172" s="90">
        <f t="shared" ca="1" si="15"/>
        <v>0</v>
      </c>
      <c r="U172" s="90">
        <f t="shared" ca="1" si="15"/>
        <v>0</v>
      </c>
      <c r="V172" s="90">
        <f ca="1">IF('Ric 2030'!$A180="RC",INDIRECT("'Ric 2030'!"&amp;'Country Selector'!$B$3&amp;ROW($A180))*10^12,0)</f>
        <v>0</v>
      </c>
    </row>
    <row r="173" spans="1:22">
      <c r="A173" s="74">
        <v>3000</v>
      </c>
      <c r="B173" s="90">
        <f ca="1">IF('Ric 2010'!$A181="RC",INDIRECT("'Ric 2010'!"&amp;'Country Selector'!$B$3&amp;ROW($A181))*10^12,0)</f>
        <v>0</v>
      </c>
      <c r="C173" s="90">
        <f t="shared" ca="1" si="16"/>
        <v>0</v>
      </c>
      <c r="D173" s="90">
        <f t="shared" ca="1" si="14"/>
        <v>0</v>
      </c>
      <c r="E173" s="90">
        <f t="shared" ca="1" si="14"/>
        <v>0</v>
      </c>
      <c r="F173" s="90">
        <f t="shared" ca="1" si="14"/>
        <v>0</v>
      </c>
      <c r="G173" s="90">
        <f t="shared" ca="1" si="14"/>
        <v>0</v>
      </c>
      <c r="H173" s="90">
        <f t="shared" ca="1" si="14"/>
        <v>0</v>
      </c>
      <c r="I173" s="90">
        <f t="shared" ca="1" si="14"/>
        <v>0</v>
      </c>
      <c r="J173" s="90">
        <f t="shared" ca="1" si="14"/>
        <v>0</v>
      </c>
      <c r="K173" s="90">
        <f t="shared" ca="1" si="14"/>
        <v>0</v>
      </c>
      <c r="L173" s="90">
        <f ca="1">IF('Ric 2020'!$A181="RC",INDIRECT("'Ric 2020'!"&amp;'Country Selector'!$B$3&amp;ROW($A181))*10^12,0)</f>
        <v>0</v>
      </c>
      <c r="M173" s="90">
        <f t="shared" ca="1" si="17"/>
        <v>0</v>
      </c>
      <c r="N173" s="90">
        <f t="shared" ca="1" si="15"/>
        <v>0</v>
      </c>
      <c r="O173" s="90">
        <f t="shared" ca="1" si="15"/>
        <v>0</v>
      </c>
      <c r="P173" s="90">
        <f t="shared" ca="1" si="15"/>
        <v>0</v>
      </c>
      <c r="Q173" s="90">
        <f t="shared" ca="1" si="15"/>
        <v>0</v>
      </c>
      <c r="R173" s="90">
        <f t="shared" ca="1" si="15"/>
        <v>0</v>
      </c>
      <c r="S173" s="90">
        <f t="shared" ca="1" si="15"/>
        <v>0</v>
      </c>
      <c r="T173" s="90">
        <f t="shared" ca="1" si="15"/>
        <v>0</v>
      </c>
      <c r="U173" s="90">
        <f t="shared" ca="1" si="15"/>
        <v>0</v>
      </c>
      <c r="V173" s="90">
        <f ca="1">IF('Ric 2030'!$A181="RC",INDIRECT("'Ric 2030'!"&amp;'Country Selector'!$B$3&amp;ROW($A181))*10^12,0)</f>
        <v>0</v>
      </c>
    </row>
    <row r="174" spans="1:22">
      <c r="A174" s="74">
        <v>5000</v>
      </c>
      <c r="B174" s="90">
        <f ca="1">IF('Ric 2010'!$A182="RC",INDIRECT("'Ric 2010'!"&amp;'Country Selector'!$B$3&amp;ROW($A182))*10^12,0)</f>
        <v>0</v>
      </c>
      <c r="C174" s="90">
        <f t="shared" ca="1" si="16"/>
        <v>0</v>
      </c>
      <c r="D174" s="90">
        <f t="shared" ca="1" si="14"/>
        <v>0</v>
      </c>
      <c r="E174" s="90">
        <f t="shared" ca="1" si="14"/>
        <v>0</v>
      </c>
      <c r="F174" s="90">
        <f t="shared" ca="1" si="14"/>
        <v>0</v>
      </c>
      <c r="G174" s="90">
        <f t="shared" ca="1" si="14"/>
        <v>0</v>
      </c>
      <c r="H174" s="90">
        <f t="shared" ca="1" si="14"/>
        <v>0</v>
      </c>
      <c r="I174" s="90">
        <f t="shared" ca="1" si="14"/>
        <v>0</v>
      </c>
      <c r="J174" s="90">
        <f t="shared" ca="1" si="14"/>
        <v>0</v>
      </c>
      <c r="K174" s="90">
        <f t="shared" ca="1" si="14"/>
        <v>0</v>
      </c>
      <c r="L174" s="90">
        <f ca="1">IF('Ric 2020'!$A182="RC",INDIRECT("'Ric 2020'!"&amp;'Country Selector'!$B$3&amp;ROW($A182))*10^12,0)</f>
        <v>0</v>
      </c>
      <c r="M174" s="90">
        <f t="shared" ca="1" si="17"/>
        <v>0</v>
      </c>
      <c r="N174" s="90">
        <f t="shared" ca="1" si="15"/>
        <v>0</v>
      </c>
      <c r="O174" s="90">
        <f t="shared" ca="1" si="15"/>
        <v>0</v>
      </c>
      <c r="P174" s="90">
        <f t="shared" ca="1" si="15"/>
        <v>0</v>
      </c>
      <c r="Q174" s="90">
        <f t="shared" ca="1" si="15"/>
        <v>0</v>
      </c>
      <c r="R174" s="90">
        <f t="shared" ca="1" si="15"/>
        <v>0</v>
      </c>
      <c r="S174" s="90">
        <f t="shared" ca="1" si="15"/>
        <v>0</v>
      </c>
      <c r="T174" s="90">
        <f t="shared" ca="1" si="15"/>
        <v>0</v>
      </c>
      <c r="U174" s="90">
        <f t="shared" ca="1" si="15"/>
        <v>0</v>
      </c>
      <c r="V174" s="90">
        <f ca="1">IF('Ric 2030'!$A182="RC",INDIRECT("'Ric 2030'!"&amp;'Country Selector'!$B$3&amp;ROW($A182))*10^12,0)</f>
        <v>0</v>
      </c>
    </row>
    <row r="175" spans="1:22">
      <c r="A175" s="74">
        <v>10000</v>
      </c>
      <c r="B175" s="90">
        <f ca="1">IF('Ric 2010'!$A183="RC",INDIRECT("'Ric 2010'!"&amp;'Country Selector'!$B$3&amp;ROW($A183))*10^12,0)</f>
        <v>0</v>
      </c>
      <c r="C175" s="90">
        <f t="shared" ca="1" si="16"/>
        <v>0</v>
      </c>
      <c r="D175" s="90">
        <f t="shared" ca="1" si="14"/>
        <v>0</v>
      </c>
      <c r="E175" s="90">
        <f t="shared" ca="1" si="14"/>
        <v>0</v>
      </c>
      <c r="F175" s="90">
        <f t="shared" ca="1" si="14"/>
        <v>0</v>
      </c>
      <c r="G175" s="90">
        <f t="shared" ca="1" si="14"/>
        <v>0</v>
      </c>
      <c r="H175" s="90">
        <f t="shared" ca="1" si="14"/>
        <v>0</v>
      </c>
      <c r="I175" s="90">
        <f t="shared" ca="1" si="14"/>
        <v>0</v>
      </c>
      <c r="J175" s="90">
        <f t="shared" ca="1" si="14"/>
        <v>0</v>
      </c>
      <c r="K175" s="90">
        <f t="shared" ca="1" si="14"/>
        <v>0</v>
      </c>
      <c r="L175" s="90">
        <f ca="1">IF('Ric 2020'!$A183="RC",INDIRECT("'Ric 2020'!"&amp;'Country Selector'!$B$3&amp;ROW($A183))*10^12,0)</f>
        <v>0</v>
      </c>
      <c r="M175" s="90">
        <f t="shared" ca="1" si="17"/>
        <v>0</v>
      </c>
      <c r="N175" s="90">
        <f t="shared" ca="1" si="15"/>
        <v>0</v>
      </c>
      <c r="O175" s="90">
        <f t="shared" ca="1" si="15"/>
        <v>0</v>
      </c>
      <c r="P175" s="90">
        <f t="shared" ca="1" si="15"/>
        <v>0</v>
      </c>
      <c r="Q175" s="90">
        <f t="shared" ca="1" si="15"/>
        <v>0</v>
      </c>
      <c r="R175" s="90">
        <f t="shared" ca="1" si="15"/>
        <v>0</v>
      </c>
      <c r="S175" s="90">
        <f t="shared" ca="1" si="15"/>
        <v>0</v>
      </c>
      <c r="T175" s="90">
        <f t="shared" ca="1" si="15"/>
        <v>0</v>
      </c>
      <c r="U175" s="90">
        <f t="shared" ca="1" si="15"/>
        <v>0</v>
      </c>
      <c r="V175" s="90">
        <f ca="1">IF('Ric 2030'!$A183="RC",INDIRECT("'Ric 2030'!"&amp;'Country Selector'!$B$3&amp;ROW($A183))*10^12,0)</f>
        <v>0</v>
      </c>
    </row>
    <row r="176" spans="1:22">
      <c r="A176" s="74">
        <v>100000</v>
      </c>
      <c r="B176" s="90">
        <f ca="1">IF('Ric 2010'!$A184="RC",INDIRECT("'Ric 2010'!"&amp;'Country Selector'!$B$3&amp;ROW($A184))*10^12,0)</f>
        <v>0</v>
      </c>
      <c r="C176" s="90">
        <f t="shared" ca="1" si="16"/>
        <v>0</v>
      </c>
      <c r="D176" s="90">
        <f t="shared" ca="1" si="14"/>
        <v>0</v>
      </c>
      <c r="E176" s="90">
        <f t="shared" ca="1" si="14"/>
        <v>0</v>
      </c>
      <c r="F176" s="90">
        <f t="shared" ca="1" si="14"/>
        <v>0</v>
      </c>
      <c r="G176" s="90">
        <f t="shared" ca="1" si="14"/>
        <v>0</v>
      </c>
      <c r="H176" s="90">
        <f t="shared" ca="1" si="14"/>
        <v>0</v>
      </c>
      <c r="I176" s="90">
        <f t="shared" ca="1" si="14"/>
        <v>0</v>
      </c>
      <c r="J176" s="90">
        <f t="shared" ca="1" si="14"/>
        <v>0</v>
      </c>
      <c r="K176" s="90">
        <f t="shared" ca="1" si="14"/>
        <v>0</v>
      </c>
      <c r="L176" s="90">
        <f ca="1">IF('Ric 2020'!$A184="RC",INDIRECT("'Ric 2020'!"&amp;'Country Selector'!$B$3&amp;ROW($A184))*10^12,0)</f>
        <v>0</v>
      </c>
      <c r="M176" s="90">
        <f t="shared" ca="1" si="17"/>
        <v>0</v>
      </c>
      <c r="N176" s="90">
        <f t="shared" ca="1" si="15"/>
        <v>0</v>
      </c>
      <c r="O176" s="90">
        <f t="shared" ca="1" si="15"/>
        <v>0</v>
      </c>
      <c r="P176" s="90">
        <f t="shared" ca="1" si="15"/>
        <v>0</v>
      </c>
      <c r="Q176" s="90">
        <f t="shared" ca="1" si="15"/>
        <v>0</v>
      </c>
      <c r="R176" s="90">
        <f t="shared" ca="1" si="15"/>
        <v>0</v>
      </c>
      <c r="S176" s="90">
        <f t="shared" ca="1" si="15"/>
        <v>0</v>
      </c>
      <c r="T176" s="90">
        <f t="shared" ca="1" si="15"/>
        <v>0</v>
      </c>
      <c r="U176" s="90">
        <f t="shared" ca="1" si="15"/>
        <v>0</v>
      </c>
      <c r="V176" s="90">
        <f ca="1">IF('Ric 2030'!$A184="RC",INDIRECT("'Ric 2030'!"&amp;'Country Selector'!$B$3&amp;ROW($A184))*10^12,0)</f>
        <v>0</v>
      </c>
    </row>
    <row r="177" spans="1:22">
      <c r="A177" s="74">
        <v>1000000</v>
      </c>
      <c r="B177" s="90">
        <f ca="1">IF('Ric 2010'!$A185="RC",INDIRECT("'Ric 2010'!"&amp;'Country Selector'!$B$3&amp;ROW($A185))*10^12,0)</f>
        <v>0</v>
      </c>
      <c r="C177" s="90">
        <f t="shared" ca="1" si="16"/>
        <v>0</v>
      </c>
      <c r="D177" s="90">
        <f t="shared" ca="1" si="14"/>
        <v>0</v>
      </c>
      <c r="E177" s="90">
        <f t="shared" ca="1" si="14"/>
        <v>0</v>
      </c>
      <c r="F177" s="90">
        <f t="shared" ca="1" si="14"/>
        <v>0</v>
      </c>
      <c r="G177" s="90">
        <f t="shared" ca="1" si="14"/>
        <v>0</v>
      </c>
      <c r="H177" s="90">
        <f t="shared" ca="1" si="14"/>
        <v>0</v>
      </c>
      <c r="I177" s="90">
        <f t="shared" ca="1" si="14"/>
        <v>0</v>
      </c>
      <c r="J177" s="90">
        <f t="shared" ca="1" si="14"/>
        <v>0</v>
      </c>
      <c r="K177" s="90">
        <f t="shared" ca="1" si="14"/>
        <v>0</v>
      </c>
      <c r="L177" s="90">
        <f ca="1">IF('Ric 2020'!$A185="RC",INDIRECT("'Ric 2020'!"&amp;'Country Selector'!$B$3&amp;ROW($A185))*10^12,0)</f>
        <v>0</v>
      </c>
      <c r="M177" s="90">
        <f t="shared" ca="1" si="17"/>
        <v>0</v>
      </c>
      <c r="N177" s="90">
        <f t="shared" ca="1" si="15"/>
        <v>0</v>
      </c>
      <c r="O177" s="90">
        <f t="shared" ca="1" si="15"/>
        <v>0</v>
      </c>
      <c r="P177" s="90">
        <f t="shared" ca="1" si="15"/>
        <v>0</v>
      </c>
      <c r="Q177" s="90">
        <f t="shared" ca="1" si="15"/>
        <v>0</v>
      </c>
      <c r="R177" s="90">
        <f t="shared" ca="1" si="15"/>
        <v>0</v>
      </c>
      <c r="S177" s="90">
        <f t="shared" ca="1" si="15"/>
        <v>0</v>
      </c>
      <c r="T177" s="90">
        <f t="shared" ca="1" si="15"/>
        <v>0</v>
      </c>
      <c r="U177" s="90">
        <f t="shared" ca="1" si="15"/>
        <v>0</v>
      </c>
      <c r="V177" s="90">
        <f ca="1">IF('Ric 2030'!$A185="RC",INDIRECT("'Ric 2030'!"&amp;'Country Selector'!$B$3&amp;ROW($A185))*10^12,0)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177"/>
  <sheetViews>
    <sheetView workbookViewId="0"/>
  </sheetViews>
  <sheetFormatPr defaultRowHeight="14.4"/>
  <cols>
    <col min="1" max="1" width="28.88671875" customWidth="1"/>
    <col min="2" max="3" width="12" bestFit="1" customWidth="1"/>
    <col min="12" max="12" width="12.21875" customWidth="1"/>
    <col min="13" max="13" width="9.44140625" customWidth="1"/>
    <col min="22" max="22" width="12" bestFit="1" customWidth="1"/>
  </cols>
  <sheetData>
    <row r="1" spans="1:22">
      <c r="A1" t="s">
        <v>234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</row>
    <row r="2" spans="1:22">
      <c r="A2" s="74">
        <v>-50</v>
      </c>
      <c r="B2">
        <f ca="1">IF('Liv 2010'!$A10="LM",INDIRECT("'Liv 2010'!"&amp;'Country Selector'!$B$3&amp;ROW($A10))*10^12,0)</f>
        <v>174986212213.82184</v>
      </c>
      <c r="C2">
        <f ca="1">$B2*($L$1-C$1)/($L$1-$B$1)+$L2*(C$1-$B$1)/($L$1-$B$1)</f>
        <v>174220652012.77631</v>
      </c>
      <c r="D2">
        <f t="shared" ref="D2:K17" ca="1" si="0">$B2*($L$1-D$1)/($L$1-$B$1)+$L2*(D$1-$B$1)/($L$1-$B$1)</f>
        <v>173455091811.7308</v>
      </c>
      <c r="E2">
        <f t="shared" ca="1" si="0"/>
        <v>172689531610.6853</v>
      </c>
      <c r="F2">
        <f t="shared" ca="1" si="0"/>
        <v>171923971409.6398</v>
      </c>
      <c r="G2">
        <f t="shared" ca="1" si="0"/>
        <v>171158411208.5943</v>
      </c>
      <c r="H2">
        <f t="shared" ca="1" si="0"/>
        <v>170392851007.54877</v>
      </c>
      <c r="I2">
        <f t="shared" ca="1" si="0"/>
        <v>169627290806.5033</v>
      </c>
      <c r="J2">
        <f t="shared" ca="1" si="0"/>
        <v>168861730605.45776</v>
      </c>
      <c r="K2">
        <f t="shared" ca="1" si="0"/>
        <v>168096170404.41226</v>
      </c>
      <c r="L2">
        <f ca="1">IF('Liv 2020'!$A10="LM",INDIRECT("'Liv 2020'!"&amp;'Country Selector'!$B$3&amp;ROW($A10))*10^12,0)</f>
        <v>167330610203.36676</v>
      </c>
      <c r="M2">
        <f ca="1">$L2*($V$1-M$1)/($V$1-$L$1)+$V2*(M$1-$L$1)/($V$1-$L$1)</f>
        <v>166598543065.23227</v>
      </c>
      <c r="N2">
        <f t="shared" ref="N2:U17" ca="1" si="1">$L2*($V$1-N$1)/($V$1-$L$1)+$V2*(N$1-$L$1)/($V$1-$L$1)</f>
        <v>165866475927.09778</v>
      </c>
      <c r="O2">
        <f t="shared" ca="1" si="1"/>
        <v>165134408788.96326</v>
      </c>
      <c r="P2">
        <f t="shared" ca="1" si="1"/>
        <v>164402341650.82877</v>
      </c>
      <c r="Q2">
        <f t="shared" ca="1" si="1"/>
        <v>163670274512.69427</v>
      </c>
      <c r="R2">
        <f t="shared" ca="1" si="1"/>
        <v>162938207374.55978</v>
      </c>
      <c r="S2">
        <f t="shared" ca="1" si="1"/>
        <v>162206140236.42529</v>
      </c>
      <c r="T2">
        <f t="shared" ca="1" si="1"/>
        <v>161474073098.29077</v>
      </c>
      <c r="U2">
        <f t="shared" ca="1" si="1"/>
        <v>160742005960.15628</v>
      </c>
      <c r="V2">
        <f ca="1">IF('Liv 2030'!$A10="LM",INDIRECT("'Liv 2030'!"&amp;'Country Selector'!$B$3&amp;ROW($A10))*10^12,0)</f>
        <v>160009938822.02179</v>
      </c>
    </row>
    <row r="3" spans="1:22">
      <c r="A3" s="74">
        <v>-49</v>
      </c>
      <c r="B3">
        <f ca="1">IF('Liv 2010'!$A11="LM",INDIRECT("'Liv 2010'!"&amp;'Country Selector'!$B$3&amp;ROW($A11))*10^12,0)</f>
        <v>0</v>
      </c>
      <c r="C3">
        <f t="shared" ref="C3:K34" ca="1" si="2">$B3*($L$1-C$1)/($L$1-$B$1)+$L3*(C$1-$B$1)/($L$1-$B$1)</f>
        <v>0</v>
      </c>
      <c r="D3">
        <f t="shared" ca="1" si="0"/>
        <v>0</v>
      </c>
      <c r="E3">
        <f t="shared" ca="1" si="0"/>
        <v>0</v>
      </c>
      <c r="F3">
        <f t="shared" ca="1" si="0"/>
        <v>0</v>
      </c>
      <c r="G3">
        <f t="shared" ca="1" si="0"/>
        <v>0</v>
      </c>
      <c r="H3">
        <f t="shared" ca="1" si="0"/>
        <v>0</v>
      </c>
      <c r="I3">
        <f t="shared" ca="1" si="0"/>
        <v>0</v>
      </c>
      <c r="J3">
        <f t="shared" ca="1" si="0"/>
        <v>0</v>
      </c>
      <c r="K3">
        <f t="shared" ca="1" si="0"/>
        <v>0</v>
      </c>
      <c r="L3">
        <f ca="1">IF('Liv 2020'!$A11="LM",INDIRECT("'Liv 2020'!"&amp;'Country Selector'!$B$3&amp;ROW($A11))*10^12,0)</f>
        <v>0</v>
      </c>
      <c r="M3">
        <f t="shared" ref="M3:U34" ca="1" si="3">$L3*($V$1-M$1)/($V$1-$L$1)+$V3*(M$1-$L$1)/($V$1-$L$1)</f>
        <v>0</v>
      </c>
      <c r="N3">
        <f t="shared" ca="1" si="1"/>
        <v>0</v>
      </c>
      <c r="O3">
        <f t="shared" ca="1" si="1"/>
        <v>0</v>
      </c>
      <c r="P3">
        <f t="shared" ca="1" si="1"/>
        <v>0</v>
      </c>
      <c r="Q3">
        <f t="shared" ca="1" si="1"/>
        <v>0</v>
      </c>
      <c r="R3">
        <f t="shared" ca="1" si="1"/>
        <v>0</v>
      </c>
      <c r="S3">
        <f t="shared" ca="1" si="1"/>
        <v>0</v>
      </c>
      <c r="T3">
        <f t="shared" ca="1" si="1"/>
        <v>0</v>
      </c>
      <c r="U3">
        <f t="shared" ca="1" si="1"/>
        <v>0</v>
      </c>
      <c r="V3">
        <f ca="1">IF('Liv 2030'!$A11="LM",INDIRECT("'Liv 2030'!"&amp;'Country Selector'!$B$3&amp;ROW($A11))*10^12,0)</f>
        <v>0</v>
      </c>
    </row>
    <row r="4" spans="1:22">
      <c r="A4" s="74">
        <v>-48</v>
      </c>
      <c r="B4">
        <f ca="1">IF('Liv 2010'!$A12="LM",INDIRECT("'Liv 2010'!"&amp;'Country Selector'!$B$3&amp;ROW($A12))*10^12,0)</f>
        <v>0</v>
      </c>
      <c r="C4">
        <f t="shared" ca="1" si="2"/>
        <v>0</v>
      </c>
      <c r="D4">
        <f t="shared" ca="1" si="0"/>
        <v>0</v>
      </c>
      <c r="E4">
        <f t="shared" ca="1" si="0"/>
        <v>0</v>
      </c>
      <c r="F4">
        <f t="shared" ca="1" si="0"/>
        <v>0</v>
      </c>
      <c r="G4">
        <f t="shared" ca="1" si="0"/>
        <v>0</v>
      </c>
      <c r="H4">
        <f t="shared" ca="1" si="0"/>
        <v>0</v>
      </c>
      <c r="I4">
        <f t="shared" ca="1" si="0"/>
        <v>0</v>
      </c>
      <c r="J4">
        <f t="shared" ca="1" si="0"/>
        <v>0</v>
      </c>
      <c r="K4">
        <f t="shared" ca="1" si="0"/>
        <v>0</v>
      </c>
      <c r="L4">
        <f ca="1">IF('Liv 2020'!$A12="LM",INDIRECT("'Liv 2020'!"&amp;'Country Selector'!$B$3&amp;ROW($A12))*10^12,0)</f>
        <v>0</v>
      </c>
      <c r="M4">
        <f t="shared" ca="1" si="3"/>
        <v>0</v>
      </c>
      <c r="N4">
        <f t="shared" ca="1" si="1"/>
        <v>0</v>
      </c>
      <c r="O4">
        <f t="shared" ca="1" si="1"/>
        <v>0</v>
      </c>
      <c r="P4">
        <f t="shared" ca="1" si="1"/>
        <v>0</v>
      </c>
      <c r="Q4">
        <f t="shared" ca="1" si="1"/>
        <v>0</v>
      </c>
      <c r="R4">
        <f t="shared" ca="1" si="1"/>
        <v>0</v>
      </c>
      <c r="S4">
        <f t="shared" ca="1" si="1"/>
        <v>0</v>
      </c>
      <c r="T4">
        <f t="shared" ca="1" si="1"/>
        <v>0</v>
      </c>
      <c r="U4">
        <f t="shared" ca="1" si="1"/>
        <v>0</v>
      </c>
      <c r="V4">
        <f ca="1">IF('Liv 2030'!$A12="LM",INDIRECT("'Liv 2030'!"&amp;'Country Selector'!$B$3&amp;ROW($A12))*10^12,0)</f>
        <v>0</v>
      </c>
    </row>
    <row r="5" spans="1:22">
      <c r="A5" s="74">
        <v>-47</v>
      </c>
      <c r="B5">
        <f ca="1">IF('Liv 2010'!$A13="LM",INDIRECT("'Liv 2010'!"&amp;'Country Selector'!$B$3&amp;ROW($A13))*10^12,0)</f>
        <v>0</v>
      </c>
      <c r="C5">
        <f t="shared" ca="1" si="2"/>
        <v>0</v>
      </c>
      <c r="D5">
        <f t="shared" ca="1" si="0"/>
        <v>0</v>
      </c>
      <c r="E5">
        <f t="shared" ca="1" si="0"/>
        <v>0</v>
      </c>
      <c r="F5">
        <f t="shared" ca="1" si="0"/>
        <v>0</v>
      </c>
      <c r="G5">
        <f t="shared" ca="1" si="0"/>
        <v>0</v>
      </c>
      <c r="H5">
        <f t="shared" ca="1" si="0"/>
        <v>0</v>
      </c>
      <c r="I5">
        <f t="shared" ca="1" si="0"/>
        <v>0</v>
      </c>
      <c r="J5">
        <f t="shared" ca="1" si="0"/>
        <v>0</v>
      </c>
      <c r="K5">
        <f t="shared" ca="1" si="0"/>
        <v>0</v>
      </c>
      <c r="L5">
        <f ca="1">IF('Liv 2020'!$A13="LM",INDIRECT("'Liv 2020'!"&amp;'Country Selector'!$B$3&amp;ROW($A13))*10^12,0)</f>
        <v>0</v>
      </c>
      <c r="M5">
        <f t="shared" ca="1" si="3"/>
        <v>0</v>
      </c>
      <c r="N5">
        <f t="shared" ca="1" si="1"/>
        <v>0</v>
      </c>
      <c r="O5">
        <f t="shared" ca="1" si="1"/>
        <v>0</v>
      </c>
      <c r="P5">
        <f t="shared" ca="1" si="1"/>
        <v>0</v>
      </c>
      <c r="Q5">
        <f t="shared" ca="1" si="1"/>
        <v>0</v>
      </c>
      <c r="R5">
        <f t="shared" ca="1" si="1"/>
        <v>0</v>
      </c>
      <c r="S5">
        <f t="shared" ca="1" si="1"/>
        <v>0</v>
      </c>
      <c r="T5">
        <f t="shared" ca="1" si="1"/>
        <v>0</v>
      </c>
      <c r="U5">
        <f t="shared" ca="1" si="1"/>
        <v>0</v>
      </c>
      <c r="V5">
        <f ca="1">IF('Liv 2030'!$A13="LM",INDIRECT("'Liv 2030'!"&amp;'Country Selector'!$B$3&amp;ROW($A13))*10^12,0)</f>
        <v>0</v>
      </c>
    </row>
    <row r="6" spans="1:22">
      <c r="A6" s="74">
        <v>-46</v>
      </c>
      <c r="B6">
        <f ca="1">IF('Liv 2010'!$A14="LM",INDIRECT("'Liv 2010'!"&amp;'Country Selector'!$B$3&amp;ROW($A14))*10^12,0)</f>
        <v>0</v>
      </c>
      <c r="C6">
        <f t="shared" ca="1" si="2"/>
        <v>0</v>
      </c>
      <c r="D6">
        <f t="shared" ca="1" si="0"/>
        <v>0</v>
      </c>
      <c r="E6">
        <f t="shared" ca="1" si="0"/>
        <v>0</v>
      </c>
      <c r="F6">
        <f t="shared" ca="1" si="0"/>
        <v>0</v>
      </c>
      <c r="G6">
        <f t="shared" ca="1" si="0"/>
        <v>0</v>
      </c>
      <c r="H6">
        <f t="shared" ca="1" si="0"/>
        <v>0</v>
      </c>
      <c r="I6">
        <f t="shared" ca="1" si="0"/>
        <v>0</v>
      </c>
      <c r="J6">
        <f t="shared" ca="1" si="0"/>
        <v>0</v>
      </c>
      <c r="K6">
        <f t="shared" ca="1" si="0"/>
        <v>0</v>
      </c>
      <c r="L6">
        <f ca="1">IF('Liv 2020'!$A14="LM",INDIRECT("'Liv 2020'!"&amp;'Country Selector'!$B$3&amp;ROW($A14))*10^12,0)</f>
        <v>0</v>
      </c>
      <c r="M6">
        <f t="shared" ca="1" si="3"/>
        <v>0</v>
      </c>
      <c r="N6">
        <f t="shared" ca="1" si="1"/>
        <v>0</v>
      </c>
      <c r="O6">
        <f t="shared" ca="1" si="1"/>
        <v>0</v>
      </c>
      <c r="P6">
        <f t="shared" ca="1" si="1"/>
        <v>0</v>
      </c>
      <c r="Q6">
        <f t="shared" ca="1" si="1"/>
        <v>0</v>
      </c>
      <c r="R6">
        <f t="shared" ca="1" si="1"/>
        <v>0</v>
      </c>
      <c r="S6">
        <f t="shared" ca="1" si="1"/>
        <v>0</v>
      </c>
      <c r="T6">
        <f t="shared" ca="1" si="1"/>
        <v>0</v>
      </c>
      <c r="U6">
        <f t="shared" ca="1" si="1"/>
        <v>0</v>
      </c>
      <c r="V6">
        <f ca="1">IF('Liv 2030'!$A14="LM",INDIRECT("'Liv 2030'!"&amp;'Country Selector'!$B$3&amp;ROW($A14))*10^12,0)</f>
        <v>0</v>
      </c>
    </row>
    <row r="7" spans="1:22">
      <c r="A7" s="74">
        <v>-45</v>
      </c>
      <c r="B7">
        <f ca="1">IF('Liv 2010'!$A15="LM",INDIRECT("'Liv 2010'!"&amp;'Country Selector'!$B$3&amp;ROW($A15))*10^12,0)</f>
        <v>0</v>
      </c>
      <c r="C7">
        <f t="shared" ca="1" si="2"/>
        <v>0</v>
      </c>
      <c r="D7">
        <f t="shared" ca="1" si="0"/>
        <v>0</v>
      </c>
      <c r="E7">
        <f t="shared" ca="1" si="0"/>
        <v>0</v>
      </c>
      <c r="F7">
        <f t="shared" ca="1" si="0"/>
        <v>0</v>
      </c>
      <c r="G7">
        <f t="shared" ca="1" si="0"/>
        <v>0</v>
      </c>
      <c r="H7">
        <f t="shared" ca="1" si="0"/>
        <v>0</v>
      </c>
      <c r="I7">
        <f t="shared" ca="1" si="0"/>
        <v>0</v>
      </c>
      <c r="J7">
        <f t="shared" ca="1" si="0"/>
        <v>0</v>
      </c>
      <c r="K7">
        <f t="shared" ca="1" si="0"/>
        <v>0</v>
      </c>
      <c r="L7">
        <f ca="1">IF('Liv 2020'!$A15="LM",INDIRECT("'Liv 2020'!"&amp;'Country Selector'!$B$3&amp;ROW($A15))*10^12,0)</f>
        <v>0</v>
      </c>
      <c r="M7">
        <f t="shared" ca="1" si="3"/>
        <v>0</v>
      </c>
      <c r="N7">
        <f t="shared" ca="1" si="1"/>
        <v>0</v>
      </c>
      <c r="O7">
        <f t="shared" ca="1" si="1"/>
        <v>0</v>
      </c>
      <c r="P7">
        <f t="shared" ca="1" si="1"/>
        <v>0</v>
      </c>
      <c r="Q7">
        <f t="shared" ca="1" si="1"/>
        <v>0</v>
      </c>
      <c r="R7">
        <f t="shared" ca="1" si="1"/>
        <v>0</v>
      </c>
      <c r="S7">
        <f t="shared" ca="1" si="1"/>
        <v>0</v>
      </c>
      <c r="T7">
        <f t="shared" ca="1" si="1"/>
        <v>0</v>
      </c>
      <c r="U7">
        <f t="shared" ca="1" si="1"/>
        <v>0</v>
      </c>
      <c r="V7">
        <f ca="1">IF('Liv 2030'!$A15="LM",INDIRECT("'Liv 2030'!"&amp;'Country Selector'!$B$3&amp;ROW($A15))*10^12,0)</f>
        <v>0</v>
      </c>
    </row>
    <row r="8" spans="1:22">
      <c r="A8" s="74">
        <v>-44</v>
      </c>
      <c r="B8">
        <f ca="1">IF('Liv 2010'!$A16="LM",INDIRECT("'Liv 2010'!"&amp;'Country Selector'!$B$3&amp;ROW($A16))*10^12,0)</f>
        <v>0</v>
      </c>
      <c r="C8">
        <f t="shared" ca="1" si="2"/>
        <v>0</v>
      </c>
      <c r="D8">
        <f t="shared" ca="1" si="0"/>
        <v>0</v>
      </c>
      <c r="E8">
        <f t="shared" ca="1" si="0"/>
        <v>0</v>
      </c>
      <c r="F8">
        <f t="shared" ca="1" si="0"/>
        <v>0</v>
      </c>
      <c r="G8">
        <f t="shared" ca="1" si="0"/>
        <v>0</v>
      </c>
      <c r="H8">
        <f t="shared" ca="1" si="0"/>
        <v>0</v>
      </c>
      <c r="I8">
        <f t="shared" ca="1" si="0"/>
        <v>0</v>
      </c>
      <c r="J8">
        <f t="shared" ca="1" si="0"/>
        <v>0</v>
      </c>
      <c r="K8">
        <f t="shared" ca="1" si="0"/>
        <v>0</v>
      </c>
      <c r="L8">
        <f ca="1">IF('Liv 2020'!$A16="LM",INDIRECT("'Liv 2020'!"&amp;'Country Selector'!$B$3&amp;ROW($A16))*10^12,0)</f>
        <v>0</v>
      </c>
      <c r="M8">
        <f t="shared" ca="1" si="3"/>
        <v>0</v>
      </c>
      <c r="N8">
        <f t="shared" ca="1" si="1"/>
        <v>0</v>
      </c>
      <c r="O8">
        <f t="shared" ca="1" si="1"/>
        <v>0</v>
      </c>
      <c r="P8">
        <f t="shared" ca="1" si="1"/>
        <v>0</v>
      </c>
      <c r="Q8">
        <f t="shared" ca="1" si="1"/>
        <v>0</v>
      </c>
      <c r="R8">
        <f t="shared" ca="1" si="1"/>
        <v>0</v>
      </c>
      <c r="S8">
        <f t="shared" ca="1" si="1"/>
        <v>0</v>
      </c>
      <c r="T8">
        <f t="shared" ca="1" si="1"/>
        <v>0</v>
      </c>
      <c r="U8">
        <f t="shared" ca="1" si="1"/>
        <v>0</v>
      </c>
      <c r="V8">
        <f ca="1">IF('Liv 2030'!$A16="LM",INDIRECT("'Liv 2030'!"&amp;'Country Selector'!$B$3&amp;ROW($A16))*10^12,0)</f>
        <v>0</v>
      </c>
    </row>
    <row r="9" spans="1:22">
      <c r="A9" s="74">
        <v>-43</v>
      </c>
      <c r="B9">
        <f ca="1">IF('Liv 2010'!$A17="LM",INDIRECT("'Liv 2010'!"&amp;'Country Selector'!$B$3&amp;ROW($A17))*10^12,0)</f>
        <v>0</v>
      </c>
      <c r="C9">
        <f t="shared" ca="1" si="2"/>
        <v>0</v>
      </c>
      <c r="D9">
        <f t="shared" ca="1" si="0"/>
        <v>0</v>
      </c>
      <c r="E9">
        <f t="shared" ca="1" si="0"/>
        <v>0</v>
      </c>
      <c r="F9">
        <f t="shared" ca="1" si="0"/>
        <v>0</v>
      </c>
      <c r="G9">
        <f t="shared" ca="1" si="0"/>
        <v>0</v>
      </c>
      <c r="H9">
        <f t="shared" ca="1" si="0"/>
        <v>0</v>
      </c>
      <c r="I9">
        <f t="shared" ca="1" si="0"/>
        <v>0</v>
      </c>
      <c r="J9">
        <f t="shared" ca="1" si="0"/>
        <v>0</v>
      </c>
      <c r="K9">
        <f t="shared" ca="1" si="0"/>
        <v>0</v>
      </c>
      <c r="L9">
        <f ca="1">IF('Liv 2020'!$A17="LM",INDIRECT("'Liv 2020'!"&amp;'Country Selector'!$B$3&amp;ROW($A17))*10^12,0)</f>
        <v>0</v>
      </c>
      <c r="M9">
        <f t="shared" ca="1" si="3"/>
        <v>0</v>
      </c>
      <c r="N9">
        <f t="shared" ca="1" si="1"/>
        <v>0</v>
      </c>
      <c r="O9">
        <f t="shared" ca="1" si="1"/>
        <v>0</v>
      </c>
      <c r="P9">
        <f t="shared" ca="1" si="1"/>
        <v>0</v>
      </c>
      <c r="Q9">
        <f t="shared" ca="1" si="1"/>
        <v>0</v>
      </c>
      <c r="R9">
        <f t="shared" ca="1" si="1"/>
        <v>0</v>
      </c>
      <c r="S9">
        <f t="shared" ca="1" si="1"/>
        <v>0</v>
      </c>
      <c r="T9">
        <f t="shared" ca="1" si="1"/>
        <v>0</v>
      </c>
      <c r="U9">
        <f t="shared" ca="1" si="1"/>
        <v>0</v>
      </c>
      <c r="V9">
        <f ca="1">IF('Liv 2030'!$A17="LM",INDIRECT("'Liv 2030'!"&amp;'Country Selector'!$B$3&amp;ROW($A17))*10^12,0)</f>
        <v>0</v>
      </c>
    </row>
    <row r="10" spans="1:22">
      <c r="A10" s="74">
        <v>-42</v>
      </c>
      <c r="B10">
        <f ca="1">IF('Liv 2010'!$A18="LM",INDIRECT("'Liv 2010'!"&amp;'Country Selector'!$B$3&amp;ROW($A18))*10^12,0)</f>
        <v>83451451602.936188</v>
      </c>
      <c r="C10">
        <f t="shared" ca="1" si="2"/>
        <v>75106306442.642563</v>
      </c>
      <c r="D10">
        <f t="shared" ca="1" si="0"/>
        <v>66761161282.348953</v>
      </c>
      <c r="E10">
        <f t="shared" ca="1" si="0"/>
        <v>58416016122.055336</v>
      </c>
      <c r="F10">
        <f t="shared" ca="1" si="0"/>
        <v>50070870961.761711</v>
      </c>
      <c r="G10">
        <f t="shared" ca="1" si="0"/>
        <v>41725725801.468094</v>
      </c>
      <c r="H10">
        <f t="shared" ca="1" si="0"/>
        <v>33380580641.174477</v>
      </c>
      <c r="I10">
        <f t="shared" ca="1" si="0"/>
        <v>25035435480.880856</v>
      </c>
      <c r="J10">
        <f t="shared" ca="1" si="0"/>
        <v>16690290320.587238</v>
      </c>
      <c r="K10">
        <f t="shared" ca="1" si="0"/>
        <v>8345145160.2936192</v>
      </c>
      <c r="L10">
        <f ca="1">IF('Liv 2020'!$A18="LM",INDIRECT("'Liv 2020'!"&amp;'Country Selector'!$B$3&amp;ROW($A18))*10^12,0)</f>
        <v>0</v>
      </c>
      <c r="M10">
        <f t="shared" ca="1" si="3"/>
        <v>0</v>
      </c>
      <c r="N10">
        <f t="shared" ca="1" si="1"/>
        <v>0</v>
      </c>
      <c r="O10">
        <f t="shared" ca="1" si="1"/>
        <v>0</v>
      </c>
      <c r="P10">
        <f t="shared" ca="1" si="1"/>
        <v>0</v>
      </c>
      <c r="Q10">
        <f t="shared" ca="1" si="1"/>
        <v>0</v>
      </c>
      <c r="R10">
        <f t="shared" ca="1" si="1"/>
        <v>0</v>
      </c>
      <c r="S10">
        <f t="shared" ca="1" si="1"/>
        <v>0</v>
      </c>
      <c r="T10">
        <f t="shared" ca="1" si="1"/>
        <v>0</v>
      </c>
      <c r="U10">
        <f t="shared" ca="1" si="1"/>
        <v>0</v>
      </c>
      <c r="V10">
        <f ca="1">IF('Liv 2030'!$A18="LM",INDIRECT("'Liv 2030'!"&amp;'Country Selector'!$B$3&amp;ROW($A18))*10^12,0)</f>
        <v>0</v>
      </c>
    </row>
    <row r="11" spans="1:22">
      <c r="A11" s="74">
        <v>-41</v>
      </c>
      <c r="B11">
        <f ca="1">IF('Liv 2010'!$A19="LM",INDIRECT("'Liv 2010'!"&amp;'Country Selector'!$B$3&amp;ROW($A19))*10^12,0)</f>
        <v>0</v>
      </c>
      <c r="C11">
        <f t="shared" ca="1" si="2"/>
        <v>0</v>
      </c>
      <c r="D11">
        <f t="shared" ca="1" si="0"/>
        <v>0</v>
      </c>
      <c r="E11">
        <f t="shared" ca="1" si="0"/>
        <v>0</v>
      </c>
      <c r="F11">
        <f t="shared" ca="1" si="0"/>
        <v>0</v>
      </c>
      <c r="G11">
        <f t="shared" ca="1" si="0"/>
        <v>0</v>
      </c>
      <c r="H11">
        <f t="shared" ca="1" si="0"/>
        <v>0</v>
      </c>
      <c r="I11">
        <f t="shared" ca="1" si="0"/>
        <v>0</v>
      </c>
      <c r="J11">
        <f t="shared" ca="1" si="0"/>
        <v>0</v>
      </c>
      <c r="K11">
        <f t="shared" ca="1" si="0"/>
        <v>0</v>
      </c>
      <c r="L11">
        <f ca="1">IF('Liv 2020'!$A19="LM",INDIRECT("'Liv 2020'!"&amp;'Country Selector'!$B$3&amp;ROW($A19))*10^12,0)</f>
        <v>0</v>
      </c>
      <c r="M11">
        <f t="shared" ca="1" si="3"/>
        <v>0</v>
      </c>
      <c r="N11">
        <f t="shared" ca="1" si="1"/>
        <v>0</v>
      </c>
      <c r="O11">
        <f t="shared" ca="1" si="1"/>
        <v>0</v>
      </c>
      <c r="P11">
        <f t="shared" ca="1" si="1"/>
        <v>0</v>
      </c>
      <c r="Q11">
        <f t="shared" ca="1" si="1"/>
        <v>0</v>
      </c>
      <c r="R11">
        <f t="shared" ca="1" si="1"/>
        <v>0</v>
      </c>
      <c r="S11">
        <f t="shared" ca="1" si="1"/>
        <v>0</v>
      </c>
      <c r="T11">
        <f t="shared" ca="1" si="1"/>
        <v>0</v>
      </c>
      <c r="U11">
        <f t="shared" ca="1" si="1"/>
        <v>0</v>
      </c>
      <c r="V11">
        <f ca="1">IF('Liv 2030'!$A19="LM",INDIRECT("'Liv 2030'!"&amp;'Country Selector'!$B$3&amp;ROW($A19))*10^12,0)</f>
        <v>0</v>
      </c>
    </row>
    <row r="12" spans="1:22">
      <c r="A12" s="74">
        <v>-40</v>
      </c>
      <c r="B12">
        <f ca="1">IF('Liv 2010'!$A20="LM",INDIRECT("'Liv 2010'!"&amp;'Country Selector'!$B$3&amp;ROW($A20))*10^12,0)</f>
        <v>0</v>
      </c>
      <c r="C12">
        <f t="shared" ca="1" si="2"/>
        <v>0</v>
      </c>
      <c r="D12">
        <f t="shared" ca="1" si="0"/>
        <v>0</v>
      </c>
      <c r="E12">
        <f t="shared" ca="1" si="0"/>
        <v>0</v>
      </c>
      <c r="F12">
        <f t="shared" ca="1" si="0"/>
        <v>0</v>
      </c>
      <c r="G12">
        <f t="shared" ca="1" si="0"/>
        <v>0</v>
      </c>
      <c r="H12">
        <f t="shared" ca="1" si="0"/>
        <v>0</v>
      </c>
      <c r="I12">
        <f t="shared" ca="1" si="0"/>
        <v>0</v>
      </c>
      <c r="J12">
        <f t="shared" ca="1" si="0"/>
        <v>0</v>
      </c>
      <c r="K12">
        <f t="shared" ca="1" si="0"/>
        <v>0</v>
      </c>
      <c r="L12">
        <f ca="1">IF('Liv 2020'!$A20="LM",INDIRECT("'Liv 2020'!"&amp;'Country Selector'!$B$3&amp;ROW($A20))*10^12,0)</f>
        <v>0</v>
      </c>
      <c r="M12">
        <f t="shared" ca="1" si="3"/>
        <v>0</v>
      </c>
      <c r="N12">
        <f t="shared" ca="1" si="1"/>
        <v>0</v>
      </c>
      <c r="O12">
        <f t="shared" ca="1" si="1"/>
        <v>0</v>
      </c>
      <c r="P12">
        <f t="shared" ca="1" si="1"/>
        <v>0</v>
      </c>
      <c r="Q12">
        <f t="shared" ca="1" si="1"/>
        <v>0</v>
      </c>
      <c r="R12">
        <f t="shared" ca="1" si="1"/>
        <v>0</v>
      </c>
      <c r="S12">
        <f t="shared" ca="1" si="1"/>
        <v>0</v>
      </c>
      <c r="T12">
        <f t="shared" ca="1" si="1"/>
        <v>0</v>
      </c>
      <c r="U12">
        <f t="shared" ca="1" si="1"/>
        <v>0</v>
      </c>
      <c r="V12">
        <f ca="1">IF('Liv 2030'!$A20="LM",INDIRECT("'Liv 2030'!"&amp;'Country Selector'!$B$3&amp;ROW($A20))*10^12,0)</f>
        <v>0</v>
      </c>
    </row>
    <row r="13" spans="1:22">
      <c r="A13" s="74">
        <v>-39</v>
      </c>
      <c r="B13">
        <f ca="1">IF('Liv 2010'!$A21="LM",INDIRECT("'Liv 2010'!"&amp;'Country Selector'!$B$3&amp;ROW($A21))*10^12,0)</f>
        <v>0</v>
      </c>
      <c r="C13">
        <f t="shared" ca="1" si="2"/>
        <v>0</v>
      </c>
      <c r="D13">
        <f t="shared" ca="1" si="0"/>
        <v>0</v>
      </c>
      <c r="E13">
        <f t="shared" ca="1" si="0"/>
        <v>0</v>
      </c>
      <c r="F13">
        <f t="shared" ca="1" si="0"/>
        <v>0</v>
      </c>
      <c r="G13">
        <f t="shared" ca="1" si="0"/>
        <v>0</v>
      </c>
      <c r="H13">
        <f t="shared" ca="1" si="0"/>
        <v>0</v>
      </c>
      <c r="I13">
        <f t="shared" ca="1" si="0"/>
        <v>0</v>
      </c>
      <c r="J13">
        <f t="shared" ca="1" si="0"/>
        <v>0</v>
      </c>
      <c r="K13">
        <f t="shared" ca="1" si="0"/>
        <v>0</v>
      </c>
      <c r="L13">
        <f ca="1">IF('Liv 2020'!$A21="LM",INDIRECT("'Liv 2020'!"&amp;'Country Selector'!$B$3&amp;ROW($A21))*10^12,0)</f>
        <v>0</v>
      </c>
      <c r="M13">
        <f t="shared" ca="1" si="3"/>
        <v>0</v>
      </c>
      <c r="N13">
        <f t="shared" ca="1" si="1"/>
        <v>0</v>
      </c>
      <c r="O13">
        <f t="shared" ca="1" si="1"/>
        <v>0</v>
      </c>
      <c r="P13">
        <f t="shared" ca="1" si="1"/>
        <v>0</v>
      </c>
      <c r="Q13">
        <f t="shared" ca="1" si="1"/>
        <v>0</v>
      </c>
      <c r="R13">
        <f t="shared" ca="1" si="1"/>
        <v>0</v>
      </c>
      <c r="S13">
        <f t="shared" ca="1" si="1"/>
        <v>0</v>
      </c>
      <c r="T13">
        <f t="shared" ca="1" si="1"/>
        <v>0</v>
      </c>
      <c r="U13">
        <f t="shared" ca="1" si="1"/>
        <v>0</v>
      </c>
      <c r="V13">
        <f ca="1">IF('Liv 2030'!$A21="LM",INDIRECT("'Liv 2030'!"&amp;'Country Selector'!$B$3&amp;ROW($A21))*10^12,0)</f>
        <v>0</v>
      </c>
    </row>
    <row r="14" spans="1:22">
      <c r="A14" s="74">
        <v>-38</v>
      </c>
      <c r="B14">
        <f ca="1">IF('Liv 2010'!$A22="LM",INDIRECT("'Liv 2010'!"&amp;'Country Selector'!$B$3&amp;ROW($A22))*10^12,0)</f>
        <v>0</v>
      </c>
      <c r="C14">
        <f t="shared" ca="1" si="2"/>
        <v>0</v>
      </c>
      <c r="D14">
        <f t="shared" ca="1" si="0"/>
        <v>0</v>
      </c>
      <c r="E14">
        <f t="shared" ca="1" si="0"/>
        <v>0</v>
      </c>
      <c r="F14">
        <f t="shared" ca="1" si="0"/>
        <v>0</v>
      </c>
      <c r="G14">
        <f t="shared" ca="1" si="0"/>
        <v>0</v>
      </c>
      <c r="H14">
        <f t="shared" ca="1" si="0"/>
        <v>0</v>
      </c>
      <c r="I14">
        <f t="shared" ca="1" si="0"/>
        <v>0</v>
      </c>
      <c r="J14">
        <f t="shared" ca="1" si="0"/>
        <v>0</v>
      </c>
      <c r="K14">
        <f t="shared" ca="1" si="0"/>
        <v>0</v>
      </c>
      <c r="L14">
        <f ca="1">IF('Liv 2020'!$A22="LM",INDIRECT("'Liv 2020'!"&amp;'Country Selector'!$B$3&amp;ROW($A22))*10^12,0)</f>
        <v>0</v>
      </c>
      <c r="M14">
        <f t="shared" ca="1" si="3"/>
        <v>0</v>
      </c>
      <c r="N14">
        <f t="shared" ca="1" si="1"/>
        <v>0</v>
      </c>
      <c r="O14">
        <f t="shared" ca="1" si="1"/>
        <v>0</v>
      </c>
      <c r="P14">
        <f t="shared" ca="1" si="1"/>
        <v>0</v>
      </c>
      <c r="Q14">
        <f t="shared" ca="1" si="1"/>
        <v>0</v>
      </c>
      <c r="R14">
        <f t="shared" ca="1" si="1"/>
        <v>0</v>
      </c>
      <c r="S14">
        <f t="shared" ca="1" si="1"/>
        <v>0</v>
      </c>
      <c r="T14">
        <f t="shared" ca="1" si="1"/>
        <v>0</v>
      </c>
      <c r="U14">
        <f t="shared" ca="1" si="1"/>
        <v>0</v>
      </c>
      <c r="V14">
        <f ca="1">IF('Liv 2030'!$A22="LM",INDIRECT("'Liv 2030'!"&amp;'Country Selector'!$B$3&amp;ROW($A22))*10^12,0)</f>
        <v>0</v>
      </c>
    </row>
    <row r="15" spans="1:22">
      <c r="A15" s="74">
        <v>-37</v>
      </c>
      <c r="B15">
        <f ca="1">IF('Liv 2010'!$A23="LM",INDIRECT("'Liv 2010'!"&amp;'Country Selector'!$B$3&amp;ROW($A23))*10^12,0)</f>
        <v>0</v>
      </c>
      <c r="C15">
        <f t="shared" ca="1" si="2"/>
        <v>0</v>
      </c>
      <c r="D15">
        <f t="shared" ca="1" si="0"/>
        <v>0</v>
      </c>
      <c r="E15">
        <f t="shared" ca="1" si="0"/>
        <v>0</v>
      </c>
      <c r="F15">
        <f t="shared" ca="1" si="0"/>
        <v>0</v>
      </c>
      <c r="G15">
        <f t="shared" ca="1" si="0"/>
        <v>0</v>
      </c>
      <c r="H15">
        <f t="shared" ca="1" si="0"/>
        <v>0</v>
      </c>
      <c r="I15">
        <f t="shared" ca="1" si="0"/>
        <v>0</v>
      </c>
      <c r="J15">
        <f t="shared" ca="1" si="0"/>
        <v>0</v>
      </c>
      <c r="K15">
        <f t="shared" ca="1" si="0"/>
        <v>0</v>
      </c>
      <c r="L15">
        <f ca="1">IF('Liv 2020'!$A23="LM",INDIRECT("'Liv 2020'!"&amp;'Country Selector'!$B$3&amp;ROW($A23))*10^12,0)</f>
        <v>0</v>
      </c>
      <c r="M15">
        <f t="shared" ca="1" si="3"/>
        <v>0</v>
      </c>
      <c r="N15">
        <f t="shared" ca="1" si="1"/>
        <v>0</v>
      </c>
      <c r="O15">
        <f t="shared" ca="1" si="1"/>
        <v>0</v>
      </c>
      <c r="P15">
        <f t="shared" ca="1" si="1"/>
        <v>0</v>
      </c>
      <c r="Q15">
        <f t="shared" ca="1" si="1"/>
        <v>0</v>
      </c>
      <c r="R15">
        <f t="shared" ca="1" si="1"/>
        <v>0</v>
      </c>
      <c r="S15">
        <f t="shared" ca="1" si="1"/>
        <v>0</v>
      </c>
      <c r="T15">
        <f t="shared" ca="1" si="1"/>
        <v>0</v>
      </c>
      <c r="U15">
        <f t="shared" ca="1" si="1"/>
        <v>0</v>
      </c>
      <c r="V15">
        <f ca="1">IF('Liv 2030'!$A23="LM",INDIRECT("'Liv 2030'!"&amp;'Country Selector'!$B$3&amp;ROW($A23))*10^12,0)</f>
        <v>0</v>
      </c>
    </row>
    <row r="16" spans="1:22">
      <c r="A16" s="74">
        <v>-36</v>
      </c>
      <c r="B16">
        <f ca="1">IF('Liv 2010'!$A24="LM",INDIRECT("'Liv 2010'!"&amp;'Country Selector'!$B$3&amp;ROW($A24))*10^12,0)</f>
        <v>0</v>
      </c>
      <c r="C16">
        <f t="shared" ca="1" si="2"/>
        <v>0</v>
      </c>
      <c r="D16">
        <f t="shared" ca="1" si="0"/>
        <v>0</v>
      </c>
      <c r="E16">
        <f t="shared" ca="1" si="0"/>
        <v>0</v>
      </c>
      <c r="F16">
        <f t="shared" ca="1" si="0"/>
        <v>0</v>
      </c>
      <c r="G16">
        <f t="shared" ca="1" si="0"/>
        <v>0</v>
      </c>
      <c r="H16">
        <f t="shared" ca="1" si="0"/>
        <v>0</v>
      </c>
      <c r="I16">
        <f t="shared" ca="1" si="0"/>
        <v>0</v>
      </c>
      <c r="J16">
        <f t="shared" ca="1" si="0"/>
        <v>0</v>
      </c>
      <c r="K16">
        <f t="shared" ca="1" si="0"/>
        <v>0</v>
      </c>
      <c r="L16">
        <f ca="1">IF('Liv 2020'!$A24="LM",INDIRECT("'Liv 2020'!"&amp;'Country Selector'!$B$3&amp;ROW($A24))*10^12,0)</f>
        <v>0</v>
      </c>
      <c r="M16">
        <f t="shared" ca="1" si="3"/>
        <v>0</v>
      </c>
      <c r="N16">
        <f t="shared" ca="1" si="1"/>
        <v>0</v>
      </c>
      <c r="O16">
        <f t="shared" ca="1" si="1"/>
        <v>0</v>
      </c>
      <c r="P16">
        <f t="shared" ca="1" si="1"/>
        <v>0</v>
      </c>
      <c r="Q16">
        <f t="shared" ca="1" si="1"/>
        <v>0</v>
      </c>
      <c r="R16">
        <f t="shared" ca="1" si="1"/>
        <v>0</v>
      </c>
      <c r="S16">
        <f t="shared" ca="1" si="1"/>
        <v>0</v>
      </c>
      <c r="T16">
        <f t="shared" ca="1" si="1"/>
        <v>0</v>
      </c>
      <c r="U16">
        <f t="shared" ca="1" si="1"/>
        <v>0</v>
      </c>
      <c r="V16">
        <f ca="1">IF('Liv 2030'!$A24="LM",INDIRECT("'Liv 2030'!"&amp;'Country Selector'!$B$3&amp;ROW($A24))*10^12,0)</f>
        <v>0</v>
      </c>
    </row>
    <row r="17" spans="1:22">
      <c r="A17" s="74">
        <v>-35</v>
      </c>
      <c r="B17">
        <f ca="1">IF('Liv 2010'!$A25="LM",INDIRECT("'Liv 2010'!"&amp;'Country Selector'!$B$3&amp;ROW($A25))*10^12,0)</f>
        <v>0</v>
      </c>
      <c r="C17">
        <f t="shared" ca="1" si="2"/>
        <v>0</v>
      </c>
      <c r="D17">
        <f t="shared" ca="1" si="0"/>
        <v>0</v>
      </c>
      <c r="E17">
        <f t="shared" ca="1" si="0"/>
        <v>0</v>
      </c>
      <c r="F17">
        <f t="shared" ca="1" si="0"/>
        <v>0</v>
      </c>
      <c r="G17">
        <f t="shared" ca="1" si="0"/>
        <v>0</v>
      </c>
      <c r="H17">
        <f t="shared" ca="1" si="0"/>
        <v>0</v>
      </c>
      <c r="I17">
        <f t="shared" ca="1" si="0"/>
        <v>0</v>
      </c>
      <c r="J17">
        <f t="shared" ca="1" si="0"/>
        <v>0</v>
      </c>
      <c r="K17">
        <f t="shared" ca="1" si="0"/>
        <v>0</v>
      </c>
      <c r="L17">
        <f ca="1">IF('Liv 2020'!$A25="LM",INDIRECT("'Liv 2020'!"&amp;'Country Selector'!$B$3&amp;ROW($A25))*10^12,0)</f>
        <v>0</v>
      </c>
      <c r="M17">
        <f t="shared" ca="1" si="3"/>
        <v>0</v>
      </c>
      <c r="N17">
        <f t="shared" ca="1" si="1"/>
        <v>0</v>
      </c>
      <c r="O17">
        <f t="shared" ca="1" si="1"/>
        <v>0</v>
      </c>
      <c r="P17">
        <f t="shared" ca="1" si="1"/>
        <v>0</v>
      </c>
      <c r="Q17">
        <f t="shared" ca="1" si="1"/>
        <v>0</v>
      </c>
      <c r="R17">
        <f t="shared" ca="1" si="1"/>
        <v>0</v>
      </c>
      <c r="S17">
        <f t="shared" ca="1" si="1"/>
        <v>0</v>
      </c>
      <c r="T17">
        <f t="shared" ca="1" si="1"/>
        <v>0</v>
      </c>
      <c r="U17">
        <f t="shared" ca="1" si="1"/>
        <v>0</v>
      </c>
      <c r="V17">
        <f ca="1">IF('Liv 2030'!$A25="LM",INDIRECT("'Liv 2030'!"&amp;'Country Selector'!$B$3&amp;ROW($A25))*10^12,0)</f>
        <v>0</v>
      </c>
    </row>
    <row r="18" spans="1:22">
      <c r="A18" s="74">
        <v>-34</v>
      </c>
      <c r="B18">
        <f ca="1">IF('Liv 2010'!$A26="LM",INDIRECT("'Liv 2010'!"&amp;'Country Selector'!$B$3&amp;ROW($A26))*10^12,0)</f>
        <v>0</v>
      </c>
      <c r="C18">
        <f t="shared" ca="1" si="2"/>
        <v>10070537840.671505</v>
      </c>
      <c r="D18">
        <f t="shared" ca="1" si="2"/>
        <v>20141075681.34301</v>
      </c>
      <c r="E18">
        <f t="shared" ca="1" si="2"/>
        <v>30211613522.014515</v>
      </c>
      <c r="F18">
        <f t="shared" ca="1" si="2"/>
        <v>40282151362.68602</v>
      </c>
      <c r="G18">
        <f t="shared" ca="1" si="2"/>
        <v>50352689203.357529</v>
      </c>
      <c r="H18">
        <f t="shared" ca="1" si="2"/>
        <v>60423227044.02903</v>
      </c>
      <c r="I18">
        <f t="shared" ca="1" si="2"/>
        <v>70493764884.700531</v>
      </c>
      <c r="J18">
        <f t="shared" ca="1" si="2"/>
        <v>80564302725.37204</v>
      </c>
      <c r="K18">
        <f t="shared" ca="1" si="2"/>
        <v>90634840566.043549</v>
      </c>
      <c r="L18">
        <f ca="1">IF('Liv 2020'!$A26="LM",INDIRECT("'Liv 2020'!"&amp;'Country Selector'!$B$3&amp;ROW($A26))*10^12,0)</f>
        <v>100705378406.71506</v>
      </c>
      <c r="M18">
        <f t="shared" ca="1" si="3"/>
        <v>90634840566.043549</v>
      </c>
      <c r="N18">
        <f t="shared" ca="1" si="3"/>
        <v>80564302725.37204</v>
      </c>
      <c r="O18">
        <f t="shared" ca="1" si="3"/>
        <v>70493764884.700531</v>
      </c>
      <c r="P18">
        <f t="shared" ca="1" si="3"/>
        <v>60423227044.02903</v>
      </c>
      <c r="Q18">
        <f t="shared" ca="1" si="3"/>
        <v>50352689203.357529</v>
      </c>
      <c r="R18">
        <f t="shared" ca="1" si="3"/>
        <v>40282151362.68602</v>
      </c>
      <c r="S18">
        <f t="shared" ca="1" si="3"/>
        <v>30211613522.014515</v>
      </c>
      <c r="T18">
        <f t="shared" ca="1" si="3"/>
        <v>20141075681.34301</v>
      </c>
      <c r="U18">
        <f t="shared" ca="1" si="3"/>
        <v>10070537840.671505</v>
      </c>
      <c r="V18">
        <f ca="1">IF('Liv 2030'!$A26="LM",INDIRECT("'Liv 2030'!"&amp;'Country Selector'!$B$3&amp;ROW($A26))*10^12,0)</f>
        <v>0</v>
      </c>
    </row>
    <row r="19" spans="1:22">
      <c r="A19" s="74">
        <v>-33</v>
      </c>
      <c r="B19">
        <f ca="1">IF('Liv 2010'!$A27="LM",INDIRECT("'Liv 2010'!"&amp;'Country Selector'!$B$3&amp;ROW($A27))*10^12,0)</f>
        <v>0</v>
      </c>
      <c r="C19">
        <f t="shared" ca="1" si="2"/>
        <v>0</v>
      </c>
      <c r="D19">
        <f t="shared" ca="1" si="2"/>
        <v>0</v>
      </c>
      <c r="E19">
        <f t="shared" ca="1" si="2"/>
        <v>0</v>
      </c>
      <c r="F19">
        <f t="shared" ca="1" si="2"/>
        <v>0</v>
      </c>
      <c r="G19">
        <f t="shared" ca="1" si="2"/>
        <v>0</v>
      </c>
      <c r="H19">
        <f t="shared" ca="1" si="2"/>
        <v>0</v>
      </c>
      <c r="I19">
        <f t="shared" ca="1" si="2"/>
        <v>0</v>
      </c>
      <c r="J19">
        <f t="shared" ca="1" si="2"/>
        <v>0</v>
      </c>
      <c r="K19">
        <f t="shared" ca="1" si="2"/>
        <v>0</v>
      </c>
      <c r="L19">
        <f ca="1">IF('Liv 2020'!$A27="LM",INDIRECT("'Liv 2020'!"&amp;'Country Selector'!$B$3&amp;ROW($A27))*10^12,0)</f>
        <v>0</v>
      </c>
      <c r="M19">
        <f t="shared" ca="1" si="3"/>
        <v>0</v>
      </c>
      <c r="N19">
        <f t="shared" ca="1" si="3"/>
        <v>0</v>
      </c>
      <c r="O19">
        <f t="shared" ca="1" si="3"/>
        <v>0</v>
      </c>
      <c r="P19">
        <f t="shared" ca="1" si="3"/>
        <v>0</v>
      </c>
      <c r="Q19">
        <f t="shared" ca="1" si="3"/>
        <v>0</v>
      </c>
      <c r="R19">
        <f t="shared" ca="1" si="3"/>
        <v>0</v>
      </c>
      <c r="S19">
        <f t="shared" ca="1" si="3"/>
        <v>0</v>
      </c>
      <c r="T19">
        <f t="shared" ca="1" si="3"/>
        <v>0</v>
      </c>
      <c r="U19">
        <f t="shared" ca="1" si="3"/>
        <v>0</v>
      </c>
      <c r="V19">
        <f ca="1">IF('Liv 2030'!$A27="LM",INDIRECT("'Liv 2030'!"&amp;'Country Selector'!$B$3&amp;ROW($A27))*10^12,0)</f>
        <v>0</v>
      </c>
    </row>
    <row r="20" spans="1:22">
      <c r="A20" s="74">
        <v>-32</v>
      </c>
      <c r="B20">
        <f ca="1">IF('Liv 2010'!$A28="LM",INDIRECT("'Liv 2010'!"&amp;'Country Selector'!$B$3&amp;ROW($A28))*10^12,0)</f>
        <v>0</v>
      </c>
      <c r="C20">
        <f t="shared" ca="1" si="2"/>
        <v>0</v>
      </c>
      <c r="D20">
        <f t="shared" ca="1" si="2"/>
        <v>0</v>
      </c>
      <c r="E20">
        <f t="shared" ca="1" si="2"/>
        <v>0</v>
      </c>
      <c r="F20">
        <f t="shared" ca="1" si="2"/>
        <v>0</v>
      </c>
      <c r="G20">
        <f t="shared" ca="1" si="2"/>
        <v>0</v>
      </c>
      <c r="H20">
        <f t="shared" ca="1" si="2"/>
        <v>0</v>
      </c>
      <c r="I20">
        <f t="shared" ca="1" si="2"/>
        <v>0</v>
      </c>
      <c r="J20">
        <f t="shared" ca="1" si="2"/>
        <v>0</v>
      </c>
      <c r="K20">
        <f t="shared" ca="1" si="2"/>
        <v>0</v>
      </c>
      <c r="L20">
        <f ca="1">IF('Liv 2020'!$A28="LM",INDIRECT("'Liv 2020'!"&amp;'Country Selector'!$B$3&amp;ROW($A28))*10^12,0)</f>
        <v>0</v>
      </c>
      <c r="M20">
        <f t="shared" ca="1" si="3"/>
        <v>0</v>
      </c>
      <c r="N20">
        <f t="shared" ca="1" si="3"/>
        <v>0</v>
      </c>
      <c r="O20">
        <f t="shared" ca="1" si="3"/>
        <v>0</v>
      </c>
      <c r="P20">
        <f t="shared" ca="1" si="3"/>
        <v>0</v>
      </c>
      <c r="Q20">
        <f t="shared" ca="1" si="3"/>
        <v>0</v>
      </c>
      <c r="R20">
        <f t="shared" ca="1" si="3"/>
        <v>0</v>
      </c>
      <c r="S20">
        <f t="shared" ca="1" si="3"/>
        <v>0</v>
      </c>
      <c r="T20">
        <f t="shared" ca="1" si="3"/>
        <v>0</v>
      </c>
      <c r="U20">
        <f t="shared" ca="1" si="3"/>
        <v>0</v>
      </c>
      <c r="V20">
        <f ca="1">IF('Liv 2030'!$A28="LM",INDIRECT("'Liv 2030'!"&amp;'Country Selector'!$B$3&amp;ROW($A28))*10^12,0)</f>
        <v>0</v>
      </c>
    </row>
    <row r="21" spans="1:22">
      <c r="A21" s="74">
        <v>-31</v>
      </c>
      <c r="B21">
        <f ca="1">IF('Liv 2010'!$A29="LM",INDIRECT("'Liv 2010'!"&amp;'Country Selector'!$B$3&amp;ROW($A29))*10^12,0)</f>
        <v>0</v>
      </c>
      <c r="C21">
        <f t="shared" ca="1" si="2"/>
        <v>0</v>
      </c>
      <c r="D21">
        <f t="shared" ca="1" si="2"/>
        <v>0</v>
      </c>
      <c r="E21">
        <f t="shared" ca="1" si="2"/>
        <v>0</v>
      </c>
      <c r="F21">
        <f t="shared" ca="1" si="2"/>
        <v>0</v>
      </c>
      <c r="G21">
        <f t="shared" ca="1" si="2"/>
        <v>0</v>
      </c>
      <c r="H21">
        <f t="shared" ca="1" si="2"/>
        <v>0</v>
      </c>
      <c r="I21">
        <f t="shared" ca="1" si="2"/>
        <v>0</v>
      </c>
      <c r="J21">
        <f t="shared" ca="1" si="2"/>
        <v>0</v>
      </c>
      <c r="K21">
        <f t="shared" ca="1" si="2"/>
        <v>0</v>
      </c>
      <c r="L21">
        <f ca="1">IF('Liv 2020'!$A29="LM",INDIRECT("'Liv 2020'!"&amp;'Country Selector'!$B$3&amp;ROW($A29))*10^12,0)</f>
        <v>0</v>
      </c>
      <c r="M21">
        <f t="shared" ca="1" si="3"/>
        <v>0</v>
      </c>
      <c r="N21">
        <f t="shared" ca="1" si="3"/>
        <v>0</v>
      </c>
      <c r="O21">
        <f t="shared" ca="1" si="3"/>
        <v>0</v>
      </c>
      <c r="P21">
        <f t="shared" ca="1" si="3"/>
        <v>0</v>
      </c>
      <c r="Q21">
        <f t="shared" ca="1" si="3"/>
        <v>0</v>
      </c>
      <c r="R21">
        <f t="shared" ca="1" si="3"/>
        <v>0</v>
      </c>
      <c r="S21">
        <f t="shared" ca="1" si="3"/>
        <v>0</v>
      </c>
      <c r="T21">
        <f t="shared" ca="1" si="3"/>
        <v>0</v>
      </c>
      <c r="U21">
        <f t="shared" ca="1" si="3"/>
        <v>0</v>
      </c>
      <c r="V21">
        <f ca="1">IF('Liv 2030'!$A29="LM",INDIRECT("'Liv 2030'!"&amp;'Country Selector'!$B$3&amp;ROW($A29))*10^12,0)</f>
        <v>0</v>
      </c>
    </row>
    <row r="22" spans="1:22">
      <c r="A22" s="74">
        <v>-30</v>
      </c>
      <c r="B22">
        <f ca="1">IF('Liv 2010'!$A30="LM",INDIRECT("'Liv 2010'!"&amp;'Country Selector'!$B$3&amp;ROW($A30))*10^12,0)</f>
        <v>0</v>
      </c>
      <c r="C22">
        <f t="shared" ca="1" si="2"/>
        <v>0</v>
      </c>
      <c r="D22">
        <f t="shared" ca="1" si="2"/>
        <v>0</v>
      </c>
      <c r="E22">
        <f t="shared" ca="1" si="2"/>
        <v>0</v>
      </c>
      <c r="F22">
        <f t="shared" ca="1" si="2"/>
        <v>0</v>
      </c>
      <c r="G22">
        <f t="shared" ca="1" si="2"/>
        <v>0</v>
      </c>
      <c r="H22">
        <f t="shared" ca="1" si="2"/>
        <v>0</v>
      </c>
      <c r="I22">
        <f t="shared" ca="1" si="2"/>
        <v>0</v>
      </c>
      <c r="J22">
        <f t="shared" ca="1" si="2"/>
        <v>0</v>
      </c>
      <c r="K22">
        <f t="shared" ca="1" si="2"/>
        <v>0</v>
      </c>
      <c r="L22">
        <f ca="1">IF('Liv 2020'!$A30="LM",INDIRECT("'Liv 2020'!"&amp;'Country Selector'!$B$3&amp;ROW($A30))*10^12,0)</f>
        <v>0</v>
      </c>
      <c r="M22">
        <f t="shared" ca="1" si="3"/>
        <v>0</v>
      </c>
      <c r="N22">
        <f t="shared" ca="1" si="3"/>
        <v>0</v>
      </c>
      <c r="O22">
        <f t="shared" ca="1" si="3"/>
        <v>0</v>
      </c>
      <c r="P22">
        <f t="shared" ca="1" si="3"/>
        <v>0</v>
      </c>
      <c r="Q22">
        <f t="shared" ca="1" si="3"/>
        <v>0</v>
      </c>
      <c r="R22">
        <f t="shared" ca="1" si="3"/>
        <v>0</v>
      </c>
      <c r="S22">
        <f t="shared" ca="1" si="3"/>
        <v>0</v>
      </c>
      <c r="T22">
        <f t="shared" ca="1" si="3"/>
        <v>0</v>
      </c>
      <c r="U22">
        <f t="shared" ca="1" si="3"/>
        <v>0</v>
      </c>
      <c r="V22">
        <f ca="1">IF('Liv 2030'!$A30="LM",INDIRECT("'Liv 2030'!"&amp;'Country Selector'!$B$3&amp;ROW($A30))*10^12,0)</f>
        <v>0</v>
      </c>
    </row>
    <row r="23" spans="1:22">
      <c r="A23" s="74">
        <v>-29</v>
      </c>
      <c r="B23">
        <f ca="1">IF('Liv 2010'!$A31="LM",INDIRECT("'Liv 2010'!"&amp;'Country Selector'!$B$3&amp;ROW($A31))*10^12,0)</f>
        <v>0</v>
      </c>
      <c r="C23">
        <f t="shared" ca="1" si="2"/>
        <v>0</v>
      </c>
      <c r="D23">
        <f t="shared" ca="1" si="2"/>
        <v>0</v>
      </c>
      <c r="E23">
        <f t="shared" ca="1" si="2"/>
        <v>0</v>
      </c>
      <c r="F23">
        <f t="shared" ca="1" si="2"/>
        <v>0</v>
      </c>
      <c r="G23">
        <f t="shared" ca="1" si="2"/>
        <v>0</v>
      </c>
      <c r="H23">
        <f t="shared" ca="1" si="2"/>
        <v>0</v>
      </c>
      <c r="I23">
        <f t="shared" ca="1" si="2"/>
        <v>0</v>
      </c>
      <c r="J23">
        <f t="shared" ca="1" si="2"/>
        <v>0</v>
      </c>
      <c r="K23">
        <f t="shared" ca="1" si="2"/>
        <v>0</v>
      </c>
      <c r="L23">
        <f ca="1">IF('Liv 2020'!$A31="LM",INDIRECT("'Liv 2020'!"&amp;'Country Selector'!$B$3&amp;ROW($A31))*10^12,0)</f>
        <v>0</v>
      </c>
      <c r="M23">
        <f t="shared" ca="1" si="3"/>
        <v>0</v>
      </c>
      <c r="N23">
        <f t="shared" ca="1" si="3"/>
        <v>0</v>
      </c>
      <c r="O23">
        <f t="shared" ca="1" si="3"/>
        <v>0</v>
      </c>
      <c r="P23">
        <f t="shared" ca="1" si="3"/>
        <v>0</v>
      </c>
      <c r="Q23">
        <f t="shared" ca="1" si="3"/>
        <v>0</v>
      </c>
      <c r="R23">
        <f t="shared" ca="1" si="3"/>
        <v>0</v>
      </c>
      <c r="S23">
        <f t="shared" ca="1" si="3"/>
        <v>0</v>
      </c>
      <c r="T23">
        <f t="shared" ca="1" si="3"/>
        <v>0</v>
      </c>
      <c r="U23">
        <f t="shared" ca="1" si="3"/>
        <v>0</v>
      </c>
      <c r="V23">
        <f ca="1">IF('Liv 2030'!$A31="LM",INDIRECT("'Liv 2030'!"&amp;'Country Selector'!$B$3&amp;ROW($A31))*10^12,0)</f>
        <v>0</v>
      </c>
    </row>
    <row r="24" spans="1:22">
      <c r="A24" s="74">
        <v>-28</v>
      </c>
      <c r="B24">
        <f ca="1">IF('Liv 2010'!$A32="LM",INDIRECT("'Liv 2010'!"&amp;'Country Selector'!$B$3&amp;ROW($A32))*10^12,0)</f>
        <v>0</v>
      </c>
      <c r="C24">
        <f t="shared" ca="1" si="2"/>
        <v>0</v>
      </c>
      <c r="D24">
        <f t="shared" ca="1" si="2"/>
        <v>0</v>
      </c>
      <c r="E24">
        <f t="shared" ca="1" si="2"/>
        <v>0</v>
      </c>
      <c r="F24">
        <f t="shared" ca="1" si="2"/>
        <v>0</v>
      </c>
      <c r="G24">
        <f t="shared" ca="1" si="2"/>
        <v>0</v>
      </c>
      <c r="H24">
        <f t="shared" ca="1" si="2"/>
        <v>0</v>
      </c>
      <c r="I24">
        <f t="shared" ca="1" si="2"/>
        <v>0</v>
      </c>
      <c r="J24">
        <f t="shared" ca="1" si="2"/>
        <v>0</v>
      </c>
      <c r="K24">
        <f t="shared" ca="1" si="2"/>
        <v>0</v>
      </c>
      <c r="L24">
        <f ca="1">IF('Liv 2020'!$A32="LM",INDIRECT("'Liv 2020'!"&amp;'Country Selector'!$B$3&amp;ROW($A32))*10^12,0)</f>
        <v>0</v>
      </c>
      <c r="M24">
        <f t="shared" ca="1" si="3"/>
        <v>0</v>
      </c>
      <c r="N24">
        <f t="shared" ca="1" si="3"/>
        <v>0</v>
      </c>
      <c r="O24">
        <f t="shared" ca="1" si="3"/>
        <v>0</v>
      </c>
      <c r="P24">
        <f t="shared" ca="1" si="3"/>
        <v>0</v>
      </c>
      <c r="Q24">
        <f t="shared" ca="1" si="3"/>
        <v>0</v>
      </c>
      <c r="R24">
        <f t="shared" ca="1" si="3"/>
        <v>0</v>
      </c>
      <c r="S24">
        <f t="shared" ca="1" si="3"/>
        <v>0</v>
      </c>
      <c r="T24">
        <f t="shared" ca="1" si="3"/>
        <v>0</v>
      </c>
      <c r="U24">
        <f t="shared" ca="1" si="3"/>
        <v>0</v>
      </c>
      <c r="V24">
        <f ca="1">IF('Liv 2030'!$A32="LM",INDIRECT("'Liv 2030'!"&amp;'Country Selector'!$B$3&amp;ROW($A32))*10^12,0)</f>
        <v>0</v>
      </c>
    </row>
    <row r="25" spans="1:22">
      <c r="A25" s="74">
        <v>-27</v>
      </c>
      <c r="B25">
        <f ca="1">IF('Liv 2010'!$A33="LM",INDIRECT("'Liv 2010'!"&amp;'Country Selector'!$B$3&amp;ROW($A33))*10^12,0)</f>
        <v>0</v>
      </c>
      <c r="C25">
        <f t="shared" ca="1" si="2"/>
        <v>0</v>
      </c>
      <c r="D25">
        <f t="shared" ca="1" si="2"/>
        <v>0</v>
      </c>
      <c r="E25">
        <f t="shared" ca="1" si="2"/>
        <v>0</v>
      </c>
      <c r="F25">
        <f t="shared" ca="1" si="2"/>
        <v>0</v>
      </c>
      <c r="G25">
        <f t="shared" ca="1" si="2"/>
        <v>0</v>
      </c>
      <c r="H25">
        <f t="shared" ca="1" si="2"/>
        <v>0</v>
      </c>
      <c r="I25">
        <f t="shared" ca="1" si="2"/>
        <v>0</v>
      </c>
      <c r="J25">
        <f t="shared" ca="1" si="2"/>
        <v>0</v>
      </c>
      <c r="K25">
        <f t="shared" ca="1" si="2"/>
        <v>0</v>
      </c>
      <c r="L25">
        <f ca="1">IF('Liv 2020'!$A33="LM",INDIRECT("'Liv 2020'!"&amp;'Country Selector'!$B$3&amp;ROW($A33))*10^12,0)</f>
        <v>0</v>
      </c>
      <c r="M25">
        <f t="shared" ca="1" si="3"/>
        <v>0</v>
      </c>
      <c r="N25">
        <f t="shared" ca="1" si="3"/>
        <v>0</v>
      </c>
      <c r="O25">
        <f t="shared" ca="1" si="3"/>
        <v>0</v>
      </c>
      <c r="P25">
        <f t="shared" ca="1" si="3"/>
        <v>0</v>
      </c>
      <c r="Q25">
        <f t="shared" ca="1" si="3"/>
        <v>0</v>
      </c>
      <c r="R25">
        <f t="shared" ca="1" si="3"/>
        <v>0</v>
      </c>
      <c r="S25">
        <f t="shared" ca="1" si="3"/>
        <v>0</v>
      </c>
      <c r="T25">
        <f t="shared" ca="1" si="3"/>
        <v>0</v>
      </c>
      <c r="U25">
        <f t="shared" ca="1" si="3"/>
        <v>0</v>
      </c>
      <c r="V25">
        <f ca="1">IF('Liv 2030'!$A33="LM",INDIRECT("'Liv 2030'!"&amp;'Country Selector'!$B$3&amp;ROW($A33))*10^12,0)</f>
        <v>0</v>
      </c>
    </row>
    <row r="26" spans="1:22">
      <c r="A26" s="74">
        <v>-26</v>
      </c>
      <c r="B26">
        <f ca="1">IF('Liv 2010'!$A34="LM",INDIRECT("'Liv 2010'!"&amp;'Country Selector'!$B$3&amp;ROW($A34))*10^12,0)</f>
        <v>0</v>
      </c>
      <c r="C26">
        <f t="shared" ca="1" si="2"/>
        <v>0</v>
      </c>
      <c r="D26">
        <f t="shared" ca="1" si="2"/>
        <v>0</v>
      </c>
      <c r="E26">
        <f t="shared" ca="1" si="2"/>
        <v>0</v>
      </c>
      <c r="F26">
        <f t="shared" ca="1" si="2"/>
        <v>0</v>
      </c>
      <c r="G26">
        <f t="shared" ca="1" si="2"/>
        <v>0</v>
      </c>
      <c r="H26">
        <f t="shared" ca="1" si="2"/>
        <v>0</v>
      </c>
      <c r="I26">
        <f t="shared" ca="1" si="2"/>
        <v>0</v>
      </c>
      <c r="J26">
        <f t="shared" ca="1" si="2"/>
        <v>0</v>
      </c>
      <c r="K26">
        <f t="shared" ca="1" si="2"/>
        <v>0</v>
      </c>
      <c r="L26">
        <f ca="1">IF('Liv 2020'!$A34="LM",INDIRECT("'Liv 2020'!"&amp;'Country Selector'!$B$3&amp;ROW($A34))*10^12,0)</f>
        <v>0</v>
      </c>
      <c r="M26">
        <f t="shared" ca="1" si="3"/>
        <v>0</v>
      </c>
      <c r="N26">
        <f t="shared" ca="1" si="3"/>
        <v>0</v>
      </c>
      <c r="O26">
        <f t="shared" ca="1" si="3"/>
        <v>0</v>
      </c>
      <c r="P26">
        <f t="shared" ca="1" si="3"/>
        <v>0</v>
      </c>
      <c r="Q26">
        <f t="shared" ca="1" si="3"/>
        <v>0</v>
      </c>
      <c r="R26">
        <f t="shared" ca="1" si="3"/>
        <v>0</v>
      </c>
      <c r="S26">
        <f t="shared" ca="1" si="3"/>
        <v>0</v>
      </c>
      <c r="T26">
        <f t="shared" ca="1" si="3"/>
        <v>0</v>
      </c>
      <c r="U26">
        <f t="shared" ca="1" si="3"/>
        <v>0</v>
      </c>
      <c r="V26">
        <f ca="1">IF('Liv 2030'!$A34="LM",INDIRECT("'Liv 2030'!"&amp;'Country Selector'!$B$3&amp;ROW($A34))*10^12,0)</f>
        <v>0</v>
      </c>
    </row>
    <row r="27" spans="1:22">
      <c r="A27" s="74">
        <v>-25</v>
      </c>
      <c r="B27">
        <f ca="1">IF('Liv 2010'!$A35="LM",INDIRECT("'Liv 2010'!"&amp;'Country Selector'!$B$3&amp;ROW($A35))*10^12,0)</f>
        <v>0</v>
      </c>
      <c r="C27">
        <f t="shared" ca="1" si="2"/>
        <v>0</v>
      </c>
      <c r="D27">
        <f t="shared" ca="1" si="2"/>
        <v>0</v>
      </c>
      <c r="E27">
        <f t="shared" ca="1" si="2"/>
        <v>0</v>
      </c>
      <c r="F27">
        <f t="shared" ca="1" si="2"/>
        <v>0</v>
      </c>
      <c r="G27">
        <f t="shared" ca="1" si="2"/>
        <v>0</v>
      </c>
      <c r="H27">
        <f t="shared" ca="1" si="2"/>
        <v>0</v>
      </c>
      <c r="I27">
        <f t="shared" ca="1" si="2"/>
        <v>0</v>
      </c>
      <c r="J27">
        <f t="shared" ca="1" si="2"/>
        <v>0</v>
      </c>
      <c r="K27">
        <f t="shared" ca="1" si="2"/>
        <v>0</v>
      </c>
      <c r="L27">
        <f ca="1">IF('Liv 2020'!$A35="LM",INDIRECT("'Liv 2020'!"&amp;'Country Selector'!$B$3&amp;ROW($A35))*10^12,0)</f>
        <v>0</v>
      </c>
      <c r="M27">
        <f t="shared" ca="1" si="3"/>
        <v>12152662470.502621</v>
      </c>
      <c r="N27">
        <f t="shared" ca="1" si="3"/>
        <v>24305324941.005241</v>
      </c>
      <c r="O27">
        <f t="shared" ca="1" si="3"/>
        <v>36457987411.507858</v>
      </c>
      <c r="P27">
        <f t="shared" ca="1" si="3"/>
        <v>48610649882.010483</v>
      </c>
      <c r="Q27">
        <f t="shared" ca="1" si="3"/>
        <v>60763312352.5131</v>
      </c>
      <c r="R27">
        <f t="shared" ca="1" si="3"/>
        <v>72915974823.015717</v>
      </c>
      <c r="S27">
        <f t="shared" ca="1" si="3"/>
        <v>85068637293.518341</v>
      </c>
      <c r="T27">
        <f t="shared" ca="1" si="3"/>
        <v>97221299764.020966</v>
      </c>
      <c r="U27">
        <f t="shared" ca="1" si="3"/>
        <v>109373962234.52359</v>
      </c>
      <c r="V27">
        <f ca="1">IF('Liv 2030'!$A35="LM",INDIRECT("'Liv 2030'!"&amp;'Country Selector'!$B$3&amp;ROW($A35))*10^12,0)</f>
        <v>121526624705.0262</v>
      </c>
    </row>
    <row r="28" spans="1:22">
      <c r="A28" s="74">
        <v>-24</v>
      </c>
      <c r="B28">
        <f ca="1">IF('Liv 2010'!$A36="LM",INDIRECT("'Liv 2010'!"&amp;'Country Selector'!$B$3&amp;ROW($A36))*10^12,0)</f>
        <v>0</v>
      </c>
      <c r="C28">
        <f t="shared" ca="1" si="2"/>
        <v>0</v>
      </c>
      <c r="D28">
        <f t="shared" ca="1" si="2"/>
        <v>0</v>
      </c>
      <c r="E28">
        <f t="shared" ca="1" si="2"/>
        <v>0</v>
      </c>
      <c r="F28">
        <f t="shared" ca="1" si="2"/>
        <v>0</v>
      </c>
      <c r="G28">
        <f t="shared" ca="1" si="2"/>
        <v>0</v>
      </c>
      <c r="H28">
        <f t="shared" ca="1" si="2"/>
        <v>0</v>
      </c>
      <c r="I28">
        <f t="shared" ca="1" si="2"/>
        <v>0</v>
      </c>
      <c r="J28">
        <f t="shared" ca="1" si="2"/>
        <v>0</v>
      </c>
      <c r="K28">
        <f t="shared" ca="1" si="2"/>
        <v>0</v>
      </c>
      <c r="L28">
        <f ca="1">IF('Liv 2020'!$A36="LM",INDIRECT("'Liv 2020'!"&amp;'Country Selector'!$B$3&amp;ROW($A36))*10^12,0)</f>
        <v>0</v>
      </c>
      <c r="M28">
        <f t="shared" ca="1" si="3"/>
        <v>0</v>
      </c>
      <c r="N28">
        <f t="shared" ca="1" si="3"/>
        <v>0</v>
      </c>
      <c r="O28">
        <f t="shared" ca="1" si="3"/>
        <v>0</v>
      </c>
      <c r="P28">
        <f t="shared" ca="1" si="3"/>
        <v>0</v>
      </c>
      <c r="Q28">
        <f t="shared" ca="1" si="3"/>
        <v>0</v>
      </c>
      <c r="R28">
        <f t="shared" ca="1" si="3"/>
        <v>0</v>
      </c>
      <c r="S28">
        <f t="shared" ca="1" si="3"/>
        <v>0</v>
      </c>
      <c r="T28">
        <f t="shared" ca="1" si="3"/>
        <v>0</v>
      </c>
      <c r="U28">
        <f t="shared" ca="1" si="3"/>
        <v>0</v>
      </c>
      <c r="V28">
        <f ca="1">IF('Liv 2030'!$A36="LM",INDIRECT("'Liv 2030'!"&amp;'Country Selector'!$B$3&amp;ROW($A36))*10^12,0)</f>
        <v>0</v>
      </c>
    </row>
    <row r="29" spans="1:22">
      <c r="A29" s="74">
        <v>-23</v>
      </c>
      <c r="B29">
        <f ca="1">IF('Liv 2010'!$A37="LM",INDIRECT("'Liv 2010'!"&amp;'Country Selector'!$B$3&amp;ROW($A37))*10^12,0)</f>
        <v>0</v>
      </c>
      <c r="C29">
        <f t="shared" ca="1" si="2"/>
        <v>0</v>
      </c>
      <c r="D29">
        <f t="shared" ca="1" si="2"/>
        <v>0</v>
      </c>
      <c r="E29">
        <f t="shared" ca="1" si="2"/>
        <v>0</v>
      </c>
      <c r="F29">
        <f t="shared" ca="1" si="2"/>
        <v>0</v>
      </c>
      <c r="G29">
        <f t="shared" ca="1" si="2"/>
        <v>0</v>
      </c>
      <c r="H29">
        <f t="shared" ca="1" si="2"/>
        <v>0</v>
      </c>
      <c r="I29">
        <f t="shared" ca="1" si="2"/>
        <v>0</v>
      </c>
      <c r="J29">
        <f t="shared" ca="1" si="2"/>
        <v>0</v>
      </c>
      <c r="K29">
        <f t="shared" ca="1" si="2"/>
        <v>0</v>
      </c>
      <c r="L29">
        <f ca="1">IF('Liv 2020'!$A37="LM",INDIRECT("'Liv 2020'!"&amp;'Country Selector'!$B$3&amp;ROW($A37))*10^12,0)</f>
        <v>0</v>
      </c>
      <c r="M29">
        <f t="shared" ca="1" si="3"/>
        <v>0</v>
      </c>
      <c r="N29">
        <f t="shared" ca="1" si="3"/>
        <v>0</v>
      </c>
      <c r="O29">
        <f t="shared" ca="1" si="3"/>
        <v>0</v>
      </c>
      <c r="P29">
        <f t="shared" ca="1" si="3"/>
        <v>0</v>
      </c>
      <c r="Q29">
        <f t="shared" ca="1" si="3"/>
        <v>0</v>
      </c>
      <c r="R29">
        <f t="shared" ca="1" si="3"/>
        <v>0</v>
      </c>
      <c r="S29">
        <f t="shared" ca="1" si="3"/>
        <v>0</v>
      </c>
      <c r="T29">
        <f t="shared" ca="1" si="3"/>
        <v>0</v>
      </c>
      <c r="U29">
        <f t="shared" ca="1" si="3"/>
        <v>0</v>
      </c>
      <c r="V29">
        <f ca="1">IF('Liv 2030'!$A37="LM",INDIRECT("'Liv 2030'!"&amp;'Country Selector'!$B$3&amp;ROW($A37))*10^12,0)</f>
        <v>0</v>
      </c>
    </row>
    <row r="30" spans="1:22">
      <c r="A30" s="74">
        <v>-22</v>
      </c>
      <c r="B30">
        <f ca="1">IF('Liv 2010'!$A38="LM",INDIRECT("'Liv 2010'!"&amp;'Country Selector'!$B$3&amp;ROW($A38))*10^12,0)</f>
        <v>0</v>
      </c>
      <c r="C30">
        <f t="shared" ca="1" si="2"/>
        <v>0</v>
      </c>
      <c r="D30">
        <f t="shared" ca="1" si="2"/>
        <v>0</v>
      </c>
      <c r="E30">
        <f t="shared" ca="1" si="2"/>
        <v>0</v>
      </c>
      <c r="F30">
        <f t="shared" ca="1" si="2"/>
        <v>0</v>
      </c>
      <c r="G30">
        <f t="shared" ca="1" si="2"/>
        <v>0</v>
      </c>
      <c r="H30">
        <f t="shared" ca="1" si="2"/>
        <v>0</v>
      </c>
      <c r="I30">
        <f t="shared" ca="1" si="2"/>
        <v>0</v>
      </c>
      <c r="J30">
        <f t="shared" ca="1" si="2"/>
        <v>0</v>
      </c>
      <c r="K30">
        <f t="shared" ca="1" si="2"/>
        <v>0</v>
      </c>
      <c r="L30">
        <f ca="1">IF('Liv 2020'!$A38="LM",INDIRECT("'Liv 2020'!"&amp;'Country Selector'!$B$3&amp;ROW($A38))*10^12,0)</f>
        <v>0</v>
      </c>
      <c r="M30">
        <f t="shared" ca="1" si="3"/>
        <v>0</v>
      </c>
      <c r="N30">
        <f t="shared" ca="1" si="3"/>
        <v>0</v>
      </c>
      <c r="O30">
        <f t="shared" ca="1" si="3"/>
        <v>0</v>
      </c>
      <c r="P30">
        <f t="shared" ca="1" si="3"/>
        <v>0</v>
      </c>
      <c r="Q30">
        <f t="shared" ca="1" si="3"/>
        <v>0</v>
      </c>
      <c r="R30">
        <f t="shared" ca="1" si="3"/>
        <v>0</v>
      </c>
      <c r="S30">
        <f t="shared" ca="1" si="3"/>
        <v>0</v>
      </c>
      <c r="T30">
        <f t="shared" ca="1" si="3"/>
        <v>0</v>
      </c>
      <c r="U30">
        <f t="shared" ca="1" si="3"/>
        <v>0</v>
      </c>
      <c r="V30">
        <f ca="1">IF('Liv 2030'!$A38="LM",INDIRECT("'Liv 2030'!"&amp;'Country Selector'!$B$3&amp;ROW($A38))*10^12,0)</f>
        <v>0</v>
      </c>
    </row>
    <row r="31" spans="1:22">
      <c r="A31" s="74">
        <v>-21</v>
      </c>
      <c r="B31">
        <f ca="1">IF('Liv 2010'!$A39="LM",INDIRECT("'Liv 2010'!"&amp;'Country Selector'!$B$3&amp;ROW($A39))*10^12,0)</f>
        <v>0</v>
      </c>
      <c r="C31">
        <f t="shared" ca="1" si="2"/>
        <v>0</v>
      </c>
      <c r="D31">
        <f t="shared" ca="1" si="2"/>
        <v>0</v>
      </c>
      <c r="E31">
        <f t="shared" ca="1" si="2"/>
        <v>0</v>
      </c>
      <c r="F31">
        <f t="shared" ca="1" si="2"/>
        <v>0</v>
      </c>
      <c r="G31">
        <f t="shared" ca="1" si="2"/>
        <v>0</v>
      </c>
      <c r="H31">
        <f t="shared" ca="1" si="2"/>
        <v>0</v>
      </c>
      <c r="I31">
        <f t="shared" ca="1" si="2"/>
        <v>0</v>
      </c>
      <c r="J31">
        <f t="shared" ca="1" si="2"/>
        <v>0</v>
      </c>
      <c r="K31">
        <f t="shared" ca="1" si="2"/>
        <v>0</v>
      </c>
      <c r="L31">
        <f ca="1">IF('Liv 2020'!$A39="LM",INDIRECT("'Liv 2020'!"&amp;'Country Selector'!$B$3&amp;ROW($A39))*10^12,0)</f>
        <v>0</v>
      </c>
      <c r="M31">
        <f t="shared" ca="1" si="3"/>
        <v>0</v>
      </c>
      <c r="N31">
        <f t="shared" ca="1" si="3"/>
        <v>0</v>
      </c>
      <c r="O31">
        <f t="shared" ca="1" si="3"/>
        <v>0</v>
      </c>
      <c r="P31">
        <f t="shared" ca="1" si="3"/>
        <v>0</v>
      </c>
      <c r="Q31">
        <f t="shared" ca="1" si="3"/>
        <v>0</v>
      </c>
      <c r="R31">
        <f t="shared" ca="1" si="3"/>
        <v>0</v>
      </c>
      <c r="S31">
        <f t="shared" ca="1" si="3"/>
        <v>0</v>
      </c>
      <c r="T31">
        <f t="shared" ca="1" si="3"/>
        <v>0</v>
      </c>
      <c r="U31">
        <f t="shared" ca="1" si="3"/>
        <v>0</v>
      </c>
      <c r="V31">
        <f ca="1">IF('Liv 2030'!$A39="LM",INDIRECT("'Liv 2030'!"&amp;'Country Selector'!$B$3&amp;ROW($A39))*10^12,0)</f>
        <v>0</v>
      </c>
    </row>
    <row r="32" spans="1:22">
      <c r="A32" s="74">
        <v>-20</v>
      </c>
      <c r="B32">
        <f ca="1">IF('Liv 2010'!$A40="LM",INDIRECT("'Liv 2010'!"&amp;'Country Selector'!$B$3&amp;ROW($A40))*10^12,0)</f>
        <v>0</v>
      </c>
      <c r="C32">
        <f t="shared" ca="1" si="2"/>
        <v>0</v>
      </c>
      <c r="D32">
        <f t="shared" ca="1" si="2"/>
        <v>0</v>
      </c>
      <c r="E32">
        <f t="shared" ca="1" si="2"/>
        <v>0</v>
      </c>
      <c r="F32">
        <f t="shared" ca="1" si="2"/>
        <v>0</v>
      </c>
      <c r="G32">
        <f t="shared" ca="1" si="2"/>
        <v>0</v>
      </c>
      <c r="H32">
        <f t="shared" ca="1" si="2"/>
        <v>0</v>
      </c>
      <c r="I32">
        <f t="shared" ca="1" si="2"/>
        <v>0</v>
      </c>
      <c r="J32">
        <f t="shared" ca="1" si="2"/>
        <v>0</v>
      </c>
      <c r="K32">
        <f t="shared" ca="1" si="2"/>
        <v>0</v>
      </c>
      <c r="L32">
        <f ca="1">IF('Liv 2020'!$A40="LM",INDIRECT("'Liv 2020'!"&amp;'Country Selector'!$B$3&amp;ROW($A40))*10^12,0)</f>
        <v>0</v>
      </c>
      <c r="M32">
        <f t="shared" ca="1" si="3"/>
        <v>0</v>
      </c>
      <c r="N32">
        <f t="shared" ca="1" si="3"/>
        <v>0</v>
      </c>
      <c r="O32">
        <f t="shared" ca="1" si="3"/>
        <v>0</v>
      </c>
      <c r="P32">
        <f t="shared" ca="1" si="3"/>
        <v>0</v>
      </c>
      <c r="Q32">
        <f t="shared" ca="1" si="3"/>
        <v>0</v>
      </c>
      <c r="R32">
        <f t="shared" ca="1" si="3"/>
        <v>0</v>
      </c>
      <c r="S32">
        <f t="shared" ca="1" si="3"/>
        <v>0</v>
      </c>
      <c r="T32">
        <f t="shared" ca="1" si="3"/>
        <v>0</v>
      </c>
      <c r="U32">
        <f t="shared" ca="1" si="3"/>
        <v>0</v>
      </c>
      <c r="V32">
        <f ca="1">IF('Liv 2030'!$A40="LM",INDIRECT("'Liv 2030'!"&amp;'Country Selector'!$B$3&amp;ROW($A40))*10^12,0)</f>
        <v>0</v>
      </c>
    </row>
    <row r="33" spans="1:22">
      <c r="A33" s="74">
        <v>-19</v>
      </c>
      <c r="B33">
        <f ca="1">IF('Liv 2010'!$A41="LM",INDIRECT("'Liv 2010'!"&amp;'Country Selector'!$B$3&amp;ROW($A41))*10^12,0)</f>
        <v>0</v>
      </c>
      <c r="C33">
        <f t="shared" ca="1" si="2"/>
        <v>0</v>
      </c>
      <c r="D33">
        <f t="shared" ca="1" si="2"/>
        <v>0</v>
      </c>
      <c r="E33">
        <f t="shared" ca="1" si="2"/>
        <v>0</v>
      </c>
      <c r="F33">
        <f t="shared" ca="1" si="2"/>
        <v>0</v>
      </c>
      <c r="G33">
        <f t="shared" ca="1" si="2"/>
        <v>0</v>
      </c>
      <c r="H33">
        <f t="shared" ca="1" si="2"/>
        <v>0</v>
      </c>
      <c r="I33">
        <f t="shared" ca="1" si="2"/>
        <v>0</v>
      </c>
      <c r="J33">
        <f t="shared" ca="1" si="2"/>
        <v>0</v>
      </c>
      <c r="K33">
        <f t="shared" ca="1" si="2"/>
        <v>0</v>
      </c>
      <c r="L33">
        <f ca="1">IF('Liv 2020'!$A41="LM",INDIRECT("'Liv 2020'!"&amp;'Country Selector'!$B$3&amp;ROW($A41))*10^12,0)</f>
        <v>0</v>
      </c>
      <c r="M33">
        <f t="shared" ca="1" si="3"/>
        <v>0</v>
      </c>
      <c r="N33">
        <f t="shared" ca="1" si="3"/>
        <v>0</v>
      </c>
      <c r="O33">
        <f t="shared" ca="1" si="3"/>
        <v>0</v>
      </c>
      <c r="P33">
        <f t="shared" ca="1" si="3"/>
        <v>0</v>
      </c>
      <c r="Q33">
        <f t="shared" ca="1" si="3"/>
        <v>0</v>
      </c>
      <c r="R33">
        <f t="shared" ca="1" si="3"/>
        <v>0</v>
      </c>
      <c r="S33">
        <f t="shared" ca="1" si="3"/>
        <v>0</v>
      </c>
      <c r="T33">
        <f t="shared" ca="1" si="3"/>
        <v>0</v>
      </c>
      <c r="U33">
        <f t="shared" ca="1" si="3"/>
        <v>0</v>
      </c>
      <c r="V33">
        <f ca="1">IF('Liv 2030'!$A41="LM",INDIRECT("'Liv 2030'!"&amp;'Country Selector'!$B$3&amp;ROW($A41))*10^12,0)</f>
        <v>0</v>
      </c>
    </row>
    <row r="34" spans="1:22">
      <c r="A34" s="74">
        <v>-18</v>
      </c>
      <c r="B34">
        <f ca="1">IF('Liv 2010'!$A42="LM",INDIRECT("'Liv 2010'!"&amp;'Country Selector'!$B$3&amp;ROW($A42))*10^12,0)</f>
        <v>0</v>
      </c>
      <c r="C34">
        <f t="shared" ca="1" si="2"/>
        <v>0</v>
      </c>
      <c r="D34">
        <f t="shared" ca="1" si="2"/>
        <v>0</v>
      </c>
      <c r="E34">
        <f t="shared" ca="1" si="2"/>
        <v>0</v>
      </c>
      <c r="F34">
        <f t="shared" ca="1" si="2"/>
        <v>0</v>
      </c>
      <c r="G34">
        <f t="shared" ca="1" si="2"/>
        <v>0</v>
      </c>
      <c r="H34">
        <f t="shared" ca="1" si="2"/>
        <v>0</v>
      </c>
      <c r="I34">
        <f t="shared" ca="1" si="2"/>
        <v>0</v>
      </c>
      <c r="J34">
        <f t="shared" ca="1" si="2"/>
        <v>0</v>
      </c>
      <c r="K34">
        <f t="shared" ca="1" si="2"/>
        <v>0</v>
      </c>
      <c r="L34">
        <f ca="1">IF('Liv 2020'!$A42="LM",INDIRECT("'Liv 2020'!"&amp;'Country Selector'!$B$3&amp;ROW($A42))*10^12,0)</f>
        <v>0</v>
      </c>
      <c r="M34">
        <f t="shared" ca="1" si="3"/>
        <v>0</v>
      </c>
      <c r="N34">
        <f t="shared" ca="1" si="3"/>
        <v>0</v>
      </c>
      <c r="O34">
        <f t="shared" ca="1" si="3"/>
        <v>0</v>
      </c>
      <c r="P34">
        <f t="shared" ca="1" si="3"/>
        <v>0</v>
      </c>
      <c r="Q34">
        <f t="shared" ca="1" si="3"/>
        <v>0</v>
      </c>
      <c r="R34">
        <f t="shared" ca="1" si="3"/>
        <v>0</v>
      </c>
      <c r="S34">
        <f t="shared" ca="1" si="3"/>
        <v>0</v>
      </c>
      <c r="T34">
        <f t="shared" ca="1" si="3"/>
        <v>0</v>
      </c>
      <c r="U34">
        <f t="shared" ca="1" si="3"/>
        <v>0</v>
      </c>
      <c r="V34">
        <f ca="1">IF('Liv 2030'!$A42="LM",INDIRECT("'Liv 2030'!"&amp;'Country Selector'!$B$3&amp;ROW($A42))*10^12,0)</f>
        <v>0</v>
      </c>
    </row>
    <row r="35" spans="1:22">
      <c r="A35" s="74">
        <v>-17</v>
      </c>
      <c r="B35">
        <f ca="1">IF('Liv 2010'!$A43="LM",INDIRECT("'Liv 2010'!"&amp;'Country Selector'!$B$3&amp;ROW($A43))*10^12,0)</f>
        <v>0</v>
      </c>
      <c r="C35">
        <f t="shared" ref="C35:K63" ca="1" si="4">$B35*($L$1-C$1)/($L$1-$B$1)+$L35*(C$1-$B$1)/($L$1-$B$1)</f>
        <v>0</v>
      </c>
      <c r="D35">
        <f t="shared" ca="1" si="4"/>
        <v>0</v>
      </c>
      <c r="E35">
        <f t="shared" ca="1" si="4"/>
        <v>0</v>
      </c>
      <c r="F35">
        <f t="shared" ca="1" si="4"/>
        <v>0</v>
      </c>
      <c r="G35">
        <f t="shared" ca="1" si="4"/>
        <v>0</v>
      </c>
      <c r="H35">
        <f t="shared" ca="1" si="4"/>
        <v>0</v>
      </c>
      <c r="I35">
        <f t="shared" ca="1" si="4"/>
        <v>0</v>
      </c>
      <c r="J35">
        <f t="shared" ca="1" si="4"/>
        <v>0</v>
      </c>
      <c r="K35">
        <f t="shared" ca="1" si="4"/>
        <v>0</v>
      </c>
      <c r="L35">
        <f ca="1">IF('Liv 2020'!$A43="LM",INDIRECT("'Liv 2020'!"&amp;'Country Selector'!$B$3&amp;ROW($A43))*10^12,0)</f>
        <v>0</v>
      </c>
      <c r="M35">
        <f t="shared" ref="M35:U63" ca="1" si="5">$L35*($V$1-M$1)/($V$1-$L$1)+$V35*(M$1-$L$1)/($V$1-$L$1)</f>
        <v>0</v>
      </c>
      <c r="N35">
        <f t="shared" ca="1" si="5"/>
        <v>0</v>
      </c>
      <c r="O35">
        <f t="shared" ca="1" si="5"/>
        <v>0</v>
      </c>
      <c r="P35">
        <f t="shared" ca="1" si="5"/>
        <v>0</v>
      </c>
      <c r="Q35">
        <f t="shared" ca="1" si="5"/>
        <v>0</v>
      </c>
      <c r="R35">
        <f t="shared" ca="1" si="5"/>
        <v>0</v>
      </c>
      <c r="S35">
        <f t="shared" ca="1" si="5"/>
        <v>0</v>
      </c>
      <c r="T35">
        <f t="shared" ca="1" si="5"/>
        <v>0</v>
      </c>
      <c r="U35">
        <f t="shared" ca="1" si="5"/>
        <v>0</v>
      </c>
      <c r="V35">
        <f ca="1">IF('Liv 2030'!$A43="LM",INDIRECT("'Liv 2030'!"&amp;'Country Selector'!$B$3&amp;ROW($A43))*10^12,0)</f>
        <v>0</v>
      </c>
    </row>
    <row r="36" spans="1:22">
      <c r="A36" s="74">
        <v>-16</v>
      </c>
      <c r="B36">
        <f ca="1">IF('Liv 2010'!$A44="LM",INDIRECT("'Liv 2010'!"&amp;'Country Selector'!$B$3&amp;ROW($A44))*10^12,0)</f>
        <v>0</v>
      </c>
      <c r="C36">
        <f t="shared" ca="1" si="4"/>
        <v>0</v>
      </c>
      <c r="D36">
        <f t="shared" ca="1" si="4"/>
        <v>0</v>
      </c>
      <c r="E36">
        <f t="shared" ca="1" si="4"/>
        <v>0</v>
      </c>
      <c r="F36">
        <f t="shared" ca="1" si="4"/>
        <v>0</v>
      </c>
      <c r="G36">
        <f t="shared" ca="1" si="4"/>
        <v>0</v>
      </c>
      <c r="H36">
        <f t="shared" ca="1" si="4"/>
        <v>0</v>
      </c>
      <c r="I36">
        <f t="shared" ca="1" si="4"/>
        <v>0</v>
      </c>
      <c r="J36">
        <f t="shared" ca="1" si="4"/>
        <v>0</v>
      </c>
      <c r="K36">
        <f t="shared" ca="1" si="4"/>
        <v>0</v>
      </c>
      <c r="L36">
        <f ca="1">IF('Liv 2020'!$A44="LM",INDIRECT("'Liv 2020'!"&amp;'Country Selector'!$B$3&amp;ROW($A44))*10^12,0)</f>
        <v>0</v>
      </c>
      <c r="M36">
        <f t="shared" ca="1" si="5"/>
        <v>0</v>
      </c>
      <c r="N36">
        <f t="shared" ca="1" si="5"/>
        <v>0</v>
      </c>
      <c r="O36">
        <f t="shared" ca="1" si="5"/>
        <v>0</v>
      </c>
      <c r="P36">
        <f t="shared" ca="1" si="5"/>
        <v>0</v>
      </c>
      <c r="Q36">
        <f t="shared" ca="1" si="5"/>
        <v>0</v>
      </c>
      <c r="R36">
        <f t="shared" ca="1" si="5"/>
        <v>0</v>
      </c>
      <c r="S36">
        <f t="shared" ca="1" si="5"/>
        <v>0</v>
      </c>
      <c r="T36">
        <f t="shared" ca="1" si="5"/>
        <v>0</v>
      </c>
      <c r="U36">
        <f t="shared" ca="1" si="5"/>
        <v>0</v>
      </c>
      <c r="V36">
        <f ca="1">IF('Liv 2030'!$A44="LM",INDIRECT("'Liv 2030'!"&amp;'Country Selector'!$B$3&amp;ROW($A44))*10^12,0)</f>
        <v>0</v>
      </c>
    </row>
    <row r="37" spans="1:22">
      <c r="A37" s="74">
        <v>-15</v>
      </c>
      <c r="B37">
        <f ca="1">IF('Liv 2010'!$A45="LM",INDIRECT("'Liv 2010'!"&amp;'Country Selector'!$B$3&amp;ROW($A45))*10^12,0)</f>
        <v>0</v>
      </c>
      <c r="C37">
        <f t="shared" ca="1" si="4"/>
        <v>0</v>
      </c>
      <c r="D37">
        <f t="shared" ca="1" si="4"/>
        <v>0</v>
      </c>
      <c r="E37">
        <f t="shared" ca="1" si="4"/>
        <v>0</v>
      </c>
      <c r="F37">
        <f t="shared" ca="1" si="4"/>
        <v>0</v>
      </c>
      <c r="G37">
        <f t="shared" ca="1" si="4"/>
        <v>0</v>
      </c>
      <c r="H37">
        <f t="shared" ca="1" si="4"/>
        <v>0</v>
      </c>
      <c r="I37">
        <f t="shared" ca="1" si="4"/>
        <v>0</v>
      </c>
      <c r="J37">
        <f t="shared" ca="1" si="4"/>
        <v>0</v>
      </c>
      <c r="K37">
        <f t="shared" ca="1" si="4"/>
        <v>0</v>
      </c>
      <c r="L37">
        <f ca="1">IF('Liv 2020'!$A45="LM",INDIRECT("'Liv 2020'!"&amp;'Country Selector'!$B$3&amp;ROW($A45))*10^12,0)</f>
        <v>0</v>
      </c>
      <c r="M37">
        <f t="shared" ca="1" si="5"/>
        <v>0</v>
      </c>
      <c r="N37">
        <f t="shared" ca="1" si="5"/>
        <v>0</v>
      </c>
      <c r="O37">
        <f t="shared" ca="1" si="5"/>
        <v>0</v>
      </c>
      <c r="P37">
        <f t="shared" ca="1" si="5"/>
        <v>0</v>
      </c>
      <c r="Q37">
        <f t="shared" ca="1" si="5"/>
        <v>0</v>
      </c>
      <c r="R37">
        <f t="shared" ca="1" si="5"/>
        <v>0</v>
      </c>
      <c r="S37">
        <f t="shared" ca="1" si="5"/>
        <v>0</v>
      </c>
      <c r="T37">
        <f t="shared" ca="1" si="5"/>
        <v>0</v>
      </c>
      <c r="U37">
        <f t="shared" ca="1" si="5"/>
        <v>0</v>
      </c>
      <c r="V37">
        <f ca="1">IF('Liv 2030'!$A45="LM",INDIRECT("'Liv 2030'!"&amp;'Country Selector'!$B$3&amp;ROW($A45))*10^12,0)</f>
        <v>0</v>
      </c>
    </row>
    <row r="38" spans="1:22">
      <c r="A38" s="74">
        <v>-14</v>
      </c>
      <c r="B38">
        <f ca="1">IF('Liv 2010'!$A46="LM",INDIRECT("'Liv 2010'!"&amp;'Country Selector'!$B$3&amp;ROW($A46))*10^12,0)</f>
        <v>0</v>
      </c>
      <c r="C38">
        <f t="shared" ca="1" si="4"/>
        <v>0</v>
      </c>
      <c r="D38">
        <f t="shared" ca="1" si="4"/>
        <v>0</v>
      </c>
      <c r="E38">
        <f t="shared" ca="1" si="4"/>
        <v>0</v>
      </c>
      <c r="F38">
        <f t="shared" ca="1" si="4"/>
        <v>0</v>
      </c>
      <c r="G38">
        <f t="shared" ca="1" si="4"/>
        <v>0</v>
      </c>
      <c r="H38">
        <f t="shared" ca="1" si="4"/>
        <v>0</v>
      </c>
      <c r="I38">
        <f t="shared" ca="1" si="4"/>
        <v>0</v>
      </c>
      <c r="J38">
        <f t="shared" ca="1" si="4"/>
        <v>0</v>
      </c>
      <c r="K38">
        <f t="shared" ca="1" si="4"/>
        <v>0</v>
      </c>
      <c r="L38">
        <f ca="1">IF('Liv 2020'!$A46="LM",INDIRECT("'Liv 2020'!"&amp;'Country Selector'!$B$3&amp;ROW($A46))*10^12,0)</f>
        <v>0</v>
      </c>
      <c r="M38">
        <f t="shared" ca="1" si="5"/>
        <v>0</v>
      </c>
      <c r="N38">
        <f t="shared" ca="1" si="5"/>
        <v>0</v>
      </c>
      <c r="O38">
        <f t="shared" ca="1" si="5"/>
        <v>0</v>
      </c>
      <c r="P38">
        <f t="shared" ca="1" si="5"/>
        <v>0</v>
      </c>
      <c r="Q38">
        <f t="shared" ca="1" si="5"/>
        <v>0</v>
      </c>
      <c r="R38">
        <f t="shared" ca="1" si="5"/>
        <v>0</v>
      </c>
      <c r="S38">
        <f t="shared" ca="1" si="5"/>
        <v>0</v>
      </c>
      <c r="T38">
        <f t="shared" ca="1" si="5"/>
        <v>0</v>
      </c>
      <c r="U38">
        <f t="shared" ca="1" si="5"/>
        <v>0</v>
      </c>
      <c r="V38">
        <f ca="1">IF('Liv 2030'!$A46="LM",INDIRECT("'Liv 2030'!"&amp;'Country Selector'!$B$3&amp;ROW($A46))*10^12,0)</f>
        <v>0</v>
      </c>
    </row>
    <row r="39" spans="1:22">
      <c r="A39" s="74">
        <v>-13</v>
      </c>
      <c r="B39">
        <f ca="1">IF('Liv 2010'!$A47="LM",INDIRECT("'Liv 2010'!"&amp;'Country Selector'!$B$3&amp;ROW($A47))*10^12,0)</f>
        <v>0</v>
      </c>
      <c r="C39">
        <f t="shared" ca="1" si="4"/>
        <v>0</v>
      </c>
      <c r="D39">
        <f t="shared" ca="1" si="4"/>
        <v>0</v>
      </c>
      <c r="E39">
        <f t="shared" ca="1" si="4"/>
        <v>0</v>
      </c>
      <c r="F39">
        <f t="shared" ca="1" si="4"/>
        <v>0</v>
      </c>
      <c r="G39">
        <f t="shared" ca="1" si="4"/>
        <v>0</v>
      </c>
      <c r="H39">
        <f t="shared" ca="1" si="4"/>
        <v>0</v>
      </c>
      <c r="I39">
        <f t="shared" ca="1" si="4"/>
        <v>0</v>
      </c>
      <c r="J39">
        <f t="shared" ca="1" si="4"/>
        <v>0</v>
      </c>
      <c r="K39">
        <f t="shared" ca="1" si="4"/>
        <v>0</v>
      </c>
      <c r="L39">
        <f ca="1">IF('Liv 2020'!$A47="LM",INDIRECT("'Liv 2020'!"&amp;'Country Selector'!$B$3&amp;ROW($A47))*10^12,0)</f>
        <v>0</v>
      </c>
      <c r="M39">
        <f t="shared" ca="1" si="5"/>
        <v>0</v>
      </c>
      <c r="N39">
        <f t="shared" ca="1" si="5"/>
        <v>0</v>
      </c>
      <c r="O39">
        <f t="shared" ca="1" si="5"/>
        <v>0</v>
      </c>
      <c r="P39">
        <f t="shared" ca="1" si="5"/>
        <v>0</v>
      </c>
      <c r="Q39">
        <f t="shared" ca="1" si="5"/>
        <v>0</v>
      </c>
      <c r="R39">
        <f t="shared" ca="1" si="5"/>
        <v>0</v>
      </c>
      <c r="S39">
        <f t="shared" ca="1" si="5"/>
        <v>0</v>
      </c>
      <c r="T39">
        <f t="shared" ca="1" si="5"/>
        <v>0</v>
      </c>
      <c r="U39">
        <f t="shared" ca="1" si="5"/>
        <v>0</v>
      </c>
      <c r="V39">
        <f ca="1">IF('Liv 2030'!$A47="LM",INDIRECT("'Liv 2030'!"&amp;'Country Selector'!$B$3&amp;ROW($A47))*10^12,0)</f>
        <v>0</v>
      </c>
    </row>
    <row r="40" spans="1:22">
      <c r="A40" s="74">
        <v>-12</v>
      </c>
      <c r="B40">
        <f ca="1">IF('Liv 2010'!$A48="LM",INDIRECT("'Liv 2010'!"&amp;'Country Selector'!$B$3&amp;ROW($A48))*10^12,0)</f>
        <v>0</v>
      </c>
      <c r="C40">
        <f t="shared" ca="1" si="4"/>
        <v>0</v>
      </c>
      <c r="D40">
        <f t="shared" ca="1" si="4"/>
        <v>0</v>
      </c>
      <c r="E40">
        <f t="shared" ca="1" si="4"/>
        <v>0</v>
      </c>
      <c r="F40">
        <f t="shared" ca="1" si="4"/>
        <v>0</v>
      </c>
      <c r="G40">
        <f t="shared" ca="1" si="4"/>
        <v>0</v>
      </c>
      <c r="H40">
        <f t="shared" ca="1" si="4"/>
        <v>0</v>
      </c>
      <c r="I40">
        <f t="shared" ca="1" si="4"/>
        <v>0</v>
      </c>
      <c r="J40">
        <f t="shared" ca="1" si="4"/>
        <v>0</v>
      </c>
      <c r="K40">
        <f t="shared" ca="1" si="4"/>
        <v>0</v>
      </c>
      <c r="L40">
        <f ca="1">IF('Liv 2020'!$A48="LM",INDIRECT("'Liv 2020'!"&amp;'Country Selector'!$B$3&amp;ROW($A48))*10^12,0)</f>
        <v>0</v>
      </c>
      <c r="M40">
        <f t="shared" ca="1" si="5"/>
        <v>0</v>
      </c>
      <c r="N40">
        <f t="shared" ca="1" si="5"/>
        <v>0</v>
      </c>
      <c r="O40">
        <f t="shared" ca="1" si="5"/>
        <v>0</v>
      </c>
      <c r="P40">
        <f t="shared" ca="1" si="5"/>
        <v>0</v>
      </c>
      <c r="Q40">
        <f t="shared" ca="1" si="5"/>
        <v>0</v>
      </c>
      <c r="R40">
        <f t="shared" ca="1" si="5"/>
        <v>0</v>
      </c>
      <c r="S40">
        <f t="shared" ca="1" si="5"/>
        <v>0</v>
      </c>
      <c r="T40">
        <f t="shared" ca="1" si="5"/>
        <v>0</v>
      </c>
      <c r="U40">
        <f t="shared" ca="1" si="5"/>
        <v>0</v>
      </c>
      <c r="V40">
        <f ca="1">IF('Liv 2030'!$A48="LM",INDIRECT("'Liv 2030'!"&amp;'Country Selector'!$B$3&amp;ROW($A48))*10^12,0)</f>
        <v>0</v>
      </c>
    </row>
    <row r="41" spans="1:22">
      <c r="A41" s="74">
        <v>-11</v>
      </c>
      <c r="B41">
        <f ca="1">IF('Liv 2010'!$A49="LM",INDIRECT("'Liv 2010'!"&amp;'Country Selector'!$B$3&amp;ROW($A49))*10^12,0)</f>
        <v>0</v>
      </c>
      <c r="C41">
        <f t="shared" ca="1" si="4"/>
        <v>0</v>
      </c>
      <c r="D41">
        <f t="shared" ca="1" si="4"/>
        <v>0</v>
      </c>
      <c r="E41">
        <f t="shared" ca="1" si="4"/>
        <v>0</v>
      </c>
      <c r="F41">
        <f t="shared" ca="1" si="4"/>
        <v>0</v>
      </c>
      <c r="G41">
        <f t="shared" ca="1" si="4"/>
        <v>0</v>
      </c>
      <c r="H41">
        <f t="shared" ca="1" si="4"/>
        <v>0</v>
      </c>
      <c r="I41">
        <f t="shared" ca="1" si="4"/>
        <v>0</v>
      </c>
      <c r="J41">
        <f t="shared" ca="1" si="4"/>
        <v>0</v>
      </c>
      <c r="K41">
        <f t="shared" ca="1" si="4"/>
        <v>0</v>
      </c>
      <c r="L41">
        <f ca="1">IF('Liv 2020'!$A49="LM",INDIRECT("'Liv 2020'!"&amp;'Country Selector'!$B$3&amp;ROW($A49))*10^12,0)</f>
        <v>0</v>
      </c>
      <c r="M41">
        <f t="shared" ca="1" si="5"/>
        <v>0</v>
      </c>
      <c r="N41">
        <f t="shared" ca="1" si="5"/>
        <v>0</v>
      </c>
      <c r="O41">
        <f t="shared" ca="1" si="5"/>
        <v>0</v>
      </c>
      <c r="P41">
        <f t="shared" ca="1" si="5"/>
        <v>0</v>
      </c>
      <c r="Q41">
        <f t="shared" ca="1" si="5"/>
        <v>0</v>
      </c>
      <c r="R41">
        <f t="shared" ca="1" si="5"/>
        <v>0</v>
      </c>
      <c r="S41">
        <f t="shared" ca="1" si="5"/>
        <v>0</v>
      </c>
      <c r="T41">
        <f t="shared" ca="1" si="5"/>
        <v>0</v>
      </c>
      <c r="U41">
        <f t="shared" ca="1" si="5"/>
        <v>0</v>
      </c>
      <c r="V41">
        <f ca="1">IF('Liv 2030'!$A49="LM",INDIRECT("'Liv 2030'!"&amp;'Country Selector'!$B$3&amp;ROW($A49))*10^12,0)</f>
        <v>0</v>
      </c>
    </row>
    <row r="42" spans="1:22">
      <c r="A42" s="74">
        <v>-10</v>
      </c>
      <c r="B42">
        <f ca="1">IF('Liv 2010'!$A50="LM",INDIRECT("'Liv 2010'!"&amp;'Country Selector'!$B$3&amp;ROW($A50))*10^12,0)</f>
        <v>0</v>
      </c>
      <c r="C42">
        <f t="shared" ca="1" si="4"/>
        <v>0</v>
      </c>
      <c r="D42">
        <f t="shared" ca="1" si="4"/>
        <v>0</v>
      </c>
      <c r="E42">
        <f t="shared" ca="1" si="4"/>
        <v>0</v>
      </c>
      <c r="F42">
        <f t="shared" ca="1" si="4"/>
        <v>0</v>
      </c>
      <c r="G42">
        <f t="shared" ca="1" si="4"/>
        <v>0</v>
      </c>
      <c r="H42">
        <f t="shared" ca="1" si="4"/>
        <v>0</v>
      </c>
      <c r="I42">
        <f t="shared" ca="1" si="4"/>
        <v>0</v>
      </c>
      <c r="J42">
        <f t="shared" ca="1" si="4"/>
        <v>0</v>
      </c>
      <c r="K42">
        <f t="shared" ca="1" si="4"/>
        <v>0</v>
      </c>
      <c r="L42">
        <f ca="1">IF('Liv 2020'!$A50="LM",INDIRECT("'Liv 2020'!"&amp;'Country Selector'!$B$3&amp;ROW($A50))*10^12,0)</f>
        <v>0</v>
      </c>
      <c r="M42">
        <f t="shared" ca="1" si="5"/>
        <v>0</v>
      </c>
      <c r="N42">
        <f t="shared" ca="1" si="5"/>
        <v>0</v>
      </c>
      <c r="O42">
        <f t="shared" ca="1" si="5"/>
        <v>0</v>
      </c>
      <c r="P42">
        <f t="shared" ca="1" si="5"/>
        <v>0</v>
      </c>
      <c r="Q42">
        <f t="shared" ca="1" si="5"/>
        <v>0</v>
      </c>
      <c r="R42">
        <f t="shared" ca="1" si="5"/>
        <v>0</v>
      </c>
      <c r="S42">
        <f t="shared" ca="1" si="5"/>
        <v>0</v>
      </c>
      <c r="T42">
        <f t="shared" ca="1" si="5"/>
        <v>0</v>
      </c>
      <c r="U42">
        <f t="shared" ca="1" si="5"/>
        <v>0</v>
      </c>
      <c r="V42">
        <f ca="1">IF('Liv 2030'!$A50="LM",INDIRECT("'Liv 2030'!"&amp;'Country Selector'!$B$3&amp;ROW($A50))*10^12,0)</f>
        <v>0</v>
      </c>
    </row>
    <row r="43" spans="1:22">
      <c r="A43" s="74">
        <v>-9</v>
      </c>
      <c r="B43">
        <f ca="1">IF('Liv 2010'!$A51="LM",INDIRECT("'Liv 2010'!"&amp;'Country Selector'!$B$3&amp;ROW($A51))*10^12,0)</f>
        <v>0</v>
      </c>
      <c r="C43">
        <f t="shared" ca="1" si="4"/>
        <v>0</v>
      </c>
      <c r="D43">
        <f t="shared" ca="1" si="4"/>
        <v>0</v>
      </c>
      <c r="E43">
        <f t="shared" ca="1" si="4"/>
        <v>0</v>
      </c>
      <c r="F43">
        <f t="shared" ca="1" si="4"/>
        <v>0</v>
      </c>
      <c r="G43">
        <f t="shared" ca="1" si="4"/>
        <v>0</v>
      </c>
      <c r="H43">
        <f t="shared" ca="1" si="4"/>
        <v>0</v>
      </c>
      <c r="I43">
        <f t="shared" ca="1" si="4"/>
        <v>0</v>
      </c>
      <c r="J43">
        <f t="shared" ca="1" si="4"/>
        <v>0</v>
      </c>
      <c r="K43">
        <f t="shared" ca="1" si="4"/>
        <v>0</v>
      </c>
      <c r="L43">
        <f ca="1">IF('Liv 2020'!$A51="LM",INDIRECT("'Liv 2020'!"&amp;'Country Selector'!$B$3&amp;ROW($A51))*10^12,0)</f>
        <v>0</v>
      </c>
      <c r="M43">
        <f t="shared" ca="1" si="5"/>
        <v>0</v>
      </c>
      <c r="N43">
        <f t="shared" ca="1" si="5"/>
        <v>0</v>
      </c>
      <c r="O43">
        <f t="shared" ca="1" si="5"/>
        <v>0</v>
      </c>
      <c r="P43">
        <f t="shared" ca="1" si="5"/>
        <v>0</v>
      </c>
      <c r="Q43">
        <f t="shared" ca="1" si="5"/>
        <v>0</v>
      </c>
      <c r="R43">
        <f t="shared" ca="1" si="5"/>
        <v>0</v>
      </c>
      <c r="S43">
        <f t="shared" ca="1" si="5"/>
        <v>0</v>
      </c>
      <c r="T43">
        <f t="shared" ca="1" si="5"/>
        <v>0</v>
      </c>
      <c r="U43">
        <f t="shared" ca="1" si="5"/>
        <v>0</v>
      </c>
      <c r="V43">
        <f ca="1">IF('Liv 2030'!$A51="LM",INDIRECT("'Liv 2030'!"&amp;'Country Selector'!$B$3&amp;ROW($A51))*10^12,0)</f>
        <v>0</v>
      </c>
    </row>
    <row r="44" spans="1:22">
      <c r="A44" s="74">
        <v>-8</v>
      </c>
      <c r="B44">
        <f ca="1">IF('Liv 2010'!$A52="LM",INDIRECT("'Liv 2010'!"&amp;'Country Selector'!$B$3&amp;ROW($A52))*10^12,0)</f>
        <v>0</v>
      </c>
      <c r="C44">
        <f t="shared" ca="1" si="4"/>
        <v>0</v>
      </c>
      <c r="D44">
        <f t="shared" ca="1" si="4"/>
        <v>0</v>
      </c>
      <c r="E44">
        <f t="shared" ca="1" si="4"/>
        <v>0</v>
      </c>
      <c r="F44">
        <f t="shared" ca="1" si="4"/>
        <v>0</v>
      </c>
      <c r="G44">
        <f t="shared" ca="1" si="4"/>
        <v>0</v>
      </c>
      <c r="H44">
        <f t="shared" ca="1" si="4"/>
        <v>0</v>
      </c>
      <c r="I44">
        <f t="shared" ca="1" si="4"/>
        <v>0</v>
      </c>
      <c r="J44">
        <f t="shared" ca="1" si="4"/>
        <v>0</v>
      </c>
      <c r="K44">
        <f t="shared" ca="1" si="4"/>
        <v>0</v>
      </c>
      <c r="L44">
        <f ca="1">IF('Liv 2020'!$A52="LM",INDIRECT("'Liv 2020'!"&amp;'Country Selector'!$B$3&amp;ROW($A52))*10^12,0)</f>
        <v>0</v>
      </c>
      <c r="M44">
        <f t="shared" ca="1" si="5"/>
        <v>0</v>
      </c>
      <c r="N44">
        <f t="shared" ca="1" si="5"/>
        <v>0</v>
      </c>
      <c r="O44">
        <f t="shared" ca="1" si="5"/>
        <v>0</v>
      </c>
      <c r="P44">
        <f t="shared" ca="1" si="5"/>
        <v>0</v>
      </c>
      <c r="Q44">
        <f t="shared" ca="1" si="5"/>
        <v>0</v>
      </c>
      <c r="R44">
        <f t="shared" ca="1" si="5"/>
        <v>0</v>
      </c>
      <c r="S44">
        <f t="shared" ca="1" si="5"/>
        <v>0</v>
      </c>
      <c r="T44">
        <f t="shared" ca="1" si="5"/>
        <v>0</v>
      </c>
      <c r="U44">
        <f t="shared" ca="1" si="5"/>
        <v>0</v>
      </c>
      <c r="V44">
        <f ca="1">IF('Liv 2030'!$A52="LM",INDIRECT("'Liv 2030'!"&amp;'Country Selector'!$B$3&amp;ROW($A52))*10^12,0)</f>
        <v>0</v>
      </c>
    </row>
    <row r="45" spans="1:22">
      <c r="A45" s="74">
        <v>-7</v>
      </c>
      <c r="B45">
        <f ca="1">IF('Liv 2010'!$A53="LM",INDIRECT("'Liv 2010'!"&amp;'Country Selector'!$B$3&amp;ROW($A53))*10^12,0)</f>
        <v>4159299539239.3979</v>
      </c>
      <c r="C45">
        <f t="shared" ca="1" si="4"/>
        <v>3743369585315.458</v>
      </c>
      <c r="D45">
        <f t="shared" ca="1" si="4"/>
        <v>3327439631391.5186</v>
      </c>
      <c r="E45">
        <f t="shared" ca="1" si="4"/>
        <v>2911509677467.5786</v>
      </c>
      <c r="F45">
        <f t="shared" ca="1" si="4"/>
        <v>2495579723543.6387</v>
      </c>
      <c r="G45">
        <f t="shared" ca="1" si="4"/>
        <v>2079649769619.6987</v>
      </c>
      <c r="H45">
        <f t="shared" ca="1" si="4"/>
        <v>1663719815695.7593</v>
      </c>
      <c r="I45">
        <f t="shared" ca="1" si="4"/>
        <v>1247789861771.8193</v>
      </c>
      <c r="J45">
        <f t="shared" ca="1" si="4"/>
        <v>831859907847.87964</v>
      </c>
      <c r="K45">
        <f t="shared" ca="1" si="4"/>
        <v>415929953923.93982</v>
      </c>
      <c r="L45">
        <f ca="1">IF('Liv 2020'!$A53="LM",INDIRECT("'Liv 2020'!"&amp;'Country Selector'!$B$3&amp;ROW($A53))*10^12,0)</f>
        <v>0</v>
      </c>
      <c r="M45">
        <f t="shared" ca="1" si="5"/>
        <v>0</v>
      </c>
      <c r="N45">
        <f t="shared" ca="1" si="5"/>
        <v>0</v>
      </c>
      <c r="O45">
        <f t="shared" ca="1" si="5"/>
        <v>0</v>
      </c>
      <c r="P45">
        <f t="shared" ca="1" si="5"/>
        <v>0</v>
      </c>
      <c r="Q45">
        <f t="shared" ca="1" si="5"/>
        <v>0</v>
      </c>
      <c r="R45">
        <f t="shared" ca="1" si="5"/>
        <v>0</v>
      </c>
      <c r="S45">
        <f t="shared" ca="1" si="5"/>
        <v>0</v>
      </c>
      <c r="T45">
        <f t="shared" ca="1" si="5"/>
        <v>0</v>
      </c>
      <c r="U45">
        <f t="shared" ca="1" si="5"/>
        <v>0</v>
      </c>
      <c r="V45">
        <f ca="1">IF('Liv 2030'!$A53="LM",INDIRECT("'Liv 2030'!"&amp;'Country Selector'!$B$3&amp;ROW($A53))*10^12,0)</f>
        <v>0</v>
      </c>
    </row>
    <row r="46" spans="1:22">
      <c r="A46" s="74">
        <v>-6</v>
      </c>
      <c r="B46">
        <f ca="1">IF('Liv 2010'!$A54="LM",INDIRECT("'Liv 2010'!"&amp;'Country Selector'!$B$3&amp;ROW($A54))*10^12,0)</f>
        <v>0</v>
      </c>
      <c r="C46">
        <f t="shared" ca="1" si="4"/>
        <v>0</v>
      </c>
      <c r="D46">
        <f t="shared" ca="1" si="4"/>
        <v>0</v>
      </c>
      <c r="E46">
        <f t="shared" ca="1" si="4"/>
        <v>0</v>
      </c>
      <c r="F46">
        <f t="shared" ca="1" si="4"/>
        <v>0</v>
      </c>
      <c r="G46">
        <f t="shared" ca="1" si="4"/>
        <v>0</v>
      </c>
      <c r="H46">
        <f t="shared" ca="1" si="4"/>
        <v>0</v>
      </c>
      <c r="I46">
        <f t="shared" ca="1" si="4"/>
        <v>0</v>
      </c>
      <c r="J46">
        <f t="shared" ca="1" si="4"/>
        <v>0</v>
      </c>
      <c r="K46">
        <f t="shared" ca="1" si="4"/>
        <v>0</v>
      </c>
      <c r="L46">
        <f ca="1">IF('Liv 2020'!$A54="LM",INDIRECT("'Liv 2020'!"&amp;'Country Selector'!$B$3&amp;ROW($A54))*10^12,0)</f>
        <v>0</v>
      </c>
      <c r="M46">
        <f t="shared" ca="1" si="5"/>
        <v>0</v>
      </c>
      <c r="N46">
        <f t="shared" ca="1" si="5"/>
        <v>0</v>
      </c>
      <c r="O46">
        <f t="shared" ca="1" si="5"/>
        <v>0</v>
      </c>
      <c r="P46">
        <f t="shared" ca="1" si="5"/>
        <v>0</v>
      </c>
      <c r="Q46">
        <f t="shared" ca="1" si="5"/>
        <v>0</v>
      </c>
      <c r="R46">
        <f t="shared" ca="1" si="5"/>
        <v>0</v>
      </c>
      <c r="S46">
        <f t="shared" ca="1" si="5"/>
        <v>0</v>
      </c>
      <c r="T46">
        <f t="shared" ca="1" si="5"/>
        <v>0</v>
      </c>
      <c r="U46">
        <f t="shared" ca="1" si="5"/>
        <v>0</v>
      </c>
      <c r="V46">
        <f ca="1">IF('Liv 2030'!$A54="LM",INDIRECT("'Liv 2030'!"&amp;'Country Selector'!$B$3&amp;ROW($A54))*10^12,0)</f>
        <v>0</v>
      </c>
    </row>
    <row r="47" spans="1:22">
      <c r="A47" s="74">
        <v>-5</v>
      </c>
      <c r="B47">
        <f ca="1">IF('Liv 2010'!$A55="LM",INDIRECT("'Liv 2010'!"&amp;'Country Selector'!$B$3&amp;ROW($A55))*10^12,0)</f>
        <v>0</v>
      </c>
      <c r="C47">
        <f t="shared" ca="1" si="4"/>
        <v>0</v>
      </c>
      <c r="D47">
        <f t="shared" ca="1" si="4"/>
        <v>0</v>
      </c>
      <c r="E47">
        <f t="shared" ca="1" si="4"/>
        <v>0</v>
      </c>
      <c r="F47">
        <f t="shared" ca="1" si="4"/>
        <v>0</v>
      </c>
      <c r="G47">
        <f t="shared" ca="1" si="4"/>
        <v>0</v>
      </c>
      <c r="H47">
        <f t="shared" ca="1" si="4"/>
        <v>0</v>
      </c>
      <c r="I47">
        <f t="shared" ca="1" si="4"/>
        <v>0</v>
      </c>
      <c r="J47">
        <f t="shared" ca="1" si="4"/>
        <v>0</v>
      </c>
      <c r="K47">
        <f t="shared" ca="1" si="4"/>
        <v>0</v>
      </c>
      <c r="L47">
        <f ca="1">IF('Liv 2020'!$A55="LM",INDIRECT("'Liv 2020'!"&amp;'Country Selector'!$B$3&amp;ROW($A55))*10^12,0)</f>
        <v>0</v>
      </c>
      <c r="M47">
        <f t="shared" ca="1" si="5"/>
        <v>0</v>
      </c>
      <c r="N47">
        <f t="shared" ca="1" si="5"/>
        <v>0</v>
      </c>
      <c r="O47">
        <f t="shared" ca="1" si="5"/>
        <v>0</v>
      </c>
      <c r="P47">
        <f t="shared" ca="1" si="5"/>
        <v>0</v>
      </c>
      <c r="Q47">
        <f t="shared" ca="1" si="5"/>
        <v>0</v>
      </c>
      <c r="R47">
        <f t="shared" ca="1" si="5"/>
        <v>0</v>
      </c>
      <c r="S47">
        <f t="shared" ca="1" si="5"/>
        <v>0</v>
      </c>
      <c r="T47">
        <f t="shared" ca="1" si="5"/>
        <v>0</v>
      </c>
      <c r="U47">
        <f t="shared" ca="1" si="5"/>
        <v>0</v>
      </c>
      <c r="V47">
        <f ca="1">IF('Liv 2030'!$A55="LM",INDIRECT("'Liv 2030'!"&amp;'Country Selector'!$B$3&amp;ROW($A55))*10^12,0)</f>
        <v>0</v>
      </c>
    </row>
    <row r="48" spans="1:22">
      <c r="A48" s="74">
        <v>-4</v>
      </c>
      <c r="B48">
        <f ca="1">IF('Liv 2010'!$A56="LM",INDIRECT("'Liv 2010'!"&amp;'Country Selector'!$B$3&amp;ROW($A56))*10^12,0)</f>
        <v>0</v>
      </c>
      <c r="C48">
        <f t="shared" ca="1" si="4"/>
        <v>0</v>
      </c>
      <c r="D48">
        <f t="shared" ca="1" si="4"/>
        <v>0</v>
      </c>
      <c r="E48">
        <f t="shared" ca="1" si="4"/>
        <v>0</v>
      </c>
      <c r="F48">
        <f t="shared" ca="1" si="4"/>
        <v>0</v>
      </c>
      <c r="G48">
        <f t="shared" ca="1" si="4"/>
        <v>0</v>
      </c>
      <c r="H48">
        <f t="shared" ca="1" si="4"/>
        <v>0</v>
      </c>
      <c r="I48">
        <f t="shared" ca="1" si="4"/>
        <v>0</v>
      </c>
      <c r="J48">
        <f t="shared" ca="1" si="4"/>
        <v>0</v>
      </c>
      <c r="K48">
        <f t="shared" ca="1" si="4"/>
        <v>0</v>
      </c>
      <c r="L48">
        <f ca="1">IF('Liv 2020'!$A56="LM",INDIRECT("'Liv 2020'!"&amp;'Country Selector'!$B$3&amp;ROW($A56))*10^12,0)</f>
        <v>0</v>
      </c>
      <c r="M48">
        <f t="shared" ca="1" si="5"/>
        <v>0</v>
      </c>
      <c r="N48">
        <f t="shared" ca="1" si="5"/>
        <v>0</v>
      </c>
      <c r="O48">
        <f t="shared" ca="1" si="5"/>
        <v>0</v>
      </c>
      <c r="P48">
        <f t="shared" ca="1" si="5"/>
        <v>0</v>
      </c>
      <c r="Q48">
        <f t="shared" ca="1" si="5"/>
        <v>0</v>
      </c>
      <c r="R48">
        <f t="shared" ca="1" si="5"/>
        <v>0</v>
      </c>
      <c r="S48">
        <f t="shared" ca="1" si="5"/>
        <v>0</v>
      </c>
      <c r="T48">
        <f t="shared" ca="1" si="5"/>
        <v>0</v>
      </c>
      <c r="U48">
        <f t="shared" ca="1" si="5"/>
        <v>0</v>
      </c>
      <c r="V48">
        <f ca="1">IF('Liv 2030'!$A56="LM",INDIRECT("'Liv 2030'!"&amp;'Country Selector'!$B$3&amp;ROW($A56))*10^12,0)</f>
        <v>0</v>
      </c>
    </row>
    <row r="49" spans="1:22">
      <c r="A49" s="74">
        <v>-3</v>
      </c>
      <c r="B49">
        <f ca="1">IF('Liv 2010'!$A57="LM",INDIRECT("'Liv 2010'!"&amp;'Country Selector'!$B$3&amp;ROW($A57))*10^12,0)</f>
        <v>0</v>
      </c>
      <c r="C49">
        <f t="shared" ca="1" si="4"/>
        <v>444889514374.7868</v>
      </c>
      <c r="D49">
        <f t="shared" ca="1" si="4"/>
        <v>889779028749.57361</v>
      </c>
      <c r="E49">
        <f t="shared" ca="1" si="4"/>
        <v>1334668543124.3606</v>
      </c>
      <c r="F49">
        <f t="shared" ca="1" si="4"/>
        <v>1779558057499.1472</v>
      </c>
      <c r="G49">
        <f t="shared" ca="1" si="4"/>
        <v>2224447571873.9341</v>
      </c>
      <c r="H49">
        <f t="shared" ca="1" si="4"/>
        <v>2669337086248.7212</v>
      </c>
      <c r="I49">
        <f t="shared" ca="1" si="4"/>
        <v>3114226600623.5078</v>
      </c>
      <c r="J49">
        <f t="shared" ca="1" si="4"/>
        <v>3559116114998.2944</v>
      </c>
      <c r="K49">
        <f t="shared" ca="1" si="4"/>
        <v>4004005629373.0811</v>
      </c>
      <c r="L49">
        <f ca="1">IF('Liv 2020'!$A57="LM",INDIRECT("'Liv 2020'!"&amp;'Country Selector'!$B$3&amp;ROW($A57))*10^12,0)</f>
        <v>4448895143747.8682</v>
      </c>
      <c r="M49">
        <f t="shared" ca="1" si="5"/>
        <v>4004005629373.0811</v>
      </c>
      <c r="N49">
        <f t="shared" ca="1" si="5"/>
        <v>3559116114998.2944</v>
      </c>
      <c r="O49">
        <f t="shared" ca="1" si="5"/>
        <v>3114226600623.5078</v>
      </c>
      <c r="P49">
        <f t="shared" ca="1" si="5"/>
        <v>2669337086248.7212</v>
      </c>
      <c r="Q49">
        <f t="shared" ca="1" si="5"/>
        <v>2224447571873.9341</v>
      </c>
      <c r="R49">
        <f t="shared" ca="1" si="5"/>
        <v>1779558057499.1472</v>
      </c>
      <c r="S49">
        <f t="shared" ca="1" si="5"/>
        <v>1334668543124.3606</v>
      </c>
      <c r="T49">
        <f t="shared" ca="1" si="5"/>
        <v>889779028749.57361</v>
      </c>
      <c r="U49">
        <f t="shared" ca="1" si="5"/>
        <v>444889514374.7868</v>
      </c>
      <c r="V49">
        <f ca="1">IF('Liv 2030'!$A57="LM",INDIRECT("'Liv 2030'!"&amp;'Country Selector'!$B$3&amp;ROW($A57))*10^12,0)</f>
        <v>0</v>
      </c>
    </row>
    <row r="50" spans="1:22">
      <c r="A50" s="74">
        <v>-2</v>
      </c>
      <c r="B50">
        <f ca="1">IF('Liv 2010'!$A58="LM",INDIRECT("'Liv 2010'!"&amp;'Country Selector'!$B$3&amp;ROW($A58))*10^12,0)</f>
        <v>0</v>
      </c>
      <c r="C50">
        <f t="shared" ca="1" si="4"/>
        <v>0</v>
      </c>
      <c r="D50">
        <f t="shared" ca="1" si="4"/>
        <v>0</v>
      </c>
      <c r="E50">
        <f t="shared" ca="1" si="4"/>
        <v>0</v>
      </c>
      <c r="F50">
        <f t="shared" ca="1" si="4"/>
        <v>0</v>
      </c>
      <c r="G50">
        <f t="shared" ca="1" si="4"/>
        <v>0</v>
      </c>
      <c r="H50">
        <f t="shared" ca="1" si="4"/>
        <v>0</v>
      </c>
      <c r="I50">
        <f t="shared" ca="1" si="4"/>
        <v>0</v>
      </c>
      <c r="J50">
        <f t="shared" ca="1" si="4"/>
        <v>0</v>
      </c>
      <c r="K50">
        <f t="shared" ca="1" si="4"/>
        <v>0</v>
      </c>
      <c r="L50">
        <f ca="1">IF('Liv 2020'!$A58="LM",INDIRECT("'Liv 2020'!"&amp;'Country Selector'!$B$3&amp;ROW($A58))*10^12,0)</f>
        <v>0</v>
      </c>
      <c r="M50">
        <f t="shared" ca="1" si="5"/>
        <v>0</v>
      </c>
      <c r="N50">
        <f t="shared" ca="1" si="5"/>
        <v>0</v>
      </c>
      <c r="O50">
        <f t="shared" ca="1" si="5"/>
        <v>0</v>
      </c>
      <c r="P50">
        <f t="shared" ca="1" si="5"/>
        <v>0</v>
      </c>
      <c r="Q50">
        <f t="shared" ca="1" si="5"/>
        <v>0</v>
      </c>
      <c r="R50">
        <f t="shared" ca="1" si="5"/>
        <v>0</v>
      </c>
      <c r="S50">
        <f t="shared" ca="1" si="5"/>
        <v>0</v>
      </c>
      <c r="T50">
        <f t="shared" ca="1" si="5"/>
        <v>0</v>
      </c>
      <c r="U50">
        <f t="shared" ca="1" si="5"/>
        <v>0</v>
      </c>
      <c r="V50">
        <f ca="1">IF('Liv 2030'!$A58="LM",INDIRECT("'Liv 2030'!"&amp;'Country Selector'!$B$3&amp;ROW($A58))*10^12,0)</f>
        <v>0</v>
      </c>
    </row>
    <row r="51" spans="1:22">
      <c r="A51" s="74">
        <v>-1</v>
      </c>
      <c r="B51">
        <f ca="1">IF('Liv 2010'!$A59="LM",INDIRECT("'Liv 2010'!"&amp;'Country Selector'!$B$3&amp;ROW($A59))*10^12,0)</f>
        <v>0</v>
      </c>
      <c r="C51">
        <f t="shared" ca="1" si="4"/>
        <v>0</v>
      </c>
      <c r="D51">
        <f t="shared" ca="1" si="4"/>
        <v>0</v>
      </c>
      <c r="E51">
        <f t="shared" ca="1" si="4"/>
        <v>0</v>
      </c>
      <c r="F51">
        <f t="shared" ca="1" si="4"/>
        <v>0</v>
      </c>
      <c r="G51">
        <f t="shared" ca="1" si="4"/>
        <v>0</v>
      </c>
      <c r="H51">
        <f t="shared" ca="1" si="4"/>
        <v>0</v>
      </c>
      <c r="I51">
        <f t="shared" ca="1" si="4"/>
        <v>0</v>
      </c>
      <c r="J51">
        <f t="shared" ca="1" si="4"/>
        <v>0</v>
      </c>
      <c r="K51">
        <f t="shared" ca="1" si="4"/>
        <v>0</v>
      </c>
      <c r="L51">
        <f ca="1">IF('Liv 2020'!$A59="LM",INDIRECT("'Liv 2020'!"&amp;'Country Selector'!$B$3&amp;ROW($A59))*10^12,0)</f>
        <v>0</v>
      </c>
      <c r="M51">
        <f t="shared" ca="1" si="5"/>
        <v>0</v>
      </c>
      <c r="N51">
        <f t="shared" ca="1" si="5"/>
        <v>0</v>
      </c>
      <c r="O51">
        <f t="shared" ca="1" si="5"/>
        <v>0</v>
      </c>
      <c r="P51">
        <f t="shared" ca="1" si="5"/>
        <v>0</v>
      </c>
      <c r="Q51">
        <f t="shared" ca="1" si="5"/>
        <v>0</v>
      </c>
      <c r="R51">
        <f t="shared" ca="1" si="5"/>
        <v>0</v>
      </c>
      <c r="S51">
        <f t="shared" ca="1" si="5"/>
        <v>0</v>
      </c>
      <c r="T51">
        <f t="shared" ca="1" si="5"/>
        <v>0</v>
      </c>
      <c r="U51">
        <f t="shared" ca="1" si="5"/>
        <v>0</v>
      </c>
      <c r="V51">
        <f ca="1">IF('Liv 2030'!$A59="LM",INDIRECT("'Liv 2030'!"&amp;'Country Selector'!$B$3&amp;ROW($A59))*10^12,0)</f>
        <v>0</v>
      </c>
    </row>
    <row r="52" spans="1:22">
      <c r="A52" s="74">
        <v>0</v>
      </c>
      <c r="B52">
        <f ca="1">IF('Liv 2010'!$A60="LM",INDIRECT("'Liv 2010'!"&amp;'Country Selector'!$B$3&amp;ROW($A60))*10^12,0)</f>
        <v>3671987532835.8872</v>
      </c>
      <c r="C52">
        <f t="shared" ca="1" si="4"/>
        <v>3678896917273.3403</v>
      </c>
      <c r="D52">
        <f t="shared" ca="1" si="4"/>
        <v>3685806301710.7939</v>
      </c>
      <c r="E52">
        <f t="shared" ca="1" si="4"/>
        <v>3692715686148.2476</v>
      </c>
      <c r="F52">
        <f t="shared" ca="1" si="4"/>
        <v>3699625070585.7007</v>
      </c>
      <c r="G52">
        <f t="shared" ca="1" si="4"/>
        <v>3706534455023.1543</v>
      </c>
      <c r="H52">
        <f t="shared" ca="1" si="4"/>
        <v>3713443839460.6079</v>
      </c>
      <c r="I52">
        <f t="shared" ca="1" si="4"/>
        <v>3720353223898.061</v>
      </c>
      <c r="J52">
        <f t="shared" ca="1" si="4"/>
        <v>3727262608335.5146</v>
      </c>
      <c r="K52">
        <f t="shared" ca="1" si="4"/>
        <v>3734171992772.9683</v>
      </c>
      <c r="L52">
        <f ca="1">IF('Liv 2020'!$A60="LM",INDIRECT("'Liv 2020'!"&amp;'Country Selector'!$B$3&amp;ROW($A60))*10^12,0)</f>
        <v>3741081377210.4214</v>
      </c>
      <c r="M52">
        <f t="shared" ca="1" si="5"/>
        <v>3744614813843.2524</v>
      </c>
      <c r="N52">
        <f t="shared" ca="1" si="5"/>
        <v>3748148250476.083</v>
      </c>
      <c r="O52">
        <f t="shared" ca="1" si="5"/>
        <v>3751681687108.9141</v>
      </c>
      <c r="P52">
        <f t="shared" ca="1" si="5"/>
        <v>3755215123741.7451</v>
      </c>
      <c r="Q52">
        <f t="shared" ca="1" si="5"/>
        <v>3758748560374.5762</v>
      </c>
      <c r="R52">
        <f t="shared" ca="1" si="5"/>
        <v>3762281997007.4072</v>
      </c>
      <c r="S52">
        <f t="shared" ca="1" si="5"/>
        <v>3765815433640.2383</v>
      </c>
      <c r="T52">
        <f t="shared" ca="1" si="5"/>
        <v>3769348870273.0693</v>
      </c>
      <c r="U52">
        <f t="shared" ca="1" si="5"/>
        <v>3772882306905.8999</v>
      </c>
      <c r="V52">
        <f ca="1">IF('Liv 2030'!$A60="LM",INDIRECT("'Liv 2030'!"&amp;'Country Selector'!$B$3&amp;ROW($A60))*10^12,0)</f>
        <v>3776415743538.731</v>
      </c>
    </row>
    <row r="53" spans="1:22">
      <c r="A53" s="74">
        <v>1</v>
      </c>
      <c r="B53">
        <f ca="1">IF('Liv 2010'!$A61="LM",INDIRECT("'Liv 2010'!"&amp;'Country Selector'!$B$3&amp;ROW($A61))*10^12,0)</f>
        <v>0</v>
      </c>
      <c r="C53">
        <f t="shared" ca="1" si="4"/>
        <v>0</v>
      </c>
      <c r="D53">
        <f t="shared" ca="1" si="4"/>
        <v>0</v>
      </c>
      <c r="E53">
        <f t="shared" ca="1" si="4"/>
        <v>0</v>
      </c>
      <c r="F53">
        <f t="shared" ca="1" si="4"/>
        <v>0</v>
      </c>
      <c r="G53">
        <f t="shared" ca="1" si="4"/>
        <v>0</v>
      </c>
      <c r="H53">
        <f t="shared" ca="1" si="4"/>
        <v>0</v>
      </c>
      <c r="I53">
        <f t="shared" ca="1" si="4"/>
        <v>0</v>
      </c>
      <c r="J53">
        <f t="shared" ca="1" si="4"/>
        <v>0</v>
      </c>
      <c r="K53">
        <f t="shared" ca="1" si="4"/>
        <v>0</v>
      </c>
      <c r="L53">
        <f ca="1">IF('Liv 2020'!$A61="LM",INDIRECT("'Liv 2020'!"&amp;'Country Selector'!$B$3&amp;ROW($A61))*10^12,0)</f>
        <v>0</v>
      </c>
      <c r="M53">
        <f t="shared" ca="1" si="5"/>
        <v>0</v>
      </c>
      <c r="N53">
        <f t="shared" ca="1" si="5"/>
        <v>0</v>
      </c>
      <c r="O53">
        <f t="shared" ca="1" si="5"/>
        <v>0</v>
      </c>
      <c r="P53">
        <f t="shared" ca="1" si="5"/>
        <v>0</v>
      </c>
      <c r="Q53">
        <f t="shared" ca="1" si="5"/>
        <v>0</v>
      </c>
      <c r="R53">
        <f t="shared" ca="1" si="5"/>
        <v>0</v>
      </c>
      <c r="S53">
        <f t="shared" ca="1" si="5"/>
        <v>0</v>
      </c>
      <c r="T53">
        <f t="shared" ca="1" si="5"/>
        <v>0</v>
      </c>
      <c r="U53">
        <f t="shared" ca="1" si="5"/>
        <v>0</v>
      </c>
      <c r="V53">
        <f ca="1">IF('Liv 2030'!$A61="LM",INDIRECT("'Liv 2030'!"&amp;'Country Selector'!$B$3&amp;ROW($A61))*10^12,0)</f>
        <v>0</v>
      </c>
    </row>
    <row r="54" spans="1:22">
      <c r="A54" s="74">
        <v>2</v>
      </c>
      <c r="B54">
        <f ca="1">IF('Liv 2010'!$A62="LM",INDIRECT("'Liv 2010'!"&amp;'Country Selector'!$B$3&amp;ROW($A62))*10^12,0)</f>
        <v>0</v>
      </c>
      <c r="C54">
        <f t="shared" ca="1" si="4"/>
        <v>0</v>
      </c>
      <c r="D54">
        <f t="shared" ca="1" si="4"/>
        <v>0</v>
      </c>
      <c r="E54">
        <f t="shared" ca="1" si="4"/>
        <v>0</v>
      </c>
      <c r="F54">
        <f t="shared" ca="1" si="4"/>
        <v>0</v>
      </c>
      <c r="G54">
        <f t="shared" ca="1" si="4"/>
        <v>0</v>
      </c>
      <c r="H54">
        <f t="shared" ca="1" si="4"/>
        <v>0</v>
      </c>
      <c r="I54">
        <f t="shared" ca="1" si="4"/>
        <v>0</v>
      </c>
      <c r="J54">
        <f t="shared" ca="1" si="4"/>
        <v>0</v>
      </c>
      <c r="K54">
        <f t="shared" ca="1" si="4"/>
        <v>0</v>
      </c>
      <c r="L54">
        <f ca="1">IF('Liv 2020'!$A62="LM",INDIRECT("'Liv 2020'!"&amp;'Country Selector'!$B$3&amp;ROW($A62))*10^12,0)</f>
        <v>0</v>
      </c>
      <c r="M54">
        <f t="shared" ca="1" si="5"/>
        <v>0</v>
      </c>
      <c r="N54">
        <f t="shared" ca="1" si="5"/>
        <v>0</v>
      </c>
      <c r="O54">
        <f t="shared" ca="1" si="5"/>
        <v>0</v>
      </c>
      <c r="P54">
        <f t="shared" ca="1" si="5"/>
        <v>0</v>
      </c>
      <c r="Q54">
        <f t="shared" ca="1" si="5"/>
        <v>0</v>
      </c>
      <c r="R54">
        <f t="shared" ca="1" si="5"/>
        <v>0</v>
      </c>
      <c r="S54">
        <f t="shared" ca="1" si="5"/>
        <v>0</v>
      </c>
      <c r="T54">
        <f t="shared" ca="1" si="5"/>
        <v>0</v>
      </c>
      <c r="U54">
        <f t="shared" ca="1" si="5"/>
        <v>0</v>
      </c>
      <c r="V54">
        <f ca="1">IF('Liv 2030'!$A62="LM",INDIRECT("'Liv 2030'!"&amp;'Country Selector'!$B$3&amp;ROW($A62))*10^12,0)</f>
        <v>0</v>
      </c>
    </row>
    <row r="55" spans="1:22">
      <c r="A55" s="74">
        <v>3</v>
      </c>
      <c r="B55">
        <f ca="1">IF('Liv 2010'!$A63="LM",INDIRECT("'Liv 2010'!"&amp;'Country Selector'!$B$3&amp;ROW($A63))*10^12,0)</f>
        <v>0</v>
      </c>
      <c r="C55">
        <f t="shared" ca="1" si="4"/>
        <v>0</v>
      </c>
      <c r="D55">
        <f t="shared" ca="1" si="4"/>
        <v>0</v>
      </c>
      <c r="E55">
        <f t="shared" ca="1" si="4"/>
        <v>0</v>
      </c>
      <c r="F55">
        <f t="shared" ca="1" si="4"/>
        <v>0</v>
      </c>
      <c r="G55">
        <f t="shared" ca="1" si="4"/>
        <v>0</v>
      </c>
      <c r="H55">
        <f t="shared" ca="1" si="4"/>
        <v>0</v>
      </c>
      <c r="I55">
        <f t="shared" ca="1" si="4"/>
        <v>0</v>
      </c>
      <c r="J55">
        <f t="shared" ca="1" si="4"/>
        <v>0</v>
      </c>
      <c r="K55">
        <f t="shared" ca="1" si="4"/>
        <v>0</v>
      </c>
      <c r="L55">
        <f ca="1">IF('Liv 2020'!$A63="LM",INDIRECT("'Liv 2020'!"&amp;'Country Selector'!$B$3&amp;ROW($A63))*10^12,0)</f>
        <v>0</v>
      </c>
      <c r="M55">
        <f t="shared" ca="1" si="5"/>
        <v>0</v>
      </c>
      <c r="N55">
        <f t="shared" ca="1" si="5"/>
        <v>0</v>
      </c>
      <c r="O55">
        <f t="shared" ca="1" si="5"/>
        <v>0</v>
      </c>
      <c r="P55">
        <f t="shared" ca="1" si="5"/>
        <v>0</v>
      </c>
      <c r="Q55">
        <f t="shared" ca="1" si="5"/>
        <v>0</v>
      </c>
      <c r="R55">
        <f t="shared" ca="1" si="5"/>
        <v>0</v>
      </c>
      <c r="S55">
        <f t="shared" ca="1" si="5"/>
        <v>0</v>
      </c>
      <c r="T55">
        <f t="shared" ca="1" si="5"/>
        <v>0</v>
      </c>
      <c r="U55">
        <f t="shared" ca="1" si="5"/>
        <v>0</v>
      </c>
      <c r="V55">
        <f ca="1">IF('Liv 2030'!$A63="LM",INDIRECT("'Liv 2030'!"&amp;'Country Selector'!$B$3&amp;ROW($A63))*10^12,0)</f>
        <v>0</v>
      </c>
    </row>
    <row r="56" spans="1:22">
      <c r="A56" s="74">
        <v>4</v>
      </c>
      <c r="B56">
        <f ca="1">IF('Liv 2010'!$A64="LM",INDIRECT("'Liv 2010'!"&amp;'Country Selector'!$B$3&amp;ROW($A64))*10^12,0)</f>
        <v>0</v>
      </c>
      <c r="C56">
        <f t="shared" ca="1" si="4"/>
        <v>0</v>
      </c>
      <c r="D56">
        <f t="shared" ca="1" si="4"/>
        <v>0</v>
      </c>
      <c r="E56">
        <f t="shared" ca="1" si="4"/>
        <v>0</v>
      </c>
      <c r="F56">
        <f t="shared" ca="1" si="4"/>
        <v>0</v>
      </c>
      <c r="G56">
        <f t="shared" ca="1" si="4"/>
        <v>0</v>
      </c>
      <c r="H56">
        <f t="shared" ca="1" si="4"/>
        <v>0</v>
      </c>
      <c r="I56">
        <f t="shared" ca="1" si="4"/>
        <v>0</v>
      </c>
      <c r="J56">
        <f t="shared" ca="1" si="4"/>
        <v>0</v>
      </c>
      <c r="K56">
        <f t="shared" ca="1" si="4"/>
        <v>0</v>
      </c>
      <c r="L56">
        <f ca="1">IF('Liv 2020'!$A64="LM",INDIRECT("'Liv 2020'!"&amp;'Country Selector'!$B$3&amp;ROW($A64))*10^12,0)</f>
        <v>0</v>
      </c>
      <c r="M56">
        <f t="shared" ca="1" si="5"/>
        <v>466206936502.90802</v>
      </c>
      <c r="N56">
        <f t="shared" ca="1" si="5"/>
        <v>932413873005.81604</v>
      </c>
      <c r="O56">
        <f t="shared" ca="1" si="5"/>
        <v>1398620809508.7241</v>
      </c>
      <c r="P56">
        <f t="shared" ca="1" si="5"/>
        <v>1864827746011.6321</v>
      </c>
      <c r="Q56">
        <f t="shared" ca="1" si="5"/>
        <v>2331034682514.54</v>
      </c>
      <c r="R56">
        <f t="shared" ca="1" si="5"/>
        <v>2797241619017.4482</v>
      </c>
      <c r="S56">
        <f t="shared" ca="1" si="5"/>
        <v>3263448555520.3564</v>
      </c>
      <c r="T56">
        <f t="shared" ca="1" si="5"/>
        <v>3729655492023.2642</v>
      </c>
      <c r="U56">
        <f t="shared" ca="1" si="5"/>
        <v>4195862428526.1719</v>
      </c>
      <c r="V56">
        <f ca="1">IF('Liv 2030'!$A64="LM",INDIRECT("'Liv 2030'!"&amp;'Country Selector'!$B$3&amp;ROW($A64))*10^12,0)</f>
        <v>4662069365029.0801</v>
      </c>
    </row>
    <row r="57" spans="1:22">
      <c r="A57" s="74">
        <v>5</v>
      </c>
      <c r="B57">
        <f ca="1">IF('Liv 2010'!$A65="LM",INDIRECT("'Liv 2010'!"&amp;'Country Selector'!$B$3&amp;ROW($A65))*10^12,0)</f>
        <v>0</v>
      </c>
      <c r="C57">
        <f t="shared" ca="1" si="4"/>
        <v>0</v>
      </c>
      <c r="D57">
        <f t="shared" ca="1" si="4"/>
        <v>0</v>
      </c>
      <c r="E57">
        <f t="shared" ca="1" si="4"/>
        <v>0</v>
      </c>
      <c r="F57">
        <f t="shared" ca="1" si="4"/>
        <v>0</v>
      </c>
      <c r="G57">
        <f t="shared" ca="1" si="4"/>
        <v>0</v>
      </c>
      <c r="H57">
        <f t="shared" ca="1" si="4"/>
        <v>0</v>
      </c>
      <c r="I57">
        <f t="shared" ca="1" si="4"/>
        <v>0</v>
      </c>
      <c r="J57">
        <f t="shared" ca="1" si="4"/>
        <v>0</v>
      </c>
      <c r="K57">
        <f t="shared" ca="1" si="4"/>
        <v>0</v>
      </c>
      <c r="L57">
        <f ca="1">IF('Liv 2020'!$A65="LM",INDIRECT("'Liv 2020'!"&amp;'Country Selector'!$B$3&amp;ROW($A65))*10^12,0)</f>
        <v>0</v>
      </c>
      <c r="M57">
        <f t="shared" ca="1" si="5"/>
        <v>0</v>
      </c>
      <c r="N57">
        <f t="shared" ca="1" si="5"/>
        <v>0</v>
      </c>
      <c r="O57">
        <f t="shared" ca="1" si="5"/>
        <v>0</v>
      </c>
      <c r="P57">
        <f t="shared" ca="1" si="5"/>
        <v>0</v>
      </c>
      <c r="Q57">
        <f t="shared" ca="1" si="5"/>
        <v>0</v>
      </c>
      <c r="R57">
        <f t="shared" ca="1" si="5"/>
        <v>0</v>
      </c>
      <c r="S57">
        <f t="shared" ca="1" si="5"/>
        <v>0</v>
      </c>
      <c r="T57">
        <f t="shared" ca="1" si="5"/>
        <v>0</v>
      </c>
      <c r="U57">
        <f t="shared" ca="1" si="5"/>
        <v>0</v>
      </c>
      <c r="V57">
        <f ca="1">IF('Liv 2030'!$A65="LM",INDIRECT("'Liv 2030'!"&amp;'Country Selector'!$B$3&amp;ROW($A65))*10^12,0)</f>
        <v>0</v>
      </c>
    </row>
    <row r="58" spans="1:22">
      <c r="A58" s="74">
        <v>6</v>
      </c>
      <c r="B58">
        <f ca="1">IF('Liv 2010'!$A66="LM",INDIRECT("'Liv 2010'!"&amp;'Country Selector'!$B$3&amp;ROW($A66))*10^12,0)</f>
        <v>0</v>
      </c>
      <c r="C58">
        <f t="shared" ca="1" si="4"/>
        <v>0</v>
      </c>
      <c r="D58">
        <f t="shared" ca="1" si="4"/>
        <v>0</v>
      </c>
      <c r="E58">
        <f t="shared" ca="1" si="4"/>
        <v>0</v>
      </c>
      <c r="F58">
        <f t="shared" ca="1" si="4"/>
        <v>0</v>
      </c>
      <c r="G58">
        <f t="shared" ca="1" si="4"/>
        <v>0</v>
      </c>
      <c r="H58">
        <f t="shared" ca="1" si="4"/>
        <v>0</v>
      </c>
      <c r="I58">
        <f t="shared" ca="1" si="4"/>
        <v>0</v>
      </c>
      <c r="J58">
        <f t="shared" ca="1" si="4"/>
        <v>0</v>
      </c>
      <c r="K58">
        <f t="shared" ca="1" si="4"/>
        <v>0</v>
      </c>
      <c r="L58">
        <f ca="1">IF('Liv 2020'!$A66="LM",INDIRECT("'Liv 2020'!"&amp;'Country Selector'!$B$3&amp;ROW($A66))*10^12,0)</f>
        <v>0</v>
      </c>
      <c r="M58">
        <f t="shared" ca="1" si="5"/>
        <v>0</v>
      </c>
      <c r="N58">
        <f t="shared" ca="1" si="5"/>
        <v>0</v>
      </c>
      <c r="O58">
        <f t="shared" ca="1" si="5"/>
        <v>0</v>
      </c>
      <c r="P58">
        <f t="shared" ca="1" si="5"/>
        <v>0</v>
      </c>
      <c r="Q58">
        <f t="shared" ca="1" si="5"/>
        <v>0</v>
      </c>
      <c r="R58">
        <f t="shared" ca="1" si="5"/>
        <v>0</v>
      </c>
      <c r="S58">
        <f t="shared" ca="1" si="5"/>
        <v>0</v>
      </c>
      <c r="T58">
        <f t="shared" ca="1" si="5"/>
        <v>0</v>
      </c>
      <c r="U58">
        <f t="shared" ca="1" si="5"/>
        <v>0</v>
      </c>
      <c r="V58">
        <f ca="1">IF('Liv 2030'!$A66="LM",INDIRECT("'Liv 2030'!"&amp;'Country Selector'!$B$3&amp;ROW($A66))*10^12,0)</f>
        <v>0</v>
      </c>
    </row>
    <row r="59" spans="1:22">
      <c r="A59" s="74">
        <v>7</v>
      </c>
      <c r="B59">
        <f ca="1">IF('Liv 2010'!$A67="LM",INDIRECT("'Liv 2010'!"&amp;'Country Selector'!$B$3&amp;ROW($A67))*10^12,0)</f>
        <v>0</v>
      </c>
      <c r="C59">
        <f t="shared" ca="1" si="4"/>
        <v>0</v>
      </c>
      <c r="D59">
        <f t="shared" ca="1" si="4"/>
        <v>0</v>
      </c>
      <c r="E59">
        <f t="shared" ca="1" si="4"/>
        <v>0</v>
      </c>
      <c r="F59">
        <f t="shared" ca="1" si="4"/>
        <v>0</v>
      </c>
      <c r="G59">
        <f t="shared" ca="1" si="4"/>
        <v>0</v>
      </c>
      <c r="H59">
        <f t="shared" ca="1" si="4"/>
        <v>0</v>
      </c>
      <c r="I59">
        <f t="shared" ca="1" si="4"/>
        <v>0</v>
      </c>
      <c r="J59">
        <f t="shared" ca="1" si="4"/>
        <v>0</v>
      </c>
      <c r="K59">
        <f t="shared" ca="1" si="4"/>
        <v>0</v>
      </c>
      <c r="L59">
        <f ca="1">IF('Liv 2020'!$A67="LM",INDIRECT("'Liv 2020'!"&amp;'Country Selector'!$B$3&amp;ROW($A67))*10^12,0)</f>
        <v>0</v>
      </c>
      <c r="M59">
        <f t="shared" ca="1" si="5"/>
        <v>0</v>
      </c>
      <c r="N59">
        <f t="shared" ca="1" si="5"/>
        <v>0</v>
      </c>
      <c r="O59">
        <f t="shared" ca="1" si="5"/>
        <v>0</v>
      </c>
      <c r="P59">
        <f t="shared" ca="1" si="5"/>
        <v>0</v>
      </c>
      <c r="Q59">
        <f t="shared" ca="1" si="5"/>
        <v>0</v>
      </c>
      <c r="R59">
        <f t="shared" ca="1" si="5"/>
        <v>0</v>
      </c>
      <c r="S59">
        <f t="shared" ca="1" si="5"/>
        <v>0</v>
      </c>
      <c r="T59">
        <f t="shared" ca="1" si="5"/>
        <v>0</v>
      </c>
      <c r="U59">
        <f t="shared" ca="1" si="5"/>
        <v>0</v>
      </c>
      <c r="V59">
        <f ca="1">IF('Liv 2030'!$A67="LM",INDIRECT("'Liv 2030'!"&amp;'Country Selector'!$B$3&amp;ROW($A67))*10^12,0)</f>
        <v>0</v>
      </c>
    </row>
    <row r="60" spans="1:22">
      <c r="A60" s="74">
        <v>8</v>
      </c>
      <c r="B60">
        <f ca="1">IF('Liv 2010'!$A68="LM",INDIRECT("'Liv 2010'!"&amp;'Country Selector'!$B$3&amp;ROW($A68))*10^12,0)</f>
        <v>0</v>
      </c>
      <c r="C60">
        <f t="shared" ca="1" si="4"/>
        <v>0</v>
      </c>
      <c r="D60">
        <f t="shared" ca="1" si="4"/>
        <v>0</v>
      </c>
      <c r="E60">
        <f t="shared" ca="1" si="4"/>
        <v>0</v>
      </c>
      <c r="F60">
        <f t="shared" ca="1" si="4"/>
        <v>0</v>
      </c>
      <c r="G60">
        <f t="shared" ca="1" si="4"/>
        <v>0</v>
      </c>
      <c r="H60">
        <f t="shared" ca="1" si="4"/>
        <v>0</v>
      </c>
      <c r="I60">
        <f t="shared" ca="1" si="4"/>
        <v>0</v>
      </c>
      <c r="J60">
        <f t="shared" ca="1" si="4"/>
        <v>0</v>
      </c>
      <c r="K60">
        <f t="shared" ca="1" si="4"/>
        <v>0</v>
      </c>
      <c r="L60">
        <f ca="1">IF('Liv 2020'!$A68="LM",INDIRECT("'Liv 2020'!"&amp;'Country Selector'!$B$3&amp;ROW($A68))*10^12,0)</f>
        <v>0</v>
      </c>
      <c r="M60">
        <f t="shared" ca="1" si="5"/>
        <v>0</v>
      </c>
      <c r="N60">
        <f t="shared" ca="1" si="5"/>
        <v>0</v>
      </c>
      <c r="O60">
        <f t="shared" ca="1" si="5"/>
        <v>0</v>
      </c>
      <c r="P60">
        <f t="shared" ca="1" si="5"/>
        <v>0</v>
      </c>
      <c r="Q60">
        <f t="shared" ca="1" si="5"/>
        <v>0</v>
      </c>
      <c r="R60">
        <f t="shared" ca="1" si="5"/>
        <v>0</v>
      </c>
      <c r="S60">
        <f t="shared" ca="1" si="5"/>
        <v>0</v>
      </c>
      <c r="T60">
        <f t="shared" ca="1" si="5"/>
        <v>0</v>
      </c>
      <c r="U60">
        <f t="shared" ca="1" si="5"/>
        <v>0</v>
      </c>
      <c r="V60">
        <f ca="1">IF('Liv 2030'!$A68="LM",INDIRECT("'Liv 2030'!"&amp;'Country Selector'!$B$3&amp;ROW($A68))*10^12,0)</f>
        <v>0</v>
      </c>
    </row>
    <row r="61" spans="1:22">
      <c r="A61" s="74">
        <v>9</v>
      </c>
      <c r="B61">
        <f ca="1">IF('Liv 2010'!$A69="LM",INDIRECT("'Liv 2010'!"&amp;'Country Selector'!$B$3&amp;ROW($A69))*10^12,0)</f>
        <v>0</v>
      </c>
      <c r="C61">
        <f t="shared" ca="1" si="4"/>
        <v>0</v>
      </c>
      <c r="D61">
        <f t="shared" ca="1" si="4"/>
        <v>0</v>
      </c>
      <c r="E61">
        <f t="shared" ca="1" si="4"/>
        <v>0</v>
      </c>
      <c r="F61">
        <f t="shared" ca="1" si="4"/>
        <v>0</v>
      </c>
      <c r="G61">
        <f t="shared" ca="1" si="4"/>
        <v>0</v>
      </c>
      <c r="H61">
        <f t="shared" ca="1" si="4"/>
        <v>0</v>
      </c>
      <c r="I61">
        <f t="shared" ca="1" si="4"/>
        <v>0</v>
      </c>
      <c r="J61">
        <f t="shared" ca="1" si="4"/>
        <v>0</v>
      </c>
      <c r="K61">
        <f t="shared" ca="1" si="4"/>
        <v>0</v>
      </c>
      <c r="L61">
        <f ca="1">IF('Liv 2020'!$A69="LM",INDIRECT("'Liv 2020'!"&amp;'Country Selector'!$B$3&amp;ROW($A69))*10^12,0)</f>
        <v>0</v>
      </c>
      <c r="M61">
        <f t="shared" ca="1" si="5"/>
        <v>0</v>
      </c>
      <c r="N61">
        <f t="shared" ca="1" si="5"/>
        <v>0</v>
      </c>
      <c r="O61">
        <f t="shared" ca="1" si="5"/>
        <v>0</v>
      </c>
      <c r="P61">
        <f t="shared" ca="1" si="5"/>
        <v>0</v>
      </c>
      <c r="Q61">
        <f t="shared" ca="1" si="5"/>
        <v>0</v>
      </c>
      <c r="R61">
        <f t="shared" ca="1" si="5"/>
        <v>0</v>
      </c>
      <c r="S61">
        <f t="shared" ca="1" si="5"/>
        <v>0</v>
      </c>
      <c r="T61">
        <f t="shared" ca="1" si="5"/>
        <v>0</v>
      </c>
      <c r="U61">
        <f t="shared" ca="1" si="5"/>
        <v>0</v>
      </c>
      <c r="V61">
        <f ca="1">IF('Liv 2030'!$A69="LM",INDIRECT("'Liv 2030'!"&amp;'Country Selector'!$B$3&amp;ROW($A69))*10^12,0)</f>
        <v>0</v>
      </c>
    </row>
    <row r="62" spans="1:22">
      <c r="A62" s="74">
        <v>10</v>
      </c>
      <c r="B62">
        <f ca="1">IF('Liv 2010'!$A70="LM",INDIRECT("'Liv 2010'!"&amp;'Country Selector'!$B$3&amp;ROW($A70))*10^12,0)</f>
        <v>0</v>
      </c>
      <c r="C62">
        <f t="shared" ca="1" si="4"/>
        <v>0</v>
      </c>
      <c r="D62">
        <f t="shared" ca="1" si="4"/>
        <v>0</v>
      </c>
      <c r="E62">
        <f t="shared" ca="1" si="4"/>
        <v>0</v>
      </c>
      <c r="F62">
        <f t="shared" ca="1" si="4"/>
        <v>0</v>
      </c>
      <c r="G62">
        <f t="shared" ca="1" si="4"/>
        <v>0</v>
      </c>
      <c r="H62">
        <f t="shared" ca="1" si="4"/>
        <v>0</v>
      </c>
      <c r="I62">
        <f t="shared" ca="1" si="4"/>
        <v>0</v>
      </c>
      <c r="J62">
        <f t="shared" ca="1" si="4"/>
        <v>0</v>
      </c>
      <c r="K62">
        <f t="shared" ca="1" si="4"/>
        <v>0</v>
      </c>
      <c r="L62">
        <f ca="1">IF('Liv 2020'!$A70="LM",INDIRECT("'Liv 2020'!"&amp;'Country Selector'!$B$3&amp;ROW($A70))*10^12,0)</f>
        <v>0</v>
      </c>
      <c r="M62">
        <f t="shared" ca="1" si="5"/>
        <v>0</v>
      </c>
      <c r="N62">
        <f t="shared" ca="1" si="5"/>
        <v>0</v>
      </c>
      <c r="O62">
        <f t="shared" ca="1" si="5"/>
        <v>0</v>
      </c>
      <c r="P62">
        <f t="shared" ca="1" si="5"/>
        <v>0</v>
      </c>
      <c r="Q62">
        <f t="shared" ca="1" si="5"/>
        <v>0</v>
      </c>
      <c r="R62">
        <f t="shared" ca="1" si="5"/>
        <v>0</v>
      </c>
      <c r="S62">
        <f t="shared" ca="1" si="5"/>
        <v>0</v>
      </c>
      <c r="T62">
        <f t="shared" ca="1" si="5"/>
        <v>0</v>
      </c>
      <c r="U62">
        <f t="shared" ca="1" si="5"/>
        <v>0</v>
      </c>
      <c r="V62">
        <f ca="1">IF('Liv 2030'!$A70="LM",INDIRECT("'Liv 2030'!"&amp;'Country Selector'!$B$3&amp;ROW($A70))*10^12,0)</f>
        <v>0</v>
      </c>
    </row>
    <row r="63" spans="1:22">
      <c r="A63" s="74">
        <v>11</v>
      </c>
      <c r="B63">
        <f ca="1">IF('Liv 2010'!$A71="LM",INDIRECT("'Liv 2010'!"&amp;'Country Selector'!$B$3&amp;ROW($A71))*10^12,0)</f>
        <v>2390914697508.4229</v>
      </c>
      <c r="C63">
        <f t="shared" ca="1" si="4"/>
        <v>2383021383691.27</v>
      </c>
      <c r="D63">
        <f t="shared" ca="1" si="4"/>
        <v>2375128069874.1167</v>
      </c>
      <c r="E63">
        <f t="shared" ca="1" si="4"/>
        <v>2367234756056.9639</v>
      </c>
      <c r="F63">
        <f t="shared" ref="D63:K95" ca="1" si="6">$B63*($L$1-F$1)/($L$1-$B$1)+$L63*(F$1-$B$1)/($L$1-$B$1)</f>
        <v>2359341442239.8105</v>
      </c>
      <c r="G63">
        <f t="shared" ca="1" si="6"/>
        <v>2351448128422.6577</v>
      </c>
      <c r="H63">
        <f t="shared" ca="1" si="6"/>
        <v>2343554814605.5049</v>
      </c>
      <c r="I63">
        <f t="shared" ca="1" si="6"/>
        <v>2335661500788.3516</v>
      </c>
      <c r="J63">
        <f t="shared" ca="1" si="6"/>
        <v>2327768186971.1987</v>
      </c>
      <c r="K63">
        <f t="shared" ca="1" si="6"/>
        <v>2319874873154.0454</v>
      </c>
      <c r="L63">
        <f ca="1">IF('Liv 2020'!$A71="LM",INDIRECT("'Liv 2020'!"&amp;'Country Selector'!$B$3&amp;ROW($A71))*10^12,0)</f>
        <v>2311981559336.8926</v>
      </c>
      <c r="M63">
        <f t="shared" ca="1" si="5"/>
        <v>2532806806209.0527</v>
      </c>
      <c r="N63">
        <f t="shared" ca="1" si="5"/>
        <v>2753632053081.2134</v>
      </c>
      <c r="O63">
        <f t="shared" ca="1" si="5"/>
        <v>2974457299953.3735</v>
      </c>
      <c r="P63">
        <f t="shared" ref="N63:U95" ca="1" si="7">$L63*($V$1-P$1)/($V$1-$L$1)+$V63*(P$1-$L$1)/($V$1-$L$1)</f>
        <v>3195282546825.5342</v>
      </c>
      <c r="Q63">
        <f t="shared" ca="1" si="7"/>
        <v>3416107793697.6943</v>
      </c>
      <c r="R63">
        <f t="shared" ca="1" si="7"/>
        <v>3636933040569.8545</v>
      </c>
      <c r="S63">
        <f t="shared" ca="1" si="7"/>
        <v>3857758287442.0151</v>
      </c>
      <c r="T63">
        <f t="shared" ca="1" si="7"/>
        <v>4078583534314.1753</v>
      </c>
      <c r="U63">
        <f t="shared" ca="1" si="7"/>
        <v>4299408781186.3364</v>
      </c>
      <c r="V63">
        <f ca="1">IF('Liv 2030'!$A71="LM",INDIRECT("'Liv 2030'!"&amp;'Country Selector'!$B$3&amp;ROW($A71))*10^12,0)</f>
        <v>4520234028058.4961</v>
      </c>
    </row>
    <row r="64" spans="1:22">
      <c r="A64" s="74">
        <v>12</v>
      </c>
      <c r="B64">
        <f ca="1">IF('Liv 2010'!$A72="LM",INDIRECT("'Liv 2010'!"&amp;'Country Selector'!$B$3&amp;ROW($A72))*10^12,0)</f>
        <v>0</v>
      </c>
      <c r="C64">
        <f t="shared" ref="C64:K127" ca="1" si="8">$B64*($L$1-C$1)/($L$1-$B$1)+$L64*(C$1-$B$1)/($L$1-$B$1)</f>
        <v>0</v>
      </c>
      <c r="D64">
        <f t="shared" ca="1" si="6"/>
        <v>0</v>
      </c>
      <c r="E64">
        <f t="shared" ca="1" si="6"/>
        <v>0</v>
      </c>
      <c r="F64">
        <f t="shared" ca="1" si="6"/>
        <v>0</v>
      </c>
      <c r="G64">
        <f t="shared" ca="1" si="6"/>
        <v>0</v>
      </c>
      <c r="H64">
        <f t="shared" ca="1" si="6"/>
        <v>0</v>
      </c>
      <c r="I64">
        <f t="shared" ca="1" si="6"/>
        <v>0</v>
      </c>
      <c r="J64">
        <f t="shared" ca="1" si="6"/>
        <v>0</v>
      </c>
      <c r="K64">
        <f t="shared" ca="1" si="6"/>
        <v>0</v>
      </c>
      <c r="L64">
        <f ca="1">IF('Liv 2020'!$A72="LM",INDIRECT("'Liv 2020'!"&amp;'Country Selector'!$B$3&amp;ROW($A72))*10^12,0)</f>
        <v>0</v>
      </c>
      <c r="M64">
        <f t="shared" ref="M64:U127" ca="1" si="9">$L64*($V$1-M$1)/($V$1-$L$1)+$V64*(M$1-$L$1)/($V$1-$L$1)</f>
        <v>0</v>
      </c>
      <c r="N64">
        <f t="shared" ca="1" si="7"/>
        <v>0</v>
      </c>
      <c r="O64">
        <f t="shared" ca="1" si="7"/>
        <v>0</v>
      </c>
      <c r="P64">
        <f t="shared" ca="1" si="7"/>
        <v>0</v>
      </c>
      <c r="Q64">
        <f t="shared" ca="1" si="7"/>
        <v>0</v>
      </c>
      <c r="R64">
        <f t="shared" ca="1" si="7"/>
        <v>0</v>
      </c>
      <c r="S64">
        <f t="shared" ca="1" si="7"/>
        <v>0</v>
      </c>
      <c r="T64">
        <f t="shared" ca="1" si="7"/>
        <v>0</v>
      </c>
      <c r="U64">
        <f t="shared" ca="1" si="7"/>
        <v>0</v>
      </c>
      <c r="V64">
        <f ca="1">IF('Liv 2030'!$A72="LM",INDIRECT("'Liv 2030'!"&amp;'Country Selector'!$B$3&amp;ROW($A72))*10^12,0)</f>
        <v>0</v>
      </c>
    </row>
    <row r="65" spans="1:22">
      <c r="A65" s="74">
        <v>13</v>
      </c>
      <c r="B65">
        <f ca="1">IF('Liv 2010'!$A73="LM",INDIRECT("'Liv 2010'!"&amp;'Country Selector'!$B$3&amp;ROW($A73))*10^12,0)</f>
        <v>0</v>
      </c>
      <c r="C65">
        <f t="shared" ca="1" si="8"/>
        <v>0</v>
      </c>
      <c r="D65">
        <f t="shared" ca="1" si="6"/>
        <v>0</v>
      </c>
      <c r="E65">
        <f t="shared" ca="1" si="6"/>
        <v>0</v>
      </c>
      <c r="F65">
        <f t="shared" ca="1" si="6"/>
        <v>0</v>
      </c>
      <c r="G65">
        <f t="shared" ca="1" si="6"/>
        <v>0</v>
      </c>
      <c r="H65">
        <f t="shared" ca="1" si="6"/>
        <v>0</v>
      </c>
      <c r="I65">
        <f t="shared" ca="1" si="6"/>
        <v>0</v>
      </c>
      <c r="J65">
        <f t="shared" ca="1" si="6"/>
        <v>0</v>
      </c>
      <c r="K65">
        <f t="shared" ca="1" si="6"/>
        <v>0</v>
      </c>
      <c r="L65">
        <f ca="1">IF('Liv 2020'!$A73="LM",INDIRECT("'Liv 2020'!"&amp;'Country Selector'!$B$3&amp;ROW($A73))*10^12,0)</f>
        <v>0</v>
      </c>
      <c r="M65">
        <f t="shared" ca="1" si="9"/>
        <v>0</v>
      </c>
      <c r="N65">
        <f t="shared" ca="1" si="7"/>
        <v>0</v>
      </c>
      <c r="O65">
        <f t="shared" ca="1" si="7"/>
        <v>0</v>
      </c>
      <c r="P65">
        <f t="shared" ca="1" si="7"/>
        <v>0</v>
      </c>
      <c r="Q65">
        <f t="shared" ca="1" si="7"/>
        <v>0</v>
      </c>
      <c r="R65">
        <f t="shared" ca="1" si="7"/>
        <v>0</v>
      </c>
      <c r="S65">
        <f t="shared" ca="1" si="7"/>
        <v>0</v>
      </c>
      <c r="T65">
        <f t="shared" ca="1" si="7"/>
        <v>0</v>
      </c>
      <c r="U65">
        <f t="shared" ca="1" si="7"/>
        <v>0</v>
      </c>
      <c r="V65">
        <f ca="1">IF('Liv 2030'!$A73="LM",INDIRECT("'Liv 2030'!"&amp;'Country Selector'!$B$3&amp;ROW($A73))*10^12,0)</f>
        <v>0</v>
      </c>
    </row>
    <row r="66" spans="1:22">
      <c r="A66" s="74">
        <v>14</v>
      </c>
      <c r="B66">
        <f ca="1">IF('Liv 2010'!$A74="LM",INDIRECT("'Liv 2010'!"&amp;'Country Selector'!$B$3&amp;ROW($A74))*10^12,0)</f>
        <v>0</v>
      </c>
      <c r="C66">
        <f t="shared" ca="1" si="8"/>
        <v>218011677865.40924</v>
      </c>
      <c r="D66">
        <f t="shared" ca="1" si="6"/>
        <v>436023355730.81848</v>
      </c>
      <c r="E66">
        <f t="shared" ca="1" si="6"/>
        <v>654035033596.22778</v>
      </c>
      <c r="F66">
        <f t="shared" ca="1" si="6"/>
        <v>872046711461.63696</v>
      </c>
      <c r="G66">
        <f t="shared" ca="1" si="6"/>
        <v>1090058389327.0461</v>
      </c>
      <c r="H66">
        <f t="shared" ca="1" si="6"/>
        <v>1308070067192.4556</v>
      </c>
      <c r="I66">
        <f t="shared" ca="1" si="6"/>
        <v>1526081745057.8647</v>
      </c>
      <c r="J66">
        <f t="shared" ca="1" si="6"/>
        <v>1744093422923.2739</v>
      </c>
      <c r="K66">
        <f t="shared" ca="1" si="6"/>
        <v>1962105100788.6831</v>
      </c>
      <c r="L66">
        <f ca="1">IF('Liv 2020'!$A74="LM",INDIRECT("'Liv 2020'!"&amp;'Country Selector'!$B$3&amp;ROW($A74))*10^12,0)</f>
        <v>2180116778654.0923</v>
      </c>
      <c r="M66">
        <f t="shared" ca="1" si="9"/>
        <v>1962105100788.6831</v>
      </c>
      <c r="N66">
        <f t="shared" ca="1" si="7"/>
        <v>1744093422923.2739</v>
      </c>
      <c r="O66">
        <f t="shared" ca="1" si="7"/>
        <v>1526081745057.8647</v>
      </c>
      <c r="P66">
        <f t="shared" ca="1" si="7"/>
        <v>1308070067192.4556</v>
      </c>
      <c r="Q66">
        <f t="shared" ca="1" si="7"/>
        <v>1090058389327.0461</v>
      </c>
      <c r="R66">
        <f t="shared" ca="1" si="7"/>
        <v>872046711461.63696</v>
      </c>
      <c r="S66">
        <f t="shared" ca="1" si="7"/>
        <v>654035033596.22778</v>
      </c>
      <c r="T66">
        <f t="shared" ca="1" si="7"/>
        <v>436023355730.81848</v>
      </c>
      <c r="U66">
        <f t="shared" ca="1" si="7"/>
        <v>218011677865.40924</v>
      </c>
      <c r="V66">
        <f ca="1">IF('Liv 2030'!$A74="LM",INDIRECT("'Liv 2030'!"&amp;'Country Selector'!$B$3&amp;ROW($A74))*10^12,0)</f>
        <v>0</v>
      </c>
    </row>
    <row r="67" spans="1:22">
      <c r="A67" s="74">
        <v>15</v>
      </c>
      <c r="B67">
        <f ca="1">IF('Liv 2010'!$A75="LM",INDIRECT("'Liv 2010'!"&amp;'Country Selector'!$B$3&amp;ROW($A75))*10^12,0)</f>
        <v>0</v>
      </c>
      <c r="C67">
        <f t="shared" ca="1" si="8"/>
        <v>0</v>
      </c>
      <c r="D67">
        <f t="shared" ca="1" si="6"/>
        <v>0</v>
      </c>
      <c r="E67">
        <f t="shared" ca="1" si="6"/>
        <v>0</v>
      </c>
      <c r="F67">
        <f t="shared" ca="1" si="6"/>
        <v>0</v>
      </c>
      <c r="G67">
        <f t="shared" ca="1" si="6"/>
        <v>0</v>
      </c>
      <c r="H67">
        <f t="shared" ca="1" si="6"/>
        <v>0</v>
      </c>
      <c r="I67">
        <f t="shared" ca="1" si="6"/>
        <v>0</v>
      </c>
      <c r="J67">
        <f t="shared" ca="1" si="6"/>
        <v>0</v>
      </c>
      <c r="K67">
        <f t="shared" ca="1" si="6"/>
        <v>0</v>
      </c>
      <c r="L67">
        <f ca="1">IF('Liv 2020'!$A75="LM",INDIRECT("'Liv 2020'!"&amp;'Country Selector'!$B$3&amp;ROW($A75))*10^12,0)</f>
        <v>0</v>
      </c>
      <c r="M67">
        <f t="shared" ca="1" si="9"/>
        <v>0</v>
      </c>
      <c r="N67">
        <f t="shared" ca="1" si="7"/>
        <v>0</v>
      </c>
      <c r="O67">
        <f t="shared" ca="1" si="7"/>
        <v>0</v>
      </c>
      <c r="P67">
        <f t="shared" ca="1" si="7"/>
        <v>0</v>
      </c>
      <c r="Q67">
        <f t="shared" ca="1" si="7"/>
        <v>0</v>
      </c>
      <c r="R67">
        <f t="shared" ca="1" si="7"/>
        <v>0</v>
      </c>
      <c r="S67">
        <f t="shared" ca="1" si="7"/>
        <v>0</v>
      </c>
      <c r="T67">
        <f t="shared" ca="1" si="7"/>
        <v>0</v>
      </c>
      <c r="U67">
        <f t="shared" ca="1" si="7"/>
        <v>0</v>
      </c>
      <c r="V67">
        <f ca="1">IF('Liv 2030'!$A75="LM",INDIRECT("'Liv 2030'!"&amp;'Country Selector'!$B$3&amp;ROW($A75))*10^12,0)</f>
        <v>0</v>
      </c>
    </row>
    <row r="68" spans="1:22">
      <c r="A68" s="74">
        <v>16</v>
      </c>
      <c r="B68">
        <f ca="1">IF('Liv 2010'!$A76="LM",INDIRECT("'Liv 2010'!"&amp;'Country Selector'!$B$3&amp;ROW($A76))*10^12,0)</f>
        <v>0</v>
      </c>
      <c r="C68">
        <f t="shared" ca="1" si="8"/>
        <v>0</v>
      </c>
      <c r="D68">
        <f t="shared" ca="1" si="6"/>
        <v>0</v>
      </c>
      <c r="E68">
        <f t="shared" ca="1" si="6"/>
        <v>0</v>
      </c>
      <c r="F68">
        <f t="shared" ca="1" si="6"/>
        <v>0</v>
      </c>
      <c r="G68">
        <f t="shared" ca="1" si="6"/>
        <v>0</v>
      </c>
      <c r="H68">
        <f t="shared" ca="1" si="6"/>
        <v>0</v>
      </c>
      <c r="I68">
        <f t="shared" ca="1" si="6"/>
        <v>0</v>
      </c>
      <c r="J68">
        <f t="shared" ca="1" si="6"/>
        <v>0</v>
      </c>
      <c r="K68">
        <f t="shared" ca="1" si="6"/>
        <v>0</v>
      </c>
      <c r="L68">
        <f ca="1">IF('Liv 2020'!$A76="LM",INDIRECT("'Liv 2020'!"&amp;'Country Selector'!$B$3&amp;ROW($A76))*10^12,0)</f>
        <v>0</v>
      </c>
      <c r="M68">
        <f t="shared" ca="1" si="9"/>
        <v>0</v>
      </c>
      <c r="N68">
        <f t="shared" ca="1" si="7"/>
        <v>0</v>
      </c>
      <c r="O68">
        <f t="shared" ca="1" si="7"/>
        <v>0</v>
      </c>
      <c r="P68">
        <f t="shared" ca="1" si="7"/>
        <v>0</v>
      </c>
      <c r="Q68">
        <f t="shared" ca="1" si="7"/>
        <v>0</v>
      </c>
      <c r="R68">
        <f t="shared" ca="1" si="7"/>
        <v>0</v>
      </c>
      <c r="S68">
        <f t="shared" ca="1" si="7"/>
        <v>0</v>
      </c>
      <c r="T68">
        <f t="shared" ca="1" si="7"/>
        <v>0</v>
      </c>
      <c r="U68">
        <f t="shared" ca="1" si="7"/>
        <v>0</v>
      </c>
      <c r="V68">
        <f ca="1">IF('Liv 2030'!$A76="LM",INDIRECT("'Liv 2030'!"&amp;'Country Selector'!$B$3&amp;ROW($A76))*10^12,0)</f>
        <v>0</v>
      </c>
    </row>
    <row r="69" spans="1:22">
      <c r="A69" s="74">
        <v>17</v>
      </c>
      <c r="B69">
        <f ca="1">IF('Liv 2010'!$A77="LM",INDIRECT("'Liv 2010'!"&amp;'Country Selector'!$B$3&amp;ROW($A77))*10^12,0)</f>
        <v>0</v>
      </c>
      <c r="C69">
        <f t="shared" ca="1" si="8"/>
        <v>0</v>
      </c>
      <c r="D69">
        <f t="shared" ca="1" si="6"/>
        <v>0</v>
      </c>
      <c r="E69">
        <f t="shared" ca="1" si="6"/>
        <v>0</v>
      </c>
      <c r="F69">
        <f t="shared" ca="1" si="6"/>
        <v>0</v>
      </c>
      <c r="G69">
        <f t="shared" ca="1" si="6"/>
        <v>0</v>
      </c>
      <c r="H69">
        <f t="shared" ca="1" si="6"/>
        <v>0</v>
      </c>
      <c r="I69">
        <f t="shared" ca="1" si="6"/>
        <v>0</v>
      </c>
      <c r="J69">
        <f t="shared" ca="1" si="6"/>
        <v>0</v>
      </c>
      <c r="K69">
        <f t="shared" ca="1" si="6"/>
        <v>0</v>
      </c>
      <c r="L69">
        <f ca="1">IF('Liv 2020'!$A77="LM",INDIRECT("'Liv 2020'!"&amp;'Country Selector'!$B$3&amp;ROW($A77))*10^12,0)</f>
        <v>0</v>
      </c>
      <c r="M69">
        <f t="shared" ca="1" si="9"/>
        <v>0</v>
      </c>
      <c r="N69">
        <f t="shared" ca="1" si="7"/>
        <v>0</v>
      </c>
      <c r="O69">
        <f t="shared" ca="1" si="7"/>
        <v>0</v>
      </c>
      <c r="P69">
        <f t="shared" ca="1" si="7"/>
        <v>0</v>
      </c>
      <c r="Q69">
        <f t="shared" ca="1" si="7"/>
        <v>0</v>
      </c>
      <c r="R69">
        <f t="shared" ca="1" si="7"/>
        <v>0</v>
      </c>
      <c r="S69">
        <f t="shared" ca="1" si="7"/>
        <v>0</v>
      </c>
      <c r="T69">
        <f t="shared" ca="1" si="7"/>
        <v>0</v>
      </c>
      <c r="U69">
        <f t="shared" ca="1" si="7"/>
        <v>0</v>
      </c>
      <c r="V69">
        <f ca="1">IF('Liv 2030'!$A77="LM",INDIRECT("'Liv 2030'!"&amp;'Country Selector'!$B$3&amp;ROW($A77))*10^12,0)</f>
        <v>0</v>
      </c>
    </row>
    <row r="70" spans="1:22">
      <c r="A70" s="74">
        <v>18</v>
      </c>
      <c r="B70">
        <f ca="1">IF('Liv 2010'!$A78="LM",INDIRECT("'Liv 2010'!"&amp;'Country Selector'!$B$3&amp;ROW($A78))*10^12,0)</f>
        <v>0</v>
      </c>
      <c r="C70">
        <f t="shared" ca="1" si="8"/>
        <v>0</v>
      </c>
      <c r="D70">
        <f t="shared" ca="1" si="6"/>
        <v>0</v>
      </c>
      <c r="E70">
        <f t="shared" ca="1" si="6"/>
        <v>0</v>
      </c>
      <c r="F70">
        <f t="shared" ca="1" si="6"/>
        <v>0</v>
      </c>
      <c r="G70">
        <f t="shared" ca="1" si="6"/>
        <v>0</v>
      </c>
      <c r="H70">
        <f t="shared" ca="1" si="6"/>
        <v>0</v>
      </c>
      <c r="I70">
        <f t="shared" ca="1" si="6"/>
        <v>0</v>
      </c>
      <c r="J70">
        <f t="shared" ca="1" si="6"/>
        <v>0</v>
      </c>
      <c r="K70">
        <f t="shared" ca="1" si="6"/>
        <v>0</v>
      </c>
      <c r="L70">
        <f ca="1">IF('Liv 2020'!$A78="LM",INDIRECT("'Liv 2020'!"&amp;'Country Selector'!$B$3&amp;ROW($A78))*10^12,0)</f>
        <v>0</v>
      </c>
      <c r="M70">
        <f t="shared" ca="1" si="9"/>
        <v>0</v>
      </c>
      <c r="N70">
        <f t="shared" ca="1" si="7"/>
        <v>0</v>
      </c>
      <c r="O70">
        <f t="shared" ca="1" si="7"/>
        <v>0</v>
      </c>
      <c r="P70">
        <f t="shared" ca="1" si="7"/>
        <v>0</v>
      </c>
      <c r="Q70">
        <f t="shared" ca="1" si="7"/>
        <v>0</v>
      </c>
      <c r="R70">
        <f t="shared" ca="1" si="7"/>
        <v>0</v>
      </c>
      <c r="S70">
        <f t="shared" ca="1" si="7"/>
        <v>0</v>
      </c>
      <c r="T70">
        <f t="shared" ca="1" si="7"/>
        <v>0</v>
      </c>
      <c r="U70">
        <f t="shared" ca="1" si="7"/>
        <v>0</v>
      </c>
      <c r="V70">
        <f ca="1">IF('Liv 2030'!$A78="LM",INDIRECT("'Liv 2030'!"&amp;'Country Selector'!$B$3&amp;ROW($A78))*10^12,0)</f>
        <v>0</v>
      </c>
    </row>
    <row r="71" spans="1:22">
      <c r="A71" s="74">
        <v>19</v>
      </c>
      <c r="B71">
        <f ca="1">IF('Liv 2010'!$A79="LM",INDIRECT("'Liv 2010'!"&amp;'Country Selector'!$B$3&amp;ROW($A79))*10^12,0)</f>
        <v>0</v>
      </c>
      <c r="C71">
        <f t="shared" ca="1" si="8"/>
        <v>0</v>
      </c>
      <c r="D71">
        <f t="shared" ca="1" si="6"/>
        <v>0</v>
      </c>
      <c r="E71">
        <f t="shared" ca="1" si="6"/>
        <v>0</v>
      </c>
      <c r="F71">
        <f t="shared" ca="1" si="6"/>
        <v>0</v>
      </c>
      <c r="G71">
        <f t="shared" ca="1" si="6"/>
        <v>0</v>
      </c>
      <c r="H71">
        <f t="shared" ca="1" si="6"/>
        <v>0</v>
      </c>
      <c r="I71">
        <f t="shared" ca="1" si="6"/>
        <v>0</v>
      </c>
      <c r="J71">
        <f t="shared" ca="1" si="6"/>
        <v>0</v>
      </c>
      <c r="K71">
        <f t="shared" ca="1" si="6"/>
        <v>0</v>
      </c>
      <c r="L71">
        <f ca="1">IF('Liv 2020'!$A79="LM",INDIRECT("'Liv 2020'!"&amp;'Country Selector'!$B$3&amp;ROW($A79))*10^12,0)</f>
        <v>0</v>
      </c>
      <c r="M71">
        <f t="shared" ca="1" si="9"/>
        <v>0</v>
      </c>
      <c r="N71">
        <f t="shared" ca="1" si="7"/>
        <v>0</v>
      </c>
      <c r="O71">
        <f t="shared" ca="1" si="7"/>
        <v>0</v>
      </c>
      <c r="P71">
        <f t="shared" ca="1" si="7"/>
        <v>0</v>
      </c>
      <c r="Q71">
        <f t="shared" ca="1" si="7"/>
        <v>0</v>
      </c>
      <c r="R71">
        <f t="shared" ca="1" si="7"/>
        <v>0</v>
      </c>
      <c r="S71">
        <f t="shared" ca="1" si="7"/>
        <v>0</v>
      </c>
      <c r="T71">
        <f t="shared" ca="1" si="7"/>
        <v>0</v>
      </c>
      <c r="U71">
        <f t="shared" ca="1" si="7"/>
        <v>0</v>
      </c>
      <c r="V71">
        <f ca="1">IF('Liv 2030'!$A79="LM",INDIRECT("'Liv 2030'!"&amp;'Country Selector'!$B$3&amp;ROW($A79))*10^12,0)</f>
        <v>0</v>
      </c>
    </row>
    <row r="72" spans="1:22">
      <c r="A72" s="74">
        <v>20</v>
      </c>
      <c r="B72">
        <f ca="1">IF('Liv 2010'!$A80="LM",INDIRECT("'Liv 2010'!"&amp;'Country Selector'!$B$3&amp;ROW($A80))*10^12,0)</f>
        <v>0</v>
      </c>
      <c r="C72">
        <f t="shared" ca="1" si="8"/>
        <v>0</v>
      </c>
      <c r="D72">
        <f t="shared" ca="1" si="6"/>
        <v>0</v>
      </c>
      <c r="E72">
        <f t="shared" ca="1" si="6"/>
        <v>0</v>
      </c>
      <c r="F72">
        <f t="shared" ca="1" si="6"/>
        <v>0</v>
      </c>
      <c r="G72">
        <f t="shared" ca="1" si="6"/>
        <v>0</v>
      </c>
      <c r="H72">
        <f t="shared" ca="1" si="6"/>
        <v>0</v>
      </c>
      <c r="I72">
        <f t="shared" ca="1" si="6"/>
        <v>0</v>
      </c>
      <c r="J72">
        <f t="shared" ca="1" si="6"/>
        <v>0</v>
      </c>
      <c r="K72">
        <f t="shared" ca="1" si="6"/>
        <v>0</v>
      </c>
      <c r="L72">
        <f ca="1">IF('Liv 2020'!$A80="LM",INDIRECT("'Liv 2020'!"&amp;'Country Selector'!$B$3&amp;ROW($A80))*10^12,0)</f>
        <v>0</v>
      </c>
      <c r="M72">
        <f t="shared" ca="1" si="9"/>
        <v>0</v>
      </c>
      <c r="N72">
        <f t="shared" ca="1" si="7"/>
        <v>0</v>
      </c>
      <c r="O72">
        <f t="shared" ca="1" si="7"/>
        <v>0</v>
      </c>
      <c r="P72">
        <f t="shared" ca="1" si="7"/>
        <v>0</v>
      </c>
      <c r="Q72">
        <f t="shared" ca="1" si="7"/>
        <v>0</v>
      </c>
      <c r="R72">
        <f t="shared" ca="1" si="7"/>
        <v>0</v>
      </c>
      <c r="S72">
        <f t="shared" ca="1" si="7"/>
        <v>0</v>
      </c>
      <c r="T72">
        <f t="shared" ca="1" si="7"/>
        <v>0</v>
      </c>
      <c r="U72">
        <f t="shared" ca="1" si="7"/>
        <v>0</v>
      </c>
      <c r="V72">
        <f ca="1">IF('Liv 2030'!$A80="LM",INDIRECT("'Liv 2030'!"&amp;'Country Selector'!$B$3&amp;ROW($A80))*10^12,0)</f>
        <v>0</v>
      </c>
    </row>
    <row r="73" spans="1:22">
      <c r="A73" s="74">
        <v>21</v>
      </c>
      <c r="B73">
        <f ca="1">IF('Liv 2010'!$A81="LM",INDIRECT("'Liv 2010'!"&amp;'Country Selector'!$B$3&amp;ROW($A81))*10^12,0)</f>
        <v>0</v>
      </c>
      <c r="C73">
        <f t="shared" ca="1" si="8"/>
        <v>0</v>
      </c>
      <c r="D73">
        <f t="shared" ca="1" si="6"/>
        <v>0</v>
      </c>
      <c r="E73">
        <f t="shared" ca="1" si="6"/>
        <v>0</v>
      </c>
      <c r="F73">
        <f t="shared" ca="1" si="6"/>
        <v>0</v>
      </c>
      <c r="G73">
        <f t="shared" ca="1" si="6"/>
        <v>0</v>
      </c>
      <c r="H73">
        <f t="shared" ca="1" si="6"/>
        <v>0</v>
      </c>
      <c r="I73">
        <f t="shared" ca="1" si="6"/>
        <v>0</v>
      </c>
      <c r="J73">
        <f t="shared" ca="1" si="6"/>
        <v>0</v>
      </c>
      <c r="K73">
        <f t="shared" ca="1" si="6"/>
        <v>0</v>
      </c>
      <c r="L73">
        <f ca="1">IF('Liv 2020'!$A81="LM",INDIRECT("'Liv 2020'!"&amp;'Country Selector'!$B$3&amp;ROW($A81))*10^12,0)</f>
        <v>0</v>
      </c>
      <c r="M73">
        <f t="shared" ca="1" si="9"/>
        <v>0</v>
      </c>
      <c r="N73">
        <f t="shared" ca="1" si="7"/>
        <v>0</v>
      </c>
      <c r="O73">
        <f t="shared" ca="1" si="7"/>
        <v>0</v>
      </c>
      <c r="P73">
        <f t="shared" ca="1" si="7"/>
        <v>0</v>
      </c>
      <c r="Q73">
        <f t="shared" ca="1" si="7"/>
        <v>0</v>
      </c>
      <c r="R73">
        <f t="shared" ca="1" si="7"/>
        <v>0</v>
      </c>
      <c r="S73">
        <f t="shared" ca="1" si="7"/>
        <v>0</v>
      </c>
      <c r="T73">
        <f t="shared" ca="1" si="7"/>
        <v>0</v>
      </c>
      <c r="U73">
        <f t="shared" ca="1" si="7"/>
        <v>0</v>
      </c>
      <c r="V73">
        <f ca="1">IF('Liv 2030'!$A81="LM",INDIRECT("'Liv 2030'!"&amp;'Country Selector'!$B$3&amp;ROW($A81))*10^12,0)</f>
        <v>0</v>
      </c>
    </row>
    <row r="74" spans="1:22">
      <c r="A74" s="74">
        <v>22</v>
      </c>
      <c r="B74">
        <f ca="1">IF('Liv 2010'!$A82="LM",INDIRECT("'Liv 2010'!"&amp;'Country Selector'!$B$3&amp;ROW($A82))*10^12,0)</f>
        <v>0</v>
      </c>
      <c r="C74">
        <f t="shared" ca="1" si="8"/>
        <v>0</v>
      </c>
      <c r="D74">
        <f t="shared" ca="1" si="6"/>
        <v>0</v>
      </c>
      <c r="E74">
        <f t="shared" ca="1" si="6"/>
        <v>0</v>
      </c>
      <c r="F74">
        <f t="shared" ca="1" si="6"/>
        <v>0</v>
      </c>
      <c r="G74">
        <f t="shared" ca="1" si="6"/>
        <v>0</v>
      </c>
      <c r="H74">
        <f t="shared" ca="1" si="6"/>
        <v>0</v>
      </c>
      <c r="I74">
        <f t="shared" ca="1" si="6"/>
        <v>0</v>
      </c>
      <c r="J74">
        <f t="shared" ca="1" si="6"/>
        <v>0</v>
      </c>
      <c r="K74">
        <f t="shared" ca="1" si="6"/>
        <v>0</v>
      </c>
      <c r="L74">
        <f ca="1">IF('Liv 2020'!$A82="LM",INDIRECT("'Liv 2020'!"&amp;'Country Selector'!$B$3&amp;ROW($A82))*10^12,0)</f>
        <v>0</v>
      </c>
      <c r="M74">
        <f t="shared" ca="1" si="9"/>
        <v>0</v>
      </c>
      <c r="N74">
        <f t="shared" ca="1" si="7"/>
        <v>0</v>
      </c>
      <c r="O74">
        <f t="shared" ca="1" si="7"/>
        <v>0</v>
      </c>
      <c r="P74">
        <f t="shared" ca="1" si="7"/>
        <v>0</v>
      </c>
      <c r="Q74">
        <f t="shared" ca="1" si="7"/>
        <v>0</v>
      </c>
      <c r="R74">
        <f t="shared" ca="1" si="7"/>
        <v>0</v>
      </c>
      <c r="S74">
        <f t="shared" ca="1" si="7"/>
        <v>0</v>
      </c>
      <c r="T74">
        <f t="shared" ca="1" si="7"/>
        <v>0</v>
      </c>
      <c r="U74">
        <f t="shared" ca="1" si="7"/>
        <v>0</v>
      </c>
      <c r="V74">
        <f ca="1">IF('Liv 2030'!$A82="LM",INDIRECT("'Liv 2030'!"&amp;'Country Selector'!$B$3&amp;ROW($A82))*10^12,0)</f>
        <v>0</v>
      </c>
    </row>
    <row r="75" spans="1:22">
      <c r="A75" s="74">
        <v>23</v>
      </c>
      <c r="B75">
        <f ca="1">IF('Liv 2010'!$A83="LM",INDIRECT("'Liv 2010'!"&amp;'Country Selector'!$B$3&amp;ROW($A83))*10^12,0)</f>
        <v>0</v>
      </c>
      <c r="C75">
        <f t="shared" ca="1" si="8"/>
        <v>0</v>
      </c>
      <c r="D75">
        <f t="shared" ca="1" si="6"/>
        <v>0</v>
      </c>
      <c r="E75">
        <f t="shared" ca="1" si="6"/>
        <v>0</v>
      </c>
      <c r="F75">
        <f t="shared" ca="1" si="6"/>
        <v>0</v>
      </c>
      <c r="G75">
        <f t="shared" ca="1" si="6"/>
        <v>0</v>
      </c>
      <c r="H75">
        <f t="shared" ca="1" si="6"/>
        <v>0</v>
      </c>
      <c r="I75">
        <f t="shared" ca="1" si="6"/>
        <v>0</v>
      </c>
      <c r="J75">
        <f t="shared" ca="1" si="6"/>
        <v>0</v>
      </c>
      <c r="K75">
        <f t="shared" ca="1" si="6"/>
        <v>0</v>
      </c>
      <c r="L75">
        <f ca="1">IF('Liv 2020'!$A83="LM",INDIRECT("'Liv 2020'!"&amp;'Country Selector'!$B$3&amp;ROW($A83))*10^12,0)</f>
        <v>0</v>
      </c>
      <c r="M75">
        <f t="shared" ca="1" si="9"/>
        <v>0</v>
      </c>
      <c r="N75">
        <f t="shared" ca="1" si="7"/>
        <v>0</v>
      </c>
      <c r="O75">
        <f t="shared" ca="1" si="7"/>
        <v>0</v>
      </c>
      <c r="P75">
        <f t="shared" ca="1" si="7"/>
        <v>0</v>
      </c>
      <c r="Q75">
        <f t="shared" ca="1" si="7"/>
        <v>0</v>
      </c>
      <c r="R75">
        <f t="shared" ca="1" si="7"/>
        <v>0</v>
      </c>
      <c r="S75">
        <f t="shared" ca="1" si="7"/>
        <v>0</v>
      </c>
      <c r="T75">
        <f t="shared" ca="1" si="7"/>
        <v>0</v>
      </c>
      <c r="U75">
        <f t="shared" ca="1" si="7"/>
        <v>0</v>
      </c>
      <c r="V75">
        <f ca="1">IF('Liv 2030'!$A83="LM",INDIRECT("'Liv 2030'!"&amp;'Country Selector'!$B$3&amp;ROW($A83))*10^12,0)</f>
        <v>0</v>
      </c>
    </row>
    <row r="76" spans="1:22">
      <c r="A76" s="74">
        <v>24</v>
      </c>
      <c r="B76">
        <f ca="1">IF('Liv 2010'!$A84="LM",INDIRECT("'Liv 2010'!"&amp;'Country Selector'!$B$3&amp;ROW($A84))*10^12,0)</f>
        <v>2038204637321.5132</v>
      </c>
      <c r="C76">
        <f t="shared" ca="1" si="8"/>
        <v>1834384173589.3618</v>
      </c>
      <c r="D76">
        <f t="shared" ca="1" si="6"/>
        <v>1630563709857.2104</v>
      </c>
      <c r="E76">
        <f t="shared" ca="1" si="6"/>
        <v>1426743246125.0591</v>
      </c>
      <c r="F76">
        <f t="shared" ca="1" si="6"/>
        <v>1222922782392.9077</v>
      </c>
      <c r="G76">
        <f t="shared" ca="1" si="6"/>
        <v>1019102318660.7566</v>
      </c>
      <c r="H76">
        <f t="shared" ca="1" si="6"/>
        <v>815281854928.60522</v>
      </c>
      <c r="I76">
        <f t="shared" ca="1" si="6"/>
        <v>611461391196.45386</v>
      </c>
      <c r="J76">
        <f t="shared" ca="1" si="6"/>
        <v>407640927464.30261</v>
      </c>
      <c r="K76">
        <f t="shared" ca="1" si="6"/>
        <v>203820463732.15131</v>
      </c>
      <c r="L76">
        <f ca="1">IF('Liv 2020'!$A84="LM",INDIRECT("'Liv 2020'!"&amp;'Country Selector'!$B$3&amp;ROW($A84))*10^12,0)</f>
        <v>0</v>
      </c>
      <c r="M76">
        <f t="shared" ca="1" si="9"/>
        <v>0</v>
      </c>
      <c r="N76">
        <f t="shared" ca="1" si="7"/>
        <v>0</v>
      </c>
      <c r="O76">
        <f t="shared" ca="1" si="7"/>
        <v>0</v>
      </c>
      <c r="P76">
        <f t="shared" ca="1" si="7"/>
        <v>0</v>
      </c>
      <c r="Q76">
        <f t="shared" ca="1" si="7"/>
        <v>0</v>
      </c>
      <c r="R76">
        <f t="shared" ca="1" si="7"/>
        <v>0</v>
      </c>
      <c r="S76">
        <f t="shared" ca="1" si="7"/>
        <v>0</v>
      </c>
      <c r="T76">
        <f t="shared" ca="1" si="7"/>
        <v>0</v>
      </c>
      <c r="U76">
        <f t="shared" ca="1" si="7"/>
        <v>0</v>
      </c>
      <c r="V76">
        <f ca="1">IF('Liv 2030'!$A84="LM",INDIRECT("'Liv 2030'!"&amp;'Country Selector'!$B$3&amp;ROW($A84))*10^12,0)</f>
        <v>0</v>
      </c>
    </row>
    <row r="77" spans="1:22">
      <c r="A77" s="74">
        <v>25</v>
      </c>
      <c r="B77">
        <f ca="1">IF('Liv 2010'!$A85="LM",INDIRECT("'Liv 2010'!"&amp;'Country Selector'!$B$3&amp;ROW($A85))*10^12,0)</f>
        <v>0</v>
      </c>
      <c r="C77">
        <f t="shared" ca="1" si="8"/>
        <v>0</v>
      </c>
      <c r="D77">
        <f t="shared" ca="1" si="6"/>
        <v>0</v>
      </c>
      <c r="E77">
        <f t="shared" ca="1" si="6"/>
        <v>0</v>
      </c>
      <c r="F77">
        <f t="shared" ca="1" si="6"/>
        <v>0</v>
      </c>
      <c r="G77">
        <f t="shared" ca="1" si="6"/>
        <v>0</v>
      </c>
      <c r="H77">
        <f t="shared" ca="1" si="6"/>
        <v>0</v>
      </c>
      <c r="I77">
        <f t="shared" ca="1" si="6"/>
        <v>0</v>
      </c>
      <c r="J77">
        <f t="shared" ca="1" si="6"/>
        <v>0</v>
      </c>
      <c r="K77">
        <f t="shared" ca="1" si="6"/>
        <v>0</v>
      </c>
      <c r="L77">
        <f ca="1">IF('Liv 2020'!$A85="LM",INDIRECT("'Liv 2020'!"&amp;'Country Selector'!$B$3&amp;ROW($A85))*10^12,0)</f>
        <v>0</v>
      </c>
      <c r="M77">
        <f t="shared" ca="1" si="9"/>
        <v>0</v>
      </c>
      <c r="N77">
        <f t="shared" ca="1" si="7"/>
        <v>0</v>
      </c>
      <c r="O77">
        <f t="shared" ca="1" si="7"/>
        <v>0</v>
      </c>
      <c r="P77">
        <f t="shared" ca="1" si="7"/>
        <v>0</v>
      </c>
      <c r="Q77">
        <f t="shared" ca="1" si="7"/>
        <v>0</v>
      </c>
      <c r="R77">
        <f t="shared" ca="1" si="7"/>
        <v>0</v>
      </c>
      <c r="S77">
        <f t="shared" ca="1" si="7"/>
        <v>0</v>
      </c>
      <c r="T77">
        <f t="shared" ca="1" si="7"/>
        <v>0</v>
      </c>
      <c r="U77">
        <f t="shared" ca="1" si="7"/>
        <v>0</v>
      </c>
      <c r="V77">
        <f ca="1">IF('Liv 2030'!$A85="LM",INDIRECT("'Liv 2030'!"&amp;'Country Selector'!$B$3&amp;ROW($A85))*10^12,0)</f>
        <v>0</v>
      </c>
    </row>
    <row r="78" spans="1:22">
      <c r="A78" s="74">
        <v>26</v>
      </c>
      <c r="B78">
        <f ca="1">IF('Liv 2010'!$A86="LM",INDIRECT("'Liv 2010'!"&amp;'Country Selector'!$B$3&amp;ROW($A86))*10^12,0)</f>
        <v>0</v>
      </c>
      <c r="C78">
        <f t="shared" ca="1" si="8"/>
        <v>0</v>
      </c>
      <c r="D78">
        <f t="shared" ca="1" si="6"/>
        <v>0</v>
      </c>
      <c r="E78">
        <f t="shared" ca="1" si="6"/>
        <v>0</v>
      </c>
      <c r="F78">
        <f t="shared" ca="1" si="6"/>
        <v>0</v>
      </c>
      <c r="G78">
        <f t="shared" ca="1" si="6"/>
        <v>0</v>
      </c>
      <c r="H78">
        <f t="shared" ca="1" si="6"/>
        <v>0</v>
      </c>
      <c r="I78">
        <f t="shared" ca="1" si="6"/>
        <v>0</v>
      </c>
      <c r="J78">
        <f t="shared" ca="1" si="6"/>
        <v>0</v>
      </c>
      <c r="K78">
        <f t="shared" ca="1" si="6"/>
        <v>0</v>
      </c>
      <c r="L78">
        <f ca="1">IF('Liv 2020'!$A86="LM",INDIRECT("'Liv 2020'!"&amp;'Country Selector'!$B$3&amp;ROW($A86))*10^12,0)</f>
        <v>0</v>
      </c>
      <c r="M78">
        <f t="shared" ca="1" si="9"/>
        <v>0</v>
      </c>
      <c r="N78">
        <f t="shared" ca="1" si="7"/>
        <v>0</v>
      </c>
      <c r="O78">
        <f t="shared" ca="1" si="7"/>
        <v>0</v>
      </c>
      <c r="P78">
        <f t="shared" ca="1" si="7"/>
        <v>0</v>
      </c>
      <c r="Q78">
        <f t="shared" ca="1" si="7"/>
        <v>0</v>
      </c>
      <c r="R78">
        <f t="shared" ca="1" si="7"/>
        <v>0</v>
      </c>
      <c r="S78">
        <f t="shared" ca="1" si="7"/>
        <v>0</v>
      </c>
      <c r="T78">
        <f t="shared" ca="1" si="7"/>
        <v>0</v>
      </c>
      <c r="U78">
        <f t="shared" ca="1" si="7"/>
        <v>0</v>
      </c>
      <c r="V78">
        <f ca="1">IF('Liv 2030'!$A86="LM",INDIRECT("'Liv 2030'!"&amp;'Country Selector'!$B$3&amp;ROW($A86))*10^12,0)</f>
        <v>0</v>
      </c>
    </row>
    <row r="79" spans="1:22">
      <c r="A79" s="74">
        <v>27</v>
      </c>
      <c r="B79">
        <f ca="1">IF('Liv 2010'!$A87="LM",INDIRECT("'Liv 2010'!"&amp;'Country Selector'!$B$3&amp;ROW($A87))*10^12,0)</f>
        <v>2390914697508.4214</v>
      </c>
      <c r="C79">
        <f t="shared" ca="1" si="8"/>
        <v>2383021383691.2686</v>
      </c>
      <c r="D79">
        <f t="shared" ca="1" si="6"/>
        <v>2375128069874.1157</v>
      </c>
      <c r="E79">
        <f t="shared" ca="1" si="6"/>
        <v>2367234756056.9629</v>
      </c>
      <c r="F79">
        <f t="shared" ca="1" si="6"/>
        <v>2359341442239.8096</v>
      </c>
      <c r="G79">
        <f t="shared" ca="1" si="6"/>
        <v>2351448128422.6572</v>
      </c>
      <c r="H79">
        <f t="shared" ca="1" si="6"/>
        <v>2343554814605.5039</v>
      </c>
      <c r="I79">
        <f t="shared" ca="1" si="6"/>
        <v>2335661500788.3511</v>
      </c>
      <c r="J79">
        <f t="shared" ca="1" si="6"/>
        <v>2327768186971.1982</v>
      </c>
      <c r="K79">
        <f t="shared" ca="1" si="6"/>
        <v>2319874873154.0454</v>
      </c>
      <c r="L79">
        <f ca="1">IF('Liv 2020'!$A87="LM",INDIRECT("'Liv 2020'!"&amp;'Country Selector'!$B$3&amp;ROW($A87))*10^12,0)</f>
        <v>2311981559336.8926</v>
      </c>
      <c r="M79">
        <f t="shared" ca="1" si="9"/>
        <v>2304348833666.5308</v>
      </c>
      <c r="N79">
        <f t="shared" ca="1" si="7"/>
        <v>2296716107996.1689</v>
      </c>
      <c r="O79">
        <f t="shared" ca="1" si="7"/>
        <v>2289083382325.8071</v>
      </c>
      <c r="P79">
        <f t="shared" ca="1" si="7"/>
        <v>2281450656655.4453</v>
      </c>
      <c r="Q79">
        <f t="shared" ca="1" si="7"/>
        <v>2273817930985.084</v>
      </c>
      <c r="R79">
        <f t="shared" ca="1" si="7"/>
        <v>2266185205314.7217</v>
      </c>
      <c r="S79">
        <f t="shared" ca="1" si="7"/>
        <v>2258552479644.3604</v>
      </c>
      <c r="T79">
        <f t="shared" ca="1" si="7"/>
        <v>2250919753973.9985</v>
      </c>
      <c r="U79">
        <f t="shared" ca="1" si="7"/>
        <v>2243287028303.6367</v>
      </c>
      <c r="V79">
        <f ca="1">IF('Liv 2030'!$A87="LM",INDIRECT("'Liv 2030'!"&amp;'Country Selector'!$B$3&amp;ROW($A87))*10^12,0)</f>
        <v>2235654302633.2749</v>
      </c>
    </row>
    <row r="80" spans="1:22">
      <c r="A80" s="74">
        <v>28</v>
      </c>
      <c r="B80">
        <f ca="1">IF('Liv 2010'!$A88="LM",INDIRECT("'Liv 2010'!"&amp;'Country Selector'!$B$3&amp;ROW($A88))*10^12,0)</f>
        <v>0</v>
      </c>
      <c r="C80">
        <f t="shared" ca="1" si="8"/>
        <v>0</v>
      </c>
      <c r="D80">
        <f t="shared" ca="1" si="6"/>
        <v>0</v>
      </c>
      <c r="E80">
        <f t="shared" ca="1" si="6"/>
        <v>0</v>
      </c>
      <c r="F80">
        <f t="shared" ca="1" si="6"/>
        <v>0</v>
      </c>
      <c r="G80">
        <f t="shared" ca="1" si="6"/>
        <v>0</v>
      </c>
      <c r="H80">
        <f t="shared" ca="1" si="6"/>
        <v>0</v>
      </c>
      <c r="I80">
        <f t="shared" ca="1" si="6"/>
        <v>0</v>
      </c>
      <c r="J80">
        <f t="shared" ca="1" si="6"/>
        <v>0</v>
      </c>
      <c r="K80">
        <f t="shared" ca="1" si="6"/>
        <v>0</v>
      </c>
      <c r="L80">
        <f ca="1">IF('Liv 2020'!$A88="LM",INDIRECT("'Liv 2020'!"&amp;'Country Selector'!$B$3&amp;ROW($A88))*10^12,0)</f>
        <v>0</v>
      </c>
      <c r="M80">
        <f t="shared" ca="1" si="9"/>
        <v>0</v>
      </c>
      <c r="N80">
        <f t="shared" ca="1" si="7"/>
        <v>0</v>
      </c>
      <c r="O80">
        <f t="shared" ca="1" si="7"/>
        <v>0</v>
      </c>
      <c r="P80">
        <f t="shared" ca="1" si="7"/>
        <v>0</v>
      </c>
      <c r="Q80">
        <f t="shared" ca="1" si="7"/>
        <v>0</v>
      </c>
      <c r="R80">
        <f t="shared" ca="1" si="7"/>
        <v>0</v>
      </c>
      <c r="S80">
        <f t="shared" ca="1" si="7"/>
        <v>0</v>
      </c>
      <c r="T80">
        <f t="shared" ca="1" si="7"/>
        <v>0</v>
      </c>
      <c r="U80">
        <f t="shared" ca="1" si="7"/>
        <v>0</v>
      </c>
      <c r="V80">
        <f ca="1">IF('Liv 2030'!$A88="LM",INDIRECT("'Liv 2030'!"&amp;'Country Selector'!$B$3&amp;ROW($A88))*10^12,0)</f>
        <v>0</v>
      </c>
    </row>
    <row r="81" spans="1:22">
      <c r="A81" s="74">
        <v>29</v>
      </c>
      <c r="B81">
        <f ca="1">IF('Liv 2010'!$A89="LM",INDIRECT("'Liv 2010'!"&amp;'Country Selector'!$B$3&amp;ROW($A89))*10^12,0)</f>
        <v>0</v>
      </c>
      <c r="C81">
        <f t="shared" ca="1" si="8"/>
        <v>0</v>
      </c>
      <c r="D81">
        <f t="shared" ca="1" si="6"/>
        <v>0</v>
      </c>
      <c r="E81">
        <f t="shared" ca="1" si="6"/>
        <v>0</v>
      </c>
      <c r="F81">
        <f t="shared" ca="1" si="6"/>
        <v>0</v>
      </c>
      <c r="G81">
        <f t="shared" ca="1" si="6"/>
        <v>0</v>
      </c>
      <c r="H81">
        <f t="shared" ca="1" si="6"/>
        <v>0</v>
      </c>
      <c r="I81">
        <f t="shared" ca="1" si="6"/>
        <v>0</v>
      </c>
      <c r="J81">
        <f t="shared" ca="1" si="6"/>
        <v>0</v>
      </c>
      <c r="K81">
        <f t="shared" ca="1" si="6"/>
        <v>0</v>
      </c>
      <c r="L81">
        <f ca="1">IF('Liv 2020'!$A89="LM",INDIRECT("'Liv 2020'!"&amp;'Country Selector'!$B$3&amp;ROW($A89))*10^12,0)</f>
        <v>0</v>
      </c>
      <c r="M81">
        <f t="shared" ca="1" si="9"/>
        <v>0</v>
      </c>
      <c r="N81">
        <f t="shared" ca="1" si="7"/>
        <v>0</v>
      </c>
      <c r="O81">
        <f t="shared" ca="1" si="7"/>
        <v>0</v>
      </c>
      <c r="P81">
        <f t="shared" ca="1" si="7"/>
        <v>0</v>
      </c>
      <c r="Q81">
        <f t="shared" ca="1" si="7"/>
        <v>0</v>
      </c>
      <c r="R81">
        <f t="shared" ca="1" si="7"/>
        <v>0</v>
      </c>
      <c r="S81">
        <f t="shared" ca="1" si="7"/>
        <v>0</v>
      </c>
      <c r="T81">
        <f t="shared" ca="1" si="7"/>
        <v>0</v>
      </c>
      <c r="U81">
        <f t="shared" ca="1" si="7"/>
        <v>0</v>
      </c>
      <c r="V81">
        <f ca="1">IF('Liv 2030'!$A89="LM",INDIRECT("'Liv 2030'!"&amp;'Country Selector'!$B$3&amp;ROW($A89))*10^12,0)</f>
        <v>0</v>
      </c>
    </row>
    <row r="82" spans="1:22">
      <c r="A82" s="74">
        <v>30</v>
      </c>
      <c r="B82">
        <f ca="1">IF('Liv 2010'!$A90="LM",INDIRECT("'Liv 2010'!"&amp;'Country Selector'!$B$3&amp;ROW($A90))*10^12,0)</f>
        <v>0</v>
      </c>
      <c r="C82">
        <f t="shared" ca="1" si="8"/>
        <v>0</v>
      </c>
      <c r="D82">
        <f t="shared" ca="1" si="6"/>
        <v>0</v>
      </c>
      <c r="E82">
        <f t="shared" ca="1" si="6"/>
        <v>0</v>
      </c>
      <c r="F82">
        <f t="shared" ca="1" si="6"/>
        <v>0</v>
      </c>
      <c r="G82">
        <f t="shared" ca="1" si="6"/>
        <v>0</v>
      </c>
      <c r="H82">
        <f t="shared" ca="1" si="6"/>
        <v>0</v>
      </c>
      <c r="I82">
        <f t="shared" ca="1" si="6"/>
        <v>0</v>
      </c>
      <c r="J82">
        <f t="shared" ca="1" si="6"/>
        <v>0</v>
      </c>
      <c r="K82">
        <f t="shared" ca="1" si="6"/>
        <v>0</v>
      </c>
      <c r="L82">
        <f ca="1">IF('Liv 2020'!$A90="LM",INDIRECT("'Liv 2020'!"&amp;'Country Selector'!$B$3&amp;ROW($A90))*10^12,0)</f>
        <v>0</v>
      </c>
      <c r="M82">
        <f t="shared" ca="1" si="9"/>
        <v>0</v>
      </c>
      <c r="N82">
        <f t="shared" ca="1" si="7"/>
        <v>0</v>
      </c>
      <c r="O82">
        <f t="shared" ca="1" si="7"/>
        <v>0</v>
      </c>
      <c r="P82">
        <f t="shared" ca="1" si="7"/>
        <v>0</v>
      </c>
      <c r="Q82">
        <f t="shared" ca="1" si="7"/>
        <v>0</v>
      </c>
      <c r="R82">
        <f t="shared" ca="1" si="7"/>
        <v>0</v>
      </c>
      <c r="S82">
        <f t="shared" ca="1" si="7"/>
        <v>0</v>
      </c>
      <c r="T82">
        <f t="shared" ca="1" si="7"/>
        <v>0</v>
      </c>
      <c r="U82">
        <f t="shared" ca="1" si="7"/>
        <v>0</v>
      </c>
      <c r="V82">
        <f ca="1">IF('Liv 2030'!$A90="LM",INDIRECT("'Liv 2030'!"&amp;'Country Selector'!$B$3&amp;ROW($A90))*10^12,0)</f>
        <v>0</v>
      </c>
    </row>
    <row r="83" spans="1:22">
      <c r="A83" s="74">
        <v>31</v>
      </c>
      <c r="B83">
        <f ca="1">IF('Liv 2010'!$A91="LM",INDIRECT("'Liv 2010'!"&amp;'Country Selector'!$B$3&amp;ROW($A91))*10^12,0)</f>
        <v>0</v>
      </c>
      <c r="C83">
        <f t="shared" ca="1" si="8"/>
        <v>0</v>
      </c>
      <c r="D83">
        <f t="shared" ca="1" si="6"/>
        <v>0</v>
      </c>
      <c r="E83">
        <f t="shared" ca="1" si="6"/>
        <v>0</v>
      </c>
      <c r="F83">
        <f t="shared" ca="1" si="6"/>
        <v>0</v>
      </c>
      <c r="G83">
        <f t="shared" ca="1" si="6"/>
        <v>0</v>
      </c>
      <c r="H83">
        <f t="shared" ca="1" si="6"/>
        <v>0</v>
      </c>
      <c r="I83">
        <f t="shared" ca="1" si="6"/>
        <v>0</v>
      </c>
      <c r="J83">
        <f t="shared" ca="1" si="6"/>
        <v>0</v>
      </c>
      <c r="K83">
        <f t="shared" ca="1" si="6"/>
        <v>0</v>
      </c>
      <c r="L83">
        <f ca="1">IF('Liv 2020'!$A91="LM",INDIRECT("'Liv 2020'!"&amp;'Country Selector'!$B$3&amp;ROW($A91))*10^12,0)</f>
        <v>0</v>
      </c>
      <c r="M83">
        <f t="shared" ca="1" si="9"/>
        <v>0</v>
      </c>
      <c r="N83">
        <f t="shared" ca="1" si="7"/>
        <v>0</v>
      </c>
      <c r="O83">
        <f t="shared" ca="1" si="7"/>
        <v>0</v>
      </c>
      <c r="P83">
        <f t="shared" ca="1" si="7"/>
        <v>0</v>
      </c>
      <c r="Q83">
        <f t="shared" ca="1" si="7"/>
        <v>0</v>
      </c>
      <c r="R83">
        <f t="shared" ca="1" si="7"/>
        <v>0</v>
      </c>
      <c r="S83">
        <f t="shared" ca="1" si="7"/>
        <v>0</v>
      </c>
      <c r="T83">
        <f t="shared" ca="1" si="7"/>
        <v>0</v>
      </c>
      <c r="U83">
        <f t="shared" ca="1" si="7"/>
        <v>0</v>
      </c>
      <c r="V83">
        <f ca="1">IF('Liv 2030'!$A91="LM",INDIRECT("'Liv 2030'!"&amp;'Country Selector'!$B$3&amp;ROW($A91))*10^12,0)</f>
        <v>0</v>
      </c>
    </row>
    <row r="84" spans="1:22">
      <c r="A84" s="74">
        <v>32</v>
      </c>
      <c r="B84">
        <f ca="1">IF('Liv 2010'!$A92="LM",INDIRECT("'Liv 2010'!"&amp;'Country Selector'!$B$3&amp;ROW($A92))*10^12,0)</f>
        <v>0</v>
      </c>
      <c r="C84">
        <f t="shared" ca="1" si="8"/>
        <v>0</v>
      </c>
      <c r="D84">
        <f t="shared" ca="1" si="6"/>
        <v>0</v>
      </c>
      <c r="E84">
        <f t="shared" ca="1" si="6"/>
        <v>0</v>
      </c>
      <c r="F84">
        <f t="shared" ca="1" si="6"/>
        <v>0</v>
      </c>
      <c r="G84">
        <f t="shared" ca="1" si="6"/>
        <v>0</v>
      </c>
      <c r="H84">
        <f t="shared" ca="1" si="6"/>
        <v>0</v>
      </c>
      <c r="I84">
        <f t="shared" ca="1" si="6"/>
        <v>0</v>
      </c>
      <c r="J84">
        <f t="shared" ca="1" si="6"/>
        <v>0</v>
      </c>
      <c r="K84">
        <f t="shared" ca="1" si="6"/>
        <v>0</v>
      </c>
      <c r="L84">
        <f ca="1">IF('Liv 2020'!$A92="LM",INDIRECT("'Liv 2020'!"&amp;'Country Selector'!$B$3&amp;ROW($A92))*10^12,0)</f>
        <v>0</v>
      </c>
      <c r="M84">
        <f t="shared" ca="1" si="9"/>
        <v>0</v>
      </c>
      <c r="N84">
        <f t="shared" ca="1" si="7"/>
        <v>0</v>
      </c>
      <c r="O84">
        <f t="shared" ca="1" si="7"/>
        <v>0</v>
      </c>
      <c r="P84">
        <f t="shared" ca="1" si="7"/>
        <v>0</v>
      </c>
      <c r="Q84">
        <f t="shared" ca="1" si="7"/>
        <v>0</v>
      </c>
      <c r="R84">
        <f t="shared" ca="1" si="7"/>
        <v>0</v>
      </c>
      <c r="S84">
        <f t="shared" ca="1" si="7"/>
        <v>0</v>
      </c>
      <c r="T84">
        <f t="shared" ca="1" si="7"/>
        <v>0</v>
      </c>
      <c r="U84">
        <f t="shared" ca="1" si="7"/>
        <v>0</v>
      </c>
      <c r="V84">
        <f ca="1">IF('Liv 2030'!$A92="LM",INDIRECT("'Liv 2030'!"&amp;'Country Selector'!$B$3&amp;ROW($A92))*10^12,0)</f>
        <v>0</v>
      </c>
    </row>
    <row r="85" spans="1:22">
      <c r="A85" s="74">
        <v>33</v>
      </c>
      <c r="B85">
        <f ca="1">IF('Liv 2010'!$A93="LM",INDIRECT("'Liv 2010'!"&amp;'Country Selector'!$B$3&amp;ROW($A93))*10^12,0)</f>
        <v>0</v>
      </c>
      <c r="C85">
        <f t="shared" ca="1" si="8"/>
        <v>0</v>
      </c>
      <c r="D85">
        <f t="shared" ca="1" si="6"/>
        <v>0</v>
      </c>
      <c r="E85">
        <f t="shared" ca="1" si="6"/>
        <v>0</v>
      </c>
      <c r="F85">
        <f t="shared" ca="1" si="6"/>
        <v>0</v>
      </c>
      <c r="G85">
        <f t="shared" ca="1" si="6"/>
        <v>0</v>
      </c>
      <c r="H85">
        <f t="shared" ca="1" si="6"/>
        <v>0</v>
      </c>
      <c r="I85">
        <f t="shared" ca="1" si="6"/>
        <v>0</v>
      </c>
      <c r="J85">
        <f t="shared" ca="1" si="6"/>
        <v>0</v>
      </c>
      <c r="K85">
        <f t="shared" ca="1" si="6"/>
        <v>0</v>
      </c>
      <c r="L85">
        <f ca="1">IF('Liv 2020'!$A93="LM",INDIRECT("'Liv 2020'!"&amp;'Country Selector'!$B$3&amp;ROW($A93))*10^12,0)</f>
        <v>0</v>
      </c>
      <c r="M85">
        <f t="shared" ca="1" si="9"/>
        <v>0</v>
      </c>
      <c r="N85">
        <f t="shared" ca="1" si="7"/>
        <v>0</v>
      </c>
      <c r="O85">
        <f t="shared" ca="1" si="7"/>
        <v>0</v>
      </c>
      <c r="P85">
        <f t="shared" ca="1" si="7"/>
        <v>0</v>
      </c>
      <c r="Q85">
        <f t="shared" ca="1" si="7"/>
        <v>0</v>
      </c>
      <c r="R85">
        <f t="shared" ca="1" si="7"/>
        <v>0</v>
      </c>
      <c r="S85">
        <f t="shared" ca="1" si="7"/>
        <v>0</v>
      </c>
      <c r="T85">
        <f t="shared" ca="1" si="7"/>
        <v>0</v>
      </c>
      <c r="U85">
        <f t="shared" ca="1" si="7"/>
        <v>0</v>
      </c>
      <c r="V85">
        <f ca="1">IF('Liv 2030'!$A93="LM",INDIRECT("'Liv 2030'!"&amp;'Country Selector'!$B$3&amp;ROW($A93))*10^12,0)</f>
        <v>0</v>
      </c>
    </row>
    <row r="86" spans="1:22">
      <c r="A86" s="74">
        <v>34</v>
      </c>
      <c r="B86">
        <f ca="1">IF('Liv 2010'!$A94="LM",INDIRECT("'Liv 2010'!"&amp;'Country Selector'!$B$3&amp;ROW($A94))*10^12,0)</f>
        <v>0</v>
      </c>
      <c r="C86">
        <f t="shared" ca="1" si="8"/>
        <v>0</v>
      </c>
      <c r="D86">
        <f t="shared" ca="1" si="6"/>
        <v>0</v>
      </c>
      <c r="E86">
        <f t="shared" ca="1" si="6"/>
        <v>0</v>
      </c>
      <c r="F86">
        <f t="shared" ca="1" si="6"/>
        <v>0</v>
      </c>
      <c r="G86">
        <f t="shared" ca="1" si="6"/>
        <v>0</v>
      </c>
      <c r="H86">
        <f t="shared" ca="1" si="6"/>
        <v>0</v>
      </c>
      <c r="I86">
        <f t="shared" ca="1" si="6"/>
        <v>0</v>
      </c>
      <c r="J86">
        <f t="shared" ca="1" si="6"/>
        <v>0</v>
      </c>
      <c r="K86">
        <f t="shared" ca="1" si="6"/>
        <v>0</v>
      </c>
      <c r="L86">
        <f ca="1">IF('Liv 2020'!$A94="LM",INDIRECT("'Liv 2020'!"&amp;'Country Selector'!$B$3&amp;ROW($A94))*10^12,0)</f>
        <v>0</v>
      </c>
      <c r="M86">
        <f t="shared" ca="1" si="9"/>
        <v>0</v>
      </c>
      <c r="N86">
        <f t="shared" ca="1" si="7"/>
        <v>0</v>
      </c>
      <c r="O86">
        <f t="shared" ca="1" si="7"/>
        <v>0</v>
      </c>
      <c r="P86">
        <f t="shared" ca="1" si="7"/>
        <v>0</v>
      </c>
      <c r="Q86">
        <f t="shared" ca="1" si="7"/>
        <v>0</v>
      </c>
      <c r="R86">
        <f t="shared" ca="1" si="7"/>
        <v>0</v>
      </c>
      <c r="S86">
        <f t="shared" ca="1" si="7"/>
        <v>0</v>
      </c>
      <c r="T86">
        <f t="shared" ca="1" si="7"/>
        <v>0</v>
      </c>
      <c r="U86">
        <f t="shared" ca="1" si="7"/>
        <v>0</v>
      </c>
      <c r="V86">
        <f ca="1">IF('Liv 2030'!$A94="LM",INDIRECT("'Liv 2030'!"&amp;'Country Selector'!$B$3&amp;ROW($A94))*10^12,0)</f>
        <v>0</v>
      </c>
    </row>
    <row r="87" spans="1:22">
      <c r="A87" s="74">
        <v>35</v>
      </c>
      <c r="B87">
        <f ca="1">IF('Liv 2010'!$A95="LM",INDIRECT("'Liv 2010'!"&amp;'Country Selector'!$B$3&amp;ROW($A95))*10^12,0)</f>
        <v>5987667501937.6787</v>
      </c>
      <c r="C87">
        <f t="shared" ca="1" si="8"/>
        <v>5388900751743.9111</v>
      </c>
      <c r="D87">
        <f t="shared" ca="1" si="6"/>
        <v>4790134001550.1426</v>
      </c>
      <c r="E87">
        <f t="shared" ca="1" si="6"/>
        <v>4191367251356.375</v>
      </c>
      <c r="F87">
        <f t="shared" ca="1" si="6"/>
        <v>3592600501162.6069</v>
      </c>
      <c r="G87">
        <f t="shared" ca="1" si="6"/>
        <v>2993833750968.8394</v>
      </c>
      <c r="H87">
        <f t="shared" ca="1" si="6"/>
        <v>2395067000775.0713</v>
      </c>
      <c r="I87">
        <f t="shared" ca="1" si="6"/>
        <v>1796300250581.3035</v>
      </c>
      <c r="J87">
        <f t="shared" ca="1" si="6"/>
        <v>1197533500387.5356</v>
      </c>
      <c r="K87">
        <f t="shared" ca="1" si="6"/>
        <v>598766750193.76782</v>
      </c>
      <c r="L87">
        <f ca="1">IF('Liv 2020'!$A95="LM",INDIRECT("'Liv 2020'!"&amp;'Country Selector'!$B$3&amp;ROW($A95))*10^12,0)</f>
        <v>0</v>
      </c>
      <c r="M87">
        <f t="shared" ca="1" si="9"/>
        <v>0</v>
      </c>
      <c r="N87">
        <f t="shared" ca="1" si="7"/>
        <v>0</v>
      </c>
      <c r="O87">
        <f t="shared" ca="1" si="7"/>
        <v>0</v>
      </c>
      <c r="P87">
        <f t="shared" ca="1" si="7"/>
        <v>0</v>
      </c>
      <c r="Q87">
        <f t="shared" ca="1" si="7"/>
        <v>0</v>
      </c>
      <c r="R87">
        <f t="shared" ca="1" si="7"/>
        <v>0</v>
      </c>
      <c r="S87">
        <f t="shared" ca="1" si="7"/>
        <v>0</v>
      </c>
      <c r="T87">
        <f t="shared" ca="1" si="7"/>
        <v>0</v>
      </c>
      <c r="U87">
        <f t="shared" ca="1" si="7"/>
        <v>0</v>
      </c>
      <c r="V87">
        <f ca="1">IF('Liv 2030'!$A95="LM",INDIRECT("'Liv 2030'!"&amp;'Country Selector'!$B$3&amp;ROW($A95))*10^12,0)</f>
        <v>0</v>
      </c>
    </row>
    <row r="88" spans="1:22">
      <c r="A88" s="74">
        <v>36</v>
      </c>
      <c r="B88">
        <f ca="1">IF('Liv 2010'!$A96="LM",INDIRECT("'Liv 2010'!"&amp;'Country Selector'!$B$3&amp;ROW($A96))*10^12,0)</f>
        <v>0</v>
      </c>
      <c r="C88">
        <f t="shared" ca="1" si="8"/>
        <v>0</v>
      </c>
      <c r="D88">
        <f t="shared" ca="1" si="6"/>
        <v>0</v>
      </c>
      <c r="E88">
        <f t="shared" ca="1" si="6"/>
        <v>0</v>
      </c>
      <c r="F88">
        <f t="shared" ca="1" si="6"/>
        <v>0</v>
      </c>
      <c r="G88">
        <f t="shared" ca="1" si="6"/>
        <v>0</v>
      </c>
      <c r="H88">
        <f t="shared" ca="1" si="6"/>
        <v>0</v>
      </c>
      <c r="I88">
        <f t="shared" ca="1" si="6"/>
        <v>0</v>
      </c>
      <c r="J88">
        <f t="shared" ca="1" si="6"/>
        <v>0</v>
      </c>
      <c r="K88">
        <f t="shared" ca="1" si="6"/>
        <v>0</v>
      </c>
      <c r="L88">
        <f ca="1">IF('Liv 2020'!$A96="LM",INDIRECT("'Liv 2020'!"&amp;'Country Selector'!$B$3&amp;ROW($A96))*10^12,0)</f>
        <v>0</v>
      </c>
      <c r="M88">
        <f t="shared" ca="1" si="9"/>
        <v>0</v>
      </c>
      <c r="N88">
        <f t="shared" ca="1" si="7"/>
        <v>0</v>
      </c>
      <c r="O88">
        <f t="shared" ca="1" si="7"/>
        <v>0</v>
      </c>
      <c r="P88">
        <f t="shared" ca="1" si="7"/>
        <v>0</v>
      </c>
      <c r="Q88">
        <f t="shared" ca="1" si="7"/>
        <v>0</v>
      </c>
      <c r="R88">
        <f t="shared" ca="1" si="7"/>
        <v>0</v>
      </c>
      <c r="S88">
        <f t="shared" ca="1" si="7"/>
        <v>0</v>
      </c>
      <c r="T88">
        <f t="shared" ca="1" si="7"/>
        <v>0</v>
      </c>
      <c r="U88">
        <f t="shared" ca="1" si="7"/>
        <v>0</v>
      </c>
      <c r="V88">
        <f ca="1">IF('Liv 2030'!$A96="LM",INDIRECT("'Liv 2030'!"&amp;'Country Selector'!$B$3&amp;ROW($A96))*10^12,0)</f>
        <v>0</v>
      </c>
    </row>
    <row r="89" spans="1:22">
      <c r="A89" s="74">
        <v>37</v>
      </c>
      <c r="B89">
        <f ca="1">IF('Liv 2010'!$A97="LM",INDIRECT("'Liv 2010'!"&amp;'Country Selector'!$B$3&amp;ROW($A97))*10^12,0)</f>
        <v>0</v>
      </c>
      <c r="C89">
        <f t="shared" ca="1" si="8"/>
        <v>0</v>
      </c>
      <c r="D89">
        <f t="shared" ca="1" si="6"/>
        <v>0</v>
      </c>
      <c r="E89">
        <f t="shared" ca="1" si="6"/>
        <v>0</v>
      </c>
      <c r="F89">
        <f t="shared" ca="1" si="6"/>
        <v>0</v>
      </c>
      <c r="G89">
        <f t="shared" ca="1" si="6"/>
        <v>0</v>
      </c>
      <c r="H89">
        <f t="shared" ca="1" si="6"/>
        <v>0</v>
      </c>
      <c r="I89">
        <f t="shared" ca="1" si="6"/>
        <v>0</v>
      </c>
      <c r="J89">
        <f t="shared" ca="1" si="6"/>
        <v>0</v>
      </c>
      <c r="K89">
        <f t="shared" ca="1" si="6"/>
        <v>0</v>
      </c>
      <c r="L89">
        <f ca="1">IF('Liv 2020'!$A97="LM",INDIRECT("'Liv 2020'!"&amp;'Country Selector'!$B$3&amp;ROW($A97))*10^12,0)</f>
        <v>0</v>
      </c>
      <c r="M89">
        <f t="shared" ca="1" si="9"/>
        <v>0</v>
      </c>
      <c r="N89">
        <f t="shared" ca="1" si="7"/>
        <v>0</v>
      </c>
      <c r="O89">
        <f t="shared" ca="1" si="7"/>
        <v>0</v>
      </c>
      <c r="P89">
        <f t="shared" ca="1" si="7"/>
        <v>0</v>
      </c>
      <c r="Q89">
        <f t="shared" ca="1" si="7"/>
        <v>0</v>
      </c>
      <c r="R89">
        <f t="shared" ca="1" si="7"/>
        <v>0</v>
      </c>
      <c r="S89">
        <f t="shared" ca="1" si="7"/>
        <v>0</v>
      </c>
      <c r="T89">
        <f t="shared" ca="1" si="7"/>
        <v>0</v>
      </c>
      <c r="U89">
        <f t="shared" ca="1" si="7"/>
        <v>0</v>
      </c>
      <c r="V89">
        <f ca="1">IF('Liv 2030'!$A97="LM",INDIRECT("'Liv 2030'!"&amp;'Country Selector'!$B$3&amp;ROW($A97))*10^12,0)</f>
        <v>0</v>
      </c>
    </row>
    <row r="90" spans="1:22">
      <c r="A90" s="74">
        <v>38</v>
      </c>
      <c r="B90">
        <f ca="1">IF('Liv 2010'!$A98="LM",INDIRECT("'Liv 2010'!"&amp;'Country Selector'!$B$3&amp;ROW($A98))*10^12,0)</f>
        <v>0</v>
      </c>
      <c r="C90">
        <f t="shared" ca="1" si="8"/>
        <v>0</v>
      </c>
      <c r="D90">
        <f t="shared" ca="1" si="6"/>
        <v>0</v>
      </c>
      <c r="E90">
        <f t="shared" ca="1" si="6"/>
        <v>0</v>
      </c>
      <c r="F90">
        <f t="shared" ca="1" si="6"/>
        <v>0</v>
      </c>
      <c r="G90">
        <f t="shared" ca="1" si="6"/>
        <v>0</v>
      </c>
      <c r="H90">
        <f t="shared" ca="1" si="6"/>
        <v>0</v>
      </c>
      <c r="I90">
        <f t="shared" ca="1" si="6"/>
        <v>0</v>
      </c>
      <c r="J90">
        <f t="shared" ca="1" si="6"/>
        <v>0</v>
      </c>
      <c r="K90">
        <f t="shared" ca="1" si="6"/>
        <v>0</v>
      </c>
      <c r="L90">
        <f ca="1">IF('Liv 2020'!$A98="LM",INDIRECT("'Liv 2020'!"&amp;'Country Selector'!$B$3&amp;ROW($A98))*10^12,0)</f>
        <v>0</v>
      </c>
      <c r="M90">
        <f t="shared" ca="1" si="9"/>
        <v>0</v>
      </c>
      <c r="N90">
        <f t="shared" ca="1" si="7"/>
        <v>0</v>
      </c>
      <c r="O90">
        <f t="shared" ca="1" si="7"/>
        <v>0</v>
      </c>
      <c r="P90">
        <f t="shared" ca="1" si="7"/>
        <v>0</v>
      </c>
      <c r="Q90">
        <f t="shared" ca="1" si="7"/>
        <v>0</v>
      </c>
      <c r="R90">
        <f t="shared" ca="1" si="7"/>
        <v>0</v>
      </c>
      <c r="S90">
        <f t="shared" ca="1" si="7"/>
        <v>0</v>
      </c>
      <c r="T90">
        <f t="shared" ca="1" si="7"/>
        <v>0</v>
      </c>
      <c r="U90">
        <f t="shared" ca="1" si="7"/>
        <v>0</v>
      </c>
      <c r="V90">
        <f ca="1">IF('Liv 2030'!$A98="LM",INDIRECT("'Liv 2030'!"&amp;'Country Selector'!$B$3&amp;ROW($A98))*10^12,0)</f>
        <v>0</v>
      </c>
    </row>
    <row r="91" spans="1:22">
      <c r="A91" s="74">
        <v>39</v>
      </c>
      <c r="B91">
        <f ca="1">IF('Liv 2010'!$A99="LM",INDIRECT("'Liv 2010'!"&amp;'Country Selector'!$B$3&amp;ROW($A99))*10^12,0)</f>
        <v>0</v>
      </c>
      <c r="C91">
        <f t="shared" ca="1" si="8"/>
        <v>0</v>
      </c>
      <c r="D91">
        <f t="shared" ca="1" si="6"/>
        <v>0</v>
      </c>
      <c r="E91">
        <f t="shared" ca="1" si="6"/>
        <v>0</v>
      </c>
      <c r="F91">
        <f t="shared" ca="1" si="6"/>
        <v>0</v>
      </c>
      <c r="G91">
        <f t="shared" ca="1" si="6"/>
        <v>0</v>
      </c>
      <c r="H91">
        <f t="shared" ca="1" si="6"/>
        <v>0</v>
      </c>
      <c r="I91">
        <f t="shared" ca="1" si="6"/>
        <v>0</v>
      </c>
      <c r="J91">
        <f t="shared" ca="1" si="6"/>
        <v>0</v>
      </c>
      <c r="K91">
        <f t="shared" ca="1" si="6"/>
        <v>0</v>
      </c>
      <c r="L91">
        <f ca="1">IF('Liv 2020'!$A99="LM",INDIRECT("'Liv 2020'!"&amp;'Country Selector'!$B$3&amp;ROW($A99))*10^12,0)</f>
        <v>0</v>
      </c>
      <c r="M91">
        <f t="shared" ca="1" si="9"/>
        <v>0</v>
      </c>
      <c r="N91">
        <f t="shared" ca="1" si="7"/>
        <v>0</v>
      </c>
      <c r="O91">
        <f t="shared" ca="1" si="7"/>
        <v>0</v>
      </c>
      <c r="P91">
        <f t="shared" ca="1" si="7"/>
        <v>0</v>
      </c>
      <c r="Q91">
        <f t="shared" ca="1" si="7"/>
        <v>0</v>
      </c>
      <c r="R91">
        <f t="shared" ca="1" si="7"/>
        <v>0</v>
      </c>
      <c r="S91">
        <f t="shared" ca="1" si="7"/>
        <v>0</v>
      </c>
      <c r="T91">
        <f t="shared" ca="1" si="7"/>
        <v>0</v>
      </c>
      <c r="U91">
        <f t="shared" ca="1" si="7"/>
        <v>0</v>
      </c>
      <c r="V91">
        <f ca="1">IF('Liv 2030'!$A99="LM",INDIRECT("'Liv 2030'!"&amp;'Country Selector'!$B$3&amp;ROW($A99))*10^12,0)</f>
        <v>0</v>
      </c>
    </row>
    <row r="92" spans="1:22">
      <c r="A92" s="74">
        <v>40</v>
      </c>
      <c r="B92">
        <f ca="1">IF('Liv 2010'!$A100="LM",INDIRECT("'Liv 2010'!"&amp;'Country Selector'!$B$3&amp;ROW($A100))*10^12,0)</f>
        <v>0</v>
      </c>
      <c r="C92">
        <f t="shared" ca="1" si="8"/>
        <v>619727247590.44788</v>
      </c>
      <c r="D92">
        <f t="shared" ca="1" si="6"/>
        <v>1239454495180.8958</v>
      </c>
      <c r="E92">
        <f t="shared" ca="1" si="6"/>
        <v>1859181742771.3437</v>
      </c>
      <c r="F92">
        <f t="shared" ca="1" si="6"/>
        <v>2478908990361.7915</v>
      </c>
      <c r="G92">
        <f t="shared" ca="1" si="6"/>
        <v>3098636237952.2393</v>
      </c>
      <c r="H92">
        <f t="shared" ca="1" si="6"/>
        <v>3718363485542.6875</v>
      </c>
      <c r="I92">
        <f t="shared" ca="1" si="6"/>
        <v>4338090733133.1353</v>
      </c>
      <c r="J92">
        <f t="shared" ca="1" si="6"/>
        <v>4957817980723.583</v>
      </c>
      <c r="K92">
        <f t="shared" ca="1" si="6"/>
        <v>5577545228314.0303</v>
      </c>
      <c r="L92">
        <f ca="1">IF('Liv 2020'!$A100="LM",INDIRECT("'Liv 2020'!"&amp;'Country Selector'!$B$3&amp;ROW($A100))*10^12,0)</f>
        <v>6197272475904.4785</v>
      </c>
      <c r="M92">
        <f t="shared" ca="1" si="9"/>
        <v>5577545228314.0303</v>
      </c>
      <c r="N92">
        <f t="shared" ca="1" si="7"/>
        <v>4957817980723.583</v>
      </c>
      <c r="O92">
        <f t="shared" ca="1" si="7"/>
        <v>4338090733133.1353</v>
      </c>
      <c r="P92">
        <f t="shared" ca="1" si="7"/>
        <v>3718363485542.6875</v>
      </c>
      <c r="Q92">
        <f t="shared" ca="1" si="7"/>
        <v>3098636237952.2393</v>
      </c>
      <c r="R92">
        <f t="shared" ca="1" si="7"/>
        <v>2478908990361.7915</v>
      </c>
      <c r="S92">
        <f t="shared" ca="1" si="7"/>
        <v>1859181742771.3437</v>
      </c>
      <c r="T92">
        <f t="shared" ca="1" si="7"/>
        <v>1239454495180.8958</v>
      </c>
      <c r="U92">
        <f t="shared" ca="1" si="7"/>
        <v>619727247590.44788</v>
      </c>
      <c r="V92">
        <f ca="1">IF('Liv 2030'!$A100="LM",INDIRECT("'Liv 2030'!"&amp;'Country Selector'!$B$3&amp;ROW($A100))*10^12,0)</f>
        <v>0</v>
      </c>
    </row>
    <row r="93" spans="1:22">
      <c r="A93" s="74">
        <v>41</v>
      </c>
      <c r="B93">
        <f ca="1">IF('Liv 2010'!$A101="LM",INDIRECT("'Liv 2010'!"&amp;'Country Selector'!$B$3&amp;ROW($A101))*10^12,0)</f>
        <v>0</v>
      </c>
      <c r="C93">
        <f t="shared" ca="1" si="8"/>
        <v>0</v>
      </c>
      <c r="D93">
        <f t="shared" ca="1" si="6"/>
        <v>0</v>
      </c>
      <c r="E93">
        <f t="shared" ca="1" si="6"/>
        <v>0</v>
      </c>
      <c r="F93">
        <f t="shared" ca="1" si="6"/>
        <v>0</v>
      </c>
      <c r="G93">
        <f t="shared" ca="1" si="6"/>
        <v>0</v>
      </c>
      <c r="H93">
        <f t="shared" ca="1" si="6"/>
        <v>0</v>
      </c>
      <c r="I93">
        <f t="shared" ca="1" si="6"/>
        <v>0</v>
      </c>
      <c r="J93">
        <f t="shared" ca="1" si="6"/>
        <v>0</v>
      </c>
      <c r="K93">
        <f t="shared" ca="1" si="6"/>
        <v>0</v>
      </c>
      <c r="L93">
        <f ca="1">IF('Liv 2020'!$A101="LM",INDIRECT("'Liv 2020'!"&amp;'Country Selector'!$B$3&amp;ROW($A101))*10^12,0)</f>
        <v>0</v>
      </c>
      <c r="M93">
        <f t="shared" ca="1" si="9"/>
        <v>167188627123.38412</v>
      </c>
      <c r="N93">
        <f t="shared" ca="1" si="7"/>
        <v>334377254246.76825</v>
      </c>
      <c r="O93">
        <f t="shared" ca="1" si="7"/>
        <v>501565881370.15234</v>
      </c>
      <c r="P93">
        <f t="shared" ca="1" si="7"/>
        <v>668754508493.5365</v>
      </c>
      <c r="Q93">
        <f t="shared" ca="1" si="7"/>
        <v>835943135616.92065</v>
      </c>
      <c r="R93">
        <f t="shared" ca="1" si="7"/>
        <v>1003131762740.3047</v>
      </c>
      <c r="S93">
        <f t="shared" ca="1" si="7"/>
        <v>1170320389863.689</v>
      </c>
      <c r="T93">
        <f t="shared" ca="1" si="7"/>
        <v>1337509016987.073</v>
      </c>
      <c r="U93">
        <f t="shared" ca="1" si="7"/>
        <v>1504697644110.4573</v>
      </c>
      <c r="V93">
        <f ca="1">IF('Liv 2030'!$A101="LM",INDIRECT("'Liv 2030'!"&amp;'Country Selector'!$B$3&amp;ROW($A101))*10^12,0)</f>
        <v>1671886271233.8413</v>
      </c>
    </row>
    <row r="94" spans="1:22">
      <c r="A94" s="74">
        <v>42</v>
      </c>
      <c r="B94">
        <f ca="1">IF('Liv 2010'!$A102="LM",INDIRECT("'Liv 2010'!"&amp;'Country Selector'!$B$3&amp;ROW($A102))*10^12,0)</f>
        <v>0</v>
      </c>
      <c r="C94">
        <f t="shared" ca="1" si="8"/>
        <v>0</v>
      </c>
      <c r="D94">
        <f t="shared" ca="1" si="6"/>
        <v>0</v>
      </c>
      <c r="E94">
        <f t="shared" ca="1" si="6"/>
        <v>0</v>
      </c>
      <c r="F94">
        <f t="shared" ca="1" si="6"/>
        <v>0</v>
      </c>
      <c r="G94">
        <f t="shared" ca="1" si="6"/>
        <v>0</v>
      </c>
      <c r="H94">
        <f t="shared" ca="1" si="6"/>
        <v>0</v>
      </c>
      <c r="I94">
        <f t="shared" ca="1" si="6"/>
        <v>0</v>
      </c>
      <c r="J94">
        <f t="shared" ca="1" si="6"/>
        <v>0</v>
      </c>
      <c r="K94">
        <f t="shared" ca="1" si="6"/>
        <v>0</v>
      </c>
      <c r="L94">
        <f ca="1">IF('Liv 2020'!$A102="LM",INDIRECT("'Liv 2020'!"&amp;'Country Selector'!$B$3&amp;ROW($A102))*10^12,0)</f>
        <v>0</v>
      </c>
      <c r="M94">
        <f t="shared" ca="1" si="9"/>
        <v>0</v>
      </c>
      <c r="N94">
        <f t="shared" ca="1" si="7"/>
        <v>0</v>
      </c>
      <c r="O94">
        <f t="shared" ca="1" si="7"/>
        <v>0</v>
      </c>
      <c r="P94">
        <f t="shared" ca="1" si="7"/>
        <v>0</v>
      </c>
      <c r="Q94">
        <f t="shared" ca="1" si="7"/>
        <v>0</v>
      </c>
      <c r="R94">
        <f t="shared" ca="1" si="7"/>
        <v>0</v>
      </c>
      <c r="S94">
        <f t="shared" ca="1" si="7"/>
        <v>0</v>
      </c>
      <c r="T94">
        <f t="shared" ca="1" si="7"/>
        <v>0</v>
      </c>
      <c r="U94">
        <f t="shared" ca="1" si="7"/>
        <v>0</v>
      </c>
      <c r="V94">
        <f ca="1">IF('Liv 2030'!$A102="LM",INDIRECT("'Liv 2030'!"&amp;'Country Selector'!$B$3&amp;ROW($A102))*10^12,0)</f>
        <v>0</v>
      </c>
    </row>
    <row r="95" spans="1:22">
      <c r="A95" s="74">
        <v>43</v>
      </c>
      <c r="B95">
        <f ca="1">IF('Liv 2010'!$A103="LM",INDIRECT("'Liv 2010'!"&amp;'Country Selector'!$B$3&amp;ROW($A103))*10^12,0)</f>
        <v>0</v>
      </c>
      <c r="C95">
        <f t="shared" ca="1" si="8"/>
        <v>0</v>
      </c>
      <c r="D95">
        <f t="shared" ca="1" si="6"/>
        <v>0</v>
      </c>
      <c r="E95">
        <f t="shared" ref="D95:K126" ca="1" si="10">$B95*($L$1-E$1)/($L$1-$B$1)+$L95*(E$1-$B$1)/($L$1-$B$1)</f>
        <v>0</v>
      </c>
      <c r="F95">
        <f t="shared" ca="1" si="10"/>
        <v>0</v>
      </c>
      <c r="G95">
        <f t="shared" ca="1" si="10"/>
        <v>0</v>
      </c>
      <c r="H95">
        <f t="shared" ca="1" si="10"/>
        <v>0</v>
      </c>
      <c r="I95">
        <f t="shared" ca="1" si="10"/>
        <v>0</v>
      </c>
      <c r="J95">
        <f t="shared" ca="1" si="10"/>
        <v>0</v>
      </c>
      <c r="K95">
        <f t="shared" ca="1" si="10"/>
        <v>0</v>
      </c>
      <c r="L95">
        <f ca="1">IF('Liv 2020'!$A103="LM",INDIRECT("'Liv 2020'!"&amp;'Country Selector'!$B$3&amp;ROW($A103))*10^12,0)</f>
        <v>0</v>
      </c>
      <c r="M95">
        <f t="shared" ca="1" si="9"/>
        <v>0</v>
      </c>
      <c r="N95">
        <f t="shared" ca="1" si="7"/>
        <v>0</v>
      </c>
      <c r="O95">
        <f t="shared" ref="N95:U126" ca="1" si="11">$L95*($V$1-O$1)/($V$1-$L$1)+$V95*(O$1-$L$1)/($V$1-$L$1)</f>
        <v>0</v>
      </c>
      <c r="P95">
        <f t="shared" ca="1" si="11"/>
        <v>0</v>
      </c>
      <c r="Q95">
        <f t="shared" ca="1" si="11"/>
        <v>0</v>
      </c>
      <c r="R95">
        <f t="shared" ca="1" si="11"/>
        <v>0</v>
      </c>
      <c r="S95">
        <f t="shared" ca="1" si="11"/>
        <v>0</v>
      </c>
      <c r="T95">
        <f t="shared" ca="1" si="11"/>
        <v>0</v>
      </c>
      <c r="U95">
        <f t="shared" ca="1" si="11"/>
        <v>0</v>
      </c>
      <c r="V95">
        <f ca="1">IF('Liv 2030'!$A103="LM",INDIRECT("'Liv 2030'!"&amp;'Country Selector'!$B$3&amp;ROW($A103))*10^12,0)</f>
        <v>0</v>
      </c>
    </row>
    <row r="96" spans="1:22">
      <c r="A96" s="74">
        <v>44</v>
      </c>
      <c r="B96">
        <f ca="1">IF('Liv 2010'!$A104="LM",INDIRECT("'Liv 2010'!"&amp;'Country Selector'!$B$3&amp;ROW($A104))*10^12,0)</f>
        <v>0</v>
      </c>
      <c r="C96">
        <f t="shared" ca="1" si="8"/>
        <v>0</v>
      </c>
      <c r="D96">
        <f t="shared" ca="1" si="10"/>
        <v>0</v>
      </c>
      <c r="E96">
        <f t="shared" ca="1" si="10"/>
        <v>0</v>
      </c>
      <c r="F96">
        <f t="shared" ca="1" si="10"/>
        <v>0</v>
      </c>
      <c r="G96">
        <f t="shared" ca="1" si="10"/>
        <v>0</v>
      </c>
      <c r="H96">
        <f t="shared" ca="1" si="10"/>
        <v>0</v>
      </c>
      <c r="I96">
        <f t="shared" ca="1" si="10"/>
        <v>0</v>
      </c>
      <c r="J96">
        <f t="shared" ca="1" si="10"/>
        <v>0</v>
      </c>
      <c r="K96">
        <f t="shared" ca="1" si="10"/>
        <v>0</v>
      </c>
      <c r="L96">
        <f ca="1">IF('Liv 2020'!$A104="LM",INDIRECT("'Liv 2020'!"&amp;'Country Selector'!$B$3&amp;ROW($A104))*10^12,0)</f>
        <v>0</v>
      </c>
      <c r="M96">
        <f t="shared" ca="1" si="9"/>
        <v>0</v>
      </c>
      <c r="N96">
        <f t="shared" ca="1" si="11"/>
        <v>0</v>
      </c>
      <c r="O96">
        <f t="shared" ca="1" si="11"/>
        <v>0</v>
      </c>
      <c r="P96">
        <f t="shared" ca="1" si="11"/>
        <v>0</v>
      </c>
      <c r="Q96">
        <f t="shared" ca="1" si="11"/>
        <v>0</v>
      </c>
      <c r="R96">
        <f t="shared" ca="1" si="11"/>
        <v>0</v>
      </c>
      <c r="S96">
        <f t="shared" ca="1" si="11"/>
        <v>0</v>
      </c>
      <c r="T96">
        <f t="shared" ca="1" si="11"/>
        <v>0</v>
      </c>
      <c r="U96">
        <f t="shared" ca="1" si="11"/>
        <v>0</v>
      </c>
      <c r="V96">
        <f ca="1">IF('Liv 2030'!$A104="LM",INDIRECT("'Liv 2030'!"&amp;'Country Selector'!$B$3&amp;ROW($A104))*10^12,0)</f>
        <v>0</v>
      </c>
    </row>
    <row r="97" spans="1:22">
      <c r="A97" s="74">
        <v>45</v>
      </c>
      <c r="B97">
        <f ca="1">IF('Liv 2010'!$A105="LM",INDIRECT("'Liv 2010'!"&amp;'Country Selector'!$B$3&amp;ROW($A105))*10^12,0)</f>
        <v>2390914697508.4248</v>
      </c>
      <c r="C97">
        <f t="shared" ca="1" si="8"/>
        <v>2383021383691.272</v>
      </c>
      <c r="D97">
        <f t="shared" ca="1" si="10"/>
        <v>2375128069874.1191</v>
      </c>
      <c r="E97">
        <f t="shared" ca="1" si="10"/>
        <v>2367234756056.9658</v>
      </c>
      <c r="F97">
        <f t="shared" ca="1" si="10"/>
        <v>2359341442239.8135</v>
      </c>
      <c r="G97">
        <f t="shared" ca="1" si="10"/>
        <v>2351448128422.6602</v>
      </c>
      <c r="H97">
        <f t="shared" ca="1" si="10"/>
        <v>2343554814605.5073</v>
      </c>
      <c r="I97">
        <f t="shared" ca="1" si="10"/>
        <v>2335661500788.3545</v>
      </c>
      <c r="J97">
        <f t="shared" ca="1" si="10"/>
        <v>2327768186971.2017</v>
      </c>
      <c r="K97">
        <f t="shared" ca="1" si="10"/>
        <v>2319874873154.0488</v>
      </c>
      <c r="L97">
        <f ca="1">IF('Liv 2020'!$A105="LM",INDIRECT("'Liv 2020'!"&amp;'Country Selector'!$B$3&amp;ROW($A105))*10^12,0)</f>
        <v>2311981559336.896</v>
      </c>
      <c r="M97">
        <f t="shared" ca="1" si="9"/>
        <v>2304348833666.5347</v>
      </c>
      <c r="N97">
        <f t="shared" ca="1" si="11"/>
        <v>2296716107996.1738</v>
      </c>
      <c r="O97">
        <f t="shared" ca="1" si="11"/>
        <v>2289083382325.813</v>
      </c>
      <c r="P97">
        <f t="shared" ca="1" si="11"/>
        <v>2281450656655.4517</v>
      </c>
      <c r="Q97">
        <f t="shared" ca="1" si="11"/>
        <v>2273817930985.0908</v>
      </c>
      <c r="R97">
        <f t="shared" ca="1" si="11"/>
        <v>2266185205314.73</v>
      </c>
      <c r="S97">
        <f t="shared" ca="1" si="11"/>
        <v>2258552479644.3687</v>
      </c>
      <c r="T97">
        <f t="shared" ca="1" si="11"/>
        <v>2250919753974.0078</v>
      </c>
      <c r="U97">
        <f t="shared" ca="1" si="11"/>
        <v>2243287028303.6465</v>
      </c>
      <c r="V97">
        <f ca="1">IF('Liv 2030'!$A105="LM",INDIRECT("'Liv 2030'!"&amp;'Country Selector'!$B$3&amp;ROW($A105))*10^12,0)</f>
        <v>2235654302633.2856</v>
      </c>
    </row>
    <row r="98" spans="1:22">
      <c r="A98" s="74">
        <v>46</v>
      </c>
      <c r="B98">
        <f ca="1">IF('Liv 2010'!$A106="LM",INDIRECT("'Liv 2010'!"&amp;'Country Selector'!$B$3&amp;ROW($A106))*10^12,0)</f>
        <v>0</v>
      </c>
      <c r="C98">
        <f t="shared" ca="1" si="8"/>
        <v>0</v>
      </c>
      <c r="D98">
        <f t="shared" ca="1" si="10"/>
        <v>0</v>
      </c>
      <c r="E98">
        <f t="shared" ca="1" si="10"/>
        <v>0</v>
      </c>
      <c r="F98">
        <f t="shared" ca="1" si="10"/>
        <v>0</v>
      </c>
      <c r="G98">
        <f t="shared" ca="1" si="10"/>
        <v>0</v>
      </c>
      <c r="H98">
        <f t="shared" ca="1" si="10"/>
        <v>0</v>
      </c>
      <c r="I98">
        <f t="shared" ca="1" si="10"/>
        <v>0</v>
      </c>
      <c r="J98">
        <f t="shared" ca="1" si="10"/>
        <v>0</v>
      </c>
      <c r="K98">
        <f t="shared" ca="1" si="10"/>
        <v>0</v>
      </c>
      <c r="L98">
        <f ca="1">IF('Liv 2020'!$A106="LM",INDIRECT("'Liv 2020'!"&amp;'Country Selector'!$B$3&amp;ROW($A106))*10^12,0)</f>
        <v>0</v>
      </c>
      <c r="M98">
        <f t="shared" ca="1" si="9"/>
        <v>0</v>
      </c>
      <c r="N98">
        <f t="shared" ca="1" si="11"/>
        <v>0</v>
      </c>
      <c r="O98">
        <f t="shared" ca="1" si="11"/>
        <v>0</v>
      </c>
      <c r="P98">
        <f t="shared" ca="1" si="11"/>
        <v>0</v>
      </c>
      <c r="Q98">
        <f t="shared" ca="1" si="11"/>
        <v>0</v>
      </c>
      <c r="R98">
        <f t="shared" ca="1" si="11"/>
        <v>0</v>
      </c>
      <c r="S98">
        <f t="shared" ca="1" si="11"/>
        <v>0</v>
      </c>
      <c r="T98">
        <f t="shared" ca="1" si="11"/>
        <v>0</v>
      </c>
      <c r="U98">
        <f t="shared" ca="1" si="11"/>
        <v>0</v>
      </c>
      <c r="V98">
        <f ca="1">IF('Liv 2030'!$A106="LM",INDIRECT("'Liv 2030'!"&amp;'Country Selector'!$B$3&amp;ROW($A106))*10^12,0)</f>
        <v>0</v>
      </c>
    </row>
    <row r="99" spans="1:22">
      <c r="A99" s="74">
        <v>47</v>
      </c>
      <c r="B99">
        <f ca="1">IF('Liv 2010'!$A107="LM",INDIRECT("'Liv 2010'!"&amp;'Country Selector'!$B$3&amp;ROW($A107))*10^12,0)</f>
        <v>0</v>
      </c>
      <c r="C99">
        <f t="shared" ca="1" si="8"/>
        <v>0</v>
      </c>
      <c r="D99">
        <f t="shared" ca="1" si="10"/>
        <v>0</v>
      </c>
      <c r="E99">
        <f t="shared" ca="1" si="10"/>
        <v>0</v>
      </c>
      <c r="F99">
        <f t="shared" ca="1" si="10"/>
        <v>0</v>
      </c>
      <c r="G99">
        <f t="shared" ca="1" si="10"/>
        <v>0</v>
      </c>
      <c r="H99">
        <f t="shared" ca="1" si="10"/>
        <v>0</v>
      </c>
      <c r="I99">
        <f t="shared" ca="1" si="10"/>
        <v>0</v>
      </c>
      <c r="J99">
        <f t="shared" ca="1" si="10"/>
        <v>0</v>
      </c>
      <c r="K99">
        <f t="shared" ca="1" si="10"/>
        <v>0</v>
      </c>
      <c r="L99">
        <f ca="1">IF('Liv 2020'!$A107="LM",INDIRECT("'Liv 2020'!"&amp;'Country Selector'!$B$3&amp;ROW($A107))*10^12,0)</f>
        <v>0</v>
      </c>
      <c r="M99">
        <f t="shared" ca="1" si="9"/>
        <v>466206936502.90802</v>
      </c>
      <c r="N99">
        <f t="shared" ca="1" si="11"/>
        <v>932413873005.81604</v>
      </c>
      <c r="O99">
        <f t="shared" ca="1" si="11"/>
        <v>1398620809508.7241</v>
      </c>
      <c r="P99">
        <f t="shared" ca="1" si="11"/>
        <v>1864827746011.6321</v>
      </c>
      <c r="Q99">
        <f t="shared" ca="1" si="11"/>
        <v>2331034682514.54</v>
      </c>
      <c r="R99">
        <f t="shared" ca="1" si="11"/>
        <v>2797241619017.4482</v>
      </c>
      <c r="S99">
        <f t="shared" ca="1" si="11"/>
        <v>3263448555520.3564</v>
      </c>
      <c r="T99">
        <f t="shared" ca="1" si="11"/>
        <v>3729655492023.2642</v>
      </c>
      <c r="U99">
        <f t="shared" ca="1" si="11"/>
        <v>4195862428526.1719</v>
      </c>
      <c r="V99">
        <f ca="1">IF('Liv 2030'!$A107="LM",INDIRECT("'Liv 2030'!"&amp;'Country Selector'!$B$3&amp;ROW($A107))*10^12,0)</f>
        <v>4662069365029.0801</v>
      </c>
    </row>
    <row r="100" spans="1:22">
      <c r="A100" s="74">
        <v>48</v>
      </c>
      <c r="B100">
        <f ca="1">IF('Liv 2010'!$A108="LM",INDIRECT("'Liv 2010'!"&amp;'Country Selector'!$B$3&amp;ROW($A108))*10^12,0)</f>
        <v>0</v>
      </c>
      <c r="C100">
        <f t="shared" ca="1" si="8"/>
        <v>0</v>
      </c>
      <c r="D100">
        <f t="shared" ca="1" si="10"/>
        <v>0</v>
      </c>
      <c r="E100">
        <f t="shared" ca="1" si="10"/>
        <v>0</v>
      </c>
      <c r="F100">
        <f t="shared" ca="1" si="10"/>
        <v>0</v>
      </c>
      <c r="G100">
        <f t="shared" ca="1" si="10"/>
        <v>0</v>
      </c>
      <c r="H100">
        <f t="shared" ca="1" si="10"/>
        <v>0</v>
      </c>
      <c r="I100">
        <f t="shared" ca="1" si="10"/>
        <v>0</v>
      </c>
      <c r="J100">
        <f t="shared" ca="1" si="10"/>
        <v>0</v>
      </c>
      <c r="K100">
        <f t="shared" ca="1" si="10"/>
        <v>0</v>
      </c>
      <c r="L100">
        <f ca="1">IF('Liv 2020'!$A108="LM",INDIRECT("'Liv 2020'!"&amp;'Country Selector'!$B$3&amp;ROW($A108))*10^12,0)</f>
        <v>0</v>
      </c>
      <c r="M100">
        <f t="shared" ca="1" si="9"/>
        <v>0</v>
      </c>
      <c r="N100">
        <f t="shared" ca="1" si="11"/>
        <v>0</v>
      </c>
      <c r="O100">
        <f t="shared" ca="1" si="11"/>
        <v>0</v>
      </c>
      <c r="P100">
        <f t="shared" ca="1" si="11"/>
        <v>0</v>
      </c>
      <c r="Q100">
        <f t="shared" ca="1" si="11"/>
        <v>0</v>
      </c>
      <c r="R100">
        <f t="shared" ca="1" si="11"/>
        <v>0</v>
      </c>
      <c r="S100">
        <f t="shared" ca="1" si="11"/>
        <v>0</v>
      </c>
      <c r="T100">
        <f t="shared" ca="1" si="11"/>
        <v>0</v>
      </c>
      <c r="U100">
        <f t="shared" ca="1" si="11"/>
        <v>0</v>
      </c>
      <c r="V100">
        <f ca="1">IF('Liv 2030'!$A108="LM",INDIRECT("'Liv 2030'!"&amp;'Country Selector'!$B$3&amp;ROW($A108))*10^12,0)</f>
        <v>0</v>
      </c>
    </row>
    <row r="101" spans="1:22">
      <c r="A101" s="74">
        <v>49</v>
      </c>
      <c r="B101">
        <f ca="1">IF('Liv 2010'!$A109="LM",INDIRECT("'Liv 2010'!"&amp;'Country Selector'!$B$3&amp;ROW($A109))*10^12,0)</f>
        <v>0</v>
      </c>
      <c r="C101">
        <f t="shared" ca="1" si="8"/>
        <v>0</v>
      </c>
      <c r="D101">
        <f t="shared" ca="1" si="10"/>
        <v>0</v>
      </c>
      <c r="E101">
        <f t="shared" ca="1" si="10"/>
        <v>0</v>
      </c>
      <c r="F101">
        <f t="shared" ca="1" si="10"/>
        <v>0</v>
      </c>
      <c r="G101">
        <f t="shared" ca="1" si="10"/>
        <v>0</v>
      </c>
      <c r="H101">
        <f t="shared" ca="1" si="10"/>
        <v>0</v>
      </c>
      <c r="I101">
        <f t="shared" ca="1" si="10"/>
        <v>0</v>
      </c>
      <c r="J101">
        <f t="shared" ca="1" si="10"/>
        <v>0</v>
      </c>
      <c r="K101">
        <f t="shared" ca="1" si="10"/>
        <v>0</v>
      </c>
      <c r="L101">
        <f ca="1">IF('Liv 2020'!$A109="LM",INDIRECT("'Liv 2020'!"&amp;'Country Selector'!$B$3&amp;ROW($A109))*10^12,0)</f>
        <v>0</v>
      </c>
      <c r="M101">
        <f t="shared" ca="1" si="9"/>
        <v>0</v>
      </c>
      <c r="N101">
        <f t="shared" ca="1" si="11"/>
        <v>0</v>
      </c>
      <c r="O101">
        <f t="shared" ca="1" si="11"/>
        <v>0</v>
      </c>
      <c r="P101">
        <f t="shared" ca="1" si="11"/>
        <v>0</v>
      </c>
      <c r="Q101">
        <f t="shared" ca="1" si="11"/>
        <v>0</v>
      </c>
      <c r="R101">
        <f t="shared" ca="1" si="11"/>
        <v>0</v>
      </c>
      <c r="S101">
        <f t="shared" ca="1" si="11"/>
        <v>0</v>
      </c>
      <c r="T101">
        <f t="shared" ca="1" si="11"/>
        <v>0</v>
      </c>
      <c r="U101">
        <f t="shared" ca="1" si="11"/>
        <v>0</v>
      </c>
      <c r="V101">
        <f ca="1">IF('Liv 2030'!$A109="LM",INDIRECT("'Liv 2030'!"&amp;'Country Selector'!$B$3&amp;ROW($A109))*10^12,0)</f>
        <v>0</v>
      </c>
    </row>
    <row r="102" spans="1:22">
      <c r="A102" s="74">
        <v>50</v>
      </c>
      <c r="B102">
        <f ca="1">IF('Liv 2010'!$A110="LM",INDIRECT("'Liv 2010'!"&amp;'Country Selector'!$B$3&amp;ROW($A110))*10^12,0)</f>
        <v>0</v>
      </c>
      <c r="C102">
        <f t="shared" ca="1" si="8"/>
        <v>0</v>
      </c>
      <c r="D102">
        <f t="shared" ca="1" si="10"/>
        <v>0</v>
      </c>
      <c r="E102">
        <f t="shared" ca="1" si="10"/>
        <v>0</v>
      </c>
      <c r="F102">
        <f t="shared" ca="1" si="10"/>
        <v>0</v>
      </c>
      <c r="G102">
        <f t="shared" ca="1" si="10"/>
        <v>0</v>
      </c>
      <c r="H102">
        <f t="shared" ca="1" si="10"/>
        <v>0</v>
      </c>
      <c r="I102">
        <f t="shared" ca="1" si="10"/>
        <v>0</v>
      </c>
      <c r="J102">
        <f t="shared" ca="1" si="10"/>
        <v>0</v>
      </c>
      <c r="K102">
        <f t="shared" ca="1" si="10"/>
        <v>0</v>
      </c>
      <c r="L102">
        <f ca="1">IF('Liv 2020'!$A110="LM",INDIRECT("'Liv 2020'!"&amp;'Country Selector'!$B$3&amp;ROW($A110))*10^12,0)</f>
        <v>0</v>
      </c>
      <c r="M102">
        <f t="shared" ca="1" si="9"/>
        <v>0</v>
      </c>
      <c r="N102">
        <f t="shared" ca="1" si="11"/>
        <v>0</v>
      </c>
      <c r="O102">
        <f t="shared" ca="1" si="11"/>
        <v>0</v>
      </c>
      <c r="P102">
        <f t="shared" ca="1" si="11"/>
        <v>0</v>
      </c>
      <c r="Q102">
        <f t="shared" ca="1" si="11"/>
        <v>0</v>
      </c>
      <c r="R102">
        <f t="shared" ca="1" si="11"/>
        <v>0</v>
      </c>
      <c r="S102">
        <f t="shared" ca="1" si="11"/>
        <v>0</v>
      </c>
      <c r="T102">
        <f t="shared" ca="1" si="11"/>
        <v>0</v>
      </c>
      <c r="U102">
        <f t="shared" ca="1" si="11"/>
        <v>0</v>
      </c>
      <c r="V102">
        <f ca="1">IF('Liv 2030'!$A110="LM",INDIRECT("'Liv 2030'!"&amp;'Country Selector'!$B$3&amp;ROW($A110))*10^12,0)</f>
        <v>0</v>
      </c>
    </row>
    <row r="103" spans="1:22">
      <c r="A103" s="74">
        <v>51</v>
      </c>
      <c r="B103">
        <f ca="1">IF('Liv 2010'!$A111="LM",INDIRECT("'Liv 2010'!"&amp;'Country Selector'!$B$3&amp;ROW($A111))*10^12,0)</f>
        <v>0</v>
      </c>
      <c r="C103">
        <f t="shared" ca="1" si="8"/>
        <v>0</v>
      </c>
      <c r="D103">
        <f t="shared" ca="1" si="10"/>
        <v>0</v>
      </c>
      <c r="E103">
        <f t="shared" ca="1" si="10"/>
        <v>0</v>
      </c>
      <c r="F103">
        <f t="shared" ca="1" si="10"/>
        <v>0</v>
      </c>
      <c r="G103">
        <f t="shared" ca="1" si="10"/>
        <v>0</v>
      </c>
      <c r="H103">
        <f t="shared" ca="1" si="10"/>
        <v>0</v>
      </c>
      <c r="I103">
        <f t="shared" ca="1" si="10"/>
        <v>0</v>
      </c>
      <c r="J103">
        <f t="shared" ca="1" si="10"/>
        <v>0</v>
      </c>
      <c r="K103">
        <f t="shared" ca="1" si="10"/>
        <v>0</v>
      </c>
      <c r="L103">
        <f ca="1">IF('Liv 2020'!$A111="LM",INDIRECT("'Liv 2020'!"&amp;'Country Selector'!$B$3&amp;ROW($A111))*10^12,0)</f>
        <v>0</v>
      </c>
      <c r="M103">
        <f t="shared" ca="1" si="9"/>
        <v>223565430263.32855</v>
      </c>
      <c r="N103">
        <f t="shared" ca="1" si="11"/>
        <v>447130860526.6571</v>
      </c>
      <c r="O103">
        <f t="shared" ca="1" si="11"/>
        <v>670696290789.98572</v>
      </c>
      <c r="P103">
        <f t="shared" ca="1" si="11"/>
        <v>894261721053.31421</v>
      </c>
      <c r="Q103">
        <f t="shared" ca="1" si="11"/>
        <v>1117827151316.6428</v>
      </c>
      <c r="R103">
        <f t="shared" ca="1" si="11"/>
        <v>1341392581579.9714</v>
      </c>
      <c r="S103">
        <f t="shared" ca="1" si="11"/>
        <v>1564958011843.3</v>
      </c>
      <c r="T103">
        <f t="shared" ca="1" si="11"/>
        <v>1788523442106.6284</v>
      </c>
      <c r="U103">
        <f t="shared" ca="1" si="11"/>
        <v>2012088872369.957</v>
      </c>
      <c r="V103">
        <f ca="1">IF('Liv 2030'!$A111="LM",INDIRECT("'Liv 2030'!"&amp;'Country Selector'!$B$3&amp;ROW($A111))*10^12,0)</f>
        <v>2235654302633.2856</v>
      </c>
    </row>
    <row r="104" spans="1:22">
      <c r="A104" s="74">
        <v>52</v>
      </c>
      <c r="B104">
        <f ca="1">IF('Liv 2010'!$A112="LM",INDIRECT("'Liv 2010'!"&amp;'Country Selector'!$B$3&amp;ROW($A112))*10^12,0)</f>
        <v>2390914697508.4248</v>
      </c>
      <c r="C104">
        <f t="shared" ca="1" si="8"/>
        <v>2383021383691.272</v>
      </c>
      <c r="D104">
        <f t="shared" ca="1" si="10"/>
        <v>2375128069874.1191</v>
      </c>
      <c r="E104">
        <f t="shared" ca="1" si="10"/>
        <v>2367234756056.9658</v>
      </c>
      <c r="F104">
        <f t="shared" ca="1" si="10"/>
        <v>2359341442239.8135</v>
      </c>
      <c r="G104">
        <f t="shared" ca="1" si="10"/>
        <v>2351448128422.6602</v>
      </c>
      <c r="H104">
        <f t="shared" ca="1" si="10"/>
        <v>2343554814605.5073</v>
      </c>
      <c r="I104">
        <f t="shared" ca="1" si="10"/>
        <v>2335661500788.3545</v>
      </c>
      <c r="J104">
        <f t="shared" ca="1" si="10"/>
        <v>2327768186971.2017</v>
      </c>
      <c r="K104">
        <f t="shared" ca="1" si="10"/>
        <v>2319874873154.0488</v>
      </c>
      <c r="L104">
        <f ca="1">IF('Liv 2020'!$A112="LM",INDIRECT("'Liv 2020'!"&amp;'Country Selector'!$B$3&amp;ROW($A112))*10^12,0)</f>
        <v>2311981559336.896</v>
      </c>
      <c r="M104">
        <f t="shared" ca="1" si="9"/>
        <v>2080783403403.2063</v>
      </c>
      <c r="N104">
        <f t="shared" ca="1" si="11"/>
        <v>1849585247469.5168</v>
      </c>
      <c r="O104">
        <f t="shared" ca="1" si="11"/>
        <v>1618387091535.8271</v>
      </c>
      <c r="P104">
        <f t="shared" ca="1" si="11"/>
        <v>1387188935602.1375</v>
      </c>
      <c r="Q104">
        <f t="shared" ca="1" si="11"/>
        <v>1155990779668.448</v>
      </c>
      <c r="R104">
        <f t="shared" ca="1" si="11"/>
        <v>924792623734.75842</v>
      </c>
      <c r="S104">
        <f t="shared" ca="1" si="11"/>
        <v>693594467801.06873</v>
      </c>
      <c r="T104">
        <f t="shared" ca="1" si="11"/>
        <v>462396311867.37921</v>
      </c>
      <c r="U104">
        <f t="shared" ca="1" si="11"/>
        <v>231198155933.68961</v>
      </c>
      <c r="V104">
        <f ca="1">IF('Liv 2030'!$A112="LM",INDIRECT("'Liv 2030'!"&amp;'Country Selector'!$B$3&amp;ROW($A112))*10^12,0)</f>
        <v>0</v>
      </c>
    </row>
    <row r="105" spans="1:22">
      <c r="A105" s="74">
        <v>53</v>
      </c>
      <c r="B105">
        <f ca="1">IF('Liv 2010'!$A113="LM",INDIRECT("'Liv 2010'!"&amp;'Country Selector'!$B$3&amp;ROW($A113))*10^12,0)</f>
        <v>0</v>
      </c>
      <c r="C105">
        <f t="shared" ca="1" si="8"/>
        <v>0</v>
      </c>
      <c r="D105">
        <f t="shared" ca="1" si="10"/>
        <v>0</v>
      </c>
      <c r="E105">
        <f t="shared" ca="1" si="10"/>
        <v>0</v>
      </c>
      <c r="F105">
        <f t="shared" ca="1" si="10"/>
        <v>0</v>
      </c>
      <c r="G105">
        <f t="shared" ca="1" si="10"/>
        <v>0</v>
      </c>
      <c r="H105">
        <f t="shared" ca="1" si="10"/>
        <v>0</v>
      </c>
      <c r="I105">
        <f t="shared" ca="1" si="10"/>
        <v>0</v>
      </c>
      <c r="J105">
        <f t="shared" ca="1" si="10"/>
        <v>0</v>
      </c>
      <c r="K105">
        <f t="shared" ca="1" si="10"/>
        <v>0</v>
      </c>
      <c r="L105">
        <f ca="1">IF('Liv 2020'!$A113="LM",INDIRECT("'Liv 2020'!"&amp;'Country Selector'!$B$3&amp;ROW($A113))*10^12,0)</f>
        <v>0</v>
      </c>
      <c r="M105">
        <f t="shared" ca="1" si="9"/>
        <v>0</v>
      </c>
      <c r="N105">
        <f t="shared" ca="1" si="11"/>
        <v>0</v>
      </c>
      <c r="O105">
        <f t="shared" ca="1" si="11"/>
        <v>0</v>
      </c>
      <c r="P105">
        <f t="shared" ca="1" si="11"/>
        <v>0</v>
      </c>
      <c r="Q105">
        <f t="shared" ca="1" si="11"/>
        <v>0</v>
      </c>
      <c r="R105">
        <f t="shared" ca="1" si="11"/>
        <v>0</v>
      </c>
      <c r="S105">
        <f t="shared" ca="1" si="11"/>
        <v>0</v>
      </c>
      <c r="T105">
        <f t="shared" ca="1" si="11"/>
        <v>0</v>
      </c>
      <c r="U105">
        <f t="shared" ca="1" si="11"/>
        <v>0</v>
      </c>
      <c r="V105">
        <f ca="1">IF('Liv 2030'!$A113="LM",INDIRECT("'Liv 2030'!"&amp;'Country Selector'!$B$3&amp;ROW($A113))*10^12,0)</f>
        <v>0</v>
      </c>
    </row>
    <row r="106" spans="1:22">
      <c r="A106" s="74">
        <v>54</v>
      </c>
      <c r="B106">
        <f ca="1">IF('Liv 2010'!$A114="LM",INDIRECT("'Liv 2010'!"&amp;'Country Selector'!$B$3&amp;ROW($A114))*10^12,0)</f>
        <v>0</v>
      </c>
      <c r="C106">
        <f t="shared" ca="1" si="8"/>
        <v>0</v>
      </c>
      <c r="D106">
        <f t="shared" ca="1" si="10"/>
        <v>0</v>
      </c>
      <c r="E106">
        <f t="shared" ca="1" si="10"/>
        <v>0</v>
      </c>
      <c r="F106">
        <f t="shared" ca="1" si="10"/>
        <v>0</v>
      </c>
      <c r="G106">
        <f t="shared" ca="1" si="10"/>
        <v>0</v>
      </c>
      <c r="H106">
        <f t="shared" ca="1" si="10"/>
        <v>0</v>
      </c>
      <c r="I106">
        <f t="shared" ca="1" si="10"/>
        <v>0</v>
      </c>
      <c r="J106">
        <f t="shared" ca="1" si="10"/>
        <v>0</v>
      </c>
      <c r="K106">
        <f t="shared" ca="1" si="10"/>
        <v>0</v>
      </c>
      <c r="L106">
        <f ca="1">IF('Liv 2020'!$A114="LM",INDIRECT("'Liv 2020'!"&amp;'Country Selector'!$B$3&amp;ROW($A114))*10^12,0)</f>
        <v>0</v>
      </c>
      <c r="M106">
        <f t="shared" ca="1" si="9"/>
        <v>0</v>
      </c>
      <c r="N106">
        <f t="shared" ca="1" si="11"/>
        <v>0</v>
      </c>
      <c r="O106">
        <f t="shared" ca="1" si="11"/>
        <v>0</v>
      </c>
      <c r="P106">
        <f t="shared" ca="1" si="11"/>
        <v>0</v>
      </c>
      <c r="Q106">
        <f t="shared" ca="1" si="11"/>
        <v>0</v>
      </c>
      <c r="R106">
        <f t="shared" ca="1" si="11"/>
        <v>0</v>
      </c>
      <c r="S106">
        <f t="shared" ca="1" si="11"/>
        <v>0</v>
      </c>
      <c r="T106">
        <f t="shared" ca="1" si="11"/>
        <v>0</v>
      </c>
      <c r="U106">
        <f t="shared" ca="1" si="11"/>
        <v>0</v>
      </c>
      <c r="V106">
        <f ca="1">IF('Liv 2030'!$A114="LM",INDIRECT("'Liv 2030'!"&amp;'Country Selector'!$B$3&amp;ROW($A114))*10^12,0)</f>
        <v>0</v>
      </c>
    </row>
    <row r="107" spans="1:22">
      <c r="A107" s="74">
        <v>55</v>
      </c>
      <c r="B107">
        <f ca="1">IF('Liv 2010'!$A115="LM",INDIRECT("'Liv 2010'!"&amp;'Country Selector'!$B$3&amp;ROW($A115))*10^12,0)</f>
        <v>1570874218433.854</v>
      </c>
      <c r="C107">
        <f t="shared" ca="1" si="8"/>
        <v>1564001683922.3242</v>
      </c>
      <c r="D107">
        <f t="shared" ca="1" si="10"/>
        <v>1557129149410.7947</v>
      </c>
      <c r="E107">
        <f t="shared" ca="1" si="10"/>
        <v>1550256614899.2649</v>
      </c>
      <c r="F107">
        <f t="shared" ca="1" si="10"/>
        <v>1543384080387.7354</v>
      </c>
      <c r="G107">
        <f t="shared" ca="1" si="10"/>
        <v>1536511545876.2056</v>
      </c>
      <c r="H107">
        <f t="shared" ca="1" si="10"/>
        <v>1529639011364.676</v>
      </c>
      <c r="I107">
        <f t="shared" ca="1" si="10"/>
        <v>1522766476853.1462</v>
      </c>
      <c r="J107">
        <f t="shared" ca="1" si="10"/>
        <v>1515893942341.6165</v>
      </c>
      <c r="K107">
        <f t="shared" ca="1" si="10"/>
        <v>1509021407830.0869</v>
      </c>
      <c r="L107">
        <f ca="1">IF('Liv 2020'!$A115="LM",INDIRECT("'Liv 2020'!"&amp;'Country Selector'!$B$3&amp;ROW($A115))*10^12,0)</f>
        <v>1502148873318.5571</v>
      </c>
      <c r="M107">
        <f t="shared" ca="1" si="9"/>
        <v>1495577010433.4231</v>
      </c>
      <c r="N107">
        <f t="shared" ca="1" si="11"/>
        <v>1489005147548.2893</v>
      </c>
      <c r="O107">
        <f t="shared" ca="1" si="11"/>
        <v>1482433284663.1553</v>
      </c>
      <c r="P107">
        <f t="shared" ca="1" si="11"/>
        <v>1475861421778.0215</v>
      </c>
      <c r="Q107">
        <f t="shared" ca="1" si="11"/>
        <v>1469289558892.8875</v>
      </c>
      <c r="R107">
        <f t="shared" ca="1" si="11"/>
        <v>1462717696007.7534</v>
      </c>
      <c r="S107">
        <f t="shared" ca="1" si="11"/>
        <v>1456145833122.6196</v>
      </c>
      <c r="T107">
        <f t="shared" ca="1" si="11"/>
        <v>1449573970237.4856</v>
      </c>
      <c r="U107">
        <f t="shared" ca="1" si="11"/>
        <v>1443002107352.3518</v>
      </c>
      <c r="V107">
        <f ca="1">IF('Liv 2030'!$A115="LM",INDIRECT("'Liv 2030'!"&amp;'Country Selector'!$B$3&amp;ROW($A115))*10^12,0)</f>
        <v>1436430244467.2178</v>
      </c>
    </row>
    <row r="108" spans="1:22">
      <c r="A108" s="74">
        <v>56</v>
      </c>
      <c r="B108">
        <f ca="1">IF('Liv 2010'!$A116="LM",INDIRECT("'Liv 2010'!"&amp;'Country Selector'!$B$3&amp;ROW($A116))*10^12,0)</f>
        <v>0</v>
      </c>
      <c r="C108">
        <f t="shared" ca="1" si="8"/>
        <v>0</v>
      </c>
      <c r="D108">
        <f t="shared" ca="1" si="10"/>
        <v>0</v>
      </c>
      <c r="E108">
        <f t="shared" ca="1" si="10"/>
        <v>0</v>
      </c>
      <c r="F108">
        <f t="shared" ca="1" si="10"/>
        <v>0</v>
      </c>
      <c r="G108">
        <f t="shared" ca="1" si="10"/>
        <v>0</v>
      </c>
      <c r="H108">
        <f t="shared" ca="1" si="10"/>
        <v>0</v>
      </c>
      <c r="I108">
        <f t="shared" ca="1" si="10"/>
        <v>0</v>
      </c>
      <c r="J108">
        <f t="shared" ca="1" si="10"/>
        <v>0</v>
      </c>
      <c r="K108">
        <f t="shared" ca="1" si="10"/>
        <v>0</v>
      </c>
      <c r="L108">
        <f ca="1">IF('Liv 2020'!$A116="LM",INDIRECT("'Liv 2020'!"&amp;'Country Selector'!$B$3&amp;ROW($A116))*10^12,0)</f>
        <v>0</v>
      </c>
      <c r="M108">
        <f t="shared" ca="1" si="9"/>
        <v>0</v>
      </c>
      <c r="N108">
        <f t="shared" ca="1" si="11"/>
        <v>0</v>
      </c>
      <c r="O108">
        <f t="shared" ca="1" si="11"/>
        <v>0</v>
      </c>
      <c r="P108">
        <f t="shared" ca="1" si="11"/>
        <v>0</v>
      </c>
      <c r="Q108">
        <f t="shared" ca="1" si="11"/>
        <v>0</v>
      </c>
      <c r="R108">
        <f t="shared" ca="1" si="11"/>
        <v>0</v>
      </c>
      <c r="S108">
        <f t="shared" ca="1" si="11"/>
        <v>0</v>
      </c>
      <c r="T108">
        <f t="shared" ca="1" si="11"/>
        <v>0</v>
      </c>
      <c r="U108">
        <f t="shared" ca="1" si="11"/>
        <v>0</v>
      </c>
      <c r="V108">
        <f ca="1">IF('Liv 2030'!$A116="LM",INDIRECT("'Liv 2030'!"&amp;'Country Selector'!$B$3&amp;ROW($A116))*10^12,0)</f>
        <v>0</v>
      </c>
    </row>
    <row r="109" spans="1:22">
      <c r="A109" s="74">
        <v>57</v>
      </c>
      <c r="B109">
        <f ca="1">IF('Liv 2010'!$A117="LM",INDIRECT("'Liv 2010'!"&amp;'Country Selector'!$B$3&amp;ROW($A117))*10^12,0)</f>
        <v>0</v>
      </c>
      <c r="C109">
        <f t="shared" ca="1" si="8"/>
        <v>0</v>
      </c>
      <c r="D109">
        <f t="shared" ca="1" si="10"/>
        <v>0</v>
      </c>
      <c r="E109">
        <f t="shared" ca="1" si="10"/>
        <v>0</v>
      </c>
      <c r="F109">
        <f t="shared" ca="1" si="10"/>
        <v>0</v>
      </c>
      <c r="G109">
        <f t="shared" ca="1" si="10"/>
        <v>0</v>
      </c>
      <c r="H109">
        <f t="shared" ca="1" si="10"/>
        <v>0</v>
      </c>
      <c r="I109">
        <f t="shared" ca="1" si="10"/>
        <v>0</v>
      </c>
      <c r="J109">
        <f t="shared" ca="1" si="10"/>
        <v>0</v>
      </c>
      <c r="K109">
        <f t="shared" ca="1" si="10"/>
        <v>0</v>
      </c>
      <c r="L109">
        <f ca="1">IF('Liv 2020'!$A117="LM",INDIRECT("'Liv 2020'!"&amp;'Country Selector'!$B$3&amp;ROW($A117))*10^12,0)</f>
        <v>0</v>
      </c>
      <c r="M109">
        <f t="shared" ca="1" si="9"/>
        <v>0</v>
      </c>
      <c r="N109">
        <f t="shared" ca="1" si="11"/>
        <v>0</v>
      </c>
      <c r="O109">
        <f t="shared" ca="1" si="11"/>
        <v>0</v>
      </c>
      <c r="P109">
        <f t="shared" ca="1" si="11"/>
        <v>0</v>
      </c>
      <c r="Q109">
        <f t="shared" ca="1" si="11"/>
        <v>0</v>
      </c>
      <c r="R109">
        <f t="shared" ca="1" si="11"/>
        <v>0</v>
      </c>
      <c r="S109">
        <f t="shared" ca="1" si="11"/>
        <v>0</v>
      </c>
      <c r="T109">
        <f t="shared" ca="1" si="11"/>
        <v>0</v>
      </c>
      <c r="U109">
        <f t="shared" ca="1" si="11"/>
        <v>0</v>
      </c>
      <c r="V109">
        <f ca="1">IF('Liv 2030'!$A117="LM",INDIRECT("'Liv 2030'!"&amp;'Country Selector'!$B$3&amp;ROW($A117))*10^12,0)</f>
        <v>0</v>
      </c>
    </row>
    <row r="110" spans="1:22">
      <c r="A110" s="74">
        <v>58</v>
      </c>
      <c r="B110">
        <f ca="1">IF('Liv 2010'!$A118="LM",INDIRECT("'Liv 2010'!"&amp;'Country Selector'!$B$3&amp;ROW($A118))*10^12,0)</f>
        <v>0</v>
      </c>
      <c r="C110">
        <f t="shared" ca="1" si="8"/>
        <v>0</v>
      </c>
      <c r="D110">
        <f t="shared" ca="1" si="10"/>
        <v>0</v>
      </c>
      <c r="E110">
        <f t="shared" ca="1" si="10"/>
        <v>0</v>
      </c>
      <c r="F110">
        <f t="shared" ca="1" si="10"/>
        <v>0</v>
      </c>
      <c r="G110">
        <f t="shared" ca="1" si="10"/>
        <v>0</v>
      </c>
      <c r="H110">
        <f t="shared" ca="1" si="10"/>
        <v>0</v>
      </c>
      <c r="I110">
        <f t="shared" ca="1" si="10"/>
        <v>0</v>
      </c>
      <c r="J110">
        <f t="shared" ca="1" si="10"/>
        <v>0</v>
      </c>
      <c r="K110">
        <f t="shared" ca="1" si="10"/>
        <v>0</v>
      </c>
      <c r="L110">
        <f ca="1">IF('Liv 2020'!$A118="LM",INDIRECT("'Liv 2020'!"&amp;'Country Selector'!$B$3&amp;ROW($A118))*10^12,0)</f>
        <v>0</v>
      </c>
      <c r="M110">
        <f t="shared" ca="1" si="9"/>
        <v>0</v>
      </c>
      <c r="N110">
        <f t="shared" ca="1" si="11"/>
        <v>0</v>
      </c>
      <c r="O110">
        <f t="shared" ca="1" si="11"/>
        <v>0</v>
      </c>
      <c r="P110">
        <f t="shared" ca="1" si="11"/>
        <v>0</v>
      </c>
      <c r="Q110">
        <f t="shared" ca="1" si="11"/>
        <v>0</v>
      </c>
      <c r="R110">
        <f t="shared" ca="1" si="11"/>
        <v>0</v>
      </c>
      <c r="S110">
        <f t="shared" ca="1" si="11"/>
        <v>0</v>
      </c>
      <c r="T110">
        <f t="shared" ca="1" si="11"/>
        <v>0</v>
      </c>
      <c r="U110">
        <f t="shared" ca="1" si="11"/>
        <v>0</v>
      </c>
      <c r="V110">
        <f ca="1">IF('Liv 2030'!$A118="LM",INDIRECT("'Liv 2030'!"&amp;'Country Selector'!$B$3&amp;ROW($A118))*10^12,0)</f>
        <v>0</v>
      </c>
    </row>
    <row r="111" spans="1:22">
      <c r="A111" s="74">
        <v>59</v>
      </c>
      <c r="B111">
        <f ca="1">IF('Liv 2010'!$A119="LM",INDIRECT("'Liv 2010'!"&amp;'Country Selector'!$B$3&amp;ROW($A119))*10^12,0)</f>
        <v>0</v>
      </c>
      <c r="C111">
        <f t="shared" ca="1" si="8"/>
        <v>0</v>
      </c>
      <c r="D111">
        <f t="shared" ca="1" si="10"/>
        <v>0</v>
      </c>
      <c r="E111">
        <f t="shared" ca="1" si="10"/>
        <v>0</v>
      </c>
      <c r="F111">
        <f t="shared" ca="1" si="10"/>
        <v>0</v>
      </c>
      <c r="G111">
        <f t="shared" ca="1" si="10"/>
        <v>0</v>
      </c>
      <c r="H111">
        <f t="shared" ca="1" si="10"/>
        <v>0</v>
      </c>
      <c r="I111">
        <f t="shared" ca="1" si="10"/>
        <v>0</v>
      </c>
      <c r="J111">
        <f t="shared" ca="1" si="10"/>
        <v>0</v>
      </c>
      <c r="K111">
        <f t="shared" ca="1" si="10"/>
        <v>0</v>
      </c>
      <c r="L111">
        <f ca="1">IF('Liv 2020'!$A119="LM",INDIRECT("'Liv 2020'!"&amp;'Country Selector'!$B$3&amp;ROW($A119))*10^12,0)</f>
        <v>0</v>
      </c>
      <c r="M111">
        <f t="shared" ca="1" si="9"/>
        <v>0</v>
      </c>
      <c r="N111">
        <f t="shared" ca="1" si="11"/>
        <v>0</v>
      </c>
      <c r="O111">
        <f t="shared" ca="1" si="11"/>
        <v>0</v>
      </c>
      <c r="P111">
        <f t="shared" ca="1" si="11"/>
        <v>0</v>
      </c>
      <c r="Q111">
        <f t="shared" ca="1" si="11"/>
        <v>0</v>
      </c>
      <c r="R111">
        <f t="shared" ca="1" si="11"/>
        <v>0</v>
      </c>
      <c r="S111">
        <f t="shared" ca="1" si="11"/>
        <v>0</v>
      </c>
      <c r="T111">
        <f t="shared" ca="1" si="11"/>
        <v>0</v>
      </c>
      <c r="U111">
        <f t="shared" ca="1" si="11"/>
        <v>0</v>
      </c>
      <c r="V111">
        <f ca="1">IF('Liv 2030'!$A119="LM",INDIRECT("'Liv 2030'!"&amp;'Country Selector'!$B$3&amp;ROW($A119))*10^12,0)</f>
        <v>0</v>
      </c>
    </row>
    <row r="112" spans="1:22">
      <c r="A112" s="74">
        <v>60</v>
      </c>
      <c r="B112">
        <f ca="1">IF('Liv 2010'!$A120="LM",INDIRECT("'Liv 2010'!"&amp;'Country Selector'!$B$3&amp;ROW($A120))*10^12,0)</f>
        <v>0</v>
      </c>
      <c r="C112">
        <f t="shared" ca="1" si="8"/>
        <v>0</v>
      </c>
      <c r="D112">
        <f t="shared" ca="1" si="10"/>
        <v>0</v>
      </c>
      <c r="E112">
        <f t="shared" ca="1" si="10"/>
        <v>0</v>
      </c>
      <c r="F112">
        <f t="shared" ca="1" si="10"/>
        <v>0</v>
      </c>
      <c r="G112">
        <f t="shared" ca="1" si="10"/>
        <v>0</v>
      </c>
      <c r="H112">
        <f t="shared" ca="1" si="10"/>
        <v>0</v>
      </c>
      <c r="I112">
        <f t="shared" ca="1" si="10"/>
        <v>0</v>
      </c>
      <c r="J112">
        <f t="shared" ca="1" si="10"/>
        <v>0</v>
      </c>
      <c r="K112">
        <f t="shared" ca="1" si="10"/>
        <v>0</v>
      </c>
      <c r="L112">
        <f ca="1">IF('Liv 2020'!$A120="LM",INDIRECT("'Liv 2020'!"&amp;'Country Selector'!$B$3&amp;ROW($A120))*10^12,0)</f>
        <v>0</v>
      </c>
      <c r="M112">
        <f t="shared" ca="1" si="9"/>
        <v>0</v>
      </c>
      <c r="N112">
        <f t="shared" ca="1" si="11"/>
        <v>0</v>
      </c>
      <c r="O112">
        <f t="shared" ca="1" si="11"/>
        <v>0</v>
      </c>
      <c r="P112">
        <f t="shared" ca="1" si="11"/>
        <v>0</v>
      </c>
      <c r="Q112">
        <f t="shared" ca="1" si="11"/>
        <v>0</v>
      </c>
      <c r="R112">
        <f t="shared" ca="1" si="11"/>
        <v>0</v>
      </c>
      <c r="S112">
        <f t="shared" ca="1" si="11"/>
        <v>0</v>
      </c>
      <c r="T112">
        <f t="shared" ca="1" si="11"/>
        <v>0</v>
      </c>
      <c r="U112">
        <f t="shared" ca="1" si="11"/>
        <v>0</v>
      </c>
      <c r="V112">
        <f ca="1">IF('Liv 2030'!$A120="LM",INDIRECT("'Liv 2030'!"&amp;'Country Selector'!$B$3&amp;ROW($A120))*10^12,0)</f>
        <v>0</v>
      </c>
    </row>
    <row r="113" spans="1:22">
      <c r="A113" s="74">
        <v>61</v>
      </c>
      <c r="B113">
        <f ca="1">IF('Liv 2010'!$A121="LM",INDIRECT("'Liv 2010'!"&amp;'Country Selector'!$B$3&amp;ROW($A121))*10^12,0)</f>
        <v>0</v>
      </c>
      <c r="C113">
        <f t="shared" ca="1" si="8"/>
        <v>0</v>
      </c>
      <c r="D113">
        <f t="shared" ca="1" si="10"/>
        <v>0</v>
      </c>
      <c r="E113">
        <f t="shared" ca="1" si="10"/>
        <v>0</v>
      </c>
      <c r="F113">
        <f t="shared" ca="1" si="10"/>
        <v>0</v>
      </c>
      <c r="G113">
        <f t="shared" ca="1" si="10"/>
        <v>0</v>
      </c>
      <c r="H113">
        <f t="shared" ca="1" si="10"/>
        <v>0</v>
      </c>
      <c r="I113">
        <f t="shared" ca="1" si="10"/>
        <v>0</v>
      </c>
      <c r="J113">
        <f t="shared" ca="1" si="10"/>
        <v>0</v>
      </c>
      <c r="K113">
        <f t="shared" ca="1" si="10"/>
        <v>0</v>
      </c>
      <c r="L113">
        <f ca="1">IF('Liv 2020'!$A121="LM",INDIRECT("'Liv 2020'!"&amp;'Country Selector'!$B$3&amp;ROW($A121))*10^12,0)</f>
        <v>0</v>
      </c>
      <c r="M113">
        <f t="shared" ca="1" si="9"/>
        <v>0</v>
      </c>
      <c r="N113">
        <f t="shared" ca="1" si="11"/>
        <v>0</v>
      </c>
      <c r="O113">
        <f t="shared" ca="1" si="11"/>
        <v>0</v>
      </c>
      <c r="P113">
        <f t="shared" ca="1" si="11"/>
        <v>0</v>
      </c>
      <c r="Q113">
        <f t="shared" ca="1" si="11"/>
        <v>0</v>
      </c>
      <c r="R113">
        <f t="shared" ca="1" si="11"/>
        <v>0</v>
      </c>
      <c r="S113">
        <f t="shared" ca="1" si="11"/>
        <v>0</v>
      </c>
      <c r="T113">
        <f t="shared" ca="1" si="11"/>
        <v>0</v>
      </c>
      <c r="U113">
        <f t="shared" ca="1" si="11"/>
        <v>0</v>
      </c>
      <c r="V113">
        <f ca="1">IF('Liv 2030'!$A121="LM",INDIRECT("'Liv 2030'!"&amp;'Country Selector'!$B$3&amp;ROW($A121))*10^12,0)</f>
        <v>0</v>
      </c>
    </row>
    <row r="114" spans="1:22">
      <c r="A114" s="74">
        <v>62</v>
      </c>
      <c r="B114">
        <f ca="1">IF('Liv 2010'!$A122="LM",INDIRECT("'Liv 2010'!"&amp;'Country Selector'!$B$3&amp;ROW($A122))*10^12,0)</f>
        <v>0</v>
      </c>
      <c r="C114">
        <f t="shared" ca="1" si="8"/>
        <v>0</v>
      </c>
      <c r="D114">
        <f t="shared" ca="1" si="10"/>
        <v>0</v>
      </c>
      <c r="E114">
        <f t="shared" ca="1" si="10"/>
        <v>0</v>
      </c>
      <c r="F114">
        <f t="shared" ca="1" si="10"/>
        <v>0</v>
      </c>
      <c r="G114">
        <f t="shared" ca="1" si="10"/>
        <v>0</v>
      </c>
      <c r="H114">
        <f t="shared" ca="1" si="10"/>
        <v>0</v>
      </c>
      <c r="I114">
        <f t="shared" ca="1" si="10"/>
        <v>0</v>
      </c>
      <c r="J114">
        <f t="shared" ca="1" si="10"/>
        <v>0</v>
      </c>
      <c r="K114">
        <f t="shared" ca="1" si="10"/>
        <v>0</v>
      </c>
      <c r="L114">
        <f ca="1">IF('Liv 2020'!$A122="LM",INDIRECT("'Liv 2020'!"&amp;'Country Selector'!$B$3&amp;ROW($A122))*10^12,0)</f>
        <v>0</v>
      </c>
      <c r="M114">
        <f t="shared" ca="1" si="9"/>
        <v>0</v>
      </c>
      <c r="N114">
        <f t="shared" ca="1" si="11"/>
        <v>0</v>
      </c>
      <c r="O114">
        <f t="shared" ca="1" si="11"/>
        <v>0</v>
      </c>
      <c r="P114">
        <f t="shared" ca="1" si="11"/>
        <v>0</v>
      </c>
      <c r="Q114">
        <f t="shared" ca="1" si="11"/>
        <v>0</v>
      </c>
      <c r="R114">
        <f t="shared" ca="1" si="11"/>
        <v>0</v>
      </c>
      <c r="S114">
        <f t="shared" ca="1" si="11"/>
        <v>0</v>
      </c>
      <c r="T114">
        <f t="shared" ca="1" si="11"/>
        <v>0</v>
      </c>
      <c r="U114">
        <f t="shared" ca="1" si="11"/>
        <v>0</v>
      </c>
      <c r="V114">
        <f ca="1">IF('Liv 2030'!$A122="LM",INDIRECT("'Liv 2030'!"&amp;'Country Selector'!$B$3&amp;ROW($A122))*10^12,0)</f>
        <v>0</v>
      </c>
    </row>
    <row r="115" spans="1:22">
      <c r="A115" s="74">
        <v>63</v>
      </c>
      <c r="B115">
        <f ca="1">IF('Liv 2010'!$A123="LM",INDIRECT("'Liv 2010'!"&amp;'Country Selector'!$B$3&amp;ROW($A123))*10^12,0)</f>
        <v>0</v>
      </c>
      <c r="C115">
        <f t="shared" ca="1" si="8"/>
        <v>0</v>
      </c>
      <c r="D115">
        <f t="shared" ca="1" si="10"/>
        <v>0</v>
      </c>
      <c r="E115">
        <f t="shared" ca="1" si="10"/>
        <v>0</v>
      </c>
      <c r="F115">
        <f t="shared" ca="1" si="10"/>
        <v>0</v>
      </c>
      <c r="G115">
        <f t="shared" ca="1" si="10"/>
        <v>0</v>
      </c>
      <c r="H115">
        <f t="shared" ca="1" si="10"/>
        <v>0</v>
      </c>
      <c r="I115">
        <f t="shared" ca="1" si="10"/>
        <v>0</v>
      </c>
      <c r="J115">
        <f t="shared" ca="1" si="10"/>
        <v>0</v>
      </c>
      <c r="K115">
        <f t="shared" ca="1" si="10"/>
        <v>0</v>
      </c>
      <c r="L115">
        <f ca="1">IF('Liv 2020'!$A123="LM",INDIRECT("'Liv 2020'!"&amp;'Country Selector'!$B$3&amp;ROW($A123))*10^12,0)</f>
        <v>0</v>
      </c>
      <c r="M115">
        <f t="shared" ca="1" si="9"/>
        <v>0</v>
      </c>
      <c r="N115">
        <f t="shared" ca="1" si="11"/>
        <v>0</v>
      </c>
      <c r="O115">
        <f t="shared" ca="1" si="11"/>
        <v>0</v>
      </c>
      <c r="P115">
        <f t="shared" ca="1" si="11"/>
        <v>0</v>
      </c>
      <c r="Q115">
        <f t="shared" ca="1" si="11"/>
        <v>0</v>
      </c>
      <c r="R115">
        <f t="shared" ca="1" si="11"/>
        <v>0</v>
      </c>
      <c r="S115">
        <f t="shared" ca="1" si="11"/>
        <v>0</v>
      </c>
      <c r="T115">
        <f t="shared" ca="1" si="11"/>
        <v>0</v>
      </c>
      <c r="U115">
        <f t="shared" ca="1" si="11"/>
        <v>0</v>
      </c>
      <c r="V115">
        <f ca="1">IF('Liv 2030'!$A123="LM",INDIRECT("'Liv 2030'!"&amp;'Country Selector'!$B$3&amp;ROW($A123))*10^12,0)</f>
        <v>0</v>
      </c>
    </row>
    <row r="116" spans="1:22">
      <c r="A116" s="74">
        <v>64</v>
      </c>
      <c r="B116">
        <f ca="1">IF('Liv 2010'!$A124="LM",INDIRECT("'Liv 2010'!"&amp;'Country Selector'!$B$3&amp;ROW($A124))*10^12,0)</f>
        <v>0</v>
      </c>
      <c r="C116">
        <f t="shared" ca="1" si="8"/>
        <v>0</v>
      </c>
      <c r="D116">
        <f t="shared" ca="1" si="10"/>
        <v>0</v>
      </c>
      <c r="E116">
        <f t="shared" ca="1" si="10"/>
        <v>0</v>
      </c>
      <c r="F116">
        <f t="shared" ca="1" si="10"/>
        <v>0</v>
      </c>
      <c r="G116">
        <f t="shared" ca="1" si="10"/>
        <v>0</v>
      </c>
      <c r="H116">
        <f t="shared" ca="1" si="10"/>
        <v>0</v>
      </c>
      <c r="I116">
        <f t="shared" ca="1" si="10"/>
        <v>0</v>
      </c>
      <c r="J116">
        <f t="shared" ca="1" si="10"/>
        <v>0</v>
      </c>
      <c r="K116">
        <f t="shared" ca="1" si="10"/>
        <v>0</v>
      </c>
      <c r="L116">
        <f ca="1">IF('Liv 2020'!$A124="LM",INDIRECT("'Liv 2020'!"&amp;'Country Selector'!$B$3&amp;ROW($A124))*10^12,0)</f>
        <v>0</v>
      </c>
      <c r="M116">
        <f t="shared" ca="1" si="9"/>
        <v>0</v>
      </c>
      <c r="N116">
        <f t="shared" ca="1" si="11"/>
        <v>0</v>
      </c>
      <c r="O116">
        <f t="shared" ca="1" si="11"/>
        <v>0</v>
      </c>
      <c r="P116">
        <f t="shared" ca="1" si="11"/>
        <v>0</v>
      </c>
      <c r="Q116">
        <f t="shared" ca="1" si="11"/>
        <v>0</v>
      </c>
      <c r="R116">
        <f t="shared" ca="1" si="11"/>
        <v>0</v>
      </c>
      <c r="S116">
        <f t="shared" ca="1" si="11"/>
        <v>0</v>
      </c>
      <c r="T116">
        <f t="shared" ca="1" si="11"/>
        <v>0</v>
      </c>
      <c r="U116">
        <f t="shared" ca="1" si="11"/>
        <v>0</v>
      </c>
      <c r="V116">
        <f ca="1">IF('Liv 2030'!$A124="LM",INDIRECT("'Liv 2030'!"&amp;'Country Selector'!$B$3&amp;ROW($A124))*10^12,0)</f>
        <v>0</v>
      </c>
    </row>
    <row r="117" spans="1:22">
      <c r="A117" s="74">
        <v>65</v>
      </c>
      <c r="B117">
        <f ca="1">IF('Liv 2010'!$A125="LM",INDIRECT("'Liv 2010'!"&amp;'Country Selector'!$B$3&amp;ROW($A125))*10^12,0)</f>
        <v>0</v>
      </c>
      <c r="C117">
        <f t="shared" ca="1" si="8"/>
        <v>0</v>
      </c>
      <c r="D117">
        <f t="shared" ca="1" si="10"/>
        <v>0</v>
      </c>
      <c r="E117">
        <f t="shared" ca="1" si="10"/>
        <v>0</v>
      </c>
      <c r="F117">
        <f t="shared" ca="1" si="10"/>
        <v>0</v>
      </c>
      <c r="G117">
        <f t="shared" ca="1" si="10"/>
        <v>0</v>
      </c>
      <c r="H117">
        <f t="shared" ca="1" si="10"/>
        <v>0</v>
      </c>
      <c r="I117">
        <f t="shared" ca="1" si="10"/>
        <v>0</v>
      </c>
      <c r="J117">
        <f t="shared" ca="1" si="10"/>
        <v>0</v>
      </c>
      <c r="K117">
        <f t="shared" ca="1" si="10"/>
        <v>0</v>
      </c>
      <c r="L117">
        <f ca="1">IF('Liv 2020'!$A125="LM",INDIRECT("'Liv 2020'!"&amp;'Country Selector'!$B$3&amp;ROW($A125))*10^12,0)</f>
        <v>0</v>
      </c>
      <c r="M117">
        <f t="shared" ca="1" si="9"/>
        <v>0</v>
      </c>
      <c r="N117">
        <f t="shared" ca="1" si="11"/>
        <v>0</v>
      </c>
      <c r="O117">
        <f t="shared" ca="1" si="11"/>
        <v>0</v>
      </c>
      <c r="P117">
        <f t="shared" ca="1" si="11"/>
        <v>0</v>
      </c>
      <c r="Q117">
        <f t="shared" ca="1" si="11"/>
        <v>0</v>
      </c>
      <c r="R117">
        <f t="shared" ca="1" si="11"/>
        <v>0</v>
      </c>
      <c r="S117">
        <f t="shared" ca="1" si="11"/>
        <v>0</v>
      </c>
      <c r="T117">
        <f t="shared" ca="1" si="11"/>
        <v>0</v>
      </c>
      <c r="U117">
        <f t="shared" ca="1" si="11"/>
        <v>0</v>
      </c>
      <c r="V117">
        <f ca="1">IF('Liv 2030'!$A125="LM",INDIRECT("'Liv 2030'!"&amp;'Country Selector'!$B$3&amp;ROW($A125))*10^12,0)</f>
        <v>0</v>
      </c>
    </row>
    <row r="118" spans="1:22">
      <c r="A118" s="74">
        <v>66</v>
      </c>
      <c r="B118">
        <f ca="1">IF('Liv 2010'!$A126="LM",INDIRECT("'Liv 2010'!"&amp;'Country Selector'!$B$3&amp;ROW($A126))*10^12,0)</f>
        <v>0</v>
      </c>
      <c r="C118">
        <f t="shared" ca="1" si="8"/>
        <v>0</v>
      </c>
      <c r="D118">
        <f t="shared" ca="1" si="10"/>
        <v>0</v>
      </c>
      <c r="E118">
        <f t="shared" ca="1" si="10"/>
        <v>0</v>
      </c>
      <c r="F118">
        <f t="shared" ca="1" si="10"/>
        <v>0</v>
      </c>
      <c r="G118">
        <f t="shared" ca="1" si="10"/>
        <v>0</v>
      </c>
      <c r="H118">
        <f t="shared" ca="1" si="10"/>
        <v>0</v>
      </c>
      <c r="I118">
        <f t="shared" ca="1" si="10"/>
        <v>0</v>
      </c>
      <c r="J118">
        <f t="shared" ca="1" si="10"/>
        <v>0</v>
      </c>
      <c r="K118">
        <f t="shared" ca="1" si="10"/>
        <v>0</v>
      </c>
      <c r="L118">
        <f ca="1">IF('Liv 2020'!$A126="LM",INDIRECT("'Liv 2020'!"&amp;'Country Selector'!$B$3&amp;ROW($A126))*10^12,0)</f>
        <v>0</v>
      </c>
      <c r="M118">
        <f t="shared" ca="1" si="9"/>
        <v>0</v>
      </c>
      <c r="N118">
        <f t="shared" ca="1" si="11"/>
        <v>0</v>
      </c>
      <c r="O118">
        <f t="shared" ca="1" si="11"/>
        <v>0</v>
      </c>
      <c r="P118">
        <f t="shared" ca="1" si="11"/>
        <v>0</v>
      </c>
      <c r="Q118">
        <f t="shared" ca="1" si="11"/>
        <v>0</v>
      </c>
      <c r="R118">
        <f t="shared" ca="1" si="11"/>
        <v>0</v>
      </c>
      <c r="S118">
        <f t="shared" ca="1" si="11"/>
        <v>0</v>
      </c>
      <c r="T118">
        <f t="shared" ca="1" si="11"/>
        <v>0</v>
      </c>
      <c r="U118">
        <f t="shared" ca="1" si="11"/>
        <v>0</v>
      </c>
      <c r="V118">
        <f ca="1">IF('Liv 2030'!$A126="LM",INDIRECT("'Liv 2030'!"&amp;'Country Selector'!$B$3&amp;ROW($A126))*10^12,0)</f>
        <v>0</v>
      </c>
    </row>
    <row r="119" spans="1:22">
      <c r="A119" s="74">
        <v>67</v>
      </c>
      <c r="B119">
        <f ca="1">IF('Liv 2010'!$A127="LM",INDIRECT("'Liv 2010'!"&amp;'Country Selector'!$B$3&amp;ROW($A127))*10^12,0)</f>
        <v>0</v>
      </c>
      <c r="C119">
        <f t="shared" ca="1" si="8"/>
        <v>0</v>
      </c>
      <c r="D119">
        <f t="shared" ca="1" si="10"/>
        <v>0</v>
      </c>
      <c r="E119">
        <f t="shared" ca="1" si="10"/>
        <v>0</v>
      </c>
      <c r="F119">
        <f t="shared" ca="1" si="10"/>
        <v>0</v>
      </c>
      <c r="G119">
        <f t="shared" ca="1" si="10"/>
        <v>0</v>
      </c>
      <c r="H119">
        <f t="shared" ca="1" si="10"/>
        <v>0</v>
      </c>
      <c r="I119">
        <f t="shared" ca="1" si="10"/>
        <v>0</v>
      </c>
      <c r="J119">
        <f t="shared" ca="1" si="10"/>
        <v>0</v>
      </c>
      <c r="K119">
        <f t="shared" ca="1" si="10"/>
        <v>0</v>
      </c>
      <c r="L119">
        <f ca="1">IF('Liv 2020'!$A127="LM",INDIRECT("'Liv 2020'!"&amp;'Country Selector'!$B$3&amp;ROW($A127))*10^12,0)</f>
        <v>0</v>
      </c>
      <c r="M119">
        <f t="shared" ca="1" si="9"/>
        <v>0</v>
      </c>
      <c r="N119">
        <f t="shared" ca="1" si="11"/>
        <v>0</v>
      </c>
      <c r="O119">
        <f t="shared" ca="1" si="11"/>
        <v>0</v>
      </c>
      <c r="P119">
        <f t="shared" ca="1" si="11"/>
        <v>0</v>
      </c>
      <c r="Q119">
        <f t="shared" ca="1" si="11"/>
        <v>0</v>
      </c>
      <c r="R119">
        <f t="shared" ca="1" si="11"/>
        <v>0</v>
      </c>
      <c r="S119">
        <f t="shared" ca="1" si="11"/>
        <v>0</v>
      </c>
      <c r="T119">
        <f t="shared" ca="1" si="11"/>
        <v>0</v>
      </c>
      <c r="U119">
        <f t="shared" ca="1" si="11"/>
        <v>0</v>
      </c>
      <c r="V119">
        <f ca="1">IF('Liv 2030'!$A127="LM",INDIRECT("'Liv 2030'!"&amp;'Country Selector'!$B$3&amp;ROW($A127))*10^12,0)</f>
        <v>0</v>
      </c>
    </row>
    <row r="120" spans="1:22">
      <c r="A120" s="74">
        <v>68</v>
      </c>
      <c r="B120">
        <f ca="1">IF('Liv 2010'!$A128="LM",INDIRECT("'Liv 2010'!"&amp;'Country Selector'!$B$3&amp;ROW($A128))*10^12,0)</f>
        <v>0</v>
      </c>
      <c r="C120">
        <f t="shared" ca="1" si="8"/>
        <v>0</v>
      </c>
      <c r="D120">
        <f t="shared" ca="1" si="10"/>
        <v>0</v>
      </c>
      <c r="E120">
        <f t="shared" ca="1" si="10"/>
        <v>0</v>
      </c>
      <c r="F120">
        <f t="shared" ca="1" si="10"/>
        <v>0</v>
      </c>
      <c r="G120">
        <f t="shared" ca="1" si="10"/>
        <v>0</v>
      </c>
      <c r="H120">
        <f t="shared" ca="1" si="10"/>
        <v>0</v>
      </c>
      <c r="I120">
        <f t="shared" ca="1" si="10"/>
        <v>0</v>
      </c>
      <c r="J120">
        <f t="shared" ca="1" si="10"/>
        <v>0</v>
      </c>
      <c r="K120">
        <f t="shared" ca="1" si="10"/>
        <v>0</v>
      </c>
      <c r="L120">
        <f ca="1">IF('Liv 2020'!$A128="LM",INDIRECT("'Liv 2020'!"&amp;'Country Selector'!$B$3&amp;ROW($A128))*10^12,0)</f>
        <v>0</v>
      </c>
      <c r="M120">
        <f t="shared" ca="1" si="9"/>
        <v>0</v>
      </c>
      <c r="N120">
        <f t="shared" ca="1" si="11"/>
        <v>0</v>
      </c>
      <c r="O120">
        <f t="shared" ca="1" si="11"/>
        <v>0</v>
      </c>
      <c r="P120">
        <f t="shared" ca="1" si="11"/>
        <v>0</v>
      </c>
      <c r="Q120">
        <f t="shared" ca="1" si="11"/>
        <v>0</v>
      </c>
      <c r="R120">
        <f t="shared" ca="1" si="11"/>
        <v>0</v>
      </c>
      <c r="S120">
        <f t="shared" ca="1" si="11"/>
        <v>0</v>
      </c>
      <c r="T120">
        <f t="shared" ca="1" si="11"/>
        <v>0</v>
      </c>
      <c r="U120">
        <f t="shared" ca="1" si="11"/>
        <v>0</v>
      </c>
      <c r="V120">
        <f ca="1">IF('Liv 2030'!$A128="LM",INDIRECT("'Liv 2030'!"&amp;'Country Selector'!$B$3&amp;ROW($A128))*10^12,0)</f>
        <v>0</v>
      </c>
    </row>
    <row r="121" spans="1:22">
      <c r="A121" s="74">
        <v>69</v>
      </c>
      <c r="B121">
        <f ca="1">IF('Liv 2010'!$A129="LM",INDIRECT("'Liv 2010'!"&amp;'Country Selector'!$B$3&amp;ROW($A129))*10^12,0)</f>
        <v>0</v>
      </c>
      <c r="C121">
        <f t="shared" ca="1" si="8"/>
        <v>0</v>
      </c>
      <c r="D121">
        <f t="shared" ca="1" si="10"/>
        <v>0</v>
      </c>
      <c r="E121">
        <f t="shared" ca="1" si="10"/>
        <v>0</v>
      </c>
      <c r="F121">
        <f t="shared" ca="1" si="10"/>
        <v>0</v>
      </c>
      <c r="G121">
        <f t="shared" ca="1" si="10"/>
        <v>0</v>
      </c>
      <c r="H121">
        <f t="shared" ca="1" si="10"/>
        <v>0</v>
      </c>
      <c r="I121">
        <f t="shared" ca="1" si="10"/>
        <v>0</v>
      </c>
      <c r="J121">
        <f t="shared" ca="1" si="10"/>
        <v>0</v>
      </c>
      <c r="K121">
        <f t="shared" ca="1" si="10"/>
        <v>0</v>
      </c>
      <c r="L121">
        <f ca="1">IF('Liv 2020'!$A129="LM",INDIRECT("'Liv 2020'!"&amp;'Country Selector'!$B$3&amp;ROW($A129))*10^12,0)</f>
        <v>0</v>
      </c>
      <c r="M121">
        <f t="shared" ca="1" si="9"/>
        <v>0</v>
      </c>
      <c r="N121">
        <f t="shared" ca="1" si="11"/>
        <v>0</v>
      </c>
      <c r="O121">
        <f t="shared" ca="1" si="11"/>
        <v>0</v>
      </c>
      <c r="P121">
        <f t="shared" ca="1" si="11"/>
        <v>0</v>
      </c>
      <c r="Q121">
        <f t="shared" ca="1" si="11"/>
        <v>0</v>
      </c>
      <c r="R121">
        <f t="shared" ca="1" si="11"/>
        <v>0</v>
      </c>
      <c r="S121">
        <f t="shared" ca="1" si="11"/>
        <v>0</v>
      </c>
      <c r="T121">
        <f t="shared" ca="1" si="11"/>
        <v>0</v>
      </c>
      <c r="U121">
        <f t="shared" ca="1" si="11"/>
        <v>0</v>
      </c>
      <c r="V121">
        <f ca="1">IF('Liv 2030'!$A129="LM",INDIRECT("'Liv 2030'!"&amp;'Country Selector'!$B$3&amp;ROW($A129))*10^12,0)</f>
        <v>0</v>
      </c>
    </row>
    <row r="122" spans="1:22">
      <c r="A122" s="74">
        <v>70</v>
      </c>
      <c r="B122">
        <f ca="1">IF('Liv 2010'!$A130="LM",INDIRECT("'Liv 2010'!"&amp;'Country Selector'!$B$3&amp;ROW($A130))*10^12,0)</f>
        <v>0</v>
      </c>
      <c r="C122">
        <f t="shared" ca="1" si="8"/>
        <v>0</v>
      </c>
      <c r="D122">
        <f t="shared" ca="1" si="10"/>
        <v>0</v>
      </c>
      <c r="E122">
        <f t="shared" ca="1" si="10"/>
        <v>0</v>
      </c>
      <c r="F122">
        <f t="shared" ca="1" si="10"/>
        <v>0</v>
      </c>
      <c r="G122">
        <f t="shared" ca="1" si="10"/>
        <v>0</v>
      </c>
      <c r="H122">
        <f t="shared" ca="1" si="10"/>
        <v>0</v>
      </c>
      <c r="I122">
        <f t="shared" ca="1" si="10"/>
        <v>0</v>
      </c>
      <c r="J122">
        <f t="shared" ca="1" si="10"/>
        <v>0</v>
      </c>
      <c r="K122">
        <f t="shared" ca="1" si="10"/>
        <v>0</v>
      </c>
      <c r="L122">
        <f ca="1">IF('Liv 2020'!$A130="LM",INDIRECT("'Liv 2020'!"&amp;'Country Selector'!$B$3&amp;ROW($A130))*10^12,0)</f>
        <v>0</v>
      </c>
      <c r="M122">
        <f t="shared" ca="1" si="9"/>
        <v>0</v>
      </c>
      <c r="N122">
        <f t="shared" ca="1" si="11"/>
        <v>0</v>
      </c>
      <c r="O122">
        <f t="shared" ca="1" si="11"/>
        <v>0</v>
      </c>
      <c r="P122">
        <f t="shared" ca="1" si="11"/>
        <v>0</v>
      </c>
      <c r="Q122">
        <f t="shared" ca="1" si="11"/>
        <v>0</v>
      </c>
      <c r="R122">
        <f t="shared" ca="1" si="11"/>
        <v>0</v>
      </c>
      <c r="S122">
        <f t="shared" ca="1" si="11"/>
        <v>0</v>
      </c>
      <c r="T122">
        <f t="shared" ca="1" si="11"/>
        <v>0</v>
      </c>
      <c r="U122">
        <f t="shared" ca="1" si="11"/>
        <v>0</v>
      </c>
      <c r="V122">
        <f ca="1">IF('Liv 2030'!$A130="LM",INDIRECT("'Liv 2030'!"&amp;'Country Selector'!$B$3&amp;ROW($A130))*10^12,0)</f>
        <v>0</v>
      </c>
    </row>
    <row r="123" spans="1:22">
      <c r="A123" s="74">
        <v>71</v>
      </c>
      <c r="B123">
        <f ca="1">IF('Liv 2010'!$A131="LM",INDIRECT("'Liv 2010'!"&amp;'Country Selector'!$B$3&amp;ROW($A131))*10^12,0)</f>
        <v>0</v>
      </c>
      <c r="C123">
        <f t="shared" ca="1" si="8"/>
        <v>0</v>
      </c>
      <c r="D123">
        <f t="shared" ca="1" si="10"/>
        <v>0</v>
      </c>
      <c r="E123">
        <f t="shared" ca="1" si="10"/>
        <v>0</v>
      </c>
      <c r="F123">
        <f t="shared" ca="1" si="10"/>
        <v>0</v>
      </c>
      <c r="G123">
        <f t="shared" ca="1" si="10"/>
        <v>0</v>
      </c>
      <c r="H123">
        <f t="shared" ca="1" si="10"/>
        <v>0</v>
      </c>
      <c r="I123">
        <f t="shared" ca="1" si="10"/>
        <v>0</v>
      </c>
      <c r="J123">
        <f t="shared" ca="1" si="10"/>
        <v>0</v>
      </c>
      <c r="K123">
        <f t="shared" ca="1" si="10"/>
        <v>0</v>
      </c>
      <c r="L123">
        <f ca="1">IF('Liv 2020'!$A131="LM",INDIRECT("'Liv 2020'!"&amp;'Country Selector'!$B$3&amp;ROW($A131))*10^12,0)</f>
        <v>0</v>
      </c>
      <c r="M123">
        <f t="shared" ca="1" si="9"/>
        <v>0</v>
      </c>
      <c r="N123">
        <f t="shared" ca="1" si="11"/>
        <v>0</v>
      </c>
      <c r="O123">
        <f t="shared" ca="1" si="11"/>
        <v>0</v>
      </c>
      <c r="P123">
        <f t="shared" ca="1" si="11"/>
        <v>0</v>
      </c>
      <c r="Q123">
        <f t="shared" ca="1" si="11"/>
        <v>0</v>
      </c>
      <c r="R123">
        <f t="shared" ca="1" si="11"/>
        <v>0</v>
      </c>
      <c r="S123">
        <f t="shared" ca="1" si="11"/>
        <v>0</v>
      </c>
      <c r="T123">
        <f t="shared" ca="1" si="11"/>
        <v>0</v>
      </c>
      <c r="U123">
        <f t="shared" ca="1" si="11"/>
        <v>0</v>
      </c>
      <c r="V123">
        <f ca="1">IF('Liv 2030'!$A131="LM",INDIRECT("'Liv 2030'!"&amp;'Country Selector'!$B$3&amp;ROW($A131))*10^12,0)</f>
        <v>0</v>
      </c>
    </row>
    <row r="124" spans="1:22">
      <c r="A124" s="74">
        <v>72</v>
      </c>
      <c r="B124">
        <f ca="1">IF('Liv 2010'!$A132="LM",INDIRECT("'Liv 2010'!"&amp;'Country Selector'!$B$3&amp;ROW($A132))*10^12,0)</f>
        <v>0</v>
      </c>
      <c r="C124">
        <f t="shared" ca="1" si="8"/>
        <v>0</v>
      </c>
      <c r="D124">
        <f t="shared" ca="1" si="10"/>
        <v>0</v>
      </c>
      <c r="E124">
        <f t="shared" ca="1" si="10"/>
        <v>0</v>
      </c>
      <c r="F124">
        <f t="shared" ca="1" si="10"/>
        <v>0</v>
      </c>
      <c r="G124">
        <f t="shared" ca="1" si="10"/>
        <v>0</v>
      </c>
      <c r="H124">
        <f t="shared" ca="1" si="10"/>
        <v>0</v>
      </c>
      <c r="I124">
        <f t="shared" ca="1" si="10"/>
        <v>0</v>
      </c>
      <c r="J124">
        <f t="shared" ca="1" si="10"/>
        <v>0</v>
      </c>
      <c r="K124">
        <f t="shared" ca="1" si="10"/>
        <v>0</v>
      </c>
      <c r="L124">
        <f ca="1">IF('Liv 2020'!$A132="LM",INDIRECT("'Liv 2020'!"&amp;'Country Selector'!$B$3&amp;ROW($A132))*10^12,0)</f>
        <v>0</v>
      </c>
      <c r="M124">
        <f t="shared" ca="1" si="9"/>
        <v>0</v>
      </c>
      <c r="N124">
        <f t="shared" ca="1" si="11"/>
        <v>0</v>
      </c>
      <c r="O124">
        <f t="shared" ca="1" si="11"/>
        <v>0</v>
      </c>
      <c r="P124">
        <f t="shared" ca="1" si="11"/>
        <v>0</v>
      </c>
      <c r="Q124">
        <f t="shared" ca="1" si="11"/>
        <v>0</v>
      </c>
      <c r="R124">
        <f t="shared" ca="1" si="11"/>
        <v>0</v>
      </c>
      <c r="S124">
        <f t="shared" ca="1" si="11"/>
        <v>0</v>
      </c>
      <c r="T124">
        <f t="shared" ca="1" si="11"/>
        <v>0</v>
      </c>
      <c r="U124">
        <f t="shared" ca="1" si="11"/>
        <v>0</v>
      </c>
      <c r="V124">
        <f ca="1">IF('Liv 2030'!$A132="LM",INDIRECT("'Liv 2030'!"&amp;'Country Selector'!$B$3&amp;ROW($A132))*10^12,0)</f>
        <v>0</v>
      </c>
    </row>
    <row r="125" spans="1:22">
      <c r="A125" s="74">
        <v>73</v>
      </c>
      <c r="B125">
        <f ca="1">IF('Liv 2010'!$A133="LM",INDIRECT("'Liv 2010'!"&amp;'Country Selector'!$B$3&amp;ROW($A133))*10^12,0)</f>
        <v>1570874218433.8577</v>
      </c>
      <c r="C125">
        <f t="shared" ca="1" si="8"/>
        <v>1564001683922.3271</v>
      </c>
      <c r="D125">
        <f t="shared" ca="1" si="10"/>
        <v>1557129149410.7969</v>
      </c>
      <c r="E125">
        <f t="shared" ca="1" si="10"/>
        <v>1550256614899.2666</v>
      </c>
      <c r="F125">
        <f t="shared" ca="1" si="10"/>
        <v>1543384080387.7361</v>
      </c>
      <c r="G125">
        <f t="shared" ca="1" si="10"/>
        <v>1536511545876.2056</v>
      </c>
      <c r="H125">
        <f t="shared" ca="1" si="10"/>
        <v>1529639011364.6753</v>
      </c>
      <c r="I125">
        <f t="shared" ca="1" si="10"/>
        <v>1522766476853.145</v>
      </c>
      <c r="J125">
        <f t="shared" ca="1" si="10"/>
        <v>1515893942341.6143</v>
      </c>
      <c r="K125">
        <f t="shared" ca="1" si="10"/>
        <v>1509021407830.0837</v>
      </c>
      <c r="L125">
        <f ca="1">IF('Liv 2020'!$A133="LM",INDIRECT("'Liv 2020'!"&amp;'Country Selector'!$B$3&amp;ROW($A133))*10^12,0)</f>
        <v>1502148873318.5535</v>
      </c>
      <c r="M125">
        <f t="shared" ca="1" si="9"/>
        <v>1495577010433.4197</v>
      </c>
      <c r="N125">
        <f t="shared" ca="1" si="11"/>
        <v>1489005147548.2864</v>
      </c>
      <c r="O125">
        <f t="shared" ca="1" si="11"/>
        <v>1482433284663.1528</v>
      </c>
      <c r="P125">
        <f t="shared" ca="1" si="11"/>
        <v>1475861421778.019</v>
      </c>
      <c r="Q125">
        <f t="shared" ca="1" si="11"/>
        <v>1469289558892.8857</v>
      </c>
      <c r="R125">
        <f t="shared" ca="1" si="11"/>
        <v>1462717696007.752</v>
      </c>
      <c r="S125">
        <f t="shared" ca="1" si="11"/>
        <v>1456145833122.6184</v>
      </c>
      <c r="T125">
        <f t="shared" ca="1" si="11"/>
        <v>1449573970237.4849</v>
      </c>
      <c r="U125">
        <f t="shared" ca="1" si="11"/>
        <v>1443002107352.3516</v>
      </c>
      <c r="V125">
        <f ca="1">IF('Liv 2030'!$A133="LM",INDIRECT("'Liv 2030'!"&amp;'Country Selector'!$B$3&amp;ROW($A133))*10^12,0)</f>
        <v>1436430244467.2178</v>
      </c>
    </row>
    <row r="126" spans="1:22">
      <c r="A126" s="74">
        <v>74</v>
      </c>
      <c r="B126">
        <f ca="1">IF('Liv 2010'!$A134="LM",INDIRECT("'Liv 2010'!"&amp;'Country Selector'!$B$3&amp;ROW($A134))*10^12,0)</f>
        <v>1570874218433.8577</v>
      </c>
      <c r="C126">
        <f t="shared" ca="1" si="8"/>
        <v>1564001683922.3271</v>
      </c>
      <c r="D126">
        <f t="shared" ca="1" si="10"/>
        <v>1557129149410.7969</v>
      </c>
      <c r="E126">
        <f t="shared" ca="1" si="10"/>
        <v>1550256614899.2666</v>
      </c>
      <c r="F126">
        <f t="shared" ca="1" si="10"/>
        <v>1543384080387.7361</v>
      </c>
      <c r="G126">
        <f t="shared" ca="1" si="10"/>
        <v>1536511545876.2056</v>
      </c>
      <c r="H126">
        <f t="shared" ca="1" si="10"/>
        <v>1529639011364.6753</v>
      </c>
      <c r="I126">
        <f t="shared" ca="1" si="10"/>
        <v>1522766476853.145</v>
      </c>
      <c r="J126">
        <f t="shared" ca="1" si="10"/>
        <v>1515893942341.6143</v>
      </c>
      <c r="K126">
        <f t="shared" ca="1" si="10"/>
        <v>1509021407830.0837</v>
      </c>
      <c r="L126">
        <f ca="1">IF('Liv 2020'!$A134="LM",INDIRECT("'Liv 2020'!"&amp;'Country Selector'!$B$3&amp;ROW($A134))*10^12,0)</f>
        <v>1502148873318.5535</v>
      </c>
      <c r="M126">
        <f t="shared" ca="1" si="9"/>
        <v>1495577010433.4197</v>
      </c>
      <c r="N126">
        <f t="shared" ca="1" si="11"/>
        <v>1489005147548.2864</v>
      </c>
      <c r="O126">
        <f t="shared" ca="1" si="11"/>
        <v>1482433284663.1528</v>
      </c>
      <c r="P126">
        <f t="shared" ca="1" si="11"/>
        <v>1475861421778.019</v>
      </c>
      <c r="Q126">
        <f t="shared" ca="1" si="11"/>
        <v>1469289558892.8857</v>
      </c>
      <c r="R126">
        <f t="shared" ca="1" si="11"/>
        <v>1462717696007.752</v>
      </c>
      <c r="S126">
        <f t="shared" ca="1" si="11"/>
        <v>1456145833122.6184</v>
      </c>
      <c r="T126">
        <f t="shared" ca="1" si="11"/>
        <v>1449573970237.4849</v>
      </c>
      <c r="U126">
        <f t="shared" ca="1" si="11"/>
        <v>1443002107352.3516</v>
      </c>
      <c r="V126">
        <f ca="1">IF('Liv 2030'!$A134="LM",INDIRECT("'Liv 2030'!"&amp;'Country Selector'!$B$3&amp;ROW($A134))*10^12,0)</f>
        <v>1436430244467.2178</v>
      </c>
    </row>
    <row r="127" spans="1:22">
      <c r="A127" s="74">
        <v>75</v>
      </c>
      <c r="B127">
        <f ca="1">IF('Liv 2010'!$A135="LM",INDIRECT("'Liv 2010'!"&amp;'Country Selector'!$B$3&amp;ROW($A135))*10^12,0)</f>
        <v>0</v>
      </c>
      <c r="C127">
        <f t="shared" ca="1" si="8"/>
        <v>0</v>
      </c>
      <c r="D127">
        <f t="shared" ca="1" si="8"/>
        <v>0</v>
      </c>
      <c r="E127">
        <f t="shared" ca="1" si="8"/>
        <v>0</v>
      </c>
      <c r="F127">
        <f t="shared" ca="1" si="8"/>
        <v>0</v>
      </c>
      <c r="G127">
        <f t="shared" ca="1" si="8"/>
        <v>0</v>
      </c>
      <c r="H127">
        <f t="shared" ca="1" si="8"/>
        <v>0</v>
      </c>
      <c r="I127">
        <f t="shared" ca="1" si="8"/>
        <v>0</v>
      </c>
      <c r="J127">
        <f t="shared" ca="1" si="8"/>
        <v>0</v>
      </c>
      <c r="K127">
        <f t="shared" ca="1" si="8"/>
        <v>0</v>
      </c>
      <c r="L127">
        <f ca="1">IF('Liv 2020'!$A135="LM",INDIRECT("'Liv 2020'!"&amp;'Country Selector'!$B$3&amp;ROW($A135))*10^12,0)</f>
        <v>0</v>
      </c>
      <c r="M127">
        <f t="shared" ca="1" si="9"/>
        <v>0</v>
      </c>
      <c r="N127">
        <f t="shared" ca="1" si="9"/>
        <v>0</v>
      </c>
      <c r="O127">
        <f t="shared" ca="1" si="9"/>
        <v>0</v>
      </c>
      <c r="P127">
        <f t="shared" ca="1" si="9"/>
        <v>0</v>
      </c>
      <c r="Q127">
        <f t="shared" ca="1" si="9"/>
        <v>0</v>
      </c>
      <c r="R127">
        <f t="shared" ca="1" si="9"/>
        <v>0</v>
      </c>
      <c r="S127">
        <f t="shared" ca="1" si="9"/>
        <v>0</v>
      </c>
      <c r="T127">
        <f t="shared" ca="1" si="9"/>
        <v>0</v>
      </c>
      <c r="U127">
        <f t="shared" ca="1" si="9"/>
        <v>0</v>
      </c>
      <c r="V127">
        <f ca="1">IF('Liv 2030'!$A135="LM",INDIRECT("'Liv 2030'!"&amp;'Country Selector'!$B$3&amp;ROW($A135))*10^12,0)</f>
        <v>0</v>
      </c>
    </row>
    <row r="128" spans="1:22">
      <c r="A128" s="74">
        <v>76</v>
      </c>
      <c r="B128">
        <f ca="1">IF('Liv 2010'!$A136="LM",INDIRECT("'Liv 2010'!"&amp;'Country Selector'!$B$3&amp;ROW($A136))*10^12,0)</f>
        <v>0</v>
      </c>
      <c r="C128">
        <f t="shared" ref="C128:K156" ca="1" si="12">$B128*($L$1-C$1)/($L$1-$B$1)+$L128*(C$1-$B$1)/($L$1-$B$1)</f>
        <v>0</v>
      </c>
      <c r="D128">
        <f t="shared" ca="1" si="12"/>
        <v>0</v>
      </c>
      <c r="E128">
        <f t="shared" ca="1" si="12"/>
        <v>0</v>
      </c>
      <c r="F128">
        <f t="shared" ca="1" si="12"/>
        <v>0</v>
      </c>
      <c r="G128">
        <f t="shared" ca="1" si="12"/>
        <v>0</v>
      </c>
      <c r="H128">
        <f t="shared" ca="1" si="12"/>
        <v>0</v>
      </c>
      <c r="I128">
        <f t="shared" ca="1" si="12"/>
        <v>0</v>
      </c>
      <c r="J128">
        <f t="shared" ca="1" si="12"/>
        <v>0</v>
      </c>
      <c r="K128">
        <f t="shared" ca="1" si="12"/>
        <v>0</v>
      </c>
      <c r="L128">
        <f ca="1">IF('Liv 2020'!$A136="LM",INDIRECT("'Liv 2020'!"&amp;'Country Selector'!$B$3&amp;ROW($A136))*10^12,0)</f>
        <v>0</v>
      </c>
      <c r="M128">
        <f t="shared" ref="M128:U156" ca="1" si="13">$L128*($V$1-M$1)/($V$1-$L$1)+$V128*(M$1-$L$1)/($V$1-$L$1)</f>
        <v>223565430263.32822</v>
      </c>
      <c r="N128">
        <f t="shared" ca="1" si="13"/>
        <v>447130860526.65643</v>
      </c>
      <c r="O128">
        <f t="shared" ca="1" si="13"/>
        <v>670696290789.98462</v>
      </c>
      <c r="P128">
        <f t="shared" ca="1" si="13"/>
        <v>894261721053.31287</v>
      </c>
      <c r="Q128">
        <f t="shared" ca="1" si="13"/>
        <v>1117827151316.6411</v>
      </c>
      <c r="R128">
        <f t="shared" ca="1" si="13"/>
        <v>1341392581579.9692</v>
      </c>
      <c r="S128">
        <f t="shared" ca="1" si="13"/>
        <v>1564958011843.2976</v>
      </c>
      <c r="T128">
        <f t="shared" ca="1" si="13"/>
        <v>1788523442106.6257</v>
      </c>
      <c r="U128">
        <f t="shared" ca="1" si="13"/>
        <v>2012088872369.9539</v>
      </c>
      <c r="V128">
        <f ca="1">IF('Liv 2030'!$A136="LM",INDIRECT("'Liv 2030'!"&amp;'Country Selector'!$B$3&amp;ROW($A136))*10^12,0)</f>
        <v>2235654302633.2822</v>
      </c>
    </row>
    <row r="129" spans="1:22">
      <c r="A129" s="74">
        <v>77</v>
      </c>
      <c r="B129">
        <f ca="1">IF('Liv 2010'!$A137="LM",INDIRECT("'Liv 2010'!"&amp;'Country Selector'!$B$3&amp;ROW($A137))*10^12,0)</f>
        <v>2209861542346.4951</v>
      </c>
      <c r="C129">
        <f t="shared" ca="1" si="12"/>
        <v>2220073544045.5361</v>
      </c>
      <c r="D129">
        <f t="shared" ca="1" si="12"/>
        <v>2230285545744.5767</v>
      </c>
      <c r="E129">
        <f t="shared" ca="1" si="12"/>
        <v>2240497547443.6172</v>
      </c>
      <c r="F129">
        <f t="shared" ca="1" si="12"/>
        <v>2250709549142.6582</v>
      </c>
      <c r="G129">
        <f t="shared" ca="1" si="12"/>
        <v>2260921550841.6992</v>
      </c>
      <c r="H129">
        <f t="shared" ca="1" si="12"/>
        <v>2271133552540.7402</v>
      </c>
      <c r="I129">
        <f t="shared" ca="1" si="12"/>
        <v>2281345554239.7812</v>
      </c>
      <c r="J129">
        <f t="shared" ca="1" si="12"/>
        <v>2291557555938.8218</v>
      </c>
      <c r="K129">
        <f t="shared" ca="1" si="12"/>
        <v>2301769557637.8623</v>
      </c>
      <c r="L129">
        <f ca="1">IF('Liv 2020'!$A137="LM",INDIRECT("'Liv 2020'!"&amp;'Country Selector'!$B$3&amp;ROW($A137))*10^12,0)</f>
        <v>2311981559336.9033</v>
      </c>
      <c r="M129">
        <f t="shared" ca="1" si="13"/>
        <v>2080783403403.2129</v>
      </c>
      <c r="N129">
        <f t="shared" ca="1" si="13"/>
        <v>1849585247469.5227</v>
      </c>
      <c r="O129">
        <f t="shared" ca="1" si="13"/>
        <v>1618387091535.8325</v>
      </c>
      <c r="P129">
        <f t="shared" ca="1" si="13"/>
        <v>1387188935602.1421</v>
      </c>
      <c r="Q129">
        <f t="shared" ca="1" si="13"/>
        <v>1155990779668.4517</v>
      </c>
      <c r="R129">
        <f t="shared" ca="1" si="13"/>
        <v>924792623734.76135</v>
      </c>
      <c r="S129">
        <f t="shared" ca="1" si="13"/>
        <v>693594467801.07104</v>
      </c>
      <c r="T129">
        <f t="shared" ca="1" si="13"/>
        <v>462396311867.38068</v>
      </c>
      <c r="U129">
        <f t="shared" ca="1" si="13"/>
        <v>231198155933.69034</v>
      </c>
      <c r="V129">
        <f ca="1">IF('Liv 2030'!$A137="LM",INDIRECT("'Liv 2030'!"&amp;'Country Selector'!$B$3&amp;ROW($A137))*10^12,0)</f>
        <v>0</v>
      </c>
    </row>
    <row r="130" spans="1:22">
      <c r="A130" s="74">
        <v>78</v>
      </c>
      <c r="B130">
        <f ca="1">IF('Liv 2010'!$A138="LM",INDIRECT("'Liv 2010'!"&amp;'Country Selector'!$B$3&amp;ROW($A138))*10^12,0)</f>
        <v>2390914697508.4282</v>
      </c>
      <c r="C130">
        <f t="shared" ca="1" si="12"/>
        <v>2151823227757.5854</v>
      </c>
      <c r="D130">
        <f t="shared" ca="1" si="12"/>
        <v>1912731758006.7427</v>
      </c>
      <c r="E130">
        <f t="shared" ca="1" si="12"/>
        <v>1673640288255.8999</v>
      </c>
      <c r="F130">
        <f t="shared" ca="1" si="12"/>
        <v>1434548818505.0571</v>
      </c>
      <c r="G130">
        <f t="shared" ca="1" si="12"/>
        <v>1195457348754.2141</v>
      </c>
      <c r="H130">
        <f t="shared" ca="1" si="12"/>
        <v>956365879003.37134</v>
      </c>
      <c r="I130">
        <f t="shared" ca="1" si="12"/>
        <v>717274409252.52856</v>
      </c>
      <c r="J130">
        <f t="shared" ca="1" si="12"/>
        <v>478182939501.68567</v>
      </c>
      <c r="K130">
        <f t="shared" ca="1" si="12"/>
        <v>239091469750.84283</v>
      </c>
      <c r="L130">
        <f ca="1">IF('Liv 2020'!$A138="LM",INDIRECT("'Liv 2020'!"&amp;'Country Selector'!$B$3&amp;ROW($A138))*10^12,0)</f>
        <v>0</v>
      </c>
      <c r="M130">
        <f t="shared" ca="1" si="13"/>
        <v>0</v>
      </c>
      <c r="N130">
        <f t="shared" ca="1" si="13"/>
        <v>0</v>
      </c>
      <c r="O130">
        <f t="shared" ca="1" si="13"/>
        <v>0</v>
      </c>
      <c r="P130">
        <f t="shared" ca="1" si="13"/>
        <v>0</v>
      </c>
      <c r="Q130">
        <f t="shared" ca="1" si="13"/>
        <v>0</v>
      </c>
      <c r="R130">
        <f t="shared" ca="1" si="13"/>
        <v>0</v>
      </c>
      <c r="S130">
        <f t="shared" ca="1" si="13"/>
        <v>0</v>
      </c>
      <c r="T130">
        <f t="shared" ca="1" si="13"/>
        <v>0</v>
      </c>
      <c r="U130">
        <f t="shared" ca="1" si="13"/>
        <v>0</v>
      </c>
      <c r="V130">
        <f ca="1">IF('Liv 2030'!$A138="LM",INDIRECT("'Liv 2030'!"&amp;'Country Selector'!$B$3&amp;ROW($A138))*10^12,0)</f>
        <v>0</v>
      </c>
    </row>
    <row r="131" spans="1:22">
      <c r="A131" s="74">
        <v>79</v>
      </c>
      <c r="B131">
        <f ca="1">IF('Liv 2010'!$A139="LM",INDIRECT("'Liv 2010'!"&amp;'Country Selector'!$B$3&amp;ROW($A139))*10^12,0)</f>
        <v>0</v>
      </c>
      <c r="C131">
        <f t="shared" ca="1" si="12"/>
        <v>0</v>
      </c>
      <c r="D131">
        <f t="shared" ca="1" si="12"/>
        <v>0</v>
      </c>
      <c r="E131">
        <f t="shared" ca="1" si="12"/>
        <v>0</v>
      </c>
      <c r="F131">
        <f t="shared" ca="1" si="12"/>
        <v>0</v>
      </c>
      <c r="G131">
        <f t="shared" ca="1" si="12"/>
        <v>0</v>
      </c>
      <c r="H131">
        <f t="shared" ca="1" si="12"/>
        <v>0</v>
      </c>
      <c r="I131">
        <f t="shared" ca="1" si="12"/>
        <v>0</v>
      </c>
      <c r="J131">
        <f t="shared" ca="1" si="12"/>
        <v>0</v>
      </c>
      <c r="K131">
        <f t="shared" ca="1" si="12"/>
        <v>0</v>
      </c>
      <c r="L131">
        <f ca="1">IF('Liv 2020'!$A139="LM",INDIRECT("'Liv 2020'!"&amp;'Country Selector'!$B$3&amp;ROW($A139))*10^12,0)</f>
        <v>0</v>
      </c>
      <c r="M131">
        <f t="shared" ca="1" si="13"/>
        <v>0</v>
      </c>
      <c r="N131">
        <f t="shared" ca="1" si="13"/>
        <v>0</v>
      </c>
      <c r="O131">
        <f t="shared" ca="1" si="13"/>
        <v>0</v>
      </c>
      <c r="P131">
        <f t="shared" ca="1" si="13"/>
        <v>0</v>
      </c>
      <c r="Q131">
        <f t="shared" ca="1" si="13"/>
        <v>0</v>
      </c>
      <c r="R131">
        <f t="shared" ca="1" si="13"/>
        <v>0</v>
      </c>
      <c r="S131">
        <f t="shared" ca="1" si="13"/>
        <v>0</v>
      </c>
      <c r="T131">
        <f t="shared" ca="1" si="13"/>
        <v>0</v>
      </c>
      <c r="U131">
        <f t="shared" ca="1" si="13"/>
        <v>0</v>
      </c>
      <c r="V131">
        <f ca="1">IF('Liv 2030'!$A139="LM",INDIRECT("'Liv 2030'!"&amp;'Country Selector'!$B$3&amp;ROW($A139))*10^12,0)</f>
        <v>0</v>
      </c>
    </row>
    <row r="132" spans="1:22">
      <c r="A132" s="74">
        <v>80</v>
      </c>
      <c r="B132">
        <f ca="1">IF('Liv 2010'!$A140="LM",INDIRECT("'Liv 2010'!"&amp;'Country Selector'!$B$3&amp;ROW($A140))*10^12,0)</f>
        <v>0</v>
      </c>
      <c r="C132">
        <f t="shared" ca="1" si="12"/>
        <v>0</v>
      </c>
      <c r="D132">
        <f t="shared" ca="1" si="12"/>
        <v>0</v>
      </c>
      <c r="E132">
        <f t="shared" ca="1" si="12"/>
        <v>0</v>
      </c>
      <c r="F132">
        <f t="shared" ca="1" si="12"/>
        <v>0</v>
      </c>
      <c r="G132">
        <f t="shared" ca="1" si="12"/>
        <v>0</v>
      </c>
      <c r="H132">
        <f t="shared" ca="1" si="12"/>
        <v>0</v>
      </c>
      <c r="I132">
        <f t="shared" ca="1" si="12"/>
        <v>0</v>
      </c>
      <c r="J132">
        <f t="shared" ca="1" si="12"/>
        <v>0</v>
      </c>
      <c r="K132">
        <f t="shared" ca="1" si="12"/>
        <v>0</v>
      </c>
      <c r="L132">
        <f ca="1">IF('Liv 2020'!$A140="LM",INDIRECT("'Liv 2020'!"&amp;'Country Selector'!$B$3&amp;ROW($A140))*10^12,0)</f>
        <v>0</v>
      </c>
      <c r="M132">
        <f t="shared" ca="1" si="13"/>
        <v>0</v>
      </c>
      <c r="N132">
        <f t="shared" ca="1" si="13"/>
        <v>0</v>
      </c>
      <c r="O132">
        <f t="shared" ca="1" si="13"/>
        <v>0</v>
      </c>
      <c r="P132">
        <f t="shared" ca="1" si="13"/>
        <v>0</v>
      </c>
      <c r="Q132">
        <f t="shared" ca="1" si="13"/>
        <v>0</v>
      </c>
      <c r="R132">
        <f t="shared" ca="1" si="13"/>
        <v>0</v>
      </c>
      <c r="S132">
        <f t="shared" ca="1" si="13"/>
        <v>0</v>
      </c>
      <c r="T132">
        <f t="shared" ca="1" si="13"/>
        <v>0</v>
      </c>
      <c r="U132">
        <f t="shared" ca="1" si="13"/>
        <v>0</v>
      </c>
      <c r="V132">
        <f ca="1">IF('Liv 2030'!$A140="LM",INDIRECT("'Liv 2030'!"&amp;'Country Selector'!$B$3&amp;ROW($A140))*10^12,0)</f>
        <v>0</v>
      </c>
    </row>
    <row r="133" spans="1:22">
      <c r="A133" s="74">
        <v>81</v>
      </c>
      <c r="B133">
        <f ca="1">IF('Liv 2010'!$A141="LM",INDIRECT("'Liv 2010'!"&amp;'Country Selector'!$B$3&amp;ROW($A141))*10^12,0)</f>
        <v>0</v>
      </c>
      <c r="C133">
        <f t="shared" ca="1" si="12"/>
        <v>0</v>
      </c>
      <c r="D133">
        <f t="shared" ca="1" si="12"/>
        <v>0</v>
      </c>
      <c r="E133">
        <f t="shared" ca="1" si="12"/>
        <v>0</v>
      </c>
      <c r="F133">
        <f t="shared" ca="1" si="12"/>
        <v>0</v>
      </c>
      <c r="G133">
        <f t="shared" ca="1" si="12"/>
        <v>0</v>
      </c>
      <c r="H133">
        <f t="shared" ca="1" si="12"/>
        <v>0</v>
      </c>
      <c r="I133">
        <f t="shared" ca="1" si="12"/>
        <v>0</v>
      </c>
      <c r="J133">
        <f t="shared" ca="1" si="12"/>
        <v>0</v>
      </c>
      <c r="K133">
        <f t="shared" ca="1" si="12"/>
        <v>0</v>
      </c>
      <c r="L133">
        <f ca="1">IF('Liv 2020'!$A141="LM",INDIRECT("'Liv 2020'!"&amp;'Country Selector'!$B$3&amp;ROW($A141))*10^12,0)</f>
        <v>0</v>
      </c>
      <c r="M133">
        <f t="shared" ca="1" si="13"/>
        <v>0</v>
      </c>
      <c r="N133">
        <f t="shared" ca="1" si="13"/>
        <v>0</v>
      </c>
      <c r="O133">
        <f t="shared" ca="1" si="13"/>
        <v>0</v>
      </c>
      <c r="P133">
        <f t="shared" ca="1" si="13"/>
        <v>0</v>
      </c>
      <c r="Q133">
        <f t="shared" ca="1" si="13"/>
        <v>0</v>
      </c>
      <c r="R133">
        <f t="shared" ca="1" si="13"/>
        <v>0</v>
      </c>
      <c r="S133">
        <f t="shared" ca="1" si="13"/>
        <v>0</v>
      </c>
      <c r="T133">
        <f t="shared" ca="1" si="13"/>
        <v>0</v>
      </c>
      <c r="U133">
        <f t="shared" ca="1" si="13"/>
        <v>0</v>
      </c>
      <c r="V133">
        <f ca="1">IF('Liv 2030'!$A141="LM",INDIRECT("'Liv 2030'!"&amp;'Country Selector'!$B$3&amp;ROW($A141))*10^12,0)</f>
        <v>0</v>
      </c>
    </row>
    <row r="134" spans="1:22">
      <c r="A134" s="74">
        <v>82</v>
      </c>
      <c r="B134">
        <f ca="1">IF('Liv 2010'!$A142="LM",INDIRECT("'Liv 2010'!"&amp;'Country Selector'!$B$3&amp;ROW($A142))*10^12,0)</f>
        <v>0</v>
      </c>
      <c r="C134">
        <f t="shared" ca="1" si="12"/>
        <v>0</v>
      </c>
      <c r="D134">
        <f t="shared" ca="1" si="12"/>
        <v>0</v>
      </c>
      <c r="E134">
        <f t="shared" ca="1" si="12"/>
        <v>0</v>
      </c>
      <c r="F134">
        <f t="shared" ca="1" si="12"/>
        <v>0</v>
      </c>
      <c r="G134">
        <f t="shared" ca="1" si="12"/>
        <v>0</v>
      </c>
      <c r="H134">
        <f t="shared" ca="1" si="12"/>
        <v>0</v>
      </c>
      <c r="I134">
        <f t="shared" ca="1" si="12"/>
        <v>0</v>
      </c>
      <c r="J134">
        <f t="shared" ca="1" si="12"/>
        <v>0</v>
      </c>
      <c r="K134">
        <f t="shared" ca="1" si="12"/>
        <v>0</v>
      </c>
      <c r="L134">
        <f ca="1">IF('Liv 2020'!$A142="LM",INDIRECT("'Liv 2020'!"&amp;'Country Selector'!$B$3&amp;ROW($A142))*10^12,0)</f>
        <v>0</v>
      </c>
      <c r="M134">
        <f t="shared" ca="1" si="13"/>
        <v>0</v>
      </c>
      <c r="N134">
        <f t="shared" ca="1" si="13"/>
        <v>0</v>
      </c>
      <c r="O134">
        <f t="shared" ca="1" si="13"/>
        <v>0</v>
      </c>
      <c r="P134">
        <f t="shared" ca="1" si="13"/>
        <v>0</v>
      </c>
      <c r="Q134">
        <f t="shared" ca="1" si="13"/>
        <v>0</v>
      </c>
      <c r="R134">
        <f t="shared" ca="1" si="13"/>
        <v>0</v>
      </c>
      <c r="S134">
        <f t="shared" ca="1" si="13"/>
        <v>0</v>
      </c>
      <c r="T134">
        <f t="shared" ca="1" si="13"/>
        <v>0</v>
      </c>
      <c r="U134">
        <f t="shared" ca="1" si="13"/>
        <v>0</v>
      </c>
      <c r="V134">
        <f ca="1">IF('Liv 2030'!$A142="LM",INDIRECT("'Liv 2030'!"&amp;'Country Selector'!$B$3&amp;ROW($A142))*10^12,0)</f>
        <v>0</v>
      </c>
    </row>
    <row r="135" spans="1:22">
      <c r="A135" s="74">
        <v>83</v>
      </c>
      <c r="B135">
        <f ca="1">IF('Liv 2010'!$A143="LM",INDIRECT("'Liv 2010'!"&amp;'Country Selector'!$B$3&amp;ROW($A143))*10^12,0)</f>
        <v>0</v>
      </c>
      <c r="C135">
        <f t="shared" ca="1" si="12"/>
        <v>0</v>
      </c>
      <c r="D135">
        <f t="shared" ca="1" si="12"/>
        <v>0</v>
      </c>
      <c r="E135">
        <f t="shared" ca="1" si="12"/>
        <v>0</v>
      </c>
      <c r="F135">
        <f t="shared" ca="1" si="12"/>
        <v>0</v>
      </c>
      <c r="G135">
        <f t="shared" ca="1" si="12"/>
        <v>0</v>
      </c>
      <c r="H135">
        <f t="shared" ca="1" si="12"/>
        <v>0</v>
      </c>
      <c r="I135">
        <f t="shared" ca="1" si="12"/>
        <v>0</v>
      </c>
      <c r="J135">
        <f t="shared" ca="1" si="12"/>
        <v>0</v>
      </c>
      <c r="K135">
        <f t="shared" ca="1" si="12"/>
        <v>0</v>
      </c>
      <c r="L135">
        <f ca="1">IF('Liv 2020'!$A143="LM",INDIRECT("'Liv 2020'!"&amp;'Country Selector'!$B$3&amp;ROW($A143))*10^12,0)</f>
        <v>0</v>
      </c>
      <c r="M135">
        <f t="shared" ca="1" si="13"/>
        <v>0</v>
      </c>
      <c r="N135">
        <f t="shared" ca="1" si="13"/>
        <v>0</v>
      </c>
      <c r="O135">
        <f t="shared" ca="1" si="13"/>
        <v>0</v>
      </c>
      <c r="P135">
        <f t="shared" ca="1" si="13"/>
        <v>0</v>
      </c>
      <c r="Q135">
        <f t="shared" ca="1" si="13"/>
        <v>0</v>
      </c>
      <c r="R135">
        <f t="shared" ca="1" si="13"/>
        <v>0</v>
      </c>
      <c r="S135">
        <f t="shared" ca="1" si="13"/>
        <v>0</v>
      </c>
      <c r="T135">
        <f t="shared" ca="1" si="13"/>
        <v>0</v>
      </c>
      <c r="U135">
        <f t="shared" ca="1" si="13"/>
        <v>0</v>
      </c>
      <c r="V135">
        <f ca="1">IF('Liv 2030'!$A143="LM",INDIRECT("'Liv 2030'!"&amp;'Country Selector'!$B$3&amp;ROW($A143))*10^12,0)</f>
        <v>0</v>
      </c>
    </row>
    <row r="136" spans="1:22">
      <c r="A136" s="74">
        <v>84</v>
      </c>
      <c r="B136">
        <f ca="1">IF('Liv 2010'!$A144="LM",INDIRECT("'Liv 2010'!"&amp;'Country Selector'!$B$3&amp;ROW($A144))*10^12,0)</f>
        <v>0</v>
      </c>
      <c r="C136">
        <f t="shared" ca="1" si="12"/>
        <v>0</v>
      </c>
      <c r="D136">
        <f t="shared" ca="1" si="12"/>
        <v>0</v>
      </c>
      <c r="E136">
        <f t="shared" ca="1" si="12"/>
        <v>0</v>
      </c>
      <c r="F136">
        <f t="shared" ca="1" si="12"/>
        <v>0</v>
      </c>
      <c r="G136">
        <f t="shared" ca="1" si="12"/>
        <v>0</v>
      </c>
      <c r="H136">
        <f t="shared" ca="1" si="12"/>
        <v>0</v>
      </c>
      <c r="I136">
        <f t="shared" ca="1" si="12"/>
        <v>0</v>
      </c>
      <c r="J136">
        <f t="shared" ca="1" si="12"/>
        <v>0</v>
      </c>
      <c r="K136">
        <f t="shared" ca="1" si="12"/>
        <v>0</v>
      </c>
      <c r="L136">
        <f ca="1">IF('Liv 2020'!$A144="LM",INDIRECT("'Liv 2020'!"&amp;'Country Selector'!$B$3&amp;ROW($A144))*10^12,0)</f>
        <v>0</v>
      </c>
      <c r="M136">
        <f t="shared" ca="1" si="13"/>
        <v>0</v>
      </c>
      <c r="N136">
        <f t="shared" ca="1" si="13"/>
        <v>0</v>
      </c>
      <c r="O136">
        <f t="shared" ca="1" si="13"/>
        <v>0</v>
      </c>
      <c r="P136">
        <f t="shared" ca="1" si="13"/>
        <v>0</v>
      </c>
      <c r="Q136">
        <f t="shared" ca="1" si="13"/>
        <v>0</v>
      </c>
      <c r="R136">
        <f t="shared" ca="1" si="13"/>
        <v>0</v>
      </c>
      <c r="S136">
        <f t="shared" ca="1" si="13"/>
        <v>0</v>
      </c>
      <c r="T136">
        <f t="shared" ca="1" si="13"/>
        <v>0</v>
      </c>
      <c r="U136">
        <f t="shared" ca="1" si="13"/>
        <v>0</v>
      </c>
      <c r="V136">
        <f ca="1">IF('Liv 2030'!$A144="LM",INDIRECT("'Liv 2030'!"&amp;'Country Selector'!$B$3&amp;ROW($A144))*10^12,0)</f>
        <v>0</v>
      </c>
    </row>
    <row r="137" spans="1:22">
      <c r="A137" s="74">
        <v>85</v>
      </c>
      <c r="B137">
        <f ca="1">IF('Liv 2010'!$A145="LM",INDIRECT("'Liv 2010'!"&amp;'Country Selector'!$B$3&amp;ROW($A145))*10^12,0)</f>
        <v>0</v>
      </c>
      <c r="C137">
        <f t="shared" ca="1" si="12"/>
        <v>236372547621.28424</v>
      </c>
      <c r="D137">
        <f t="shared" ca="1" si="12"/>
        <v>472745095242.56848</v>
      </c>
      <c r="E137">
        <f t="shared" ca="1" si="12"/>
        <v>709117642863.85278</v>
      </c>
      <c r="F137">
        <f t="shared" ca="1" si="12"/>
        <v>945490190485.13696</v>
      </c>
      <c r="G137">
        <f t="shared" ca="1" si="12"/>
        <v>1181862738106.4211</v>
      </c>
      <c r="H137">
        <f t="shared" ca="1" si="12"/>
        <v>1418235285727.7056</v>
      </c>
      <c r="I137">
        <f t="shared" ca="1" si="12"/>
        <v>1654607833348.9897</v>
      </c>
      <c r="J137">
        <f t="shared" ca="1" si="12"/>
        <v>1890980380970.2739</v>
      </c>
      <c r="K137">
        <f t="shared" ca="1" si="12"/>
        <v>2127352928591.5581</v>
      </c>
      <c r="L137">
        <f ca="1">IF('Liv 2020'!$A145="LM",INDIRECT("'Liv 2020'!"&amp;'Country Selector'!$B$3&amp;ROW($A145))*10^12,0)</f>
        <v>2363725476212.8423</v>
      </c>
      <c r="M137">
        <f t="shared" ca="1" si="13"/>
        <v>2127352928591.5581</v>
      </c>
      <c r="N137">
        <f t="shared" ca="1" si="13"/>
        <v>1890980380970.2739</v>
      </c>
      <c r="O137">
        <f t="shared" ca="1" si="13"/>
        <v>1654607833348.9897</v>
      </c>
      <c r="P137">
        <f t="shared" ca="1" si="13"/>
        <v>1418235285727.7056</v>
      </c>
      <c r="Q137">
        <f t="shared" ca="1" si="13"/>
        <v>1181862738106.4211</v>
      </c>
      <c r="R137">
        <f t="shared" ca="1" si="13"/>
        <v>945490190485.13696</v>
      </c>
      <c r="S137">
        <f t="shared" ca="1" si="13"/>
        <v>709117642863.85278</v>
      </c>
      <c r="T137">
        <f t="shared" ca="1" si="13"/>
        <v>472745095242.56848</v>
      </c>
      <c r="U137">
        <f t="shared" ca="1" si="13"/>
        <v>236372547621.28424</v>
      </c>
      <c r="V137">
        <f ca="1">IF('Liv 2030'!$A145="LM",INDIRECT("'Liv 2030'!"&amp;'Country Selector'!$B$3&amp;ROW($A145))*10^12,0)</f>
        <v>0</v>
      </c>
    </row>
    <row r="138" spans="1:22">
      <c r="A138" s="74">
        <v>86</v>
      </c>
      <c r="B138">
        <f ca="1">IF('Liv 2010'!$A146="LM",INDIRECT("'Liv 2010'!"&amp;'Country Selector'!$B$3&amp;ROW($A146))*10^12,0)</f>
        <v>0</v>
      </c>
      <c r="C138">
        <f t="shared" ca="1" si="12"/>
        <v>0</v>
      </c>
      <c r="D138">
        <f t="shared" ca="1" si="12"/>
        <v>0</v>
      </c>
      <c r="E138">
        <f t="shared" ca="1" si="12"/>
        <v>0</v>
      </c>
      <c r="F138">
        <f t="shared" ca="1" si="12"/>
        <v>0</v>
      </c>
      <c r="G138">
        <f t="shared" ca="1" si="12"/>
        <v>0</v>
      </c>
      <c r="H138">
        <f t="shared" ca="1" si="12"/>
        <v>0</v>
      </c>
      <c r="I138">
        <f t="shared" ca="1" si="12"/>
        <v>0</v>
      </c>
      <c r="J138">
        <f t="shared" ca="1" si="12"/>
        <v>0</v>
      </c>
      <c r="K138">
        <f t="shared" ca="1" si="12"/>
        <v>0</v>
      </c>
      <c r="L138">
        <f ca="1">IF('Liv 2020'!$A146="LM",INDIRECT("'Liv 2020'!"&amp;'Country Selector'!$B$3&amp;ROW($A146))*10^12,0)</f>
        <v>0</v>
      </c>
      <c r="M138">
        <f t="shared" ca="1" si="13"/>
        <v>0</v>
      </c>
      <c r="N138">
        <f t="shared" ca="1" si="13"/>
        <v>0</v>
      </c>
      <c r="O138">
        <f t="shared" ca="1" si="13"/>
        <v>0</v>
      </c>
      <c r="P138">
        <f t="shared" ca="1" si="13"/>
        <v>0</v>
      </c>
      <c r="Q138">
        <f t="shared" ca="1" si="13"/>
        <v>0</v>
      </c>
      <c r="R138">
        <f t="shared" ca="1" si="13"/>
        <v>0</v>
      </c>
      <c r="S138">
        <f t="shared" ca="1" si="13"/>
        <v>0</v>
      </c>
      <c r="T138">
        <f t="shared" ca="1" si="13"/>
        <v>0</v>
      </c>
      <c r="U138">
        <f t="shared" ca="1" si="13"/>
        <v>0</v>
      </c>
      <c r="V138">
        <f ca="1">IF('Liv 2030'!$A146="LM",INDIRECT("'Liv 2030'!"&amp;'Country Selector'!$B$3&amp;ROW($A146))*10^12,0)</f>
        <v>0</v>
      </c>
    </row>
    <row r="139" spans="1:22">
      <c r="A139" s="74">
        <v>87</v>
      </c>
      <c r="B139">
        <f ca="1">IF('Liv 2010'!$A147="LM",INDIRECT("'Liv 2010'!"&amp;'Country Selector'!$B$3&amp;ROW($A147))*10^12,0)</f>
        <v>0</v>
      </c>
      <c r="C139">
        <f t="shared" ca="1" si="12"/>
        <v>0</v>
      </c>
      <c r="D139">
        <f t="shared" ca="1" si="12"/>
        <v>0</v>
      </c>
      <c r="E139">
        <f t="shared" ca="1" si="12"/>
        <v>0</v>
      </c>
      <c r="F139">
        <f t="shared" ca="1" si="12"/>
        <v>0</v>
      </c>
      <c r="G139">
        <f t="shared" ca="1" si="12"/>
        <v>0</v>
      </c>
      <c r="H139">
        <f t="shared" ca="1" si="12"/>
        <v>0</v>
      </c>
      <c r="I139">
        <f t="shared" ca="1" si="12"/>
        <v>0</v>
      </c>
      <c r="J139">
        <f t="shared" ca="1" si="12"/>
        <v>0</v>
      </c>
      <c r="K139">
        <f t="shared" ca="1" si="12"/>
        <v>0</v>
      </c>
      <c r="L139">
        <f ca="1">IF('Liv 2020'!$A147="LM",INDIRECT("'Liv 2020'!"&amp;'Country Selector'!$B$3&amp;ROW($A147))*10^12,0)</f>
        <v>0</v>
      </c>
      <c r="M139">
        <f t="shared" ca="1" si="13"/>
        <v>0</v>
      </c>
      <c r="N139">
        <f t="shared" ca="1" si="13"/>
        <v>0</v>
      </c>
      <c r="O139">
        <f t="shared" ca="1" si="13"/>
        <v>0</v>
      </c>
      <c r="P139">
        <f t="shared" ca="1" si="13"/>
        <v>0</v>
      </c>
      <c r="Q139">
        <f t="shared" ca="1" si="13"/>
        <v>0</v>
      </c>
      <c r="R139">
        <f t="shared" ca="1" si="13"/>
        <v>0</v>
      </c>
      <c r="S139">
        <f t="shared" ca="1" si="13"/>
        <v>0</v>
      </c>
      <c r="T139">
        <f t="shared" ca="1" si="13"/>
        <v>0</v>
      </c>
      <c r="U139">
        <f t="shared" ca="1" si="13"/>
        <v>0</v>
      </c>
      <c r="V139">
        <f ca="1">IF('Liv 2030'!$A147="LM",INDIRECT("'Liv 2030'!"&amp;'Country Selector'!$B$3&amp;ROW($A147))*10^12,0)</f>
        <v>0</v>
      </c>
    </row>
    <row r="140" spans="1:22">
      <c r="A140" s="74">
        <v>88</v>
      </c>
      <c r="B140">
        <f ca="1">IF('Liv 2010'!$A148="LM",INDIRECT("'Liv 2010'!"&amp;'Country Selector'!$B$3&amp;ROW($A148))*10^12,0)</f>
        <v>0</v>
      </c>
      <c r="C140">
        <f t="shared" ca="1" si="12"/>
        <v>0</v>
      </c>
      <c r="D140">
        <f t="shared" ca="1" si="12"/>
        <v>0</v>
      </c>
      <c r="E140">
        <f t="shared" ca="1" si="12"/>
        <v>0</v>
      </c>
      <c r="F140">
        <f t="shared" ca="1" si="12"/>
        <v>0</v>
      </c>
      <c r="G140">
        <f t="shared" ca="1" si="12"/>
        <v>0</v>
      </c>
      <c r="H140">
        <f t="shared" ca="1" si="12"/>
        <v>0</v>
      </c>
      <c r="I140">
        <f t="shared" ca="1" si="12"/>
        <v>0</v>
      </c>
      <c r="J140">
        <f t="shared" ca="1" si="12"/>
        <v>0</v>
      </c>
      <c r="K140">
        <f t="shared" ca="1" si="12"/>
        <v>0</v>
      </c>
      <c r="L140">
        <f ca="1">IF('Liv 2020'!$A148="LM",INDIRECT("'Liv 2020'!"&amp;'Country Selector'!$B$3&amp;ROW($A148))*10^12,0)</f>
        <v>0</v>
      </c>
      <c r="M140">
        <f t="shared" ca="1" si="13"/>
        <v>223565430263.32788</v>
      </c>
      <c r="N140">
        <f t="shared" ca="1" si="13"/>
        <v>447130860526.65576</v>
      </c>
      <c r="O140">
        <f t="shared" ca="1" si="13"/>
        <v>670696290789.98364</v>
      </c>
      <c r="P140">
        <f t="shared" ca="1" si="13"/>
        <v>894261721053.31152</v>
      </c>
      <c r="Q140">
        <f t="shared" ca="1" si="13"/>
        <v>1117827151316.6394</v>
      </c>
      <c r="R140">
        <f t="shared" ca="1" si="13"/>
        <v>1341392581579.9673</v>
      </c>
      <c r="S140">
        <f t="shared" ca="1" si="13"/>
        <v>1564958011843.2952</v>
      </c>
      <c r="T140">
        <f t="shared" ca="1" si="13"/>
        <v>1788523442106.623</v>
      </c>
      <c r="U140">
        <f t="shared" ca="1" si="13"/>
        <v>2012088872369.9507</v>
      </c>
      <c r="V140">
        <f ca="1">IF('Liv 2030'!$A148="LM",INDIRECT("'Liv 2030'!"&amp;'Country Selector'!$B$3&amp;ROW($A148))*10^12,0)</f>
        <v>2235654302633.2788</v>
      </c>
    </row>
    <row r="141" spans="1:22">
      <c r="A141" s="74">
        <v>89</v>
      </c>
      <c r="B141">
        <f ca="1">IF('Liv 2010'!$A149="LM",INDIRECT("'Liv 2010'!"&amp;'Country Selector'!$B$3&amp;ROW($A149))*10^12,0)</f>
        <v>0</v>
      </c>
      <c r="C141">
        <f t="shared" ca="1" si="12"/>
        <v>231198155933.68927</v>
      </c>
      <c r="D141">
        <f t="shared" ca="1" si="12"/>
        <v>462396311867.37854</v>
      </c>
      <c r="E141">
        <f t="shared" ca="1" si="12"/>
        <v>693594467801.06775</v>
      </c>
      <c r="F141">
        <f t="shared" ca="1" si="12"/>
        <v>924792623734.75708</v>
      </c>
      <c r="G141">
        <f t="shared" ca="1" si="12"/>
        <v>1155990779668.4463</v>
      </c>
      <c r="H141">
        <f t="shared" ca="1" si="12"/>
        <v>1387188935602.1355</v>
      </c>
      <c r="I141">
        <f t="shared" ca="1" si="12"/>
        <v>1618387091535.8247</v>
      </c>
      <c r="J141">
        <f t="shared" ca="1" si="12"/>
        <v>1849585247469.5142</v>
      </c>
      <c r="K141">
        <f t="shared" ca="1" si="12"/>
        <v>2080783403403.2031</v>
      </c>
      <c r="L141">
        <f ca="1">IF('Liv 2020'!$A149="LM",INDIRECT("'Liv 2020'!"&amp;'Country Selector'!$B$3&amp;ROW($A149))*10^12,0)</f>
        <v>2311981559336.8926</v>
      </c>
      <c r="M141">
        <f t="shared" ca="1" si="13"/>
        <v>2080783403403.2031</v>
      </c>
      <c r="N141">
        <f t="shared" ca="1" si="13"/>
        <v>1849585247469.5142</v>
      </c>
      <c r="O141">
        <f t="shared" ca="1" si="13"/>
        <v>1618387091535.8247</v>
      </c>
      <c r="P141">
        <f t="shared" ca="1" si="13"/>
        <v>1387188935602.1355</v>
      </c>
      <c r="Q141">
        <f t="shared" ca="1" si="13"/>
        <v>1155990779668.4463</v>
      </c>
      <c r="R141">
        <f t="shared" ca="1" si="13"/>
        <v>924792623734.75708</v>
      </c>
      <c r="S141">
        <f t="shared" ca="1" si="13"/>
        <v>693594467801.06775</v>
      </c>
      <c r="T141">
        <f t="shared" ca="1" si="13"/>
        <v>462396311867.37854</v>
      </c>
      <c r="U141">
        <f t="shared" ca="1" si="13"/>
        <v>231198155933.68927</v>
      </c>
      <c r="V141">
        <f ca="1">IF('Liv 2030'!$A149="LM",INDIRECT("'Liv 2030'!"&amp;'Country Selector'!$B$3&amp;ROW($A149))*10^12,0)</f>
        <v>0</v>
      </c>
    </row>
    <row r="142" spans="1:22">
      <c r="A142" s="74">
        <v>90</v>
      </c>
      <c r="B142">
        <f ca="1">IF('Liv 2010'!$A150="LM",INDIRECT("'Liv 2010'!"&amp;'Country Selector'!$B$3&amp;ROW($A150))*10^12,0)</f>
        <v>2390914697508.4282</v>
      </c>
      <c r="C142">
        <f t="shared" ca="1" si="12"/>
        <v>2151823227757.5854</v>
      </c>
      <c r="D142">
        <f t="shared" ca="1" si="12"/>
        <v>1912731758006.7427</v>
      </c>
      <c r="E142">
        <f t="shared" ca="1" si="12"/>
        <v>1673640288255.8999</v>
      </c>
      <c r="F142">
        <f t="shared" ca="1" si="12"/>
        <v>1434548818505.0571</v>
      </c>
      <c r="G142">
        <f t="shared" ca="1" si="12"/>
        <v>1195457348754.2141</v>
      </c>
      <c r="H142">
        <f t="shared" ca="1" si="12"/>
        <v>956365879003.37134</v>
      </c>
      <c r="I142">
        <f t="shared" ca="1" si="12"/>
        <v>717274409252.52856</v>
      </c>
      <c r="J142">
        <f t="shared" ca="1" si="12"/>
        <v>478182939501.68567</v>
      </c>
      <c r="K142">
        <f t="shared" ca="1" si="12"/>
        <v>239091469750.84283</v>
      </c>
      <c r="L142">
        <f ca="1">IF('Liv 2020'!$A150="LM",INDIRECT("'Liv 2020'!"&amp;'Country Selector'!$B$3&amp;ROW($A150))*10^12,0)</f>
        <v>0</v>
      </c>
      <c r="M142">
        <f t="shared" ca="1" si="13"/>
        <v>0</v>
      </c>
      <c r="N142">
        <f t="shared" ca="1" si="13"/>
        <v>0</v>
      </c>
      <c r="O142">
        <f t="shared" ca="1" si="13"/>
        <v>0</v>
      </c>
      <c r="P142">
        <f t="shared" ca="1" si="13"/>
        <v>0</v>
      </c>
      <c r="Q142">
        <f t="shared" ca="1" si="13"/>
        <v>0</v>
      </c>
      <c r="R142">
        <f t="shared" ca="1" si="13"/>
        <v>0</v>
      </c>
      <c r="S142">
        <f t="shared" ca="1" si="13"/>
        <v>0</v>
      </c>
      <c r="T142">
        <f t="shared" ca="1" si="13"/>
        <v>0</v>
      </c>
      <c r="U142">
        <f t="shared" ca="1" si="13"/>
        <v>0</v>
      </c>
      <c r="V142">
        <f ca="1">IF('Liv 2030'!$A150="LM",INDIRECT("'Liv 2030'!"&amp;'Country Selector'!$B$3&amp;ROW($A150))*10^12,0)</f>
        <v>0</v>
      </c>
    </row>
    <row r="143" spans="1:22">
      <c r="A143" s="74">
        <v>91</v>
      </c>
      <c r="B143">
        <f ca="1">IF('Liv 2010'!$A151="LM",INDIRECT("'Liv 2010'!"&amp;'Country Selector'!$B$3&amp;ROW($A151))*10^12,0)</f>
        <v>0</v>
      </c>
      <c r="C143">
        <f t="shared" ca="1" si="12"/>
        <v>0</v>
      </c>
      <c r="D143">
        <f t="shared" ca="1" si="12"/>
        <v>0</v>
      </c>
      <c r="E143">
        <f t="shared" ca="1" si="12"/>
        <v>0</v>
      </c>
      <c r="F143">
        <f t="shared" ca="1" si="12"/>
        <v>0</v>
      </c>
      <c r="G143">
        <f t="shared" ca="1" si="12"/>
        <v>0</v>
      </c>
      <c r="H143">
        <f t="shared" ca="1" si="12"/>
        <v>0</v>
      </c>
      <c r="I143">
        <f t="shared" ca="1" si="12"/>
        <v>0</v>
      </c>
      <c r="J143">
        <f t="shared" ca="1" si="12"/>
        <v>0</v>
      </c>
      <c r="K143">
        <f t="shared" ca="1" si="12"/>
        <v>0</v>
      </c>
      <c r="L143">
        <f ca="1">IF('Liv 2020'!$A151="LM",INDIRECT("'Liv 2020'!"&amp;'Country Selector'!$B$3&amp;ROW($A151))*10^12,0)</f>
        <v>0</v>
      </c>
      <c r="M143">
        <f t="shared" ca="1" si="13"/>
        <v>0</v>
      </c>
      <c r="N143">
        <f t="shared" ca="1" si="13"/>
        <v>0</v>
      </c>
      <c r="O143">
        <f t="shared" ca="1" si="13"/>
        <v>0</v>
      </c>
      <c r="P143">
        <f t="shared" ca="1" si="13"/>
        <v>0</v>
      </c>
      <c r="Q143">
        <f t="shared" ca="1" si="13"/>
        <v>0</v>
      </c>
      <c r="R143">
        <f t="shared" ca="1" si="13"/>
        <v>0</v>
      </c>
      <c r="S143">
        <f t="shared" ca="1" si="13"/>
        <v>0</v>
      </c>
      <c r="T143">
        <f t="shared" ca="1" si="13"/>
        <v>0</v>
      </c>
      <c r="U143">
        <f t="shared" ca="1" si="13"/>
        <v>0</v>
      </c>
      <c r="V143">
        <f ca="1">IF('Liv 2030'!$A151="LM",INDIRECT("'Liv 2030'!"&amp;'Country Selector'!$B$3&amp;ROW($A151))*10^12,0)</f>
        <v>0</v>
      </c>
    </row>
    <row r="144" spans="1:22">
      <c r="A144" s="74">
        <v>92</v>
      </c>
      <c r="B144">
        <f ca="1">IF('Liv 2010'!$A152="LM",INDIRECT("'Liv 2010'!"&amp;'Country Selector'!$B$3&amp;ROW($A152))*10^12,0)</f>
        <v>0</v>
      </c>
      <c r="C144">
        <f t="shared" ca="1" si="12"/>
        <v>0</v>
      </c>
      <c r="D144">
        <f t="shared" ca="1" si="12"/>
        <v>0</v>
      </c>
      <c r="E144">
        <f t="shared" ca="1" si="12"/>
        <v>0</v>
      </c>
      <c r="F144">
        <f t="shared" ca="1" si="12"/>
        <v>0</v>
      </c>
      <c r="G144">
        <f t="shared" ca="1" si="12"/>
        <v>0</v>
      </c>
      <c r="H144">
        <f t="shared" ca="1" si="12"/>
        <v>0</v>
      </c>
      <c r="I144">
        <f t="shared" ca="1" si="12"/>
        <v>0</v>
      </c>
      <c r="J144">
        <f t="shared" ca="1" si="12"/>
        <v>0</v>
      </c>
      <c r="K144">
        <f t="shared" ca="1" si="12"/>
        <v>0</v>
      </c>
      <c r="L144">
        <f ca="1">IF('Liv 2020'!$A152="LM",INDIRECT("'Liv 2020'!"&amp;'Country Selector'!$B$3&amp;ROW($A152))*10^12,0)</f>
        <v>0</v>
      </c>
      <c r="M144">
        <f t="shared" ca="1" si="13"/>
        <v>0</v>
      </c>
      <c r="N144">
        <f t="shared" ca="1" si="13"/>
        <v>0</v>
      </c>
      <c r="O144">
        <f t="shared" ca="1" si="13"/>
        <v>0</v>
      </c>
      <c r="P144">
        <f t="shared" ca="1" si="13"/>
        <v>0</v>
      </c>
      <c r="Q144">
        <f t="shared" ca="1" si="13"/>
        <v>0</v>
      </c>
      <c r="R144">
        <f t="shared" ca="1" si="13"/>
        <v>0</v>
      </c>
      <c r="S144">
        <f t="shared" ca="1" si="13"/>
        <v>0</v>
      </c>
      <c r="T144">
        <f t="shared" ca="1" si="13"/>
        <v>0</v>
      </c>
      <c r="U144">
        <f t="shared" ca="1" si="13"/>
        <v>0</v>
      </c>
      <c r="V144">
        <f ca="1">IF('Liv 2030'!$A152="LM",INDIRECT("'Liv 2030'!"&amp;'Country Selector'!$B$3&amp;ROW($A152))*10^12,0)</f>
        <v>0</v>
      </c>
    </row>
    <row r="145" spans="1:22">
      <c r="A145" s="74">
        <v>93</v>
      </c>
      <c r="B145">
        <f ca="1">IF('Liv 2010'!$A153="LM",INDIRECT("'Liv 2010'!"&amp;'Country Selector'!$B$3&amp;ROW($A153))*10^12,0)</f>
        <v>0</v>
      </c>
      <c r="C145">
        <f t="shared" ca="1" si="12"/>
        <v>0</v>
      </c>
      <c r="D145">
        <f t="shared" ca="1" si="12"/>
        <v>0</v>
      </c>
      <c r="E145">
        <f t="shared" ca="1" si="12"/>
        <v>0</v>
      </c>
      <c r="F145">
        <f t="shared" ca="1" si="12"/>
        <v>0</v>
      </c>
      <c r="G145">
        <f t="shared" ca="1" si="12"/>
        <v>0</v>
      </c>
      <c r="H145">
        <f t="shared" ca="1" si="12"/>
        <v>0</v>
      </c>
      <c r="I145">
        <f t="shared" ca="1" si="12"/>
        <v>0</v>
      </c>
      <c r="J145">
        <f t="shared" ca="1" si="12"/>
        <v>0</v>
      </c>
      <c r="K145">
        <f t="shared" ca="1" si="12"/>
        <v>0</v>
      </c>
      <c r="L145">
        <f ca="1">IF('Liv 2020'!$A153="LM",INDIRECT("'Liv 2020'!"&amp;'Country Selector'!$B$3&amp;ROW($A153))*10^12,0)</f>
        <v>0</v>
      </c>
      <c r="M145">
        <f t="shared" ca="1" si="13"/>
        <v>0</v>
      </c>
      <c r="N145">
        <f t="shared" ca="1" si="13"/>
        <v>0</v>
      </c>
      <c r="O145">
        <f t="shared" ca="1" si="13"/>
        <v>0</v>
      </c>
      <c r="P145">
        <f t="shared" ca="1" si="13"/>
        <v>0</v>
      </c>
      <c r="Q145">
        <f t="shared" ca="1" si="13"/>
        <v>0</v>
      </c>
      <c r="R145">
        <f t="shared" ca="1" si="13"/>
        <v>0</v>
      </c>
      <c r="S145">
        <f t="shared" ca="1" si="13"/>
        <v>0</v>
      </c>
      <c r="T145">
        <f t="shared" ca="1" si="13"/>
        <v>0</v>
      </c>
      <c r="U145">
        <f t="shared" ca="1" si="13"/>
        <v>0</v>
      </c>
      <c r="V145">
        <f ca="1">IF('Liv 2030'!$A153="LM",INDIRECT("'Liv 2030'!"&amp;'Country Selector'!$B$3&amp;ROW($A153))*10^12,0)</f>
        <v>0</v>
      </c>
    </row>
    <row r="146" spans="1:22">
      <c r="A146" s="74">
        <v>94</v>
      </c>
      <c r="B146">
        <f ca="1">IF('Liv 2010'!$A154="LM",INDIRECT("'Liv 2010'!"&amp;'Country Selector'!$B$3&amp;ROW($A154))*10^12,0)</f>
        <v>0</v>
      </c>
      <c r="C146">
        <f t="shared" ca="1" si="12"/>
        <v>0</v>
      </c>
      <c r="D146">
        <f t="shared" ca="1" si="12"/>
        <v>0</v>
      </c>
      <c r="E146">
        <f t="shared" ca="1" si="12"/>
        <v>0</v>
      </c>
      <c r="F146">
        <f t="shared" ca="1" si="12"/>
        <v>0</v>
      </c>
      <c r="G146">
        <f t="shared" ca="1" si="12"/>
        <v>0</v>
      </c>
      <c r="H146">
        <f t="shared" ca="1" si="12"/>
        <v>0</v>
      </c>
      <c r="I146">
        <f t="shared" ca="1" si="12"/>
        <v>0</v>
      </c>
      <c r="J146">
        <f t="shared" ca="1" si="12"/>
        <v>0</v>
      </c>
      <c r="K146">
        <f t="shared" ca="1" si="12"/>
        <v>0</v>
      </c>
      <c r="L146">
        <f ca="1">IF('Liv 2020'!$A154="LM",INDIRECT("'Liv 2020'!"&amp;'Country Selector'!$B$3&amp;ROW($A154))*10^12,0)</f>
        <v>0</v>
      </c>
      <c r="M146">
        <f t="shared" ca="1" si="13"/>
        <v>0</v>
      </c>
      <c r="N146">
        <f t="shared" ca="1" si="13"/>
        <v>0</v>
      </c>
      <c r="O146">
        <f t="shared" ca="1" si="13"/>
        <v>0</v>
      </c>
      <c r="P146">
        <f t="shared" ca="1" si="13"/>
        <v>0</v>
      </c>
      <c r="Q146">
        <f t="shared" ca="1" si="13"/>
        <v>0</v>
      </c>
      <c r="R146">
        <f t="shared" ca="1" si="13"/>
        <v>0</v>
      </c>
      <c r="S146">
        <f t="shared" ca="1" si="13"/>
        <v>0</v>
      </c>
      <c r="T146">
        <f t="shared" ca="1" si="13"/>
        <v>0</v>
      </c>
      <c r="U146">
        <f t="shared" ca="1" si="13"/>
        <v>0</v>
      </c>
      <c r="V146">
        <f ca="1">IF('Liv 2030'!$A154="LM",INDIRECT("'Liv 2030'!"&amp;'Country Selector'!$B$3&amp;ROW($A154))*10^12,0)</f>
        <v>0</v>
      </c>
    </row>
    <row r="147" spans="1:22">
      <c r="A147" s="74">
        <v>95</v>
      </c>
      <c r="B147">
        <f ca="1">IF('Liv 2010'!$A155="LM",INDIRECT("'Liv 2010'!"&amp;'Country Selector'!$B$3&amp;ROW($A155))*10^12,0)</f>
        <v>0</v>
      </c>
      <c r="C147">
        <f t="shared" ca="1" si="12"/>
        <v>0</v>
      </c>
      <c r="D147">
        <f t="shared" ca="1" si="12"/>
        <v>0</v>
      </c>
      <c r="E147">
        <f t="shared" ca="1" si="12"/>
        <v>0</v>
      </c>
      <c r="F147">
        <f t="shared" ca="1" si="12"/>
        <v>0</v>
      </c>
      <c r="G147">
        <f t="shared" ca="1" si="12"/>
        <v>0</v>
      </c>
      <c r="H147">
        <f t="shared" ca="1" si="12"/>
        <v>0</v>
      </c>
      <c r="I147">
        <f t="shared" ca="1" si="12"/>
        <v>0</v>
      </c>
      <c r="J147">
        <f t="shared" ca="1" si="12"/>
        <v>0</v>
      </c>
      <c r="K147">
        <f t="shared" ca="1" si="12"/>
        <v>0</v>
      </c>
      <c r="L147">
        <f ca="1">IF('Liv 2020'!$A155="LM",INDIRECT("'Liv 2020'!"&amp;'Country Selector'!$B$3&amp;ROW($A155))*10^12,0)</f>
        <v>0</v>
      </c>
      <c r="M147">
        <f t="shared" ca="1" si="13"/>
        <v>0</v>
      </c>
      <c r="N147">
        <f t="shared" ca="1" si="13"/>
        <v>0</v>
      </c>
      <c r="O147">
        <f t="shared" ca="1" si="13"/>
        <v>0</v>
      </c>
      <c r="P147">
        <f t="shared" ca="1" si="13"/>
        <v>0</v>
      </c>
      <c r="Q147">
        <f t="shared" ca="1" si="13"/>
        <v>0</v>
      </c>
      <c r="R147">
        <f t="shared" ca="1" si="13"/>
        <v>0</v>
      </c>
      <c r="S147">
        <f t="shared" ca="1" si="13"/>
        <v>0</v>
      </c>
      <c r="T147">
        <f t="shared" ca="1" si="13"/>
        <v>0</v>
      </c>
      <c r="U147">
        <f t="shared" ca="1" si="13"/>
        <v>0</v>
      </c>
      <c r="V147">
        <f ca="1">IF('Liv 2030'!$A155="LM",INDIRECT("'Liv 2030'!"&amp;'Country Selector'!$B$3&amp;ROW($A155))*10^12,0)</f>
        <v>0</v>
      </c>
    </row>
    <row r="148" spans="1:22">
      <c r="A148" s="74">
        <v>96</v>
      </c>
      <c r="B148">
        <f ca="1">IF('Liv 2010'!$A156="LM",INDIRECT("'Liv 2010'!"&amp;'Country Selector'!$B$3&amp;ROW($A156))*10^12,0)</f>
        <v>0</v>
      </c>
      <c r="C148">
        <f t="shared" ca="1" si="12"/>
        <v>0</v>
      </c>
      <c r="D148">
        <f t="shared" ca="1" si="12"/>
        <v>0</v>
      </c>
      <c r="E148">
        <f t="shared" ca="1" si="12"/>
        <v>0</v>
      </c>
      <c r="F148">
        <f t="shared" ca="1" si="12"/>
        <v>0</v>
      </c>
      <c r="G148">
        <f t="shared" ca="1" si="12"/>
        <v>0</v>
      </c>
      <c r="H148">
        <f t="shared" ca="1" si="12"/>
        <v>0</v>
      </c>
      <c r="I148">
        <f t="shared" ca="1" si="12"/>
        <v>0</v>
      </c>
      <c r="J148">
        <f t="shared" ca="1" si="12"/>
        <v>0</v>
      </c>
      <c r="K148">
        <f t="shared" ca="1" si="12"/>
        <v>0</v>
      </c>
      <c r="L148">
        <f ca="1">IF('Liv 2020'!$A156="LM",INDIRECT("'Liv 2020'!"&amp;'Country Selector'!$B$3&amp;ROW($A156))*10^12,0)</f>
        <v>0</v>
      </c>
      <c r="M148">
        <f t="shared" ca="1" si="13"/>
        <v>0</v>
      </c>
      <c r="N148">
        <f t="shared" ca="1" si="13"/>
        <v>0</v>
      </c>
      <c r="O148">
        <f t="shared" ca="1" si="13"/>
        <v>0</v>
      </c>
      <c r="P148">
        <f t="shared" ca="1" si="13"/>
        <v>0</v>
      </c>
      <c r="Q148">
        <f t="shared" ca="1" si="13"/>
        <v>0</v>
      </c>
      <c r="R148">
        <f t="shared" ca="1" si="13"/>
        <v>0</v>
      </c>
      <c r="S148">
        <f t="shared" ca="1" si="13"/>
        <v>0</v>
      </c>
      <c r="T148">
        <f t="shared" ca="1" si="13"/>
        <v>0</v>
      </c>
      <c r="U148">
        <f t="shared" ca="1" si="13"/>
        <v>0</v>
      </c>
      <c r="V148">
        <f ca="1">IF('Liv 2030'!$A156="LM",INDIRECT("'Liv 2030'!"&amp;'Country Selector'!$B$3&amp;ROW($A156))*10^12,0)</f>
        <v>0</v>
      </c>
    </row>
    <row r="149" spans="1:22">
      <c r="A149" s="74">
        <v>97</v>
      </c>
      <c r="B149">
        <f ca="1">IF('Liv 2010'!$A157="LM",INDIRECT("'Liv 2010'!"&amp;'Country Selector'!$B$3&amp;ROW($A157))*10^12,0)</f>
        <v>0</v>
      </c>
      <c r="C149">
        <f t="shared" ca="1" si="12"/>
        <v>0</v>
      </c>
      <c r="D149">
        <f t="shared" ca="1" si="12"/>
        <v>0</v>
      </c>
      <c r="E149">
        <f t="shared" ca="1" si="12"/>
        <v>0</v>
      </c>
      <c r="F149">
        <f t="shared" ca="1" si="12"/>
        <v>0</v>
      </c>
      <c r="G149">
        <f t="shared" ca="1" si="12"/>
        <v>0</v>
      </c>
      <c r="H149">
        <f t="shared" ca="1" si="12"/>
        <v>0</v>
      </c>
      <c r="I149">
        <f t="shared" ca="1" si="12"/>
        <v>0</v>
      </c>
      <c r="J149">
        <f t="shared" ca="1" si="12"/>
        <v>0</v>
      </c>
      <c r="K149">
        <f t="shared" ca="1" si="12"/>
        <v>0</v>
      </c>
      <c r="L149">
        <f ca="1">IF('Liv 2020'!$A157="LM",INDIRECT("'Liv 2020'!"&amp;'Country Selector'!$B$3&amp;ROW($A157))*10^12,0)</f>
        <v>0</v>
      </c>
      <c r="M149">
        <f t="shared" ca="1" si="13"/>
        <v>0</v>
      </c>
      <c r="N149">
        <f t="shared" ca="1" si="13"/>
        <v>0</v>
      </c>
      <c r="O149">
        <f t="shared" ca="1" si="13"/>
        <v>0</v>
      </c>
      <c r="P149">
        <f t="shared" ca="1" si="13"/>
        <v>0</v>
      </c>
      <c r="Q149">
        <f t="shared" ca="1" si="13"/>
        <v>0</v>
      </c>
      <c r="R149">
        <f t="shared" ca="1" si="13"/>
        <v>0</v>
      </c>
      <c r="S149">
        <f t="shared" ca="1" si="13"/>
        <v>0</v>
      </c>
      <c r="T149">
        <f t="shared" ca="1" si="13"/>
        <v>0</v>
      </c>
      <c r="U149">
        <f t="shared" ca="1" si="13"/>
        <v>0</v>
      </c>
      <c r="V149">
        <f ca="1">IF('Liv 2030'!$A157="LM",INDIRECT("'Liv 2030'!"&amp;'Country Selector'!$B$3&amp;ROW($A157))*10^12,0)</f>
        <v>0</v>
      </c>
    </row>
    <row r="150" spans="1:22">
      <c r="A150" s="74">
        <v>98</v>
      </c>
      <c r="B150">
        <f ca="1">IF('Liv 2010'!$A158="LM",INDIRECT("'Liv 2010'!"&amp;'Country Selector'!$B$3&amp;ROW($A158))*10^12,0)</f>
        <v>0</v>
      </c>
      <c r="C150">
        <f t="shared" ca="1" si="12"/>
        <v>0</v>
      </c>
      <c r="D150">
        <f t="shared" ca="1" si="12"/>
        <v>0</v>
      </c>
      <c r="E150">
        <f t="shared" ca="1" si="12"/>
        <v>0</v>
      </c>
      <c r="F150">
        <f t="shared" ca="1" si="12"/>
        <v>0</v>
      </c>
      <c r="G150">
        <f t="shared" ca="1" si="12"/>
        <v>0</v>
      </c>
      <c r="H150">
        <f t="shared" ca="1" si="12"/>
        <v>0</v>
      </c>
      <c r="I150">
        <f t="shared" ca="1" si="12"/>
        <v>0</v>
      </c>
      <c r="J150">
        <f t="shared" ca="1" si="12"/>
        <v>0</v>
      </c>
      <c r="K150">
        <f t="shared" ca="1" si="12"/>
        <v>0</v>
      </c>
      <c r="L150">
        <f ca="1">IF('Liv 2020'!$A158="LM",INDIRECT("'Liv 2020'!"&amp;'Country Selector'!$B$3&amp;ROW($A158))*10^12,0)</f>
        <v>0</v>
      </c>
      <c r="M150">
        <f t="shared" ca="1" si="13"/>
        <v>0</v>
      </c>
      <c r="N150">
        <f t="shared" ca="1" si="13"/>
        <v>0</v>
      </c>
      <c r="O150">
        <f t="shared" ca="1" si="13"/>
        <v>0</v>
      </c>
      <c r="P150">
        <f t="shared" ca="1" si="13"/>
        <v>0</v>
      </c>
      <c r="Q150">
        <f t="shared" ca="1" si="13"/>
        <v>0</v>
      </c>
      <c r="R150">
        <f t="shared" ca="1" si="13"/>
        <v>0</v>
      </c>
      <c r="S150">
        <f t="shared" ca="1" si="13"/>
        <v>0</v>
      </c>
      <c r="T150">
        <f t="shared" ca="1" si="13"/>
        <v>0</v>
      </c>
      <c r="U150">
        <f t="shared" ca="1" si="13"/>
        <v>0</v>
      </c>
      <c r="V150">
        <f ca="1">IF('Liv 2030'!$A158="LM",INDIRECT("'Liv 2030'!"&amp;'Country Selector'!$B$3&amp;ROW($A158))*10^12,0)</f>
        <v>0</v>
      </c>
    </row>
    <row r="151" spans="1:22">
      <c r="A151" s="74">
        <v>99</v>
      </c>
      <c r="B151">
        <f ca="1">IF('Liv 2010'!$A159="LM",INDIRECT("'Liv 2010'!"&amp;'Country Selector'!$B$3&amp;ROW($A159))*10^12,0)</f>
        <v>0</v>
      </c>
      <c r="C151">
        <f t="shared" ca="1" si="12"/>
        <v>0</v>
      </c>
      <c r="D151">
        <f t="shared" ca="1" si="12"/>
        <v>0</v>
      </c>
      <c r="E151">
        <f t="shared" ca="1" si="12"/>
        <v>0</v>
      </c>
      <c r="F151">
        <f t="shared" ca="1" si="12"/>
        <v>0</v>
      </c>
      <c r="G151">
        <f t="shared" ca="1" si="12"/>
        <v>0</v>
      </c>
      <c r="H151">
        <f t="shared" ca="1" si="12"/>
        <v>0</v>
      </c>
      <c r="I151">
        <f t="shared" ca="1" si="12"/>
        <v>0</v>
      </c>
      <c r="J151">
        <f t="shared" ca="1" si="12"/>
        <v>0</v>
      </c>
      <c r="K151">
        <f t="shared" ca="1" si="12"/>
        <v>0</v>
      </c>
      <c r="L151">
        <f ca="1">IF('Liv 2020'!$A159="LM",INDIRECT("'Liv 2020'!"&amp;'Country Selector'!$B$3&amp;ROW($A159))*10^12,0)</f>
        <v>0</v>
      </c>
      <c r="M151">
        <f t="shared" ca="1" si="13"/>
        <v>247698625702.09259</v>
      </c>
      <c r="N151">
        <f t="shared" ca="1" si="13"/>
        <v>495397251404.18518</v>
      </c>
      <c r="O151">
        <f t="shared" ca="1" si="13"/>
        <v>743095877106.27771</v>
      </c>
      <c r="P151">
        <f t="shared" ca="1" si="13"/>
        <v>990794502808.37036</v>
      </c>
      <c r="Q151">
        <f t="shared" ca="1" si="13"/>
        <v>1238493128510.4629</v>
      </c>
      <c r="R151">
        <f t="shared" ca="1" si="13"/>
        <v>1486191754212.5554</v>
      </c>
      <c r="S151">
        <f t="shared" ca="1" si="13"/>
        <v>1733890379914.6479</v>
      </c>
      <c r="T151">
        <f t="shared" ca="1" si="13"/>
        <v>1981589005616.7407</v>
      </c>
      <c r="U151">
        <f t="shared" ca="1" si="13"/>
        <v>2229287631318.833</v>
      </c>
      <c r="V151">
        <f ca="1">IF('Liv 2030'!$A159="LM",INDIRECT("'Liv 2030'!"&amp;'Country Selector'!$B$3&amp;ROW($A159))*10^12,0)</f>
        <v>2476986257020.9258</v>
      </c>
    </row>
    <row r="152" spans="1:22">
      <c r="A152" s="74">
        <v>100</v>
      </c>
      <c r="B152">
        <f ca="1">IF('Liv 2010'!$A160="LM",INDIRECT("'Liv 2010'!"&amp;'Country Selector'!$B$3&amp;ROW($A160))*10^12,0)</f>
        <v>0</v>
      </c>
      <c r="C152">
        <f t="shared" ca="1" si="12"/>
        <v>0</v>
      </c>
      <c r="D152">
        <f t="shared" ca="1" si="12"/>
        <v>0</v>
      </c>
      <c r="E152">
        <f t="shared" ca="1" si="12"/>
        <v>0</v>
      </c>
      <c r="F152">
        <f t="shared" ca="1" si="12"/>
        <v>0</v>
      </c>
      <c r="G152">
        <f t="shared" ca="1" si="12"/>
        <v>0</v>
      </c>
      <c r="H152">
        <f t="shared" ca="1" si="12"/>
        <v>0</v>
      </c>
      <c r="I152">
        <f t="shared" ca="1" si="12"/>
        <v>0</v>
      </c>
      <c r="J152">
        <f t="shared" ca="1" si="12"/>
        <v>0</v>
      </c>
      <c r="K152">
        <f t="shared" ca="1" si="12"/>
        <v>0</v>
      </c>
      <c r="L152">
        <f ca="1">IF('Liv 2020'!$A160="LM",INDIRECT("'Liv 2020'!"&amp;'Country Selector'!$B$3&amp;ROW($A160))*10^12,0)</f>
        <v>0</v>
      </c>
      <c r="M152">
        <f t="shared" ca="1" si="13"/>
        <v>0</v>
      </c>
      <c r="N152">
        <f t="shared" ca="1" si="13"/>
        <v>0</v>
      </c>
      <c r="O152">
        <f t="shared" ca="1" si="13"/>
        <v>0</v>
      </c>
      <c r="P152">
        <f t="shared" ca="1" si="13"/>
        <v>0</v>
      </c>
      <c r="Q152">
        <f t="shared" ca="1" si="13"/>
        <v>0</v>
      </c>
      <c r="R152">
        <f t="shared" ca="1" si="13"/>
        <v>0</v>
      </c>
      <c r="S152">
        <f t="shared" ca="1" si="13"/>
        <v>0</v>
      </c>
      <c r="T152">
        <f t="shared" ca="1" si="13"/>
        <v>0</v>
      </c>
      <c r="U152">
        <f t="shared" ca="1" si="13"/>
        <v>0</v>
      </c>
      <c r="V152">
        <f ca="1">IF('Liv 2030'!$A160="LM",INDIRECT("'Liv 2030'!"&amp;'Country Selector'!$B$3&amp;ROW($A160))*10^12,0)</f>
        <v>0</v>
      </c>
    </row>
    <row r="153" spans="1:22">
      <c r="A153" s="74">
        <v>150</v>
      </c>
      <c r="B153">
        <f ca="1">IF('Liv 2010'!$A161="LM",INDIRECT("'Liv 2010'!"&amp;'Country Selector'!$B$3&amp;ROW($A161))*10^12,0)</f>
        <v>4712622655301.5801</v>
      </c>
      <c r="C153">
        <f t="shared" ca="1" si="12"/>
        <v>4692005051766.9873</v>
      </c>
      <c r="D153">
        <f t="shared" ca="1" si="12"/>
        <v>4671387448232.3945</v>
      </c>
      <c r="E153">
        <f t="shared" ca="1" si="12"/>
        <v>4650769844697.8027</v>
      </c>
      <c r="F153">
        <f t="shared" ca="1" si="12"/>
        <v>4630152241163.209</v>
      </c>
      <c r="G153">
        <f t="shared" ca="1" si="12"/>
        <v>4609534637628.6172</v>
      </c>
      <c r="H153">
        <f t="shared" ca="1" si="12"/>
        <v>4588917034094.0244</v>
      </c>
      <c r="I153">
        <f t="shared" ca="1" si="12"/>
        <v>4568299430559.4316</v>
      </c>
      <c r="J153">
        <f t="shared" ca="1" si="12"/>
        <v>4547681827024.8389</v>
      </c>
      <c r="K153">
        <f t="shared" ca="1" si="12"/>
        <v>4527064223490.2461</v>
      </c>
      <c r="L153">
        <f ca="1">IF('Liv 2020'!$A161="LM",INDIRECT("'Liv 2020'!"&amp;'Country Selector'!$B$3&amp;ROW($A161))*10^12,0)</f>
        <v>4506446619955.6533</v>
      </c>
      <c r="M153">
        <f t="shared" ca="1" si="13"/>
        <v>4569656590353.4512</v>
      </c>
      <c r="N153">
        <f t="shared" ca="1" si="13"/>
        <v>4632866560751.249</v>
      </c>
      <c r="O153">
        <f t="shared" ca="1" si="13"/>
        <v>4696076531149.0469</v>
      </c>
      <c r="P153">
        <f t="shared" ca="1" si="13"/>
        <v>4759286501546.8447</v>
      </c>
      <c r="Q153">
        <f t="shared" ca="1" si="13"/>
        <v>4822496471944.6426</v>
      </c>
      <c r="R153">
        <f t="shared" ca="1" si="13"/>
        <v>4885706442342.4395</v>
      </c>
      <c r="S153">
        <f t="shared" ca="1" si="13"/>
        <v>4948916412740.2383</v>
      </c>
      <c r="T153">
        <f t="shared" ca="1" si="13"/>
        <v>5012126383138.0361</v>
      </c>
      <c r="U153">
        <f t="shared" ca="1" si="13"/>
        <v>5075336353535.834</v>
      </c>
      <c r="V153">
        <f ca="1">IF('Liv 2030'!$A161="LM",INDIRECT("'Liv 2030'!"&amp;'Country Selector'!$B$3&amp;ROW($A161))*10^12,0)</f>
        <v>5138546323933.6318</v>
      </c>
    </row>
    <row r="154" spans="1:22">
      <c r="A154" s="74">
        <v>200</v>
      </c>
      <c r="B154">
        <f ca="1">IF('Liv 2010'!$A162="LM",INDIRECT("'Liv 2010'!"&amp;'Country Selector'!$B$3&amp;ROW($A162))*10^12,0)</f>
        <v>1374537808026.0479</v>
      </c>
      <c r="C154">
        <f t="shared" ca="1" si="12"/>
        <v>1323803542898.4116</v>
      </c>
      <c r="D154">
        <f t="shared" ca="1" si="12"/>
        <v>1273069277770.7759</v>
      </c>
      <c r="E154">
        <f t="shared" ca="1" si="12"/>
        <v>1222335012643.1399</v>
      </c>
      <c r="F154">
        <f t="shared" ca="1" si="12"/>
        <v>1171600747515.5037</v>
      </c>
      <c r="G154">
        <f t="shared" ca="1" si="12"/>
        <v>1120866482387.8677</v>
      </c>
      <c r="H154">
        <f t="shared" ca="1" si="12"/>
        <v>1070132217260.2318</v>
      </c>
      <c r="I154">
        <f t="shared" ca="1" si="12"/>
        <v>1019397952132.5957</v>
      </c>
      <c r="J154">
        <f t="shared" ca="1" si="12"/>
        <v>968663687004.95972</v>
      </c>
      <c r="K154">
        <f t="shared" ca="1" si="12"/>
        <v>917929421877.32373</v>
      </c>
      <c r="L154">
        <f ca="1">IF('Liv 2020'!$A162="LM",INDIRECT("'Liv 2020'!"&amp;'Country Selector'!$B$3&amp;ROW($A162))*10^12,0)</f>
        <v>867195156749.68762</v>
      </c>
      <c r="M154">
        <f t="shared" ca="1" si="13"/>
        <v>780475641074.71887</v>
      </c>
      <c r="N154">
        <f t="shared" ca="1" si="13"/>
        <v>693756125399.75012</v>
      </c>
      <c r="O154">
        <f t="shared" ca="1" si="13"/>
        <v>607036609724.78137</v>
      </c>
      <c r="P154">
        <f t="shared" ca="1" si="13"/>
        <v>520317094049.81262</v>
      </c>
      <c r="Q154">
        <f t="shared" ca="1" si="13"/>
        <v>433597578374.84381</v>
      </c>
      <c r="R154">
        <f t="shared" ca="1" si="13"/>
        <v>346878062699.87506</v>
      </c>
      <c r="S154">
        <f t="shared" ca="1" si="13"/>
        <v>260158547024.90631</v>
      </c>
      <c r="T154">
        <f t="shared" ca="1" si="13"/>
        <v>173439031349.93753</v>
      </c>
      <c r="U154">
        <f t="shared" ca="1" si="13"/>
        <v>86719515674.968765</v>
      </c>
      <c r="V154">
        <f ca="1">IF('Liv 2030'!$A162="LM",INDIRECT("'Liv 2030'!"&amp;'Country Selector'!$B$3&amp;ROW($A162))*10^12,0)</f>
        <v>0</v>
      </c>
    </row>
    <row r="155" spans="1:22">
      <c r="A155" s="74">
        <v>250</v>
      </c>
      <c r="B155">
        <f ca="1">IF('Liv 2010'!$A163="LM",INDIRECT("'Liv 2010'!"&amp;'Country Selector'!$B$3&amp;ROW($A163))*10^12,0)</f>
        <v>0</v>
      </c>
      <c r="C155">
        <f t="shared" ca="1" si="12"/>
        <v>44720697387.960937</v>
      </c>
      <c r="D155">
        <f t="shared" ca="1" si="12"/>
        <v>89441394775.921875</v>
      </c>
      <c r="E155">
        <f t="shared" ca="1" si="12"/>
        <v>134162092163.88281</v>
      </c>
      <c r="F155">
        <f t="shared" ca="1" si="12"/>
        <v>178882789551.84375</v>
      </c>
      <c r="G155">
        <f t="shared" ca="1" si="12"/>
        <v>223603486939.80469</v>
      </c>
      <c r="H155">
        <f t="shared" ca="1" si="12"/>
        <v>268324184327.76562</v>
      </c>
      <c r="I155">
        <f t="shared" ca="1" si="12"/>
        <v>313044881715.72656</v>
      </c>
      <c r="J155">
        <f t="shared" ca="1" si="12"/>
        <v>357765579103.6875</v>
      </c>
      <c r="K155">
        <f t="shared" ca="1" si="12"/>
        <v>402486276491.64844</v>
      </c>
      <c r="L155">
        <f ca="1">IF('Liv 2020'!$A163="LM",INDIRECT("'Liv 2020'!"&amp;'Country Selector'!$B$3&amp;ROW($A163))*10^12,0)</f>
        <v>447206973879.60937</v>
      </c>
      <c r="M155">
        <f t="shared" ca="1" si="13"/>
        <v>402486276491.64844</v>
      </c>
      <c r="N155">
        <f t="shared" ca="1" si="13"/>
        <v>357765579103.6875</v>
      </c>
      <c r="O155">
        <f t="shared" ca="1" si="13"/>
        <v>313044881715.72656</v>
      </c>
      <c r="P155">
        <f t="shared" ca="1" si="13"/>
        <v>268324184327.76562</v>
      </c>
      <c r="Q155">
        <f t="shared" ca="1" si="13"/>
        <v>223603486939.80469</v>
      </c>
      <c r="R155">
        <f t="shared" ca="1" si="13"/>
        <v>178882789551.84375</v>
      </c>
      <c r="S155">
        <f t="shared" ca="1" si="13"/>
        <v>134162092163.88281</v>
      </c>
      <c r="T155">
        <f t="shared" ca="1" si="13"/>
        <v>89441394775.921875</v>
      </c>
      <c r="U155">
        <f t="shared" ca="1" si="13"/>
        <v>44720697387.960937</v>
      </c>
      <c r="V155">
        <f ca="1">IF('Liv 2030'!$A163="LM",INDIRECT("'Liv 2030'!"&amp;'Country Selector'!$B$3&amp;ROW($A163))*10^12,0)</f>
        <v>0</v>
      </c>
    </row>
    <row r="156" spans="1:22">
      <c r="A156" s="74">
        <v>300</v>
      </c>
      <c r="B156">
        <f ca="1">IF('Liv 2010'!$A164="LM",INDIRECT("'Liv 2010'!"&amp;'Country Selector'!$B$3&amp;ROW($A164))*10^12,0)</f>
        <v>0</v>
      </c>
      <c r="C156">
        <f t="shared" ca="1" si="12"/>
        <v>0</v>
      </c>
      <c r="D156">
        <f t="shared" ca="1" si="12"/>
        <v>0</v>
      </c>
      <c r="E156">
        <f t="shared" ca="1" si="12"/>
        <v>0</v>
      </c>
      <c r="F156">
        <f t="shared" ref="D156:K177" ca="1" si="14">$B156*($L$1-F$1)/($L$1-$B$1)+$L156*(F$1-$B$1)/($L$1-$B$1)</f>
        <v>0</v>
      </c>
      <c r="G156">
        <f t="shared" ca="1" si="14"/>
        <v>0</v>
      </c>
      <c r="H156">
        <f t="shared" ca="1" si="14"/>
        <v>0</v>
      </c>
      <c r="I156">
        <f t="shared" ca="1" si="14"/>
        <v>0</v>
      </c>
      <c r="J156">
        <f t="shared" ca="1" si="14"/>
        <v>0</v>
      </c>
      <c r="K156">
        <f t="shared" ca="1" si="14"/>
        <v>0</v>
      </c>
      <c r="L156">
        <f ca="1">IF('Liv 2020'!$A164="LM",INDIRECT("'Liv 2020'!"&amp;'Country Selector'!$B$3&amp;ROW($A164))*10^12,0)</f>
        <v>0</v>
      </c>
      <c r="M156">
        <f t="shared" ca="1" si="13"/>
        <v>42764178319.968239</v>
      </c>
      <c r="N156">
        <f t="shared" ca="1" si="13"/>
        <v>85528356639.936478</v>
      </c>
      <c r="O156">
        <f t="shared" ca="1" si="13"/>
        <v>128292534959.90471</v>
      </c>
      <c r="P156">
        <f t="shared" ref="N156:U177" ca="1" si="15">$L156*($V$1-P$1)/($V$1-$L$1)+$V156*(P$1-$L$1)/($V$1-$L$1)</f>
        <v>171056713279.87296</v>
      </c>
      <c r="Q156">
        <f t="shared" ca="1" si="15"/>
        <v>213820891599.84119</v>
      </c>
      <c r="R156">
        <f t="shared" ca="1" si="15"/>
        <v>256585069919.80942</v>
      </c>
      <c r="S156">
        <f t="shared" ca="1" si="15"/>
        <v>299349248239.77765</v>
      </c>
      <c r="T156">
        <f t="shared" ca="1" si="15"/>
        <v>342113426559.74591</v>
      </c>
      <c r="U156">
        <f t="shared" ca="1" si="15"/>
        <v>384877604879.71417</v>
      </c>
      <c r="V156">
        <f ca="1">IF('Liv 2030'!$A164="LM",INDIRECT("'Liv 2030'!"&amp;'Country Selector'!$B$3&amp;ROW($A164))*10^12,0)</f>
        <v>427641783199.68237</v>
      </c>
    </row>
    <row r="157" spans="1:22">
      <c r="A157" s="74">
        <v>350</v>
      </c>
      <c r="B157">
        <f ca="1">IF('Liv 2010'!$A165="LM",INDIRECT("'Liv 2010'!"&amp;'Country Selector'!$B$3&amp;ROW($A165))*10^12,0)</f>
        <v>0</v>
      </c>
      <c r="C157">
        <f t="shared" ref="C157:C177" ca="1" si="16">$B157*($L$1-C$1)/($L$1-$B$1)+$L157*(C$1-$B$1)/($L$1-$B$1)</f>
        <v>0</v>
      </c>
      <c r="D157">
        <f t="shared" ca="1" si="14"/>
        <v>0</v>
      </c>
      <c r="E157">
        <f t="shared" ca="1" si="14"/>
        <v>0</v>
      </c>
      <c r="F157">
        <f t="shared" ca="1" si="14"/>
        <v>0</v>
      </c>
      <c r="G157">
        <f t="shared" ca="1" si="14"/>
        <v>0</v>
      </c>
      <c r="H157">
        <f t="shared" ca="1" si="14"/>
        <v>0</v>
      </c>
      <c r="I157">
        <f t="shared" ca="1" si="14"/>
        <v>0</v>
      </c>
      <c r="J157">
        <f t="shared" ca="1" si="14"/>
        <v>0</v>
      </c>
      <c r="K157">
        <f t="shared" ca="1" si="14"/>
        <v>0</v>
      </c>
      <c r="L157">
        <f ca="1">IF('Liv 2020'!$A165="LM",INDIRECT("'Liv 2020'!"&amp;'Country Selector'!$B$3&amp;ROW($A165))*10^12,0)</f>
        <v>0</v>
      </c>
      <c r="M157">
        <f t="shared" ref="M157:M177" ca="1" si="17">$L157*($V$1-M$1)/($V$1-$L$1)+$V157*(M$1-$L$1)/($V$1-$L$1)</f>
        <v>0</v>
      </c>
      <c r="N157">
        <f t="shared" ca="1" si="15"/>
        <v>0</v>
      </c>
      <c r="O157">
        <f t="shared" ca="1" si="15"/>
        <v>0</v>
      </c>
      <c r="P157">
        <f t="shared" ca="1" si="15"/>
        <v>0</v>
      </c>
      <c r="Q157">
        <f t="shared" ca="1" si="15"/>
        <v>0</v>
      </c>
      <c r="R157">
        <f t="shared" ca="1" si="15"/>
        <v>0</v>
      </c>
      <c r="S157">
        <f t="shared" ca="1" si="15"/>
        <v>0</v>
      </c>
      <c r="T157">
        <f t="shared" ca="1" si="15"/>
        <v>0</v>
      </c>
      <c r="U157">
        <f t="shared" ca="1" si="15"/>
        <v>0</v>
      </c>
      <c r="V157">
        <f ca="1">IF('Liv 2030'!$A165="LM",INDIRECT("'Liv 2030'!"&amp;'Country Selector'!$B$3&amp;ROW($A165))*10^12,0)</f>
        <v>0</v>
      </c>
    </row>
    <row r="158" spans="1:22">
      <c r="A158" s="74">
        <v>400</v>
      </c>
      <c r="B158">
        <f ca="1">IF('Liv 2010'!$A166="LM",INDIRECT("'Liv 2010'!"&amp;'Country Selector'!$B$3&amp;ROW($A166))*10^12,0)</f>
        <v>0</v>
      </c>
      <c r="C158">
        <f t="shared" ca="1" si="16"/>
        <v>0</v>
      </c>
      <c r="D158">
        <f t="shared" ca="1" si="14"/>
        <v>0</v>
      </c>
      <c r="E158">
        <f t="shared" ca="1" si="14"/>
        <v>0</v>
      </c>
      <c r="F158">
        <f t="shared" ca="1" si="14"/>
        <v>0</v>
      </c>
      <c r="G158">
        <f t="shared" ca="1" si="14"/>
        <v>0</v>
      </c>
      <c r="H158">
        <f t="shared" ca="1" si="14"/>
        <v>0</v>
      </c>
      <c r="I158">
        <f t="shared" ca="1" si="14"/>
        <v>0</v>
      </c>
      <c r="J158">
        <f t="shared" ca="1" si="14"/>
        <v>0</v>
      </c>
      <c r="K158">
        <f t="shared" ca="1" si="14"/>
        <v>0</v>
      </c>
      <c r="L158">
        <f ca="1">IF('Liv 2020'!$A166="LM",INDIRECT("'Liv 2020'!"&amp;'Country Selector'!$B$3&amp;ROW($A166))*10^12,0)</f>
        <v>0</v>
      </c>
      <c r="M158">
        <f t="shared" ca="1" si="17"/>
        <v>0</v>
      </c>
      <c r="N158">
        <f t="shared" ca="1" si="15"/>
        <v>0</v>
      </c>
      <c r="O158">
        <f t="shared" ca="1" si="15"/>
        <v>0</v>
      </c>
      <c r="P158">
        <f t="shared" ca="1" si="15"/>
        <v>0</v>
      </c>
      <c r="Q158">
        <f t="shared" ca="1" si="15"/>
        <v>0</v>
      </c>
      <c r="R158">
        <f t="shared" ca="1" si="15"/>
        <v>0</v>
      </c>
      <c r="S158">
        <f t="shared" ca="1" si="15"/>
        <v>0</v>
      </c>
      <c r="T158">
        <f t="shared" ca="1" si="15"/>
        <v>0</v>
      </c>
      <c r="U158">
        <f t="shared" ca="1" si="15"/>
        <v>0</v>
      </c>
      <c r="V158">
        <f ca="1">IF('Liv 2030'!$A166="LM",INDIRECT("'Liv 2030'!"&amp;'Country Selector'!$B$3&amp;ROW($A166))*10^12,0)</f>
        <v>0</v>
      </c>
    </row>
    <row r="159" spans="1:22">
      <c r="A159" s="74">
        <v>450</v>
      </c>
      <c r="B159">
        <f ca="1">IF('Liv 2010'!$A167="LM",INDIRECT("'Liv 2010'!"&amp;'Country Selector'!$B$3&amp;ROW($A167))*10^12,0)</f>
        <v>0</v>
      </c>
      <c r="C159">
        <f t="shared" ca="1" si="16"/>
        <v>0</v>
      </c>
      <c r="D159">
        <f t="shared" ca="1" si="14"/>
        <v>0</v>
      </c>
      <c r="E159">
        <f t="shared" ca="1" si="14"/>
        <v>0</v>
      </c>
      <c r="F159">
        <f t="shared" ca="1" si="14"/>
        <v>0</v>
      </c>
      <c r="G159">
        <f t="shared" ca="1" si="14"/>
        <v>0</v>
      </c>
      <c r="H159">
        <f t="shared" ca="1" si="14"/>
        <v>0</v>
      </c>
      <c r="I159">
        <f t="shared" ca="1" si="14"/>
        <v>0</v>
      </c>
      <c r="J159">
        <f t="shared" ca="1" si="14"/>
        <v>0</v>
      </c>
      <c r="K159">
        <f t="shared" ca="1" si="14"/>
        <v>0</v>
      </c>
      <c r="L159">
        <f ca="1">IF('Liv 2020'!$A167="LM",INDIRECT("'Liv 2020'!"&amp;'Country Selector'!$B$3&amp;ROW($A167))*10^12,0)</f>
        <v>0</v>
      </c>
      <c r="M159">
        <f t="shared" ca="1" si="17"/>
        <v>0</v>
      </c>
      <c r="N159">
        <f t="shared" ca="1" si="15"/>
        <v>0</v>
      </c>
      <c r="O159">
        <f t="shared" ca="1" si="15"/>
        <v>0</v>
      </c>
      <c r="P159">
        <f t="shared" ca="1" si="15"/>
        <v>0</v>
      </c>
      <c r="Q159">
        <f t="shared" ca="1" si="15"/>
        <v>0</v>
      </c>
      <c r="R159">
        <f t="shared" ca="1" si="15"/>
        <v>0</v>
      </c>
      <c r="S159">
        <f t="shared" ca="1" si="15"/>
        <v>0</v>
      </c>
      <c r="T159">
        <f t="shared" ca="1" si="15"/>
        <v>0</v>
      </c>
      <c r="U159">
        <f t="shared" ca="1" si="15"/>
        <v>0</v>
      </c>
      <c r="V159">
        <f ca="1">IF('Liv 2030'!$A167="LM",INDIRECT("'Liv 2030'!"&amp;'Country Selector'!$B$3&amp;ROW($A167))*10^12,0)</f>
        <v>0</v>
      </c>
    </row>
    <row r="160" spans="1:22">
      <c r="A160" s="74">
        <v>500</v>
      </c>
      <c r="B160">
        <f ca="1">IF('Liv 2010'!$A168="LM",INDIRECT("'Liv 2010'!"&amp;'Country Selector'!$B$3&amp;ROW($A168))*10^12,0)</f>
        <v>0</v>
      </c>
      <c r="C160">
        <f t="shared" ca="1" si="16"/>
        <v>0</v>
      </c>
      <c r="D160">
        <f t="shared" ca="1" si="14"/>
        <v>0</v>
      </c>
      <c r="E160">
        <f t="shared" ca="1" si="14"/>
        <v>0</v>
      </c>
      <c r="F160">
        <f t="shared" ca="1" si="14"/>
        <v>0</v>
      </c>
      <c r="G160">
        <f t="shared" ca="1" si="14"/>
        <v>0</v>
      </c>
      <c r="H160">
        <f t="shared" ca="1" si="14"/>
        <v>0</v>
      </c>
      <c r="I160">
        <f t="shared" ca="1" si="14"/>
        <v>0</v>
      </c>
      <c r="J160">
        <f t="shared" ca="1" si="14"/>
        <v>0</v>
      </c>
      <c r="K160">
        <f t="shared" ca="1" si="14"/>
        <v>0</v>
      </c>
      <c r="L160">
        <f ca="1">IF('Liv 2020'!$A168="LM",INDIRECT("'Liv 2020'!"&amp;'Country Selector'!$B$3&amp;ROW($A168))*10^12,0)</f>
        <v>0</v>
      </c>
      <c r="M160">
        <f t="shared" ca="1" si="17"/>
        <v>0</v>
      </c>
      <c r="N160">
        <f t="shared" ca="1" si="15"/>
        <v>0</v>
      </c>
      <c r="O160">
        <f t="shared" ca="1" si="15"/>
        <v>0</v>
      </c>
      <c r="P160">
        <f t="shared" ca="1" si="15"/>
        <v>0</v>
      </c>
      <c r="Q160">
        <f t="shared" ca="1" si="15"/>
        <v>0</v>
      </c>
      <c r="R160">
        <f t="shared" ca="1" si="15"/>
        <v>0</v>
      </c>
      <c r="S160">
        <f t="shared" ca="1" si="15"/>
        <v>0</v>
      </c>
      <c r="T160">
        <f t="shared" ca="1" si="15"/>
        <v>0</v>
      </c>
      <c r="U160">
        <f t="shared" ca="1" si="15"/>
        <v>0</v>
      </c>
      <c r="V160">
        <f ca="1">IF('Liv 2030'!$A168="LM",INDIRECT("'Liv 2030'!"&amp;'Country Selector'!$B$3&amp;ROW($A168))*10^12,0)</f>
        <v>0</v>
      </c>
    </row>
    <row r="161" spans="1:22">
      <c r="A161" s="74">
        <v>550</v>
      </c>
      <c r="B161">
        <f ca="1">IF('Liv 2010'!$A169="LM",INDIRECT("'Liv 2010'!"&amp;'Country Selector'!$B$3&amp;ROW($A169))*10^12,0)</f>
        <v>0</v>
      </c>
      <c r="C161">
        <f t="shared" ca="1" si="16"/>
        <v>0</v>
      </c>
      <c r="D161">
        <f t="shared" ca="1" si="14"/>
        <v>0</v>
      </c>
      <c r="E161">
        <f t="shared" ca="1" si="14"/>
        <v>0</v>
      </c>
      <c r="F161">
        <f t="shared" ca="1" si="14"/>
        <v>0</v>
      </c>
      <c r="G161">
        <f t="shared" ca="1" si="14"/>
        <v>0</v>
      </c>
      <c r="H161">
        <f t="shared" ca="1" si="14"/>
        <v>0</v>
      </c>
      <c r="I161">
        <f t="shared" ca="1" si="14"/>
        <v>0</v>
      </c>
      <c r="J161">
        <f t="shared" ca="1" si="14"/>
        <v>0</v>
      </c>
      <c r="K161">
        <f t="shared" ca="1" si="14"/>
        <v>0</v>
      </c>
      <c r="L161">
        <f ca="1">IF('Liv 2020'!$A169="LM",INDIRECT("'Liv 2020'!"&amp;'Country Selector'!$B$3&amp;ROW($A169))*10^12,0)</f>
        <v>0</v>
      </c>
      <c r="M161">
        <f t="shared" ca="1" si="17"/>
        <v>0</v>
      </c>
      <c r="N161">
        <f t="shared" ca="1" si="15"/>
        <v>0</v>
      </c>
      <c r="O161">
        <f t="shared" ca="1" si="15"/>
        <v>0</v>
      </c>
      <c r="P161">
        <f t="shared" ca="1" si="15"/>
        <v>0</v>
      </c>
      <c r="Q161">
        <f t="shared" ca="1" si="15"/>
        <v>0</v>
      </c>
      <c r="R161">
        <f t="shared" ca="1" si="15"/>
        <v>0</v>
      </c>
      <c r="S161">
        <f t="shared" ca="1" si="15"/>
        <v>0</v>
      </c>
      <c r="T161">
        <f t="shared" ca="1" si="15"/>
        <v>0</v>
      </c>
      <c r="U161">
        <f t="shared" ca="1" si="15"/>
        <v>0</v>
      </c>
      <c r="V161">
        <f ca="1">IF('Liv 2030'!$A169="LM",INDIRECT("'Liv 2030'!"&amp;'Country Selector'!$B$3&amp;ROW($A169))*10^12,0)</f>
        <v>0</v>
      </c>
    </row>
    <row r="162" spans="1:22">
      <c r="A162" s="74">
        <v>600</v>
      </c>
      <c r="B162">
        <f ca="1">IF('Liv 2010'!$A170="LM",INDIRECT("'Liv 2010'!"&amp;'Country Selector'!$B$3&amp;ROW($A170))*10^12,0)</f>
        <v>0</v>
      </c>
      <c r="C162">
        <f t="shared" ca="1" si="16"/>
        <v>0</v>
      </c>
      <c r="D162">
        <f t="shared" ca="1" si="14"/>
        <v>0</v>
      </c>
      <c r="E162">
        <f t="shared" ca="1" si="14"/>
        <v>0</v>
      </c>
      <c r="F162">
        <f t="shared" ca="1" si="14"/>
        <v>0</v>
      </c>
      <c r="G162">
        <f t="shared" ca="1" si="14"/>
        <v>0</v>
      </c>
      <c r="H162">
        <f t="shared" ca="1" si="14"/>
        <v>0</v>
      </c>
      <c r="I162">
        <f t="shared" ca="1" si="14"/>
        <v>0</v>
      </c>
      <c r="J162">
        <f t="shared" ca="1" si="14"/>
        <v>0</v>
      </c>
      <c r="K162">
        <f t="shared" ca="1" si="14"/>
        <v>0</v>
      </c>
      <c r="L162">
        <f ca="1">IF('Liv 2020'!$A170="LM",INDIRECT("'Liv 2020'!"&amp;'Country Selector'!$B$3&amp;ROW($A170))*10^12,0)</f>
        <v>0</v>
      </c>
      <c r="M162">
        <f t="shared" ca="1" si="17"/>
        <v>0</v>
      </c>
      <c r="N162">
        <f t="shared" ca="1" si="15"/>
        <v>0</v>
      </c>
      <c r="O162">
        <f t="shared" ca="1" si="15"/>
        <v>0</v>
      </c>
      <c r="P162">
        <f t="shared" ca="1" si="15"/>
        <v>0</v>
      </c>
      <c r="Q162">
        <f t="shared" ca="1" si="15"/>
        <v>0</v>
      </c>
      <c r="R162">
        <f t="shared" ca="1" si="15"/>
        <v>0</v>
      </c>
      <c r="S162">
        <f t="shared" ca="1" si="15"/>
        <v>0</v>
      </c>
      <c r="T162">
        <f t="shared" ca="1" si="15"/>
        <v>0</v>
      </c>
      <c r="U162">
        <f t="shared" ca="1" si="15"/>
        <v>0</v>
      </c>
      <c r="V162">
        <f ca="1">IF('Liv 2030'!$A170="LM",INDIRECT("'Liv 2030'!"&amp;'Country Selector'!$B$3&amp;ROW($A170))*10^12,0)</f>
        <v>0</v>
      </c>
    </row>
    <row r="163" spans="1:22">
      <c r="A163" s="74">
        <v>650</v>
      </c>
      <c r="B163">
        <f ca="1">IF('Liv 2010'!$A171="LM",INDIRECT("'Liv 2010'!"&amp;'Country Selector'!$B$3&amp;ROW($A171))*10^12,0)</f>
        <v>0</v>
      </c>
      <c r="C163">
        <f t="shared" ca="1" si="16"/>
        <v>0</v>
      </c>
      <c r="D163">
        <f t="shared" ca="1" si="14"/>
        <v>0</v>
      </c>
      <c r="E163">
        <f t="shared" ca="1" si="14"/>
        <v>0</v>
      </c>
      <c r="F163">
        <f t="shared" ca="1" si="14"/>
        <v>0</v>
      </c>
      <c r="G163">
        <f t="shared" ca="1" si="14"/>
        <v>0</v>
      </c>
      <c r="H163">
        <f t="shared" ca="1" si="14"/>
        <v>0</v>
      </c>
      <c r="I163">
        <f t="shared" ca="1" si="14"/>
        <v>0</v>
      </c>
      <c r="J163">
        <f t="shared" ca="1" si="14"/>
        <v>0</v>
      </c>
      <c r="K163">
        <f t="shared" ca="1" si="14"/>
        <v>0</v>
      </c>
      <c r="L163">
        <f ca="1">IF('Liv 2020'!$A171="LM",INDIRECT("'Liv 2020'!"&amp;'Country Selector'!$B$3&amp;ROW($A171))*10^12,0)</f>
        <v>0</v>
      </c>
      <c r="M163">
        <f t="shared" ca="1" si="17"/>
        <v>0</v>
      </c>
      <c r="N163">
        <f t="shared" ca="1" si="15"/>
        <v>0</v>
      </c>
      <c r="O163">
        <f t="shared" ca="1" si="15"/>
        <v>0</v>
      </c>
      <c r="P163">
        <f t="shared" ca="1" si="15"/>
        <v>0</v>
      </c>
      <c r="Q163">
        <f t="shared" ca="1" si="15"/>
        <v>0</v>
      </c>
      <c r="R163">
        <f t="shared" ca="1" si="15"/>
        <v>0</v>
      </c>
      <c r="S163">
        <f t="shared" ca="1" si="15"/>
        <v>0</v>
      </c>
      <c r="T163">
        <f t="shared" ca="1" si="15"/>
        <v>0</v>
      </c>
      <c r="U163">
        <f t="shared" ca="1" si="15"/>
        <v>0</v>
      </c>
      <c r="V163">
        <f ca="1">IF('Liv 2030'!$A171="LM",INDIRECT("'Liv 2030'!"&amp;'Country Selector'!$B$3&amp;ROW($A171))*10^12,0)</f>
        <v>0</v>
      </c>
    </row>
    <row r="164" spans="1:22">
      <c r="A164" s="74">
        <v>700</v>
      </c>
      <c r="B164">
        <f ca="1">IF('Liv 2010'!$A172="LM",INDIRECT("'Liv 2010'!"&amp;'Country Selector'!$B$3&amp;ROW($A172))*10^12,0)</f>
        <v>0</v>
      </c>
      <c r="C164">
        <f t="shared" ca="1" si="16"/>
        <v>0</v>
      </c>
      <c r="D164">
        <f t="shared" ca="1" si="14"/>
        <v>0</v>
      </c>
      <c r="E164">
        <f t="shared" ca="1" si="14"/>
        <v>0</v>
      </c>
      <c r="F164">
        <f t="shared" ca="1" si="14"/>
        <v>0</v>
      </c>
      <c r="G164">
        <f t="shared" ca="1" si="14"/>
        <v>0</v>
      </c>
      <c r="H164">
        <f t="shared" ca="1" si="14"/>
        <v>0</v>
      </c>
      <c r="I164">
        <f t="shared" ca="1" si="14"/>
        <v>0</v>
      </c>
      <c r="J164">
        <f t="shared" ca="1" si="14"/>
        <v>0</v>
      </c>
      <c r="K164">
        <f t="shared" ca="1" si="14"/>
        <v>0</v>
      </c>
      <c r="L164">
        <f ca="1">IF('Liv 2020'!$A172="LM",INDIRECT("'Liv 2020'!"&amp;'Country Selector'!$B$3&amp;ROW($A172))*10^12,0)</f>
        <v>0</v>
      </c>
      <c r="M164">
        <f t="shared" ca="1" si="17"/>
        <v>0</v>
      </c>
      <c r="N164">
        <f t="shared" ca="1" si="15"/>
        <v>0</v>
      </c>
      <c r="O164">
        <f t="shared" ca="1" si="15"/>
        <v>0</v>
      </c>
      <c r="P164">
        <f t="shared" ca="1" si="15"/>
        <v>0</v>
      </c>
      <c r="Q164">
        <f t="shared" ca="1" si="15"/>
        <v>0</v>
      </c>
      <c r="R164">
        <f t="shared" ca="1" si="15"/>
        <v>0</v>
      </c>
      <c r="S164">
        <f t="shared" ca="1" si="15"/>
        <v>0</v>
      </c>
      <c r="T164">
        <f t="shared" ca="1" si="15"/>
        <v>0</v>
      </c>
      <c r="U164">
        <f t="shared" ca="1" si="15"/>
        <v>0</v>
      </c>
      <c r="V164">
        <f ca="1">IF('Liv 2030'!$A172="LM",INDIRECT("'Liv 2030'!"&amp;'Country Selector'!$B$3&amp;ROW($A172))*10^12,0)</f>
        <v>0</v>
      </c>
    </row>
    <row r="165" spans="1:22">
      <c r="A165" s="74">
        <v>750</v>
      </c>
      <c r="B165">
        <f ca="1">IF('Liv 2010'!$A173="LM",INDIRECT("'Liv 2010'!"&amp;'Country Selector'!$B$3&amp;ROW($A173))*10^12,0)</f>
        <v>0</v>
      </c>
      <c r="C165">
        <f t="shared" ca="1" si="16"/>
        <v>0</v>
      </c>
      <c r="D165">
        <f t="shared" ca="1" si="14"/>
        <v>0</v>
      </c>
      <c r="E165">
        <f t="shared" ca="1" si="14"/>
        <v>0</v>
      </c>
      <c r="F165">
        <f t="shared" ca="1" si="14"/>
        <v>0</v>
      </c>
      <c r="G165">
        <f t="shared" ca="1" si="14"/>
        <v>0</v>
      </c>
      <c r="H165">
        <f t="shared" ca="1" si="14"/>
        <v>0</v>
      </c>
      <c r="I165">
        <f t="shared" ca="1" si="14"/>
        <v>0</v>
      </c>
      <c r="J165">
        <f t="shared" ca="1" si="14"/>
        <v>0</v>
      </c>
      <c r="K165">
        <f t="shared" ca="1" si="14"/>
        <v>0</v>
      </c>
      <c r="L165">
        <f ca="1">IF('Liv 2020'!$A173="LM",INDIRECT("'Liv 2020'!"&amp;'Country Selector'!$B$3&amp;ROW($A173))*10^12,0)</f>
        <v>0</v>
      </c>
      <c r="M165">
        <f t="shared" ca="1" si="17"/>
        <v>0</v>
      </c>
      <c r="N165">
        <f t="shared" ca="1" si="15"/>
        <v>0</v>
      </c>
      <c r="O165">
        <f t="shared" ca="1" si="15"/>
        <v>0</v>
      </c>
      <c r="P165">
        <f t="shared" ca="1" si="15"/>
        <v>0</v>
      </c>
      <c r="Q165">
        <f t="shared" ca="1" si="15"/>
        <v>0</v>
      </c>
      <c r="R165">
        <f t="shared" ca="1" si="15"/>
        <v>0</v>
      </c>
      <c r="S165">
        <f t="shared" ca="1" si="15"/>
        <v>0</v>
      </c>
      <c r="T165">
        <f t="shared" ca="1" si="15"/>
        <v>0</v>
      </c>
      <c r="U165">
        <f t="shared" ca="1" si="15"/>
        <v>0</v>
      </c>
      <c r="V165">
        <f ca="1">IF('Liv 2030'!$A173="LM",INDIRECT("'Liv 2030'!"&amp;'Country Selector'!$B$3&amp;ROW($A173))*10^12,0)</f>
        <v>0</v>
      </c>
    </row>
    <row r="166" spans="1:22">
      <c r="A166" s="74">
        <v>800</v>
      </c>
      <c r="B166">
        <f ca="1">IF('Liv 2010'!$A174="LM",INDIRECT("'Liv 2010'!"&amp;'Country Selector'!$B$3&amp;ROW($A174))*10^12,0)</f>
        <v>0</v>
      </c>
      <c r="C166">
        <f t="shared" ca="1" si="16"/>
        <v>0</v>
      </c>
      <c r="D166">
        <f t="shared" ca="1" si="14"/>
        <v>0</v>
      </c>
      <c r="E166">
        <f t="shared" ca="1" si="14"/>
        <v>0</v>
      </c>
      <c r="F166">
        <f t="shared" ca="1" si="14"/>
        <v>0</v>
      </c>
      <c r="G166">
        <f t="shared" ca="1" si="14"/>
        <v>0</v>
      </c>
      <c r="H166">
        <f t="shared" ca="1" si="14"/>
        <v>0</v>
      </c>
      <c r="I166">
        <f t="shared" ca="1" si="14"/>
        <v>0</v>
      </c>
      <c r="J166">
        <f t="shared" ca="1" si="14"/>
        <v>0</v>
      </c>
      <c r="K166">
        <f t="shared" ca="1" si="14"/>
        <v>0</v>
      </c>
      <c r="L166">
        <f ca="1">IF('Liv 2020'!$A174="LM",INDIRECT("'Liv 2020'!"&amp;'Country Selector'!$B$3&amp;ROW($A174))*10^12,0)</f>
        <v>0</v>
      </c>
      <c r="M166">
        <f t="shared" ca="1" si="17"/>
        <v>0</v>
      </c>
      <c r="N166">
        <f t="shared" ca="1" si="15"/>
        <v>0</v>
      </c>
      <c r="O166">
        <f t="shared" ca="1" si="15"/>
        <v>0</v>
      </c>
      <c r="P166">
        <f t="shared" ca="1" si="15"/>
        <v>0</v>
      </c>
      <c r="Q166">
        <f t="shared" ca="1" si="15"/>
        <v>0</v>
      </c>
      <c r="R166">
        <f t="shared" ca="1" si="15"/>
        <v>0</v>
      </c>
      <c r="S166">
        <f t="shared" ca="1" si="15"/>
        <v>0</v>
      </c>
      <c r="T166">
        <f t="shared" ca="1" si="15"/>
        <v>0</v>
      </c>
      <c r="U166">
        <f t="shared" ca="1" si="15"/>
        <v>0</v>
      </c>
      <c r="V166">
        <f ca="1">IF('Liv 2030'!$A174="LM",INDIRECT("'Liv 2030'!"&amp;'Country Selector'!$B$3&amp;ROW($A174))*10^12,0)</f>
        <v>0</v>
      </c>
    </row>
    <row r="167" spans="1:22">
      <c r="A167" s="74">
        <v>850</v>
      </c>
      <c r="B167">
        <f ca="1">IF('Liv 2010'!$A175="LM",INDIRECT("'Liv 2010'!"&amp;'Country Selector'!$B$3&amp;ROW($A175))*10^12,0)</f>
        <v>0</v>
      </c>
      <c r="C167">
        <f t="shared" ca="1" si="16"/>
        <v>0</v>
      </c>
      <c r="D167">
        <f t="shared" ca="1" si="14"/>
        <v>0</v>
      </c>
      <c r="E167">
        <f t="shared" ca="1" si="14"/>
        <v>0</v>
      </c>
      <c r="F167">
        <f t="shared" ca="1" si="14"/>
        <v>0</v>
      </c>
      <c r="G167">
        <f t="shared" ca="1" si="14"/>
        <v>0</v>
      </c>
      <c r="H167">
        <f t="shared" ca="1" si="14"/>
        <v>0</v>
      </c>
      <c r="I167">
        <f t="shared" ca="1" si="14"/>
        <v>0</v>
      </c>
      <c r="J167">
        <f t="shared" ca="1" si="14"/>
        <v>0</v>
      </c>
      <c r="K167">
        <f t="shared" ca="1" si="14"/>
        <v>0</v>
      </c>
      <c r="L167">
        <f ca="1">IF('Liv 2020'!$A175="LM",INDIRECT("'Liv 2020'!"&amp;'Country Selector'!$B$3&amp;ROW($A175))*10^12,0)</f>
        <v>0</v>
      </c>
      <c r="M167">
        <f t="shared" ca="1" si="17"/>
        <v>0</v>
      </c>
      <c r="N167">
        <f t="shared" ca="1" si="15"/>
        <v>0</v>
      </c>
      <c r="O167">
        <f t="shared" ca="1" si="15"/>
        <v>0</v>
      </c>
      <c r="P167">
        <f t="shared" ca="1" si="15"/>
        <v>0</v>
      </c>
      <c r="Q167">
        <f t="shared" ca="1" si="15"/>
        <v>0</v>
      </c>
      <c r="R167">
        <f t="shared" ca="1" si="15"/>
        <v>0</v>
      </c>
      <c r="S167">
        <f t="shared" ca="1" si="15"/>
        <v>0</v>
      </c>
      <c r="T167">
        <f t="shared" ca="1" si="15"/>
        <v>0</v>
      </c>
      <c r="U167">
        <f t="shared" ca="1" si="15"/>
        <v>0</v>
      </c>
      <c r="V167">
        <f ca="1">IF('Liv 2030'!$A175="LM",INDIRECT("'Liv 2030'!"&amp;'Country Selector'!$B$3&amp;ROW($A175))*10^12,0)</f>
        <v>0</v>
      </c>
    </row>
    <row r="168" spans="1:22">
      <c r="A168" s="74">
        <v>900</v>
      </c>
      <c r="B168">
        <f ca="1">IF('Liv 2010'!$A176="LM",INDIRECT("'Liv 2010'!"&amp;'Country Selector'!$B$3&amp;ROW($A176))*10^12,0)</f>
        <v>0</v>
      </c>
      <c r="C168">
        <f t="shared" ca="1" si="16"/>
        <v>0</v>
      </c>
      <c r="D168">
        <f t="shared" ca="1" si="14"/>
        <v>0</v>
      </c>
      <c r="E168">
        <f t="shared" ca="1" si="14"/>
        <v>0</v>
      </c>
      <c r="F168">
        <f t="shared" ca="1" si="14"/>
        <v>0</v>
      </c>
      <c r="G168">
        <f t="shared" ca="1" si="14"/>
        <v>0</v>
      </c>
      <c r="H168">
        <f t="shared" ca="1" si="14"/>
        <v>0</v>
      </c>
      <c r="I168">
        <f t="shared" ca="1" si="14"/>
        <v>0</v>
      </c>
      <c r="J168">
        <f t="shared" ca="1" si="14"/>
        <v>0</v>
      </c>
      <c r="K168">
        <f t="shared" ca="1" si="14"/>
        <v>0</v>
      </c>
      <c r="L168">
        <f ca="1">IF('Liv 2020'!$A176="LM",INDIRECT("'Liv 2020'!"&amp;'Country Selector'!$B$3&amp;ROW($A176))*10^12,0)</f>
        <v>0</v>
      </c>
      <c r="M168">
        <f t="shared" ca="1" si="17"/>
        <v>0</v>
      </c>
      <c r="N168">
        <f t="shared" ca="1" si="15"/>
        <v>0</v>
      </c>
      <c r="O168">
        <f t="shared" ca="1" si="15"/>
        <v>0</v>
      </c>
      <c r="P168">
        <f t="shared" ca="1" si="15"/>
        <v>0</v>
      </c>
      <c r="Q168">
        <f t="shared" ca="1" si="15"/>
        <v>0</v>
      </c>
      <c r="R168">
        <f t="shared" ca="1" si="15"/>
        <v>0</v>
      </c>
      <c r="S168">
        <f t="shared" ca="1" si="15"/>
        <v>0</v>
      </c>
      <c r="T168">
        <f t="shared" ca="1" si="15"/>
        <v>0</v>
      </c>
      <c r="U168">
        <f t="shared" ca="1" si="15"/>
        <v>0</v>
      </c>
      <c r="V168">
        <f ca="1">IF('Liv 2030'!$A176="LM",INDIRECT("'Liv 2030'!"&amp;'Country Selector'!$B$3&amp;ROW($A176))*10^12,0)</f>
        <v>0</v>
      </c>
    </row>
    <row r="169" spans="1:22">
      <c r="A169" s="74">
        <v>950</v>
      </c>
      <c r="B169">
        <f ca="1">IF('Liv 2010'!$A177="LM",INDIRECT("'Liv 2010'!"&amp;'Country Selector'!$B$3&amp;ROW($A177))*10^12,0)</f>
        <v>0</v>
      </c>
      <c r="C169">
        <f t="shared" ca="1" si="16"/>
        <v>0</v>
      </c>
      <c r="D169">
        <f t="shared" ca="1" si="14"/>
        <v>0</v>
      </c>
      <c r="E169">
        <f t="shared" ca="1" si="14"/>
        <v>0</v>
      </c>
      <c r="F169">
        <f t="shared" ca="1" si="14"/>
        <v>0</v>
      </c>
      <c r="G169">
        <f t="shared" ca="1" si="14"/>
        <v>0</v>
      </c>
      <c r="H169">
        <f t="shared" ca="1" si="14"/>
        <v>0</v>
      </c>
      <c r="I169">
        <f t="shared" ca="1" si="14"/>
        <v>0</v>
      </c>
      <c r="J169">
        <f t="shared" ca="1" si="14"/>
        <v>0</v>
      </c>
      <c r="K169">
        <f t="shared" ca="1" si="14"/>
        <v>0</v>
      </c>
      <c r="L169">
        <f ca="1">IF('Liv 2020'!$A177="LM",INDIRECT("'Liv 2020'!"&amp;'Country Selector'!$B$3&amp;ROW($A177))*10^12,0)</f>
        <v>0</v>
      </c>
      <c r="M169">
        <f t="shared" ca="1" si="17"/>
        <v>0</v>
      </c>
      <c r="N169">
        <f t="shared" ca="1" si="15"/>
        <v>0</v>
      </c>
      <c r="O169">
        <f t="shared" ca="1" si="15"/>
        <v>0</v>
      </c>
      <c r="P169">
        <f t="shared" ca="1" si="15"/>
        <v>0</v>
      </c>
      <c r="Q169">
        <f t="shared" ca="1" si="15"/>
        <v>0</v>
      </c>
      <c r="R169">
        <f t="shared" ca="1" si="15"/>
        <v>0</v>
      </c>
      <c r="S169">
        <f t="shared" ca="1" si="15"/>
        <v>0</v>
      </c>
      <c r="T169">
        <f t="shared" ca="1" si="15"/>
        <v>0</v>
      </c>
      <c r="U169">
        <f t="shared" ca="1" si="15"/>
        <v>0</v>
      </c>
      <c r="V169">
        <f ca="1">IF('Liv 2030'!$A177="LM",INDIRECT("'Liv 2030'!"&amp;'Country Selector'!$B$3&amp;ROW($A177))*10^12,0)</f>
        <v>0</v>
      </c>
    </row>
    <row r="170" spans="1:22">
      <c r="A170" s="74">
        <v>1000</v>
      </c>
      <c r="B170">
        <f ca="1">IF('Liv 2010'!$A178="LM",INDIRECT("'Liv 2010'!"&amp;'Country Selector'!$B$3&amp;ROW($A178))*10^12,0)</f>
        <v>0</v>
      </c>
      <c r="C170">
        <f t="shared" ca="1" si="16"/>
        <v>0</v>
      </c>
      <c r="D170">
        <f t="shared" ca="1" si="14"/>
        <v>0</v>
      </c>
      <c r="E170">
        <f t="shared" ca="1" si="14"/>
        <v>0</v>
      </c>
      <c r="F170">
        <f t="shared" ca="1" si="14"/>
        <v>0</v>
      </c>
      <c r="G170">
        <f t="shared" ca="1" si="14"/>
        <v>0</v>
      </c>
      <c r="H170">
        <f t="shared" ca="1" si="14"/>
        <v>0</v>
      </c>
      <c r="I170">
        <f t="shared" ca="1" si="14"/>
        <v>0</v>
      </c>
      <c r="J170">
        <f t="shared" ca="1" si="14"/>
        <v>0</v>
      </c>
      <c r="K170">
        <f t="shared" ca="1" si="14"/>
        <v>0</v>
      </c>
      <c r="L170">
        <f ca="1">IF('Liv 2020'!$A178="LM",INDIRECT("'Liv 2020'!"&amp;'Country Selector'!$B$3&amp;ROW($A178))*10^12,0)</f>
        <v>0</v>
      </c>
      <c r="M170">
        <f t="shared" ca="1" si="17"/>
        <v>0</v>
      </c>
      <c r="N170">
        <f t="shared" ca="1" si="15"/>
        <v>0</v>
      </c>
      <c r="O170">
        <f t="shared" ca="1" si="15"/>
        <v>0</v>
      </c>
      <c r="P170">
        <f t="shared" ca="1" si="15"/>
        <v>0</v>
      </c>
      <c r="Q170">
        <f t="shared" ca="1" si="15"/>
        <v>0</v>
      </c>
      <c r="R170">
        <f t="shared" ca="1" si="15"/>
        <v>0</v>
      </c>
      <c r="S170">
        <f t="shared" ca="1" si="15"/>
        <v>0</v>
      </c>
      <c r="T170">
        <f t="shared" ca="1" si="15"/>
        <v>0</v>
      </c>
      <c r="U170">
        <f t="shared" ca="1" si="15"/>
        <v>0</v>
      </c>
      <c r="V170">
        <f ca="1">IF('Liv 2030'!$A178="LM",INDIRECT("'Liv 2030'!"&amp;'Country Selector'!$B$3&amp;ROW($A178))*10^12,0)</f>
        <v>0</v>
      </c>
    </row>
    <row r="171" spans="1:22">
      <c r="A171" s="74">
        <v>1500</v>
      </c>
      <c r="B171">
        <f ca="1">IF('Liv 2010'!$A179="LM",INDIRECT("'Liv 2010'!"&amp;'Country Selector'!$B$3&amp;ROW($A179))*10^12,0)</f>
        <v>0</v>
      </c>
      <c r="C171">
        <f t="shared" ca="1" si="16"/>
        <v>0</v>
      </c>
      <c r="D171">
        <f t="shared" ca="1" si="14"/>
        <v>0</v>
      </c>
      <c r="E171">
        <f t="shared" ca="1" si="14"/>
        <v>0</v>
      </c>
      <c r="F171">
        <f t="shared" ca="1" si="14"/>
        <v>0</v>
      </c>
      <c r="G171">
        <f t="shared" ca="1" si="14"/>
        <v>0</v>
      </c>
      <c r="H171">
        <f t="shared" ca="1" si="14"/>
        <v>0</v>
      </c>
      <c r="I171">
        <f t="shared" ca="1" si="14"/>
        <v>0</v>
      </c>
      <c r="J171">
        <f t="shared" ca="1" si="14"/>
        <v>0</v>
      </c>
      <c r="K171">
        <f t="shared" ca="1" si="14"/>
        <v>0</v>
      </c>
      <c r="L171">
        <f ca="1">IF('Liv 2020'!$A179="LM",INDIRECT("'Liv 2020'!"&amp;'Country Selector'!$B$3&amp;ROW($A179))*10^12,0)</f>
        <v>0</v>
      </c>
      <c r="M171">
        <f t="shared" ca="1" si="17"/>
        <v>0</v>
      </c>
      <c r="N171">
        <f t="shared" ca="1" si="15"/>
        <v>0</v>
      </c>
      <c r="O171">
        <f t="shared" ca="1" si="15"/>
        <v>0</v>
      </c>
      <c r="P171">
        <f t="shared" ca="1" si="15"/>
        <v>0</v>
      </c>
      <c r="Q171">
        <f t="shared" ca="1" si="15"/>
        <v>0</v>
      </c>
      <c r="R171">
        <f t="shared" ca="1" si="15"/>
        <v>0</v>
      </c>
      <c r="S171">
        <f t="shared" ca="1" si="15"/>
        <v>0</v>
      </c>
      <c r="T171">
        <f t="shared" ca="1" si="15"/>
        <v>0</v>
      </c>
      <c r="U171">
        <f t="shared" ca="1" si="15"/>
        <v>0</v>
      </c>
      <c r="V171">
        <f ca="1">IF('Liv 2030'!$A179="LM",INDIRECT("'Liv 2030'!"&amp;'Country Selector'!$B$3&amp;ROW($A179))*10^12,0)</f>
        <v>0</v>
      </c>
    </row>
    <row r="172" spans="1:22">
      <c r="A172" s="74">
        <v>2000</v>
      </c>
      <c r="B172">
        <f ca="1">IF('Liv 2010'!$A180="LM",INDIRECT("'Liv 2010'!"&amp;'Country Selector'!$B$3&amp;ROW($A180))*10^12,0)</f>
        <v>0</v>
      </c>
      <c r="C172">
        <f t="shared" ca="1" si="16"/>
        <v>0</v>
      </c>
      <c r="D172">
        <f t="shared" ca="1" si="14"/>
        <v>0</v>
      </c>
      <c r="E172">
        <f t="shared" ca="1" si="14"/>
        <v>0</v>
      </c>
      <c r="F172">
        <f t="shared" ca="1" si="14"/>
        <v>0</v>
      </c>
      <c r="G172">
        <f t="shared" ca="1" si="14"/>
        <v>0</v>
      </c>
      <c r="H172">
        <f t="shared" ca="1" si="14"/>
        <v>0</v>
      </c>
      <c r="I172">
        <f t="shared" ca="1" si="14"/>
        <v>0</v>
      </c>
      <c r="J172">
        <f t="shared" ca="1" si="14"/>
        <v>0</v>
      </c>
      <c r="K172">
        <f t="shared" ca="1" si="14"/>
        <v>0</v>
      </c>
      <c r="L172">
        <f ca="1">IF('Liv 2020'!$A180="LM",INDIRECT("'Liv 2020'!"&amp;'Country Selector'!$B$3&amp;ROW($A180))*10^12,0)</f>
        <v>0</v>
      </c>
      <c r="M172">
        <f t="shared" ca="1" si="17"/>
        <v>0</v>
      </c>
      <c r="N172">
        <f t="shared" ca="1" si="15"/>
        <v>0</v>
      </c>
      <c r="O172">
        <f t="shared" ca="1" si="15"/>
        <v>0</v>
      </c>
      <c r="P172">
        <f t="shared" ca="1" si="15"/>
        <v>0</v>
      </c>
      <c r="Q172">
        <f t="shared" ca="1" si="15"/>
        <v>0</v>
      </c>
      <c r="R172">
        <f t="shared" ca="1" si="15"/>
        <v>0</v>
      </c>
      <c r="S172">
        <f t="shared" ca="1" si="15"/>
        <v>0</v>
      </c>
      <c r="T172">
        <f t="shared" ca="1" si="15"/>
        <v>0</v>
      </c>
      <c r="U172">
        <f t="shared" ca="1" si="15"/>
        <v>0</v>
      </c>
      <c r="V172">
        <f ca="1">IF('Liv 2030'!$A180="LM",INDIRECT("'Liv 2030'!"&amp;'Country Selector'!$B$3&amp;ROW($A180))*10^12,0)</f>
        <v>0</v>
      </c>
    </row>
    <row r="173" spans="1:22">
      <c r="A173" s="74">
        <v>3000</v>
      </c>
      <c r="B173">
        <f ca="1">IF('Liv 2010'!$A181="LM",INDIRECT("'Liv 2010'!"&amp;'Country Selector'!$B$3&amp;ROW($A181))*10^12,0)</f>
        <v>23009066818.133305</v>
      </c>
      <c r="C173">
        <f t="shared" ca="1" si="16"/>
        <v>23971211778.398071</v>
      </c>
      <c r="D173">
        <f t="shared" ca="1" si="14"/>
        <v>24933356738.662838</v>
      </c>
      <c r="E173">
        <f t="shared" ca="1" si="14"/>
        <v>25895501698.927605</v>
      </c>
      <c r="F173">
        <f t="shared" ca="1" si="14"/>
        <v>26857646659.192368</v>
      </c>
      <c r="G173">
        <f t="shared" ca="1" si="14"/>
        <v>27819791619.457134</v>
      </c>
      <c r="H173">
        <f t="shared" ca="1" si="14"/>
        <v>28781936579.721901</v>
      </c>
      <c r="I173">
        <f t="shared" ca="1" si="14"/>
        <v>29744081539.986664</v>
      </c>
      <c r="J173">
        <f t="shared" ca="1" si="14"/>
        <v>30706226500.251434</v>
      </c>
      <c r="K173">
        <f t="shared" ca="1" si="14"/>
        <v>31668371460.516201</v>
      </c>
      <c r="L173">
        <f ca="1">IF('Liv 2020'!$A181="LM",INDIRECT("'Liv 2020'!"&amp;'Country Selector'!$B$3&amp;ROW($A181))*10^12,0)</f>
        <v>32630516420.780964</v>
      </c>
      <c r="M173">
        <f t="shared" ca="1" si="17"/>
        <v>33994991006.962753</v>
      </c>
      <c r="N173">
        <f t="shared" ca="1" si="15"/>
        <v>35359465593.144531</v>
      </c>
      <c r="O173">
        <f t="shared" ca="1" si="15"/>
        <v>36723940179.326317</v>
      </c>
      <c r="P173">
        <f t="shared" ca="1" si="15"/>
        <v>38088414765.508102</v>
      </c>
      <c r="Q173">
        <f t="shared" ca="1" si="15"/>
        <v>39452889351.689888</v>
      </c>
      <c r="R173">
        <f t="shared" ca="1" si="15"/>
        <v>40817363937.871674</v>
      </c>
      <c r="S173">
        <f t="shared" ca="1" si="15"/>
        <v>42181838524.053459</v>
      </c>
      <c r="T173">
        <f t="shared" ca="1" si="15"/>
        <v>43546313110.235245</v>
      </c>
      <c r="U173">
        <f t="shared" ca="1" si="15"/>
        <v>44910787696.41703</v>
      </c>
      <c r="V173">
        <f ca="1">IF('Liv 2030'!$A181="LM",INDIRECT("'Liv 2030'!"&amp;'Country Selector'!$B$3&amp;ROW($A181))*10^12,0)</f>
        <v>46275262282.598816</v>
      </c>
    </row>
    <row r="174" spans="1:22">
      <c r="A174" s="74">
        <v>5000</v>
      </c>
      <c r="B174">
        <f ca="1">IF('Liv 2010'!$A182="LM",INDIRECT("'Liv 2010'!"&amp;'Country Selector'!$B$3&amp;ROW($A182))*10^12,0)</f>
        <v>0</v>
      </c>
      <c r="C174">
        <f t="shared" ca="1" si="16"/>
        <v>0</v>
      </c>
      <c r="D174">
        <f t="shared" ca="1" si="14"/>
        <v>0</v>
      </c>
      <c r="E174">
        <f t="shared" ca="1" si="14"/>
        <v>0</v>
      </c>
      <c r="F174">
        <f t="shared" ca="1" si="14"/>
        <v>0</v>
      </c>
      <c r="G174">
        <f t="shared" ca="1" si="14"/>
        <v>0</v>
      </c>
      <c r="H174">
        <f t="shared" ca="1" si="14"/>
        <v>0</v>
      </c>
      <c r="I174">
        <f t="shared" ca="1" si="14"/>
        <v>0</v>
      </c>
      <c r="J174">
        <f t="shared" ca="1" si="14"/>
        <v>0</v>
      </c>
      <c r="K174">
        <f t="shared" ca="1" si="14"/>
        <v>0</v>
      </c>
      <c r="L174">
        <f ca="1">IF('Liv 2020'!$A182="LM",INDIRECT("'Liv 2020'!"&amp;'Country Selector'!$B$3&amp;ROW($A182))*10^12,0)</f>
        <v>0</v>
      </c>
      <c r="M174">
        <f t="shared" ca="1" si="17"/>
        <v>0</v>
      </c>
      <c r="N174">
        <f t="shared" ca="1" si="15"/>
        <v>0</v>
      </c>
      <c r="O174">
        <f t="shared" ca="1" si="15"/>
        <v>0</v>
      </c>
      <c r="P174">
        <f t="shared" ca="1" si="15"/>
        <v>0</v>
      </c>
      <c r="Q174">
        <f t="shared" ca="1" si="15"/>
        <v>0</v>
      </c>
      <c r="R174">
        <f t="shared" ca="1" si="15"/>
        <v>0</v>
      </c>
      <c r="S174">
        <f t="shared" ca="1" si="15"/>
        <v>0</v>
      </c>
      <c r="T174">
        <f t="shared" ca="1" si="15"/>
        <v>0</v>
      </c>
      <c r="U174">
        <f t="shared" ca="1" si="15"/>
        <v>0</v>
      </c>
      <c r="V174">
        <f ca="1">IF('Liv 2030'!$A182="LM",INDIRECT("'Liv 2030'!"&amp;'Country Selector'!$B$3&amp;ROW($A182))*10^12,0)</f>
        <v>0</v>
      </c>
    </row>
    <row r="175" spans="1:22">
      <c r="A175" s="74">
        <v>10000</v>
      </c>
      <c r="B175">
        <f ca="1">IF('Liv 2010'!$A183="LM",INDIRECT("'Liv 2010'!"&amp;'Country Selector'!$B$3&amp;ROW($A183))*10^12,0)</f>
        <v>0</v>
      </c>
      <c r="C175">
        <f t="shared" ca="1" si="16"/>
        <v>0</v>
      </c>
      <c r="D175">
        <f t="shared" ca="1" si="14"/>
        <v>0</v>
      </c>
      <c r="E175">
        <f t="shared" ca="1" si="14"/>
        <v>0</v>
      </c>
      <c r="F175">
        <f t="shared" ca="1" si="14"/>
        <v>0</v>
      </c>
      <c r="G175">
        <f t="shared" ca="1" si="14"/>
        <v>0</v>
      </c>
      <c r="H175">
        <f t="shared" ca="1" si="14"/>
        <v>0</v>
      </c>
      <c r="I175">
        <f t="shared" ca="1" si="14"/>
        <v>0</v>
      </c>
      <c r="J175">
        <f t="shared" ca="1" si="14"/>
        <v>0</v>
      </c>
      <c r="K175">
        <f t="shared" ca="1" si="14"/>
        <v>0</v>
      </c>
      <c r="L175">
        <f ca="1">IF('Liv 2020'!$A183="LM",INDIRECT("'Liv 2020'!"&amp;'Country Selector'!$B$3&amp;ROW($A183))*10^12,0)</f>
        <v>0</v>
      </c>
      <c r="M175">
        <f t="shared" ca="1" si="17"/>
        <v>0</v>
      </c>
      <c r="N175">
        <f t="shared" ca="1" si="15"/>
        <v>0</v>
      </c>
      <c r="O175">
        <f t="shared" ca="1" si="15"/>
        <v>0</v>
      </c>
      <c r="P175">
        <f t="shared" ca="1" si="15"/>
        <v>0</v>
      </c>
      <c r="Q175">
        <f t="shared" ca="1" si="15"/>
        <v>0</v>
      </c>
      <c r="R175">
        <f t="shared" ca="1" si="15"/>
        <v>0</v>
      </c>
      <c r="S175">
        <f t="shared" ca="1" si="15"/>
        <v>0</v>
      </c>
      <c r="T175">
        <f t="shared" ca="1" si="15"/>
        <v>0</v>
      </c>
      <c r="U175">
        <f t="shared" ca="1" si="15"/>
        <v>0</v>
      </c>
      <c r="V175">
        <f ca="1">IF('Liv 2030'!$A183="LM",INDIRECT("'Liv 2030'!"&amp;'Country Selector'!$B$3&amp;ROW($A183))*10^12,0)</f>
        <v>0</v>
      </c>
    </row>
    <row r="176" spans="1:22">
      <c r="A176" s="74">
        <v>100000</v>
      </c>
      <c r="B176">
        <f ca="1">IF('Liv 2010'!$A184="LM",INDIRECT("'Liv 2010'!"&amp;'Country Selector'!$B$3&amp;ROW($A184))*10^12,0)</f>
        <v>0</v>
      </c>
      <c r="C176">
        <f t="shared" ca="1" si="16"/>
        <v>0</v>
      </c>
      <c r="D176">
        <f t="shared" ca="1" si="14"/>
        <v>0</v>
      </c>
      <c r="E176">
        <f t="shared" ca="1" si="14"/>
        <v>0</v>
      </c>
      <c r="F176">
        <f t="shared" ca="1" si="14"/>
        <v>0</v>
      </c>
      <c r="G176">
        <f t="shared" ca="1" si="14"/>
        <v>0</v>
      </c>
      <c r="H176">
        <f t="shared" ca="1" si="14"/>
        <v>0</v>
      </c>
      <c r="I176">
        <f t="shared" ca="1" si="14"/>
        <v>0</v>
      </c>
      <c r="J176">
        <f t="shared" ca="1" si="14"/>
        <v>0</v>
      </c>
      <c r="K176">
        <f t="shared" ca="1" si="14"/>
        <v>0</v>
      </c>
      <c r="L176">
        <f ca="1">IF('Liv 2020'!$A184="LM",INDIRECT("'Liv 2020'!"&amp;'Country Selector'!$B$3&amp;ROW($A184))*10^12,0)</f>
        <v>0</v>
      </c>
      <c r="M176">
        <f t="shared" ca="1" si="17"/>
        <v>0</v>
      </c>
      <c r="N176">
        <f t="shared" ca="1" si="15"/>
        <v>0</v>
      </c>
      <c r="O176">
        <f t="shared" ca="1" si="15"/>
        <v>0</v>
      </c>
      <c r="P176">
        <f t="shared" ca="1" si="15"/>
        <v>0</v>
      </c>
      <c r="Q176">
        <f t="shared" ca="1" si="15"/>
        <v>0</v>
      </c>
      <c r="R176">
        <f t="shared" ca="1" si="15"/>
        <v>0</v>
      </c>
      <c r="S176">
        <f t="shared" ca="1" si="15"/>
        <v>0</v>
      </c>
      <c r="T176">
        <f t="shared" ca="1" si="15"/>
        <v>0</v>
      </c>
      <c r="U176">
        <f t="shared" ca="1" si="15"/>
        <v>0</v>
      </c>
      <c r="V176">
        <f ca="1">IF('Liv 2030'!$A184="LM",INDIRECT("'Liv 2030'!"&amp;'Country Selector'!$B$3&amp;ROW($A184))*10^12,0)</f>
        <v>0</v>
      </c>
    </row>
    <row r="177" spans="1:22">
      <c r="A177" s="74">
        <v>1000000</v>
      </c>
      <c r="B177">
        <f ca="1">IF('Liv 2010'!$A185="LM",INDIRECT("'Liv 2010'!"&amp;'Country Selector'!$B$3&amp;ROW($A185))*10^12,0)</f>
        <v>0</v>
      </c>
      <c r="C177">
        <f t="shared" ca="1" si="16"/>
        <v>0</v>
      </c>
      <c r="D177">
        <f t="shared" ca="1" si="14"/>
        <v>0</v>
      </c>
      <c r="E177">
        <f t="shared" ca="1" si="14"/>
        <v>0</v>
      </c>
      <c r="F177">
        <f t="shared" ca="1" si="14"/>
        <v>0</v>
      </c>
      <c r="G177">
        <f t="shared" ca="1" si="14"/>
        <v>0</v>
      </c>
      <c r="H177">
        <f t="shared" ca="1" si="14"/>
        <v>0</v>
      </c>
      <c r="I177">
        <f t="shared" ca="1" si="14"/>
        <v>0</v>
      </c>
      <c r="J177">
        <f t="shared" ca="1" si="14"/>
        <v>0</v>
      </c>
      <c r="K177">
        <f t="shared" ca="1" si="14"/>
        <v>0</v>
      </c>
      <c r="L177">
        <f ca="1">IF('Liv 2020'!$A185="LM",INDIRECT("'Liv 2020'!"&amp;'Country Selector'!$B$3&amp;ROW($A185))*10^12,0)</f>
        <v>0</v>
      </c>
      <c r="M177">
        <f t="shared" ca="1" si="17"/>
        <v>0</v>
      </c>
      <c r="N177">
        <f t="shared" ca="1" si="15"/>
        <v>0</v>
      </c>
      <c r="O177">
        <f t="shared" ca="1" si="15"/>
        <v>0</v>
      </c>
      <c r="P177">
        <f t="shared" ca="1" si="15"/>
        <v>0</v>
      </c>
      <c r="Q177">
        <f t="shared" ca="1" si="15"/>
        <v>0</v>
      </c>
      <c r="R177">
        <f t="shared" ca="1" si="15"/>
        <v>0</v>
      </c>
      <c r="S177">
        <f t="shared" ca="1" si="15"/>
        <v>0</v>
      </c>
      <c r="T177">
        <f t="shared" ca="1" si="15"/>
        <v>0</v>
      </c>
      <c r="U177">
        <f t="shared" ca="1" si="15"/>
        <v>0</v>
      </c>
      <c r="V177">
        <f ca="1">IF('Liv 2030'!$A185="LM",INDIRECT("'Liv 2030'!"&amp;'Country Selector'!$B$3&amp;ROW($A185))*10^12,0)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177"/>
  <sheetViews>
    <sheetView workbookViewId="0"/>
  </sheetViews>
  <sheetFormatPr defaultRowHeight="14.4"/>
  <cols>
    <col min="1" max="1" width="28.88671875" customWidth="1"/>
    <col min="12" max="12" width="12" bestFit="1" customWidth="1"/>
    <col min="22" max="22" width="12" bestFit="1" customWidth="1"/>
  </cols>
  <sheetData>
    <row r="1" spans="1:22">
      <c r="A1" t="s">
        <v>234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</row>
    <row r="2" spans="1:22">
      <c r="A2" s="74">
        <v>-50</v>
      </c>
      <c r="B2">
        <f ca="1">IF('Other 2010'!$A10="WT",INDIRECT("'Other 2010'!"&amp;'Country Selector'!$B$3&amp;ROW($A10))*10^12,0)</f>
        <v>0</v>
      </c>
      <c r="C2">
        <f ca="1">$B2*($L$1-C$1)/($L$1-$B$1)+$L2*(C$1-$B$1)/($L$1-$B$1)</f>
        <v>0</v>
      </c>
      <c r="D2">
        <f t="shared" ref="D2:K17" ca="1" si="0">$B2*($L$1-D$1)/($L$1-$B$1)+$L2*(D$1-$B$1)/($L$1-$B$1)</f>
        <v>0</v>
      </c>
      <c r="E2">
        <f t="shared" ca="1" si="0"/>
        <v>0</v>
      </c>
      <c r="F2">
        <f t="shared" ca="1" si="0"/>
        <v>0</v>
      </c>
      <c r="G2">
        <f t="shared" ca="1" si="0"/>
        <v>0</v>
      </c>
      <c r="H2">
        <f t="shared" ca="1" si="0"/>
        <v>0</v>
      </c>
      <c r="I2">
        <f t="shared" ca="1" si="0"/>
        <v>0</v>
      </c>
      <c r="J2">
        <f t="shared" ca="1" si="0"/>
        <v>0</v>
      </c>
      <c r="K2">
        <f t="shared" ca="1" si="0"/>
        <v>0</v>
      </c>
      <c r="L2">
        <f ca="1">IF('Other 2020'!$A10="WT",INDIRECT("'Other 2020'!"&amp;'Country Selector'!$B$3&amp;ROW($A10))*10^12,0)</f>
        <v>0</v>
      </c>
      <c r="M2">
        <f ca="1">$L2*($V$1-M$1)/($V$1-$L$1)+$V2*(M$1-$L$1)/($V$1-$L$1)</f>
        <v>0</v>
      </c>
      <c r="N2">
        <f t="shared" ref="N2:U17" ca="1" si="1">$L2*($V$1-N$1)/($V$1-$L$1)+$V2*(N$1-$L$1)/($V$1-$L$1)</f>
        <v>0</v>
      </c>
      <c r="O2">
        <f t="shared" ca="1" si="1"/>
        <v>0</v>
      </c>
      <c r="P2">
        <f t="shared" ca="1" si="1"/>
        <v>0</v>
      </c>
      <c r="Q2">
        <f t="shared" ca="1" si="1"/>
        <v>0</v>
      </c>
      <c r="R2">
        <f t="shared" ca="1" si="1"/>
        <v>0</v>
      </c>
      <c r="S2">
        <f t="shared" ca="1" si="1"/>
        <v>0</v>
      </c>
      <c r="T2">
        <f t="shared" ca="1" si="1"/>
        <v>0</v>
      </c>
      <c r="U2">
        <f t="shared" ca="1" si="1"/>
        <v>0</v>
      </c>
      <c r="V2">
        <f ca="1">IF('Other 2030'!$A10="WT",INDIRECT("'Other 2030'!"&amp;'Country Selector'!$B$3&amp;ROW($A10))*10^12,0)</f>
        <v>0</v>
      </c>
    </row>
    <row r="3" spans="1:22">
      <c r="A3" s="74">
        <v>-49</v>
      </c>
      <c r="B3">
        <f ca="1">IF('Other 2010'!$A11="WT",INDIRECT("'Other 2010'!"&amp;'Country Selector'!$B$3&amp;ROW($A11))*10^12,0)</f>
        <v>0</v>
      </c>
      <c r="C3">
        <f t="shared" ref="C3:K34" ca="1" si="2">$B3*($L$1-C$1)/($L$1-$B$1)+$L3*(C$1-$B$1)/($L$1-$B$1)</f>
        <v>0</v>
      </c>
      <c r="D3">
        <f t="shared" ca="1" si="0"/>
        <v>0</v>
      </c>
      <c r="E3">
        <f t="shared" ca="1" si="0"/>
        <v>0</v>
      </c>
      <c r="F3">
        <f t="shared" ca="1" si="0"/>
        <v>0</v>
      </c>
      <c r="G3">
        <f t="shared" ca="1" si="0"/>
        <v>0</v>
      </c>
      <c r="H3">
        <f t="shared" ca="1" si="0"/>
        <v>0</v>
      </c>
      <c r="I3">
        <f t="shared" ca="1" si="0"/>
        <v>0</v>
      </c>
      <c r="J3">
        <f t="shared" ca="1" si="0"/>
        <v>0</v>
      </c>
      <c r="K3">
        <f t="shared" ca="1" si="0"/>
        <v>0</v>
      </c>
      <c r="L3">
        <f ca="1">IF('Other 2020'!$A11="WT",INDIRECT("'Other 2020'!"&amp;'Country Selector'!$B$3&amp;ROW($A11))*10^12,0)</f>
        <v>0</v>
      </c>
      <c r="M3">
        <f t="shared" ref="M3:U34" ca="1" si="3">$L3*($V$1-M$1)/($V$1-$L$1)+$V3*(M$1-$L$1)/($V$1-$L$1)</f>
        <v>0</v>
      </c>
      <c r="N3">
        <f t="shared" ca="1" si="1"/>
        <v>0</v>
      </c>
      <c r="O3">
        <f t="shared" ca="1" si="1"/>
        <v>0</v>
      </c>
      <c r="P3">
        <f t="shared" ca="1" si="1"/>
        <v>0</v>
      </c>
      <c r="Q3">
        <f t="shared" ca="1" si="1"/>
        <v>0</v>
      </c>
      <c r="R3">
        <f t="shared" ca="1" si="1"/>
        <v>0</v>
      </c>
      <c r="S3">
        <f t="shared" ca="1" si="1"/>
        <v>0</v>
      </c>
      <c r="T3">
        <f t="shared" ca="1" si="1"/>
        <v>0</v>
      </c>
      <c r="U3">
        <f t="shared" ca="1" si="1"/>
        <v>0</v>
      </c>
      <c r="V3">
        <f ca="1">IF('Other 2030'!$A11="WT",INDIRECT("'Other 2030'!"&amp;'Country Selector'!$B$3&amp;ROW($A11))*10^12,0)</f>
        <v>0</v>
      </c>
    </row>
    <row r="4" spans="1:22">
      <c r="A4" s="74">
        <v>-48</v>
      </c>
      <c r="B4">
        <f ca="1">IF('Other 2010'!$A12="WT",INDIRECT("'Other 2010'!"&amp;'Country Selector'!$B$3&amp;ROW($A12))*10^12,0)</f>
        <v>0</v>
      </c>
      <c r="C4">
        <f t="shared" ca="1" si="2"/>
        <v>0</v>
      </c>
      <c r="D4">
        <f t="shared" ca="1" si="0"/>
        <v>0</v>
      </c>
      <c r="E4">
        <f t="shared" ca="1" si="0"/>
        <v>0</v>
      </c>
      <c r="F4">
        <f t="shared" ca="1" si="0"/>
        <v>0</v>
      </c>
      <c r="G4">
        <f t="shared" ca="1" si="0"/>
        <v>0</v>
      </c>
      <c r="H4">
        <f t="shared" ca="1" si="0"/>
        <v>0</v>
      </c>
      <c r="I4">
        <f t="shared" ca="1" si="0"/>
        <v>0</v>
      </c>
      <c r="J4">
        <f t="shared" ca="1" si="0"/>
        <v>0</v>
      </c>
      <c r="K4">
        <f t="shared" ca="1" si="0"/>
        <v>0</v>
      </c>
      <c r="L4">
        <f ca="1">IF('Other 2020'!$A12="WT",INDIRECT("'Other 2020'!"&amp;'Country Selector'!$B$3&amp;ROW($A12))*10^12,0)</f>
        <v>0</v>
      </c>
      <c r="M4">
        <f t="shared" ca="1" si="3"/>
        <v>0</v>
      </c>
      <c r="N4">
        <f t="shared" ca="1" si="1"/>
        <v>0</v>
      </c>
      <c r="O4">
        <f t="shared" ca="1" si="1"/>
        <v>0</v>
      </c>
      <c r="P4">
        <f t="shared" ca="1" si="1"/>
        <v>0</v>
      </c>
      <c r="Q4">
        <f t="shared" ca="1" si="1"/>
        <v>0</v>
      </c>
      <c r="R4">
        <f t="shared" ca="1" si="1"/>
        <v>0</v>
      </c>
      <c r="S4">
        <f t="shared" ca="1" si="1"/>
        <v>0</v>
      </c>
      <c r="T4">
        <f t="shared" ca="1" si="1"/>
        <v>0</v>
      </c>
      <c r="U4">
        <f t="shared" ca="1" si="1"/>
        <v>0</v>
      </c>
      <c r="V4">
        <f ca="1">IF('Other 2030'!$A12="WT",INDIRECT("'Other 2030'!"&amp;'Country Selector'!$B$3&amp;ROW($A12))*10^12,0)</f>
        <v>0</v>
      </c>
    </row>
    <row r="5" spans="1:22">
      <c r="A5" s="74">
        <v>-47</v>
      </c>
      <c r="B5">
        <f ca="1">IF('Other 2010'!$A13="WT",INDIRECT("'Other 2010'!"&amp;'Country Selector'!$B$3&amp;ROW($A13))*10^12,0)</f>
        <v>0</v>
      </c>
      <c r="C5">
        <f t="shared" ca="1" si="2"/>
        <v>0</v>
      </c>
      <c r="D5">
        <f t="shared" ca="1" si="0"/>
        <v>0</v>
      </c>
      <c r="E5">
        <f t="shared" ca="1" si="0"/>
        <v>0</v>
      </c>
      <c r="F5">
        <f t="shared" ca="1" si="0"/>
        <v>0</v>
      </c>
      <c r="G5">
        <f t="shared" ca="1" si="0"/>
        <v>0</v>
      </c>
      <c r="H5">
        <f t="shared" ca="1" si="0"/>
        <v>0</v>
      </c>
      <c r="I5">
        <f t="shared" ca="1" si="0"/>
        <v>0</v>
      </c>
      <c r="J5">
        <f t="shared" ca="1" si="0"/>
        <v>0</v>
      </c>
      <c r="K5">
        <f t="shared" ca="1" si="0"/>
        <v>0</v>
      </c>
      <c r="L5">
        <f ca="1">IF('Other 2020'!$A13="WT",INDIRECT("'Other 2020'!"&amp;'Country Selector'!$B$3&amp;ROW($A13))*10^12,0)</f>
        <v>0</v>
      </c>
      <c r="M5">
        <f t="shared" ca="1" si="3"/>
        <v>0</v>
      </c>
      <c r="N5">
        <f t="shared" ca="1" si="1"/>
        <v>0</v>
      </c>
      <c r="O5">
        <f t="shared" ca="1" si="1"/>
        <v>0</v>
      </c>
      <c r="P5">
        <f t="shared" ca="1" si="1"/>
        <v>0</v>
      </c>
      <c r="Q5">
        <f t="shared" ca="1" si="1"/>
        <v>0</v>
      </c>
      <c r="R5">
        <f t="shared" ca="1" si="1"/>
        <v>0</v>
      </c>
      <c r="S5">
        <f t="shared" ca="1" si="1"/>
        <v>0</v>
      </c>
      <c r="T5">
        <f t="shared" ca="1" si="1"/>
        <v>0</v>
      </c>
      <c r="U5">
        <f t="shared" ca="1" si="1"/>
        <v>0</v>
      </c>
      <c r="V5">
        <f ca="1">IF('Other 2030'!$A13="WT",INDIRECT("'Other 2030'!"&amp;'Country Selector'!$B$3&amp;ROW($A13))*10^12,0)</f>
        <v>0</v>
      </c>
    </row>
    <row r="6" spans="1:22">
      <c r="A6" s="74">
        <v>-46</v>
      </c>
      <c r="B6">
        <f ca="1">IF('Other 2010'!$A14="WT",INDIRECT("'Other 2010'!"&amp;'Country Selector'!$B$3&amp;ROW($A14))*10^12,0)</f>
        <v>0</v>
      </c>
      <c r="C6">
        <f t="shared" ca="1" si="2"/>
        <v>0</v>
      </c>
      <c r="D6">
        <f t="shared" ca="1" si="0"/>
        <v>0</v>
      </c>
      <c r="E6">
        <f t="shared" ca="1" si="0"/>
        <v>0</v>
      </c>
      <c r="F6">
        <f t="shared" ca="1" si="0"/>
        <v>0</v>
      </c>
      <c r="G6">
        <f t="shared" ca="1" si="0"/>
        <v>0</v>
      </c>
      <c r="H6">
        <f t="shared" ca="1" si="0"/>
        <v>0</v>
      </c>
      <c r="I6">
        <f t="shared" ca="1" si="0"/>
        <v>0</v>
      </c>
      <c r="J6">
        <f t="shared" ca="1" si="0"/>
        <v>0</v>
      </c>
      <c r="K6">
        <f t="shared" ca="1" si="0"/>
        <v>0</v>
      </c>
      <c r="L6">
        <f ca="1">IF('Other 2020'!$A14="WT",INDIRECT("'Other 2020'!"&amp;'Country Selector'!$B$3&amp;ROW($A14))*10^12,0)</f>
        <v>0</v>
      </c>
      <c r="M6">
        <f t="shared" ca="1" si="3"/>
        <v>0</v>
      </c>
      <c r="N6">
        <f t="shared" ca="1" si="1"/>
        <v>0</v>
      </c>
      <c r="O6">
        <f t="shared" ca="1" si="1"/>
        <v>0</v>
      </c>
      <c r="P6">
        <f t="shared" ca="1" si="1"/>
        <v>0</v>
      </c>
      <c r="Q6">
        <f t="shared" ca="1" si="1"/>
        <v>0</v>
      </c>
      <c r="R6">
        <f t="shared" ca="1" si="1"/>
        <v>0</v>
      </c>
      <c r="S6">
        <f t="shared" ca="1" si="1"/>
        <v>0</v>
      </c>
      <c r="T6">
        <f t="shared" ca="1" si="1"/>
        <v>0</v>
      </c>
      <c r="U6">
        <f t="shared" ca="1" si="1"/>
        <v>0</v>
      </c>
      <c r="V6">
        <f ca="1">IF('Other 2030'!$A14="WT",INDIRECT("'Other 2030'!"&amp;'Country Selector'!$B$3&amp;ROW($A14))*10^12,0)</f>
        <v>0</v>
      </c>
    </row>
    <row r="7" spans="1:22">
      <c r="A7" s="74">
        <v>-45</v>
      </c>
      <c r="B7">
        <f ca="1">IF('Other 2010'!$A15="WT",INDIRECT("'Other 2010'!"&amp;'Country Selector'!$B$3&amp;ROW($A15))*10^12,0)</f>
        <v>0</v>
      </c>
      <c r="C7">
        <f t="shared" ca="1" si="2"/>
        <v>0</v>
      </c>
      <c r="D7">
        <f t="shared" ca="1" si="0"/>
        <v>0</v>
      </c>
      <c r="E7">
        <f t="shared" ca="1" si="0"/>
        <v>0</v>
      </c>
      <c r="F7">
        <f t="shared" ca="1" si="0"/>
        <v>0</v>
      </c>
      <c r="G7">
        <f t="shared" ca="1" si="0"/>
        <v>0</v>
      </c>
      <c r="H7">
        <f t="shared" ca="1" si="0"/>
        <v>0</v>
      </c>
      <c r="I7">
        <f t="shared" ca="1" si="0"/>
        <v>0</v>
      </c>
      <c r="J7">
        <f t="shared" ca="1" si="0"/>
        <v>0</v>
      </c>
      <c r="K7">
        <f t="shared" ca="1" si="0"/>
        <v>0</v>
      </c>
      <c r="L7">
        <f ca="1">IF('Other 2020'!$A15="WT",INDIRECT("'Other 2020'!"&amp;'Country Selector'!$B$3&amp;ROW($A15))*10^12,0)</f>
        <v>0</v>
      </c>
      <c r="M7">
        <f t="shared" ca="1" si="3"/>
        <v>0</v>
      </c>
      <c r="N7">
        <f t="shared" ca="1" si="1"/>
        <v>0</v>
      </c>
      <c r="O7">
        <f t="shared" ca="1" si="1"/>
        <v>0</v>
      </c>
      <c r="P7">
        <f t="shared" ca="1" si="1"/>
        <v>0</v>
      </c>
      <c r="Q7">
        <f t="shared" ca="1" si="1"/>
        <v>0</v>
      </c>
      <c r="R7">
        <f t="shared" ca="1" si="1"/>
        <v>0</v>
      </c>
      <c r="S7">
        <f t="shared" ca="1" si="1"/>
        <v>0</v>
      </c>
      <c r="T7">
        <f t="shared" ca="1" si="1"/>
        <v>0</v>
      </c>
      <c r="U7">
        <f t="shared" ca="1" si="1"/>
        <v>0</v>
      </c>
      <c r="V7">
        <f ca="1">IF('Other 2030'!$A15="WT",INDIRECT("'Other 2030'!"&amp;'Country Selector'!$B$3&amp;ROW($A15))*10^12,0)</f>
        <v>0</v>
      </c>
    </row>
    <row r="8" spans="1:22">
      <c r="A8" s="74">
        <v>-44</v>
      </c>
      <c r="B8">
        <f ca="1">IF('Other 2010'!$A16="WT",INDIRECT("'Other 2010'!"&amp;'Country Selector'!$B$3&amp;ROW($A16))*10^12,0)</f>
        <v>0</v>
      </c>
      <c r="C8">
        <f t="shared" ca="1" si="2"/>
        <v>0</v>
      </c>
      <c r="D8">
        <f t="shared" ca="1" si="0"/>
        <v>0</v>
      </c>
      <c r="E8">
        <f t="shared" ca="1" si="0"/>
        <v>0</v>
      </c>
      <c r="F8">
        <f t="shared" ca="1" si="0"/>
        <v>0</v>
      </c>
      <c r="G8">
        <f t="shared" ca="1" si="0"/>
        <v>0</v>
      </c>
      <c r="H8">
        <f t="shared" ca="1" si="0"/>
        <v>0</v>
      </c>
      <c r="I8">
        <f t="shared" ca="1" si="0"/>
        <v>0</v>
      </c>
      <c r="J8">
        <f t="shared" ca="1" si="0"/>
        <v>0</v>
      </c>
      <c r="K8">
        <f t="shared" ca="1" si="0"/>
        <v>0</v>
      </c>
      <c r="L8">
        <f ca="1">IF('Other 2020'!$A16="WT",INDIRECT("'Other 2020'!"&amp;'Country Selector'!$B$3&amp;ROW($A16))*10^12,0)</f>
        <v>0</v>
      </c>
      <c r="M8">
        <f t="shared" ca="1" si="3"/>
        <v>0</v>
      </c>
      <c r="N8">
        <f t="shared" ca="1" si="1"/>
        <v>0</v>
      </c>
      <c r="O8">
        <f t="shared" ca="1" si="1"/>
        <v>0</v>
      </c>
      <c r="P8">
        <f t="shared" ca="1" si="1"/>
        <v>0</v>
      </c>
      <c r="Q8">
        <f t="shared" ca="1" si="1"/>
        <v>0</v>
      </c>
      <c r="R8">
        <f t="shared" ca="1" si="1"/>
        <v>0</v>
      </c>
      <c r="S8">
        <f t="shared" ca="1" si="1"/>
        <v>0</v>
      </c>
      <c r="T8">
        <f t="shared" ca="1" si="1"/>
        <v>0</v>
      </c>
      <c r="U8">
        <f t="shared" ca="1" si="1"/>
        <v>0</v>
      </c>
      <c r="V8">
        <f ca="1">IF('Other 2030'!$A16="WT",INDIRECT("'Other 2030'!"&amp;'Country Selector'!$B$3&amp;ROW($A16))*10^12,0)</f>
        <v>0</v>
      </c>
    </row>
    <row r="9" spans="1:22">
      <c r="A9" s="74">
        <v>-43</v>
      </c>
      <c r="B9">
        <f ca="1">IF('Other 2010'!$A17="WT",INDIRECT("'Other 2010'!"&amp;'Country Selector'!$B$3&amp;ROW($A17))*10^12,0)</f>
        <v>0</v>
      </c>
      <c r="C9">
        <f t="shared" ca="1" si="2"/>
        <v>0</v>
      </c>
      <c r="D9">
        <f t="shared" ca="1" si="0"/>
        <v>0</v>
      </c>
      <c r="E9">
        <f t="shared" ca="1" si="0"/>
        <v>0</v>
      </c>
      <c r="F9">
        <f t="shared" ca="1" si="0"/>
        <v>0</v>
      </c>
      <c r="G9">
        <f t="shared" ca="1" si="0"/>
        <v>0</v>
      </c>
      <c r="H9">
        <f t="shared" ca="1" si="0"/>
        <v>0</v>
      </c>
      <c r="I9">
        <f t="shared" ca="1" si="0"/>
        <v>0</v>
      </c>
      <c r="J9">
        <f t="shared" ca="1" si="0"/>
        <v>0</v>
      </c>
      <c r="K9">
        <f t="shared" ca="1" si="0"/>
        <v>0</v>
      </c>
      <c r="L9">
        <f ca="1">IF('Other 2020'!$A17="WT",INDIRECT("'Other 2020'!"&amp;'Country Selector'!$B$3&amp;ROW($A17))*10^12,0)</f>
        <v>0</v>
      </c>
      <c r="M9">
        <f t="shared" ca="1" si="3"/>
        <v>0</v>
      </c>
      <c r="N9">
        <f t="shared" ca="1" si="1"/>
        <v>0</v>
      </c>
      <c r="O9">
        <f t="shared" ca="1" si="1"/>
        <v>0</v>
      </c>
      <c r="P9">
        <f t="shared" ca="1" si="1"/>
        <v>0</v>
      </c>
      <c r="Q9">
        <f t="shared" ca="1" si="1"/>
        <v>0</v>
      </c>
      <c r="R9">
        <f t="shared" ca="1" si="1"/>
        <v>0</v>
      </c>
      <c r="S9">
        <f t="shared" ca="1" si="1"/>
        <v>0</v>
      </c>
      <c r="T9">
        <f t="shared" ca="1" si="1"/>
        <v>0</v>
      </c>
      <c r="U9">
        <f t="shared" ca="1" si="1"/>
        <v>0</v>
      </c>
      <c r="V9">
        <f ca="1">IF('Other 2030'!$A17="WT",INDIRECT("'Other 2030'!"&amp;'Country Selector'!$B$3&amp;ROW($A17))*10^12,0)</f>
        <v>0</v>
      </c>
    </row>
    <row r="10" spans="1:22">
      <c r="A10" s="74">
        <v>-42</v>
      </c>
      <c r="B10">
        <f ca="1">IF('Other 2010'!$A18="WT",INDIRECT("'Other 2010'!"&amp;'Country Selector'!$B$3&amp;ROW($A18))*10^12,0)</f>
        <v>0</v>
      </c>
      <c r="C10">
        <f t="shared" ca="1" si="2"/>
        <v>0</v>
      </c>
      <c r="D10">
        <f t="shared" ca="1" si="0"/>
        <v>0</v>
      </c>
      <c r="E10">
        <f t="shared" ca="1" si="0"/>
        <v>0</v>
      </c>
      <c r="F10">
        <f t="shared" ca="1" si="0"/>
        <v>0</v>
      </c>
      <c r="G10">
        <f t="shared" ca="1" si="0"/>
        <v>0</v>
      </c>
      <c r="H10">
        <f t="shared" ca="1" si="0"/>
        <v>0</v>
      </c>
      <c r="I10">
        <f t="shared" ca="1" si="0"/>
        <v>0</v>
      </c>
      <c r="J10">
        <f t="shared" ca="1" si="0"/>
        <v>0</v>
      </c>
      <c r="K10">
        <f t="shared" ca="1" si="0"/>
        <v>0</v>
      </c>
      <c r="L10">
        <f ca="1">IF('Other 2020'!$A18="WT",INDIRECT("'Other 2020'!"&amp;'Country Selector'!$B$3&amp;ROW($A18))*10^12,0)</f>
        <v>0</v>
      </c>
      <c r="M10">
        <f t="shared" ca="1" si="3"/>
        <v>0</v>
      </c>
      <c r="N10">
        <f t="shared" ca="1" si="1"/>
        <v>0</v>
      </c>
      <c r="O10">
        <f t="shared" ca="1" si="1"/>
        <v>0</v>
      </c>
      <c r="P10">
        <f t="shared" ca="1" si="1"/>
        <v>0</v>
      </c>
      <c r="Q10">
        <f t="shared" ca="1" si="1"/>
        <v>0</v>
      </c>
      <c r="R10">
        <f t="shared" ca="1" si="1"/>
        <v>0</v>
      </c>
      <c r="S10">
        <f t="shared" ca="1" si="1"/>
        <v>0</v>
      </c>
      <c r="T10">
        <f t="shared" ca="1" si="1"/>
        <v>0</v>
      </c>
      <c r="U10">
        <f t="shared" ca="1" si="1"/>
        <v>0</v>
      </c>
      <c r="V10">
        <f ca="1">IF('Other 2030'!$A18="WT",INDIRECT("'Other 2030'!"&amp;'Country Selector'!$B$3&amp;ROW($A18))*10^12,0)</f>
        <v>0</v>
      </c>
    </row>
    <row r="11" spans="1:22">
      <c r="A11" s="74">
        <v>-41</v>
      </c>
      <c r="B11">
        <f ca="1">IF('Other 2010'!$A19="WT",INDIRECT("'Other 2010'!"&amp;'Country Selector'!$B$3&amp;ROW($A19))*10^12,0)</f>
        <v>0</v>
      </c>
      <c r="C11">
        <f t="shared" ca="1" si="2"/>
        <v>0</v>
      </c>
      <c r="D11">
        <f t="shared" ca="1" si="0"/>
        <v>0</v>
      </c>
      <c r="E11">
        <f t="shared" ca="1" si="0"/>
        <v>0</v>
      </c>
      <c r="F11">
        <f t="shared" ca="1" si="0"/>
        <v>0</v>
      </c>
      <c r="G11">
        <f t="shared" ca="1" si="0"/>
        <v>0</v>
      </c>
      <c r="H11">
        <f t="shared" ca="1" si="0"/>
        <v>0</v>
      </c>
      <c r="I11">
        <f t="shared" ca="1" si="0"/>
        <v>0</v>
      </c>
      <c r="J11">
        <f t="shared" ca="1" si="0"/>
        <v>0</v>
      </c>
      <c r="K11">
        <f t="shared" ca="1" si="0"/>
        <v>0</v>
      </c>
      <c r="L11">
        <f ca="1">IF('Other 2020'!$A19="WT",INDIRECT("'Other 2020'!"&amp;'Country Selector'!$B$3&amp;ROW($A19))*10^12,0)</f>
        <v>0</v>
      </c>
      <c r="M11">
        <f t="shared" ca="1" si="3"/>
        <v>0</v>
      </c>
      <c r="N11">
        <f t="shared" ca="1" si="1"/>
        <v>0</v>
      </c>
      <c r="O11">
        <f t="shared" ca="1" si="1"/>
        <v>0</v>
      </c>
      <c r="P11">
        <f t="shared" ca="1" si="1"/>
        <v>0</v>
      </c>
      <c r="Q11">
        <f t="shared" ca="1" si="1"/>
        <v>0</v>
      </c>
      <c r="R11">
        <f t="shared" ca="1" si="1"/>
        <v>0</v>
      </c>
      <c r="S11">
        <f t="shared" ca="1" si="1"/>
        <v>0</v>
      </c>
      <c r="T11">
        <f t="shared" ca="1" si="1"/>
        <v>0</v>
      </c>
      <c r="U11">
        <f t="shared" ca="1" si="1"/>
        <v>0</v>
      </c>
      <c r="V11">
        <f ca="1">IF('Other 2030'!$A19="WT",INDIRECT("'Other 2030'!"&amp;'Country Selector'!$B$3&amp;ROW($A19))*10^12,0)</f>
        <v>0</v>
      </c>
    </row>
    <row r="12" spans="1:22">
      <c r="A12" s="74">
        <v>-40</v>
      </c>
      <c r="B12">
        <f ca="1">IF('Other 2010'!$A20="WT",INDIRECT("'Other 2010'!"&amp;'Country Selector'!$B$3&amp;ROW($A20))*10^12,0)</f>
        <v>0</v>
      </c>
      <c r="C12">
        <f t="shared" ca="1" si="2"/>
        <v>0</v>
      </c>
      <c r="D12">
        <f t="shared" ca="1" si="0"/>
        <v>0</v>
      </c>
      <c r="E12">
        <f t="shared" ca="1" si="0"/>
        <v>0</v>
      </c>
      <c r="F12">
        <f t="shared" ca="1" si="0"/>
        <v>0</v>
      </c>
      <c r="G12">
        <f t="shared" ca="1" si="0"/>
        <v>0</v>
      </c>
      <c r="H12">
        <f t="shared" ca="1" si="0"/>
        <v>0</v>
      </c>
      <c r="I12">
        <f t="shared" ca="1" si="0"/>
        <v>0</v>
      </c>
      <c r="J12">
        <f t="shared" ca="1" si="0"/>
        <v>0</v>
      </c>
      <c r="K12">
        <f t="shared" ca="1" si="0"/>
        <v>0</v>
      </c>
      <c r="L12">
        <f ca="1">IF('Other 2020'!$A20="WT",INDIRECT("'Other 2020'!"&amp;'Country Selector'!$B$3&amp;ROW($A20))*10^12,0)</f>
        <v>0</v>
      </c>
      <c r="M12">
        <f t="shared" ca="1" si="3"/>
        <v>0</v>
      </c>
      <c r="N12">
        <f t="shared" ca="1" si="1"/>
        <v>0</v>
      </c>
      <c r="O12">
        <f t="shared" ca="1" si="1"/>
        <v>0</v>
      </c>
      <c r="P12">
        <f t="shared" ca="1" si="1"/>
        <v>0</v>
      </c>
      <c r="Q12">
        <f t="shared" ca="1" si="1"/>
        <v>0</v>
      </c>
      <c r="R12">
        <f t="shared" ca="1" si="1"/>
        <v>0</v>
      </c>
      <c r="S12">
        <f t="shared" ca="1" si="1"/>
        <v>0</v>
      </c>
      <c r="T12">
        <f t="shared" ca="1" si="1"/>
        <v>0</v>
      </c>
      <c r="U12">
        <f t="shared" ca="1" si="1"/>
        <v>0</v>
      </c>
      <c r="V12">
        <f ca="1">IF('Other 2030'!$A20="WT",INDIRECT("'Other 2030'!"&amp;'Country Selector'!$B$3&amp;ROW($A20))*10^12,0)</f>
        <v>0</v>
      </c>
    </row>
    <row r="13" spans="1:22">
      <c r="A13" s="74">
        <v>-39</v>
      </c>
      <c r="B13">
        <f ca="1">IF('Other 2010'!$A21="WT",INDIRECT("'Other 2010'!"&amp;'Country Selector'!$B$3&amp;ROW($A21))*10^12,0)</f>
        <v>0</v>
      </c>
      <c r="C13">
        <f t="shared" ca="1" si="2"/>
        <v>0</v>
      </c>
      <c r="D13">
        <f t="shared" ca="1" si="0"/>
        <v>0</v>
      </c>
      <c r="E13">
        <f t="shared" ca="1" si="0"/>
        <v>0</v>
      </c>
      <c r="F13">
        <f t="shared" ca="1" si="0"/>
        <v>0</v>
      </c>
      <c r="G13">
        <f t="shared" ca="1" si="0"/>
        <v>0</v>
      </c>
      <c r="H13">
        <f t="shared" ca="1" si="0"/>
        <v>0</v>
      </c>
      <c r="I13">
        <f t="shared" ca="1" si="0"/>
        <v>0</v>
      </c>
      <c r="J13">
        <f t="shared" ca="1" si="0"/>
        <v>0</v>
      </c>
      <c r="K13">
        <f t="shared" ca="1" si="0"/>
        <v>0</v>
      </c>
      <c r="L13">
        <f ca="1">IF('Other 2020'!$A21="WT",INDIRECT("'Other 2020'!"&amp;'Country Selector'!$B$3&amp;ROW($A21))*10^12,0)</f>
        <v>0</v>
      </c>
      <c r="M13">
        <f t="shared" ca="1" si="3"/>
        <v>0</v>
      </c>
      <c r="N13">
        <f t="shared" ca="1" si="1"/>
        <v>0</v>
      </c>
      <c r="O13">
        <f t="shared" ca="1" si="1"/>
        <v>0</v>
      </c>
      <c r="P13">
        <f t="shared" ca="1" si="1"/>
        <v>0</v>
      </c>
      <c r="Q13">
        <f t="shared" ca="1" si="1"/>
        <v>0</v>
      </c>
      <c r="R13">
        <f t="shared" ca="1" si="1"/>
        <v>0</v>
      </c>
      <c r="S13">
        <f t="shared" ca="1" si="1"/>
        <v>0</v>
      </c>
      <c r="T13">
        <f t="shared" ca="1" si="1"/>
        <v>0</v>
      </c>
      <c r="U13">
        <f t="shared" ca="1" si="1"/>
        <v>0</v>
      </c>
      <c r="V13">
        <f ca="1">IF('Other 2030'!$A21="WT",INDIRECT("'Other 2030'!"&amp;'Country Selector'!$B$3&amp;ROW($A21))*10^12,0)</f>
        <v>0</v>
      </c>
    </row>
    <row r="14" spans="1:22">
      <c r="A14" s="74">
        <v>-38</v>
      </c>
      <c r="B14">
        <f ca="1">IF('Other 2010'!$A22="WT",INDIRECT("'Other 2010'!"&amp;'Country Selector'!$B$3&amp;ROW($A22))*10^12,0)</f>
        <v>0</v>
      </c>
      <c r="C14">
        <f t="shared" ca="1" si="2"/>
        <v>0</v>
      </c>
      <c r="D14">
        <f t="shared" ca="1" si="0"/>
        <v>0</v>
      </c>
      <c r="E14">
        <f t="shared" ca="1" si="0"/>
        <v>0</v>
      </c>
      <c r="F14">
        <f t="shared" ca="1" si="0"/>
        <v>0</v>
      </c>
      <c r="G14">
        <f t="shared" ca="1" si="0"/>
        <v>0</v>
      </c>
      <c r="H14">
        <f t="shared" ca="1" si="0"/>
        <v>0</v>
      </c>
      <c r="I14">
        <f t="shared" ca="1" si="0"/>
        <v>0</v>
      </c>
      <c r="J14">
        <f t="shared" ca="1" si="0"/>
        <v>0</v>
      </c>
      <c r="K14">
        <f t="shared" ca="1" si="0"/>
        <v>0</v>
      </c>
      <c r="L14">
        <f ca="1">IF('Other 2020'!$A22="WT",INDIRECT("'Other 2020'!"&amp;'Country Selector'!$B$3&amp;ROW($A22))*10^12,0)</f>
        <v>0</v>
      </c>
      <c r="M14">
        <f t="shared" ca="1" si="3"/>
        <v>0</v>
      </c>
      <c r="N14">
        <f t="shared" ca="1" si="1"/>
        <v>0</v>
      </c>
      <c r="O14">
        <f t="shared" ca="1" si="1"/>
        <v>0</v>
      </c>
      <c r="P14">
        <f t="shared" ca="1" si="1"/>
        <v>0</v>
      </c>
      <c r="Q14">
        <f t="shared" ca="1" si="1"/>
        <v>0</v>
      </c>
      <c r="R14">
        <f t="shared" ca="1" si="1"/>
        <v>0</v>
      </c>
      <c r="S14">
        <f t="shared" ca="1" si="1"/>
        <v>0</v>
      </c>
      <c r="T14">
        <f t="shared" ca="1" si="1"/>
        <v>0</v>
      </c>
      <c r="U14">
        <f t="shared" ca="1" si="1"/>
        <v>0</v>
      </c>
      <c r="V14">
        <f ca="1">IF('Other 2030'!$A22="WT",INDIRECT("'Other 2030'!"&amp;'Country Selector'!$B$3&amp;ROW($A22))*10^12,0)</f>
        <v>0</v>
      </c>
    </row>
    <row r="15" spans="1:22">
      <c r="A15" s="74">
        <v>-37</v>
      </c>
      <c r="B15">
        <f ca="1">IF('Other 2010'!$A23="WT",INDIRECT("'Other 2010'!"&amp;'Country Selector'!$B$3&amp;ROW($A23))*10^12,0)</f>
        <v>0</v>
      </c>
      <c r="C15">
        <f t="shared" ca="1" si="2"/>
        <v>0</v>
      </c>
      <c r="D15">
        <f t="shared" ca="1" si="0"/>
        <v>0</v>
      </c>
      <c r="E15">
        <f t="shared" ca="1" si="0"/>
        <v>0</v>
      </c>
      <c r="F15">
        <f t="shared" ca="1" si="0"/>
        <v>0</v>
      </c>
      <c r="G15">
        <f t="shared" ca="1" si="0"/>
        <v>0</v>
      </c>
      <c r="H15">
        <f t="shared" ca="1" si="0"/>
        <v>0</v>
      </c>
      <c r="I15">
        <f t="shared" ca="1" si="0"/>
        <v>0</v>
      </c>
      <c r="J15">
        <f t="shared" ca="1" si="0"/>
        <v>0</v>
      </c>
      <c r="K15">
        <f t="shared" ca="1" si="0"/>
        <v>0</v>
      </c>
      <c r="L15">
        <f ca="1">IF('Other 2020'!$A23="WT",INDIRECT("'Other 2020'!"&amp;'Country Selector'!$B$3&amp;ROW($A23))*10^12,0)</f>
        <v>0</v>
      </c>
      <c r="M15">
        <f t="shared" ca="1" si="3"/>
        <v>0</v>
      </c>
      <c r="N15">
        <f t="shared" ca="1" si="1"/>
        <v>0</v>
      </c>
      <c r="O15">
        <f t="shared" ca="1" si="1"/>
        <v>0</v>
      </c>
      <c r="P15">
        <f t="shared" ca="1" si="1"/>
        <v>0</v>
      </c>
      <c r="Q15">
        <f t="shared" ca="1" si="1"/>
        <v>0</v>
      </c>
      <c r="R15">
        <f t="shared" ca="1" si="1"/>
        <v>0</v>
      </c>
      <c r="S15">
        <f t="shared" ca="1" si="1"/>
        <v>0</v>
      </c>
      <c r="T15">
        <f t="shared" ca="1" si="1"/>
        <v>0</v>
      </c>
      <c r="U15">
        <f t="shared" ca="1" si="1"/>
        <v>0</v>
      </c>
      <c r="V15">
        <f ca="1">IF('Other 2030'!$A23="WT",INDIRECT("'Other 2030'!"&amp;'Country Selector'!$B$3&amp;ROW($A23))*10^12,0)</f>
        <v>0</v>
      </c>
    </row>
    <row r="16" spans="1:22">
      <c r="A16" s="74">
        <v>-36</v>
      </c>
      <c r="B16">
        <f ca="1">IF('Other 2010'!$A24="WT",INDIRECT("'Other 2010'!"&amp;'Country Selector'!$B$3&amp;ROW($A24))*10^12,0)</f>
        <v>0</v>
      </c>
      <c r="C16">
        <f t="shared" ca="1" si="2"/>
        <v>0</v>
      </c>
      <c r="D16">
        <f t="shared" ca="1" si="0"/>
        <v>0</v>
      </c>
      <c r="E16">
        <f t="shared" ca="1" si="0"/>
        <v>0</v>
      </c>
      <c r="F16">
        <f t="shared" ca="1" si="0"/>
        <v>0</v>
      </c>
      <c r="G16">
        <f t="shared" ca="1" si="0"/>
        <v>0</v>
      </c>
      <c r="H16">
        <f t="shared" ca="1" si="0"/>
        <v>0</v>
      </c>
      <c r="I16">
        <f t="shared" ca="1" si="0"/>
        <v>0</v>
      </c>
      <c r="J16">
        <f t="shared" ca="1" si="0"/>
        <v>0</v>
      </c>
      <c r="K16">
        <f t="shared" ca="1" si="0"/>
        <v>0</v>
      </c>
      <c r="L16">
        <f ca="1">IF('Other 2020'!$A24="WT",INDIRECT("'Other 2020'!"&amp;'Country Selector'!$B$3&amp;ROW($A24))*10^12,0)</f>
        <v>0</v>
      </c>
      <c r="M16">
        <f t="shared" ca="1" si="3"/>
        <v>0</v>
      </c>
      <c r="N16">
        <f t="shared" ca="1" si="1"/>
        <v>0</v>
      </c>
      <c r="O16">
        <f t="shared" ca="1" si="1"/>
        <v>0</v>
      </c>
      <c r="P16">
        <f t="shared" ca="1" si="1"/>
        <v>0</v>
      </c>
      <c r="Q16">
        <f t="shared" ca="1" si="1"/>
        <v>0</v>
      </c>
      <c r="R16">
        <f t="shared" ca="1" si="1"/>
        <v>0</v>
      </c>
      <c r="S16">
        <f t="shared" ca="1" si="1"/>
        <v>0</v>
      </c>
      <c r="T16">
        <f t="shared" ca="1" si="1"/>
        <v>0</v>
      </c>
      <c r="U16">
        <f t="shared" ca="1" si="1"/>
        <v>0</v>
      </c>
      <c r="V16">
        <f ca="1">IF('Other 2030'!$A24="WT",INDIRECT("'Other 2030'!"&amp;'Country Selector'!$B$3&amp;ROW($A24))*10^12,0)</f>
        <v>0</v>
      </c>
    </row>
    <row r="17" spans="1:22">
      <c r="A17" s="74">
        <v>-35</v>
      </c>
      <c r="B17">
        <f ca="1">IF('Other 2010'!$A25="WT",INDIRECT("'Other 2010'!"&amp;'Country Selector'!$B$3&amp;ROW($A25))*10^12,0)</f>
        <v>0</v>
      </c>
      <c r="C17">
        <f t="shared" ca="1" si="2"/>
        <v>0</v>
      </c>
      <c r="D17">
        <f t="shared" ca="1" si="0"/>
        <v>0</v>
      </c>
      <c r="E17">
        <f t="shared" ca="1" si="0"/>
        <v>0</v>
      </c>
      <c r="F17">
        <f t="shared" ca="1" si="0"/>
        <v>0</v>
      </c>
      <c r="G17">
        <f t="shared" ca="1" si="0"/>
        <v>0</v>
      </c>
      <c r="H17">
        <f t="shared" ca="1" si="0"/>
        <v>0</v>
      </c>
      <c r="I17">
        <f t="shared" ca="1" si="0"/>
        <v>0</v>
      </c>
      <c r="J17">
        <f t="shared" ca="1" si="0"/>
        <v>0</v>
      </c>
      <c r="K17">
        <f t="shared" ca="1" si="0"/>
        <v>0</v>
      </c>
      <c r="L17">
        <f ca="1">IF('Other 2020'!$A25="WT",INDIRECT("'Other 2020'!"&amp;'Country Selector'!$B$3&amp;ROW($A25))*10^12,0)</f>
        <v>0</v>
      </c>
      <c r="M17">
        <f t="shared" ca="1" si="3"/>
        <v>0</v>
      </c>
      <c r="N17">
        <f t="shared" ca="1" si="1"/>
        <v>0</v>
      </c>
      <c r="O17">
        <f t="shared" ca="1" si="1"/>
        <v>0</v>
      </c>
      <c r="P17">
        <f t="shared" ca="1" si="1"/>
        <v>0</v>
      </c>
      <c r="Q17">
        <f t="shared" ca="1" si="1"/>
        <v>0</v>
      </c>
      <c r="R17">
        <f t="shared" ca="1" si="1"/>
        <v>0</v>
      </c>
      <c r="S17">
        <f t="shared" ca="1" si="1"/>
        <v>0</v>
      </c>
      <c r="T17">
        <f t="shared" ca="1" si="1"/>
        <v>0</v>
      </c>
      <c r="U17">
        <f t="shared" ca="1" si="1"/>
        <v>0</v>
      </c>
      <c r="V17">
        <f ca="1">IF('Other 2030'!$A25="WT",INDIRECT("'Other 2030'!"&amp;'Country Selector'!$B$3&amp;ROW($A25))*10^12,0)</f>
        <v>0</v>
      </c>
    </row>
    <row r="18" spans="1:22">
      <c r="A18" s="74">
        <v>-34</v>
      </c>
      <c r="B18">
        <f ca="1">IF('Other 2010'!$A26="WT",INDIRECT("'Other 2010'!"&amp;'Country Selector'!$B$3&amp;ROW($A26))*10^12,0)</f>
        <v>0</v>
      </c>
      <c r="C18">
        <f t="shared" ca="1" si="2"/>
        <v>0</v>
      </c>
      <c r="D18">
        <f t="shared" ca="1" si="2"/>
        <v>0</v>
      </c>
      <c r="E18">
        <f t="shared" ca="1" si="2"/>
        <v>0</v>
      </c>
      <c r="F18">
        <f t="shared" ca="1" si="2"/>
        <v>0</v>
      </c>
      <c r="G18">
        <f t="shared" ca="1" si="2"/>
        <v>0</v>
      </c>
      <c r="H18">
        <f t="shared" ca="1" si="2"/>
        <v>0</v>
      </c>
      <c r="I18">
        <f t="shared" ca="1" si="2"/>
        <v>0</v>
      </c>
      <c r="J18">
        <f t="shared" ca="1" si="2"/>
        <v>0</v>
      </c>
      <c r="K18">
        <f t="shared" ca="1" si="2"/>
        <v>0</v>
      </c>
      <c r="L18">
        <f ca="1">IF('Other 2020'!$A26="WT",INDIRECT("'Other 2020'!"&amp;'Country Selector'!$B$3&amp;ROW($A26))*10^12,0)</f>
        <v>0</v>
      </c>
      <c r="M18">
        <f t="shared" ca="1" si="3"/>
        <v>0</v>
      </c>
      <c r="N18">
        <f t="shared" ca="1" si="3"/>
        <v>0</v>
      </c>
      <c r="O18">
        <f t="shared" ca="1" si="3"/>
        <v>0</v>
      </c>
      <c r="P18">
        <f t="shared" ca="1" si="3"/>
        <v>0</v>
      </c>
      <c r="Q18">
        <f t="shared" ca="1" si="3"/>
        <v>0</v>
      </c>
      <c r="R18">
        <f t="shared" ca="1" si="3"/>
        <v>0</v>
      </c>
      <c r="S18">
        <f t="shared" ca="1" si="3"/>
        <v>0</v>
      </c>
      <c r="T18">
        <f t="shared" ca="1" si="3"/>
        <v>0</v>
      </c>
      <c r="U18">
        <f t="shared" ca="1" si="3"/>
        <v>0</v>
      </c>
      <c r="V18">
        <f ca="1">IF('Other 2030'!$A26="WT",INDIRECT("'Other 2030'!"&amp;'Country Selector'!$B$3&amp;ROW($A26))*10^12,0)</f>
        <v>0</v>
      </c>
    </row>
    <row r="19" spans="1:22">
      <c r="A19" s="74">
        <v>-33</v>
      </c>
      <c r="B19">
        <f ca="1">IF('Other 2010'!$A27="WT",INDIRECT("'Other 2010'!"&amp;'Country Selector'!$B$3&amp;ROW($A27))*10^12,0)</f>
        <v>0</v>
      </c>
      <c r="C19">
        <f t="shared" ca="1" si="2"/>
        <v>0</v>
      </c>
      <c r="D19">
        <f t="shared" ca="1" si="2"/>
        <v>0</v>
      </c>
      <c r="E19">
        <f t="shared" ca="1" si="2"/>
        <v>0</v>
      </c>
      <c r="F19">
        <f t="shared" ca="1" si="2"/>
        <v>0</v>
      </c>
      <c r="G19">
        <f t="shared" ca="1" si="2"/>
        <v>0</v>
      </c>
      <c r="H19">
        <f t="shared" ca="1" si="2"/>
        <v>0</v>
      </c>
      <c r="I19">
        <f t="shared" ca="1" si="2"/>
        <v>0</v>
      </c>
      <c r="J19">
        <f t="shared" ca="1" si="2"/>
        <v>0</v>
      </c>
      <c r="K19">
        <f t="shared" ca="1" si="2"/>
        <v>0</v>
      </c>
      <c r="L19">
        <f ca="1">IF('Other 2020'!$A27="WT",INDIRECT("'Other 2020'!"&amp;'Country Selector'!$B$3&amp;ROW($A27))*10^12,0)</f>
        <v>0</v>
      </c>
      <c r="M19">
        <f t="shared" ca="1" si="3"/>
        <v>0</v>
      </c>
      <c r="N19">
        <f t="shared" ca="1" si="3"/>
        <v>0</v>
      </c>
      <c r="O19">
        <f t="shared" ca="1" si="3"/>
        <v>0</v>
      </c>
      <c r="P19">
        <f t="shared" ca="1" si="3"/>
        <v>0</v>
      </c>
      <c r="Q19">
        <f t="shared" ca="1" si="3"/>
        <v>0</v>
      </c>
      <c r="R19">
        <f t="shared" ca="1" si="3"/>
        <v>0</v>
      </c>
      <c r="S19">
        <f t="shared" ca="1" si="3"/>
        <v>0</v>
      </c>
      <c r="T19">
        <f t="shared" ca="1" si="3"/>
        <v>0</v>
      </c>
      <c r="U19">
        <f t="shared" ca="1" si="3"/>
        <v>0</v>
      </c>
      <c r="V19">
        <f ca="1">IF('Other 2030'!$A27="WT",INDIRECT("'Other 2030'!"&amp;'Country Selector'!$B$3&amp;ROW($A27))*10^12,0)</f>
        <v>0</v>
      </c>
    </row>
    <row r="20" spans="1:22">
      <c r="A20" s="74">
        <v>-32</v>
      </c>
      <c r="B20">
        <f ca="1">IF('Other 2010'!$A28="WT",INDIRECT("'Other 2010'!"&amp;'Country Selector'!$B$3&amp;ROW($A28))*10^12,0)</f>
        <v>0</v>
      </c>
      <c r="C20">
        <f t="shared" ca="1" si="2"/>
        <v>0</v>
      </c>
      <c r="D20">
        <f t="shared" ca="1" si="2"/>
        <v>0</v>
      </c>
      <c r="E20">
        <f t="shared" ca="1" si="2"/>
        <v>0</v>
      </c>
      <c r="F20">
        <f t="shared" ca="1" si="2"/>
        <v>0</v>
      </c>
      <c r="G20">
        <f t="shared" ca="1" si="2"/>
        <v>0</v>
      </c>
      <c r="H20">
        <f t="shared" ca="1" si="2"/>
        <v>0</v>
      </c>
      <c r="I20">
        <f t="shared" ca="1" si="2"/>
        <v>0</v>
      </c>
      <c r="J20">
        <f t="shared" ca="1" si="2"/>
        <v>0</v>
      </c>
      <c r="K20">
        <f t="shared" ca="1" si="2"/>
        <v>0</v>
      </c>
      <c r="L20">
        <f ca="1">IF('Other 2020'!$A28="WT",INDIRECT("'Other 2020'!"&amp;'Country Selector'!$B$3&amp;ROW($A28))*10^12,0)</f>
        <v>0</v>
      </c>
      <c r="M20">
        <f t="shared" ca="1" si="3"/>
        <v>0</v>
      </c>
      <c r="N20">
        <f t="shared" ca="1" si="3"/>
        <v>0</v>
      </c>
      <c r="O20">
        <f t="shared" ca="1" si="3"/>
        <v>0</v>
      </c>
      <c r="P20">
        <f t="shared" ca="1" si="3"/>
        <v>0</v>
      </c>
      <c r="Q20">
        <f t="shared" ca="1" si="3"/>
        <v>0</v>
      </c>
      <c r="R20">
        <f t="shared" ca="1" si="3"/>
        <v>0</v>
      </c>
      <c r="S20">
        <f t="shared" ca="1" si="3"/>
        <v>0</v>
      </c>
      <c r="T20">
        <f t="shared" ca="1" si="3"/>
        <v>0</v>
      </c>
      <c r="U20">
        <f t="shared" ca="1" si="3"/>
        <v>0</v>
      </c>
      <c r="V20">
        <f ca="1">IF('Other 2030'!$A28="WT",INDIRECT("'Other 2030'!"&amp;'Country Selector'!$B$3&amp;ROW($A28))*10^12,0)</f>
        <v>0</v>
      </c>
    </row>
    <row r="21" spans="1:22">
      <c r="A21" s="74">
        <v>-31</v>
      </c>
      <c r="B21">
        <f ca="1">IF('Other 2010'!$A29="WT",INDIRECT("'Other 2010'!"&amp;'Country Selector'!$B$3&amp;ROW($A29))*10^12,0)</f>
        <v>0</v>
      </c>
      <c r="C21">
        <f t="shared" ca="1" si="2"/>
        <v>0</v>
      </c>
      <c r="D21">
        <f t="shared" ca="1" si="2"/>
        <v>0</v>
      </c>
      <c r="E21">
        <f t="shared" ca="1" si="2"/>
        <v>0</v>
      </c>
      <c r="F21">
        <f t="shared" ca="1" si="2"/>
        <v>0</v>
      </c>
      <c r="G21">
        <f t="shared" ca="1" si="2"/>
        <v>0</v>
      </c>
      <c r="H21">
        <f t="shared" ca="1" si="2"/>
        <v>0</v>
      </c>
      <c r="I21">
        <f t="shared" ca="1" si="2"/>
        <v>0</v>
      </c>
      <c r="J21">
        <f t="shared" ca="1" si="2"/>
        <v>0</v>
      </c>
      <c r="K21">
        <f t="shared" ca="1" si="2"/>
        <v>0</v>
      </c>
      <c r="L21">
        <f ca="1">IF('Other 2020'!$A29="WT",INDIRECT("'Other 2020'!"&amp;'Country Selector'!$B$3&amp;ROW($A29))*10^12,0)</f>
        <v>0</v>
      </c>
      <c r="M21">
        <f t="shared" ca="1" si="3"/>
        <v>0</v>
      </c>
      <c r="N21">
        <f t="shared" ca="1" si="3"/>
        <v>0</v>
      </c>
      <c r="O21">
        <f t="shared" ca="1" si="3"/>
        <v>0</v>
      </c>
      <c r="P21">
        <f t="shared" ca="1" si="3"/>
        <v>0</v>
      </c>
      <c r="Q21">
        <f t="shared" ca="1" si="3"/>
        <v>0</v>
      </c>
      <c r="R21">
        <f t="shared" ca="1" si="3"/>
        <v>0</v>
      </c>
      <c r="S21">
        <f t="shared" ca="1" si="3"/>
        <v>0</v>
      </c>
      <c r="T21">
        <f t="shared" ca="1" si="3"/>
        <v>0</v>
      </c>
      <c r="U21">
        <f t="shared" ca="1" si="3"/>
        <v>0</v>
      </c>
      <c r="V21">
        <f ca="1">IF('Other 2030'!$A29="WT",INDIRECT("'Other 2030'!"&amp;'Country Selector'!$B$3&amp;ROW($A29))*10^12,0)</f>
        <v>0</v>
      </c>
    </row>
    <row r="22" spans="1:22">
      <c r="A22" s="74">
        <v>-30</v>
      </c>
      <c r="B22">
        <f ca="1">IF('Other 2010'!$A30="WT",INDIRECT("'Other 2010'!"&amp;'Country Selector'!$B$3&amp;ROW($A30))*10^12,0)</f>
        <v>0</v>
      </c>
      <c r="C22">
        <f t="shared" ca="1" si="2"/>
        <v>0</v>
      </c>
      <c r="D22">
        <f t="shared" ca="1" si="2"/>
        <v>0</v>
      </c>
      <c r="E22">
        <f t="shared" ca="1" si="2"/>
        <v>0</v>
      </c>
      <c r="F22">
        <f t="shared" ca="1" si="2"/>
        <v>0</v>
      </c>
      <c r="G22">
        <f t="shared" ca="1" si="2"/>
        <v>0</v>
      </c>
      <c r="H22">
        <f t="shared" ca="1" si="2"/>
        <v>0</v>
      </c>
      <c r="I22">
        <f t="shared" ca="1" si="2"/>
        <v>0</v>
      </c>
      <c r="J22">
        <f t="shared" ca="1" si="2"/>
        <v>0</v>
      </c>
      <c r="K22">
        <f t="shared" ca="1" si="2"/>
        <v>0</v>
      </c>
      <c r="L22">
        <f ca="1">IF('Other 2020'!$A30="WT",INDIRECT("'Other 2020'!"&amp;'Country Selector'!$B$3&amp;ROW($A30))*10^12,0)</f>
        <v>0</v>
      </c>
      <c r="M22">
        <f t="shared" ca="1" si="3"/>
        <v>0</v>
      </c>
      <c r="N22">
        <f t="shared" ca="1" si="3"/>
        <v>0</v>
      </c>
      <c r="O22">
        <f t="shared" ca="1" si="3"/>
        <v>0</v>
      </c>
      <c r="P22">
        <f t="shared" ca="1" si="3"/>
        <v>0</v>
      </c>
      <c r="Q22">
        <f t="shared" ca="1" si="3"/>
        <v>0</v>
      </c>
      <c r="R22">
        <f t="shared" ca="1" si="3"/>
        <v>0</v>
      </c>
      <c r="S22">
        <f t="shared" ca="1" si="3"/>
        <v>0</v>
      </c>
      <c r="T22">
        <f t="shared" ca="1" si="3"/>
        <v>0</v>
      </c>
      <c r="U22">
        <f t="shared" ca="1" si="3"/>
        <v>0</v>
      </c>
      <c r="V22">
        <f ca="1">IF('Other 2030'!$A30="WT",INDIRECT("'Other 2030'!"&amp;'Country Selector'!$B$3&amp;ROW($A30))*10^12,0)</f>
        <v>0</v>
      </c>
    </row>
    <row r="23" spans="1:22">
      <c r="A23" s="74">
        <v>-29</v>
      </c>
      <c r="B23">
        <f ca="1">IF('Other 2010'!$A31="WT",INDIRECT("'Other 2010'!"&amp;'Country Selector'!$B$3&amp;ROW($A31))*10^12,0)</f>
        <v>0</v>
      </c>
      <c r="C23">
        <f t="shared" ca="1" si="2"/>
        <v>0</v>
      </c>
      <c r="D23">
        <f t="shared" ca="1" si="2"/>
        <v>0</v>
      </c>
      <c r="E23">
        <f t="shared" ca="1" si="2"/>
        <v>0</v>
      </c>
      <c r="F23">
        <f t="shared" ca="1" si="2"/>
        <v>0</v>
      </c>
      <c r="G23">
        <f t="shared" ca="1" si="2"/>
        <v>0</v>
      </c>
      <c r="H23">
        <f t="shared" ca="1" si="2"/>
        <v>0</v>
      </c>
      <c r="I23">
        <f t="shared" ca="1" si="2"/>
        <v>0</v>
      </c>
      <c r="J23">
        <f t="shared" ca="1" si="2"/>
        <v>0</v>
      </c>
      <c r="K23">
        <f t="shared" ca="1" si="2"/>
        <v>0</v>
      </c>
      <c r="L23">
        <f ca="1">IF('Other 2020'!$A31="WT",INDIRECT("'Other 2020'!"&amp;'Country Selector'!$B$3&amp;ROW($A31))*10^12,0)</f>
        <v>0</v>
      </c>
      <c r="M23">
        <f t="shared" ca="1" si="3"/>
        <v>0</v>
      </c>
      <c r="N23">
        <f t="shared" ca="1" si="3"/>
        <v>0</v>
      </c>
      <c r="O23">
        <f t="shared" ca="1" si="3"/>
        <v>0</v>
      </c>
      <c r="P23">
        <f t="shared" ca="1" si="3"/>
        <v>0</v>
      </c>
      <c r="Q23">
        <f t="shared" ca="1" si="3"/>
        <v>0</v>
      </c>
      <c r="R23">
        <f t="shared" ca="1" si="3"/>
        <v>0</v>
      </c>
      <c r="S23">
        <f t="shared" ca="1" si="3"/>
        <v>0</v>
      </c>
      <c r="T23">
        <f t="shared" ca="1" si="3"/>
        <v>0</v>
      </c>
      <c r="U23">
        <f t="shared" ca="1" si="3"/>
        <v>0</v>
      </c>
      <c r="V23">
        <f ca="1">IF('Other 2030'!$A31="WT",INDIRECT("'Other 2030'!"&amp;'Country Selector'!$B$3&amp;ROW($A31))*10^12,0)</f>
        <v>0</v>
      </c>
    </row>
    <row r="24" spans="1:22">
      <c r="A24" s="74">
        <v>-28</v>
      </c>
      <c r="B24">
        <f ca="1">IF('Other 2010'!$A32="WT",INDIRECT("'Other 2010'!"&amp;'Country Selector'!$B$3&amp;ROW($A32))*10^12,0)</f>
        <v>0</v>
      </c>
      <c r="C24">
        <f t="shared" ca="1" si="2"/>
        <v>0</v>
      </c>
      <c r="D24">
        <f t="shared" ca="1" si="2"/>
        <v>0</v>
      </c>
      <c r="E24">
        <f t="shared" ca="1" si="2"/>
        <v>0</v>
      </c>
      <c r="F24">
        <f t="shared" ca="1" si="2"/>
        <v>0</v>
      </c>
      <c r="G24">
        <f t="shared" ca="1" si="2"/>
        <v>0</v>
      </c>
      <c r="H24">
        <f t="shared" ca="1" si="2"/>
        <v>0</v>
      </c>
      <c r="I24">
        <f t="shared" ca="1" si="2"/>
        <v>0</v>
      </c>
      <c r="J24">
        <f t="shared" ca="1" si="2"/>
        <v>0</v>
      </c>
      <c r="K24">
        <f t="shared" ca="1" si="2"/>
        <v>0</v>
      </c>
      <c r="L24">
        <f ca="1">IF('Other 2020'!$A32="WT",INDIRECT("'Other 2020'!"&amp;'Country Selector'!$B$3&amp;ROW($A32))*10^12,0)</f>
        <v>0</v>
      </c>
      <c r="M24">
        <f t="shared" ca="1" si="3"/>
        <v>0</v>
      </c>
      <c r="N24">
        <f t="shared" ca="1" si="3"/>
        <v>0</v>
      </c>
      <c r="O24">
        <f t="shared" ca="1" si="3"/>
        <v>0</v>
      </c>
      <c r="P24">
        <f t="shared" ca="1" si="3"/>
        <v>0</v>
      </c>
      <c r="Q24">
        <f t="shared" ca="1" si="3"/>
        <v>0</v>
      </c>
      <c r="R24">
        <f t="shared" ca="1" si="3"/>
        <v>0</v>
      </c>
      <c r="S24">
        <f t="shared" ca="1" si="3"/>
        <v>0</v>
      </c>
      <c r="T24">
        <f t="shared" ca="1" si="3"/>
        <v>0</v>
      </c>
      <c r="U24">
        <f t="shared" ca="1" si="3"/>
        <v>0</v>
      </c>
      <c r="V24">
        <f ca="1">IF('Other 2030'!$A32="WT",INDIRECT("'Other 2030'!"&amp;'Country Selector'!$B$3&amp;ROW($A32))*10^12,0)</f>
        <v>0</v>
      </c>
    </row>
    <row r="25" spans="1:22">
      <c r="A25" s="74">
        <v>-27</v>
      </c>
      <c r="B25">
        <f ca="1">IF('Other 2010'!$A33="WT",INDIRECT("'Other 2010'!"&amp;'Country Selector'!$B$3&amp;ROW($A33))*10^12,0)</f>
        <v>0</v>
      </c>
      <c r="C25">
        <f t="shared" ca="1" si="2"/>
        <v>0</v>
      </c>
      <c r="D25">
        <f t="shared" ca="1" si="2"/>
        <v>0</v>
      </c>
      <c r="E25">
        <f t="shared" ca="1" si="2"/>
        <v>0</v>
      </c>
      <c r="F25">
        <f t="shared" ca="1" si="2"/>
        <v>0</v>
      </c>
      <c r="G25">
        <f t="shared" ca="1" si="2"/>
        <v>0</v>
      </c>
      <c r="H25">
        <f t="shared" ca="1" si="2"/>
        <v>0</v>
      </c>
      <c r="I25">
        <f t="shared" ca="1" si="2"/>
        <v>0</v>
      </c>
      <c r="J25">
        <f t="shared" ca="1" si="2"/>
        <v>0</v>
      </c>
      <c r="K25">
        <f t="shared" ca="1" si="2"/>
        <v>0</v>
      </c>
      <c r="L25">
        <f ca="1">IF('Other 2020'!$A33="WT",INDIRECT("'Other 2020'!"&amp;'Country Selector'!$B$3&amp;ROW($A33))*10^12,0)</f>
        <v>0</v>
      </c>
      <c r="M25">
        <f t="shared" ca="1" si="3"/>
        <v>0</v>
      </c>
      <c r="N25">
        <f t="shared" ca="1" si="3"/>
        <v>0</v>
      </c>
      <c r="O25">
        <f t="shared" ca="1" si="3"/>
        <v>0</v>
      </c>
      <c r="P25">
        <f t="shared" ca="1" si="3"/>
        <v>0</v>
      </c>
      <c r="Q25">
        <f t="shared" ca="1" si="3"/>
        <v>0</v>
      </c>
      <c r="R25">
        <f t="shared" ca="1" si="3"/>
        <v>0</v>
      </c>
      <c r="S25">
        <f t="shared" ca="1" si="3"/>
        <v>0</v>
      </c>
      <c r="T25">
        <f t="shared" ca="1" si="3"/>
        <v>0</v>
      </c>
      <c r="U25">
        <f t="shared" ca="1" si="3"/>
        <v>0</v>
      </c>
      <c r="V25">
        <f ca="1">IF('Other 2030'!$A33="WT",INDIRECT("'Other 2030'!"&amp;'Country Selector'!$B$3&amp;ROW($A33))*10^12,0)</f>
        <v>0</v>
      </c>
    </row>
    <row r="26" spans="1:22">
      <c r="A26" s="74">
        <v>-26</v>
      </c>
      <c r="B26">
        <f ca="1">IF('Other 2010'!$A34="WT",INDIRECT("'Other 2010'!"&amp;'Country Selector'!$B$3&amp;ROW($A34))*10^12,0)</f>
        <v>0</v>
      </c>
      <c r="C26">
        <f t="shared" ca="1" si="2"/>
        <v>0</v>
      </c>
      <c r="D26">
        <f t="shared" ca="1" si="2"/>
        <v>0</v>
      </c>
      <c r="E26">
        <f t="shared" ca="1" si="2"/>
        <v>0</v>
      </c>
      <c r="F26">
        <f t="shared" ca="1" si="2"/>
        <v>0</v>
      </c>
      <c r="G26">
        <f t="shared" ca="1" si="2"/>
        <v>0</v>
      </c>
      <c r="H26">
        <f t="shared" ca="1" si="2"/>
        <v>0</v>
      </c>
      <c r="I26">
        <f t="shared" ca="1" si="2"/>
        <v>0</v>
      </c>
      <c r="J26">
        <f t="shared" ca="1" si="2"/>
        <v>0</v>
      </c>
      <c r="K26">
        <f t="shared" ca="1" si="2"/>
        <v>0</v>
      </c>
      <c r="L26">
        <f ca="1">IF('Other 2020'!$A34="WT",INDIRECT("'Other 2020'!"&amp;'Country Selector'!$B$3&amp;ROW($A34))*10^12,0)</f>
        <v>0</v>
      </c>
      <c r="M26">
        <f t="shared" ca="1" si="3"/>
        <v>0</v>
      </c>
      <c r="N26">
        <f t="shared" ca="1" si="3"/>
        <v>0</v>
      </c>
      <c r="O26">
        <f t="shared" ca="1" si="3"/>
        <v>0</v>
      </c>
      <c r="P26">
        <f t="shared" ca="1" si="3"/>
        <v>0</v>
      </c>
      <c r="Q26">
        <f t="shared" ca="1" si="3"/>
        <v>0</v>
      </c>
      <c r="R26">
        <f t="shared" ca="1" si="3"/>
        <v>0</v>
      </c>
      <c r="S26">
        <f t="shared" ca="1" si="3"/>
        <v>0</v>
      </c>
      <c r="T26">
        <f t="shared" ca="1" si="3"/>
        <v>0</v>
      </c>
      <c r="U26">
        <f t="shared" ca="1" si="3"/>
        <v>0</v>
      </c>
      <c r="V26">
        <f ca="1">IF('Other 2030'!$A34="WT",INDIRECT("'Other 2030'!"&amp;'Country Selector'!$B$3&amp;ROW($A34))*10^12,0)</f>
        <v>0</v>
      </c>
    </row>
    <row r="27" spans="1:22">
      <c r="A27" s="74">
        <v>-25</v>
      </c>
      <c r="B27">
        <f ca="1">IF('Other 2010'!$A35="WT",INDIRECT("'Other 2010'!"&amp;'Country Selector'!$B$3&amp;ROW($A35))*10^12,0)</f>
        <v>0</v>
      </c>
      <c r="C27">
        <f t="shared" ca="1" si="2"/>
        <v>0</v>
      </c>
      <c r="D27">
        <f t="shared" ca="1" si="2"/>
        <v>0</v>
      </c>
      <c r="E27">
        <f t="shared" ca="1" si="2"/>
        <v>0</v>
      </c>
      <c r="F27">
        <f t="shared" ca="1" si="2"/>
        <v>0</v>
      </c>
      <c r="G27">
        <f t="shared" ca="1" si="2"/>
        <v>0</v>
      </c>
      <c r="H27">
        <f t="shared" ca="1" si="2"/>
        <v>0</v>
      </c>
      <c r="I27">
        <f t="shared" ca="1" si="2"/>
        <v>0</v>
      </c>
      <c r="J27">
        <f t="shared" ca="1" si="2"/>
        <v>0</v>
      </c>
      <c r="K27">
        <f t="shared" ca="1" si="2"/>
        <v>0</v>
      </c>
      <c r="L27">
        <f ca="1">IF('Other 2020'!$A35="WT",INDIRECT("'Other 2020'!"&amp;'Country Selector'!$B$3&amp;ROW($A35))*10^12,0)</f>
        <v>0</v>
      </c>
      <c r="M27">
        <f t="shared" ca="1" si="3"/>
        <v>0</v>
      </c>
      <c r="N27">
        <f t="shared" ca="1" si="3"/>
        <v>0</v>
      </c>
      <c r="O27">
        <f t="shared" ca="1" si="3"/>
        <v>0</v>
      </c>
      <c r="P27">
        <f t="shared" ca="1" si="3"/>
        <v>0</v>
      </c>
      <c r="Q27">
        <f t="shared" ca="1" si="3"/>
        <v>0</v>
      </c>
      <c r="R27">
        <f t="shared" ca="1" si="3"/>
        <v>0</v>
      </c>
      <c r="S27">
        <f t="shared" ca="1" si="3"/>
        <v>0</v>
      </c>
      <c r="T27">
        <f t="shared" ca="1" si="3"/>
        <v>0</v>
      </c>
      <c r="U27">
        <f t="shared" ca="1" si="3"/>
        <v>0</v>
      </c>
      <c r="V27">
        <f ca="1">IF('Other 2030'!$A35="WT",INDIRECT("'Other 2030'!"&amp;'Country Selector'!$B$3&amp;ROW($A35))*10^12,0)</f>
        <v>0</v>
      </c>
    </row>
    <row r="28" spans="1:22">
      <c r="A28" s="74">
        <v>-24</v>
      </c>
      <c r="B28">
        <f ca="1">IF('Other 2010'!$A36="WT",INDIRECT("'Other 2010'!"&amp;'Country Selector'!$B$3&amp;ROW($A36))*10^12,0)</f>
        <v>0</v>
      </c>
      <c r="C28">
        <f t="shared" ca="1" si="2"/>
        <v>0</v>
      </c>
      <c r="D28">
        <f t="shared" ca="1" si="2"/>
        <v>0</v>
      </c>
      <c r="E28">
        <f t="shared" ca="1" si="2"/>
        <v>0</v>
      </c>
      <c r="F28">
        <f t="shared" ca="1" si="2"/>
        <v>0</v>
      </c>
      <c r="G28">
        <f t="shared" ca="1" si="2"/>
        <v>0</v>
      </c>
      <c r="H28">
        <f t="shared" ca="1" si="2"/>
        <v>0</v>
      </c>
      <c r="I28">
        <f t="shared" ca="1" si="2"/>
        <v>0</v>
      </c>
      <c r="J28">
        <f t="shared" ca="1" si="2"/>
        <v>0</v>
      </c>
      <c r="K28">
        <f t="shared" ca="1" si="2"/>
        <v>0</v>
      </c>
      <c r="L28">
        <f ca="1">IF('Other 2020'!$A36="WT",INDIRECT("'Other 2020'!"&amp;'Country Selector'!$B$3&amp;ROW($A36))*10^12,0)</f>
        <v>0</v>
      </c>
      <c r="M28">
        <f t="shared" ca="1" si="3"/>
        <v>0</v>
      </c>
      <c r="N28">
        <f t="shared" ca="1" si="3"/>
        <v>0</v>
      </c>
      <c r="O28">
        <f t="shared" ca="1" si="3"/>
        <v>0</v>
      </c>
      <c r="P28">
        <f t="shared" ca="1" si="3"/>
        <v>0</v>
      </c>
      <c r="Q28">
        <f t="shared" ca="1" si="3"/>
        <v>0</v>
      </c>
      <c r="R28">
        <f t="shared" ca="1" si="3"/>
        <v>0</v>
      </c>
      <c r="S28">
        <f t="shared" ca="1" si="3"/>
        <v>0</v>
      </c>
      <c r="T28">
        <f t="shared" ca="1" si="3"/>
        <v>0</v>
      </c>
      <c r="U28">
        <f t="shared" ca="1" si="3"/>
        <v>0</v>
      </c>
      <c r="V28">
        <f ca="1">IF('Other 2030'!$A36="WT",INDIRECT("'Other 2030'!"&amp;'Country Selector'!$B$3&amp;ROW($A36))*10^12,0)</f>
        <v>0</v>
      </c>
    </row>
    <row r="29" spans="1:22">
      <c r="A29" s="74">
        <v>-23</v>
      </c>
      <c r="B29">
        <f ca="1">IF('Other 2010'!$A37="WT",INDIRECT("'Other 2010'!"&amp;'Country Selector'!$B$3&amp;ROW($A37))*10^12,0)</f>
        <v>0</v>
      </c>
      <c r="C29">
        <f t="shared" ca="1" si="2"/>
        <v>0</v>
      </c>
      <c r="D29">
        <f t="shared" ca="1" si="2"/>
        <v>0</v>
      </c>
      <c r="E29">
        <f t="shared" ca="1" si="2"/>
        <v>0</v>
      </c>
      <c r="F29">
        <f t="shared" ca="1" si="2"/>
        <v>0</v>
      </c>
      <c r="G29">
        <f t="shared" ca="1" si="2"/>
        <v>0</v>
      </c>
      <c r="H29">
        <f t="shared" ca="1" si="2"/>
        <v>0</v>
      </c>
      <c r="I29">
        <f t="shared" ca="1" si="2"/>
        <v>0</v>
      </c>
      <c r="J29">
        <f t="shared" ca="1" si="2"/>
        <v>0</v>
      </c>
      <c r="K29">
        <f t="shared" ca="1" si="2"/>
        <v>0</v>
      </c>
      <c r="L29">
        <f ca="1">IF('Other 2020'!$A37="WT",INDIRECT("'Other 2020'!"&amp;'Country Selector'!$B$3&amp;ROW($A37))*10^12,0)</f>
        <v>0</v>
      </c>
      <c r="M29">
        <f t="shared" ca="1" si="3"/>
        <v>0</v>
      </c>
      <c r="N29">
        <f t="shared" ca="1" si="3"/>
        <v>0</v>
      </c>
      <c r="O29">
        <f t="shared" ca="1" si="3"/>
        <v>0</v>
      </c>
      <c r="P29">
        <f t="shared" ca="1" si="3"/>
        <v>0</v>
      </c>
      <c r="Q29">
        <f t="shared" ca="1" si="3"/>
        <v>0</v>
      </c>
      <c r="R29">
        <f t="shared" ca="1" si="3"/>
        <v>0</v>
      </c>
      <c r="S29">
        <f t="shared" ca="1" si="3"/>
        <v>0</v>
      </c>
      <c r="T29">
        <f t="shared" ca="1" si="3"/>
        <v>0</v>
      </c>
      <c r="U29">
        <f t="shared" ca="1" si="3"/>
        <v>0</v>
      </c>
      <c r="V29">
        <f ca="1">IF('Other 2030'!$A37="WT",INDIRECT("'Other 2030'!"&amp;'Country Selector'!$B$3&amp;ROW($A37))*10^12,0)</f>
        <v>0</v>
      </c>
    </row>
    <row r="30" spans="1:22">
      <c r="A30" s="74">
        <v>-22</v>
      </c>
      <c r="B30">
        <f ca="1">IF('Other 2010'!$A38="WT",INDIRECT("'Other 2010'!"&amp;'Country Selector'!$B$3&amp;ROW($A38))*10^12,0)</f>
        <v>0</v>
      </c>
      <c r="C30">
        <f t="shared" ca="1" si="2"/>
        <v>0</v>
      </c>
      <c r="D30">
        <f t="shared" ca="1" si="2"/>
        <v>0</v>
      </c>
      <c r="E30">
        <f t="shared" ca="1" si="2"/>
        <v>0</v>
      </c>
      <c r="F30">
        <f t="shared" ca="1" si="2"/>
        <v>0</v>
      </c>
      <c r="G30">
        <f t="shared" ca="1" si="2"/>
        <v>0</v>
      </c>
      <c r="H30">
        <f t="shared" ca="1" si="2"/>
        <v>0</v>
      </c>
      <c r="I30">
        <f t="shared" ca="1" si="2"/>
        <v>0</v>
      </c>
      <c r="J30">
        <f t="shared" ca="1" si="2"/>
        <v>0</v>
      </c>
      <c r="K30">
        <f t="shared" ca="1" si="2"/>
        <v>0</v>
      </c>
      <c r="L30">
        <f ca="1">IF('Other 2020'!$A38="WT",INDIRECT("'Other 2020'!"&amp;'Country Selector'!$B$3&amp;ROW($A38))*10^12,0)</f>
        <v>0</v>
      </c>
      <c r="M30">
        <f t="shared" ca="1" si="3"/>
        <v>0</v>
      </c>
      <c r="N30">
        <f t="shared" ca="1" si="3"/>
        <v>0</v>
      </c>
      <c r="O30">
        <f t="shared" ca="1" si="3"/>
        <v>0</v>
      </c>
      <c r="P30">
        <f t="shared" ca="1" si="3"/>
        <v>0</v>
      </c>
      <c r="Q30">
        <f t="shared" ca="1" si="3"/>
        <v>0</v>
      </c>
      <c r="R30">
        <f t="shared" ca="1" si="3"/>
        <v>0</v>
      </c>
      <c r="S30">
        <f t="shared" ca="1" si="3"/>
        <v>0</v>
      </c>
      <c r="T30">
        <f t="shared" ca="1" si="3"/>
        <v>0</v>
      </c>
      <c r="U30">
        <f t="shared" ca="1" si="3"/>
        <v>0</v>
      </c>
      <c r="V30">
        <f ca="1">IF('Other 2030'!$A38="WT",INDIRECT("'Other 2030'!"&amp;'Country Selector'!$B$3&amp;ROW($A38))*10^12,0)</f>
        <v>0</v>
      </c>
    </row>
    <row r="31" spans="1:22">
      <c r="A31" s="74">
        <v>-21</v>
      </c>
      <c r="B31">
        <f ca="1">IF('Other 2010'!$A39="WT",INDIRECT("'Other 2010'!"&amp;'Country Selector'!$B$3&amp;ROW($A39))*10^12,0)</f>
        <v>0</v>
      </c>
      <c r="C31">
        <f t="shared" ca="1" si="2"/>
        <v>0</v>
      </c>
      <c r="D31">
        <f t="shared" ca="1" si="2"/>
        <v>0</v>
      </c>
      <c r="E31">
        <f t="shared" ca="1" si="2"/>
        <v>0</v>
      </c>
      <c r="F31">
        <f t="shared" ca="1" si="2"/>
        <v>0</v>
      </c>
      <c r="G31">
        <f t="shared" ca="1" si="2"/>
        <v>0</v>
      </c>
      <c r="H31">
        <f t="shared" ca="1" si="2"/>
        <v>0</v>
      </c>
      <c r="I31">
        <f t="shared" ca="1" si="2"/>
        <v>0</v>
      </c>
      <c r="J31">
        <f t="shared" ca="1" si="2"/>
        <v>0</v>
      </c>
      <c r="K31">
        <f t="shared" ca="1" si="2"/>
        <v>0</v>
      </c>
      <c r="L31">
        <f ca="1">IF('Other 2020'!$A39="WT",INDIRECT("'Other 2020'!"&amp;'Country Selector'!$B$3&amp;ROW($A39))*10^12,0)</f>
        <v>0</v>
      </c>
      <c r="M31">
        <f t="shared" ca="1" si="3"/>
        <v>0</v>
      </c>
      <c r="N31">
        <f t="shared" ca="1" si="3"/>
        <v>0</v>
      </c>
      <c r="O31">
        <f t="shared" ca="1" si="3"/>
        <v>0</v>
      </c>
      <c r="P31">
        <f t="shared" ca="1" si="3"/>
        <v>0</v>
      </c>
      <c r="Q31">
        <f t="shared" ca="1" si="3"/>
        <v>0</v>
      </c>
      <c r="R31">
        <f t="shared" ca="1" si="3"/>
        <v>0</v>
      </c>
      <c r="S31">
        <f t="shared" ca="1" si="3"/>
        <v>0</v>
      </c>
      <c r="T31">
        <f t="shared" ca="1" si="3"/>
        <v>0</v>
      </c>
      <c r="U31">
        <f t="shared" ca="1" si="3"/>
        <v>0</v>
      </c>
      <c r="V31">
        <f ca="1">IF('Other 2030'!$A39="WT",INDIRECT("'Other 2030'!"&amp;'Country Selector'!$B$3&amp;ROW($A39))*10^12,0)</f>
        <v>0</v>
      </c>
    </row>
    <row r="32" spans="1:22">
      <c r="A32" s="74">
        <v>-20</v>
      </c>
      <c r="B32">
        <f ca="1">IF('Other 2010'!$A40="WT",INDIRECT("'Other 2010'!"&amp;'Country Selector'!$B$3&amp;ROW($A40))*10^12,0)</f>
        <v>0</v>
      </c>
      <c r="C32">
        <f t="shared" ca="1" si="2"/>
        <v>0</v>
      </c>
      <c r="D32">
        <f t="shared" ca="1" si="2"/>
        <v>0</v>
      </c>
      <c r="E32">
        <f t="shared" ca="1" si="2"/>
        <v>0</v>
      </c>
      <c r="F32">
        <f t="shared" ca="1" si="2"/>
        <v>0</v>
      </c>
      <c r="G32">
        <f t="shared" ca="1" si="2"/>
        <v>0</v>
      </c>
      <c r="H32">
        <f t="shared" ca="1" si="2"/>
        <v>0</v>
      </c>
      <c r="I32">
        <f t="shared" ca="1" si="2"/>
        <v>0</v>
      </c>
      <c r="J32">
        <f t="shared" ca="1" si="2"/>
        <v>0</v>
      </c>
      <c r="K32">
        <f t="shared" ca="1" si="2"/>
        <v>0</v>
      </c>
      <c r="L32">
        <f ca="1">IF('Other 2020'!$A40="WT",INDIRECT("'Other 2020'!"&amp;'Country Selector'!$B$3&amp;ROW($A40))*10^12,0)</f>
        <v>0</v>
      </c>
      <c r="M32">
        <f t="shared" ca="1" si="3"/>
        <v>0</v>
      </c>
      <c r="N32">
        <f t="shared" ca="1" si="3"/>
        <v>0</v>
      </c>
      <c r="O32">
        <f t="shared" ca="1" si="3"/>
        <v>0</v>
      </c>
      <c r="P32">
        <f t="shared" ca="1" si="3"/>
        <v>0</v>
      </c>
      <c r="Q32">
        <f t="shared" ca="1" si="3"/>
        <v>0</v>
      </c>
      <c r="R32">
        <f t="shared" ca="1" si="3"/>
        <v>0</v>
      </c>
      <c r="S32">
        <f t="shared" ca="1" si="3"/>
        <v>0</v>
      </c>
      <c r="T32">
        <f t="shared" ca="1" si="3"/>
        <v>0</v>
      </c>
      <c r="U32">
        <f t="shared" ca="1" si="3"/>
        <v>0</v>
      </c>
      <c r="V32">
        <f ca="1">IF('Other 2030'!$A40="WT",INDIRECT("'Other 2030'!"&amp;'Country Selector'!$B$3&amp;ROW($A40))*10^12,0)</f>
        <v>0</v>
      </c>
    </row>
    <row r="33" spans="1:22">
      <c r="A33" s="74">
        <v>-19</v>
      </c>
      <c r="B33">
        <f ca="1">IF('Other 2010'!$A41="WT",INDIRECT("'Other 2010'!"&amp;'Country Selector'!$B$3&amp;ROW($A41))*10^12,0)</f>
        <v>0</v>
      </c>
      <c r="C33">
        <f t="shared" ca="1" si="2"/>
        <v>0</v>
      </c>
      <c r="D33">
        <f t="shared" ca="1" si="2"/>
        <v>0</v>
      </c>
      <c r="E33">
        <f t="shared" ca="1" si="2"/>
        <v>0</v>
      </c>
      <c r="F33">
        <f t="shared" ca="1" si="2"/>
        <v>0</v>
      </c>
      <c r="G33">
        <f t="shared" ca="1" si="2"/>
        <v>0</v>
      </c>
      <c r="H33">
        <f t="shared" ca="1" si="2"/>
        <v>0</v>
      </c>
      <c r="I33">
        <f t="shared" ca="1" si="2"/>
        <v>0</v>
      </c>
      <c r="J33">
        <f t="shared" ca="1" si="2"/>
        <v>0</v>
      </c>
      <c r="K33">
        <f t="shared" ca="1" si="2"/>
        <v>0</v>
      </c>
      <c r="L33">
        <f ca="1">IF('Other 2020'!$A41="WT",INDIRECT("'Other 2020'!"&amp;'Country Selector'!$B$3&amp;ROW($A41))*10^12,0)</f>
        <v>0</v>
      </c>
      <c r="M33">
        <f t="shared" ca="1" si="3"/>
        <v>0</v>
      </c>
      <c r="N33">
        <f t="shared" ca="1" si="3"/>
        <v>0</v>
      </c>
      <c r="O33">
        <f t="shared" ca="1" si="3"/>
        <v>0</v>
      </c>
      <c r="P33">
        <f t="shared" ca="1" si="3"/>
        <v>0</v>
      </c>
      <c r="Q33">
        <f t="shared" ca="1" si="3"/>
        <v>0</v>
      </c>
      <c r="R33">
        <f t="shared" ca="1" si="3"/>
        <v>0</v>
      </c>
      <c r="S33">
        <f t="shared" ca="1" si="3"/>
        <v>0</v>
      </c>
      <c r="T33">
        <f t="shared" ca="1" si="3"/>
        <v>0</v>
      </c>
      <c r="U33">
        <f t="shared" ca="1" si="3"/>
        <v>0</v>
      </c>
      <c r="V33">
        <f ca="1">IF('Other 2030'!$A41="WT",INDIRECT("'Other 2030'!"&amp;'Country Selector'!$B$3&amp;ROW($A41))*10^12,0)</f>
        <v>0</v>
      </c>
    </row>
    <row r="34" spans="1:22">
      <c r="A34" s="74">
        <v>-18</v>
      </c>
      <c r="B34">
        <f ca="1">IF('Other 2010'!$A42="WT",INDIRECT("'Other 2010'!"&amp;'Country Selector'!$B$3&amp;ROW($A42))*10^12,0)</f>
        <v>0</v>
      </c>
      <c r="C34">
        <f t="shared" ca="1" si="2"/>
        <v>0</v>
      </c>
      <c r="D34">
        <f t="shared" ca="1" si="2"/>
        <v>0</v>
      </c>
      <c r="E34">
        <f t="shared" ca="1" si="2"/>
        <v>0</v>
      </c>
      <c r="F34">
        <f t="shared" ca="1" si="2"/>
        <v>0</v>
      </c>
      <c r="G34">
        <f t="shared" ca="1" si="2"/>
        <v>0</v>
      </c>
      <c r="H34">
        <f t="shared" ca="1" si="2"/>
        <v>0</v>
      </c>
      <c r="I34">
        <f t="shared" ca="1" si="2"/>
        <v>0</v>
      </c>
      <c r="J34">
        <f t="shared" ca="1" si="2"/>
        <v>0</v>
      </c>
      <c r="K34">
        <f t="shared" ca="1" si="2"/>
        <v>0</v>
      </c>
      <c r="L34">
        <f ca="1">IF('Other 2020'!$A42="WT",INDIRECT("'Other 2020'!"&amp;'Country Selector'!$B$3&amp;ROW($A42))*10^12,0)</f>
        <v>0</v>
      </c>
      <c r="M34">
        <f t="shared" ca="1" si="3"/>
        <v>0</v>
      </c>
      <c r="N34">
        <f t="shared" ca="1" si="3"/>
        <v>0</v>
      </c>
      <c r="O34">
        <f t="shared" ca="1" si="3"/>
        <v>0</v>
      </c>
      <c r="P34">
        <f t="shared" ca="1" si="3"/>
        <v>0</v>
      </c>
      <c r="Q34">
        <f t="shared" ca="1" si="3"/>
        <v>0</v>
      </c>
      <c r="R34">
        <f t="shared" ca="1" si="3"/>
        <v>0</v>
      </c>
      <c r="S34">
        <f t="shared" ca="1" si="3"/>
        <v>0</v>
      </c>
      <c r="T34">
        <f t="shared" ca="1" si="3"/>
        <v>0</v>
      </c>
      <c r="U34">
        <f t="shared" ca="1" si="3"/>
        <v>0</v>
      </c>
      <c r="V34">
        <f ca="1">IF('Other 2030'!$A42="WT",INDIRECT("'Other 2030'!"&amp;'Country Selector'!$B$3&amp;ROW($A42))*10^12,0)</f>
        <v>0</v>
      </c>
    </row>
    <row r="35" spans="1:22">
      <c r="A35" s="74">
        <v>-17</v>
      </c>
      <c r="B35">
        <f ca="1">IF('Other 2010'!$A43="WT",INDIRECT("'Other 2010'!"&amp;'Country Selector'!$B$3&amp;ROW($A43))*10^12,0)</f>
        <v>0</v>
      </c>
      <c r="C35">
        <f t="shared" ref="C35:K63" ca="1" si="4">$B35*($L$1-C$1)/($L$1-$B$1)+$L35*(C$1-$B$1)/($L$1-$B$1)</f>
        <v>0</v>
      </c>
      <c r="D35">
        <f t="shared" ca="1" si="4"/>
        <v>0</v>
      </c>
      <c r="E35">
        <f t="shared" ca="1" si="4"/>
        <v>0</v>
      </c>
      <c r="F35">
        <f t="shared" ca="1" si="4"/>
        <v>0</v>
      </c>
      <c r="G35">
        <f t="shared" ca="1" si="4"/>
        <v>0</v>
      </c>
      <c r="H35">
        <f t="shared" ca="1" si="4"/>
        <v>0</v>
      </c>
      <c r="I35">
        <f t="shared" ca="1" si="4"/>
        <v>0</v>
      </c>
      <c r="J35">
        <f t="shared" ca="1" si="4"/>
        <v>0</v>
      </c>
      <c r="K35">
        <f t="shared" ca="1" si="4"/>
        <v>0</v>
      </c>
      <c r="L35">
        <f ca="1">IF('Other 2020'!$A43="WT",INDIRECT("'Other 2020'!"&amp;'Country Selector'!$B$3&amp;ROW($A43))*10^12,0)</f>
        <v>0</v>
      </c>
      <c r="M35">
        <f t="shared" ref="M35:U63" ca="1" si="5">$L35*($V$1-M$1)/($V$1-$L$1)+$V35*(M$1-$L$1)/($V$1-$L$1)</f>
        <v>0</v>
      </c>
      <c r="N35">
        <f t="shared" ca="1" si="5"/>
        <v>0</v>
      </c>
      <c r="O35">
        <f t="shared" ca="1" si="5"/>
        <v>0</v>
      </c>
      <c r="P35">
        <f t="shared" ca="1" si="5"/>
        <v>0</v>
      </c>
      <c r="Q35">
        <f t="shared" ca="1" si="5"/>
        <v>0</v>
      </c>
      <c r="R35">
        <f t="shared" ca="1" si="5"/>
        <v>0</v>
      </c>
      <c r="S35">
        <f t="shared" ca="1" si="5"/>
        <v>0</v>
      </c>
      <c r="T35">
        <f t="shared" ca="1" si="5"/>
        <v>0</v>
      </c>
      <c r="U35">
        <f t="shared" ca="1" si="5"/>
        <v>0</v>
      </c>
      <c r="V35">
        <f ca="1">IF('Other 2030'!$A43="WT",INDIRECT("'Other 2030'!"&amp;'Country Selector'!$B$3&amp;ROW($A43))*10^12,0)</f>
        <v>0</v>
      </c>
    </row>
    <row r="36" spans="1:22">
      <c r="A36" s="74">
        <v>-16</v>
      </c>
      <c r="B36">
        <f ca="1">IF('Other 2010'!$A44="WT",INDIRECT("'Other 2010'!"&amp;'Country Selector'!$B$3&amp;ROW($A44))*10^12,0)</f>
        <v>0</v>
      </c>
      <c r="C36">
        <f t="shared" ca="1" si="4"/>
        <v>0</v>
      </c>
      <c r="D36">
        <f t="shared" ca="1" si="4"/>
        <v>0</v>
      </c>
      <c r="E36">
        <f t="shared" ca="1" si="4"/>
        <v>0</v>
      </c>
      <c r="F36">
        <f t="shared" ca="1" si="4"/>
        <v>0</v>
      </c>
      <c r="G36">
        <f t="shared" ca="1" si="4"/>
        <v>0</v>
      </c>
      <c r="H36">
        <f t="shared" ca="1" si="4"/>
        <v>0</v>
      </c>
      <c r="I36">
        <f t="shared" ca="1" si="4"/>
        <v>0</v>
      </c>
      <c r="J36">
        <f t="shared" ca="1" si="4"/>
        <v>0</v>
      </c>
      <c r="K36">
        <f t="shared" ca="1" si="4"/>
        <v>0</v>
      </c>
      <c r="L36">
        <f ca="1">IF('Other 2020'!$A44="WT",INDIRECT("'Other 2020'!"&amp;'Country Selector'!$B$3&amp;ROW($A44))*10^12,0)</f>
        <v>0</v>
      </c>
      <c r="M36">
        <f t="shared" ca="1" si="5"/>
        <v>0</v>
      </c>
      <c r="N36">
        <f t="shared" ca="1" si="5"/>
        <v>0</v>
      </c>
      <c r="O36">
        <f t="shared" ca="1" si="5"/>
        <v>0</v>
      </c>
      <c r="P36">
        <f t="shared" ca="1" si="5"/>
        <v>0</v>
      </c>
      <c r="Q36">
        <f t="shared" ca="1" si="5"/>
        <v>0</v>
      </c>
      <c r="R36">
        <f t="shared" ca="1" si="5"/>
        <v>0</v>
      </c>
      <c r="S36">
        <f t="shared" ca="1" si="5"/>
        <v>0</v>
      </c>
      <c r="T36">
        <f t="shared" ca="1" si="5"/>
        <v>0</v>
      </c>
      <c r="U36">
        <f t="shared" ca="1" si="5"/>
        <v>0</v>
      </c>
      <c r="V36">
        <f ca="1">IF('Other 2030'!$A44="WT",INDIRECT("'Other 2030'!"&amp;'Country Selector'!$B$3&amp;ROW($A44))*10^12,0)</f>
        <v>0</v>
      </c>
    </row>
    <row r="37" spans="1:22">
      <c r="A37" s="74">
        <v>-15</v>
      </c>
      <c r="B37">
        <f ca="1">IF('Other 2010'!$A45="WT",INDIRECT("'Other 2010'!"&amp;'Country Selector'!$B$3&amp;ROW($A45))*10^12,0)</f>
        <v>0</v>
      </c>
      <c r="C37">
        <f t="shared" ca="1" si="4"/>
        <v>0</v>
      </c>
      <c r="D37">
        <f t="shared" ca="1" si="4"/>
        <v>0</v>
      </c>
      <c r="E37">
        <f t="shared" ca="1" si="4"/>
        <v>0</v>
      </c>
      <c r="F37">
        <f t="shared" ca="1" si="4"/>
        <v>0</v>
      </c>
      <c r="G37">
        <f t="shared" ca="1" si="4"/>
        <v>0</v>
      </c>
      <c r="H37">
        <f t="shared" ca="1" si="4"/>
        <v>0</v>
      </c>
      <c r="I37">
        <f t="shared" ca="1" si="4"/>
        <v>0</v>
      </c>
      <c r="J37">
        <f t="shared" ca="1" si="4"/>
        <v>0</v>
      </c>
      <c r="K37">
        <f t="shared" ca="1" si="4"/>
        <v>0</v>
      </c>
      <c r="L37">
        <f ca="1">IF('Other 2020'!$A45="WT",INDIRECT("'Other 2020'!"&amp;'Country Selector'!$B$3&amp;ROW($A45))*10^12,0)</f>
        <v>0</v>
      </c>
      <c r="M37">
        <f t="shared" ca="1" si="5"/>
        <v>0</v>
      </c>
      <c r="N37">
        <f t="shared" ca="1" si="5"/>
        <v>0</v>
      </c>
      <c r="O37">
        <f t="shared" ca="1" si="5"/>
        <v>0</v>
      </c>
      <c r="P37">
        <f t="shared" ca="1" si="5"/>
        <v>0</v>
      </c>
      <c r="Q37">
        <f t="shared" ca="1" si="5"/>
        <v>0</v>
      </c>
      <c r="R37">
        <f t="shared" ca="1" si="5"/>
        <v>0</v>
      </c>
      <c r="S37">
        <f t="shared" ca="1" si="5"/>
        <v>0</v>
      </c>
      <c r="T37">
        <f t="shared" ca="1" si="5"/>
        <v>0</v>
      </c>
      <c r="U37">
        <f t="shared" ca="1" si="5"/>
        <v>0</v>
      </c>
      <c r="V37">
        <f ca="1">IF('Other 2030'!$A45="WT",INDIRECT("'Other 2030'!"&amp;'Country Selector'!$B$3&amp;ROW($A45))*10^12,0)</f>
        <v>0</v>
      </c>
    </row>
    <row r="38" spans="1:22">
      <c r="A38" s="74">
        <v>-14</v>
      </c>
      <c r="B38">
        <f ca="1">IF('Other 2010'!$A46="WT",INDIRECT("'Other 2010'!"&amp;'Country Selector'!$B$3&amp;ROW($A46))*10^12,0)</f>
        <v>0</v>
      </c>
      <c r="C38">
        <f t="shared" ca="1" si="4"/>
        <v>0</v>
      </c>
      <c r="D38">
        <f t="shared" ca="1" si="4"/>
        <v>0</v>
      </c>
      <c r="E38">
        <f t="shared" ca="1" si="4"/>
        <v>0</v>
      </c>
      <c r="F38">
        <f t="shared" ca="1" si="4"/>
        <v>0</v>
      </c>
      <c r="G38">
        <f t="shared" ca="1" si="4"/>
        <v>0</v>
      </c>
      <c r="H38">
        <f t="shared" ca="1" si="4"/>
        <v>0</v>
      </c>
      <c r="I38">
        <f t="shared" ca="1" si="4"/>
        <v>0</v>
      </c>
      <c r="J38">
        <f t="shared" ca="1" si="4"/>
        <v>0</v>
      </c>
      <c r="K38">
        <f t="shared" ca="1" si="4"/>
        <v>0</v>
      </c>
      <c r="L38">
        <f ca="1">IF('Other 2020'!$A46="WT",INDIRECT("'Other 2020'!"&amp;'Country Selector'!$B$3&amp;ROW($A46))*10^12,0)</f>
        <v>0</v>
      </c>
      <c r="M38">
        <f t="shared" ca="1" si="5"/>
        <v>0</v>
      </c>
      <c r="N38">
        <f t="shared" ca="1" si="5"/>
        <v>0</v>
      </c>
      <c r="O38">
        <f t="shared" ca="1" si="5"/>
        <v>0</v>
      </c>
      <c r="P38">
        <f t="shared" ca="1" si="5"/>
        <v>0</v>
      </c>
      <c r="Q38">
        <f t="shared" ca="1" si="5"/>
        <v>0</v>
      </c>
      <c r="R38">
        <f t="shared" ca="1" si="5"/>
        <v>0</v>
      </c>
      <c r="S38">
        <f t="shared" ca="1" si="5"/>
        <v>0</v>
      </c>
      <c r="T38">
        <f t="shared" ca="1" si="5"/>
        <v>0</v>
      </c>
      <c r="U38">
        <f t="shared" ca="1" si="5"/>
        <v>0</v>
      </c>
      <c r="V38">
        <f ca="1">IF('Other 2030'!$A46="WT",INDIRECT("'Other 2030'!"&amp;'Country Selector'!$B$3&amp;ROW($A46))*10^12,0)</f>
        <v>0</v>
      </c>
    </row>
    <row r="39" spans="1:22">
      <c r="A39" s="74">
        <v>-13</v>
      </c>
      <c r="B39">
        <f ca="1">IF('Other 2010'!$A47="WT",INDIRECT("'Other 2010'!"&amp;'Country Selector'!$B$3&amp;ROW($A47))*10^12,0)</f>
        <v>0</v>
      </c>
      <c r="C39">
        <f t="shared" ca="1" si="4"/>
        <v>0</v>
      </c>
      <c r="D39">
        <f t="shared" ca="1" si="4"/>
        <v>0</v>
      </c>
      <c r="E39">
        <f t="shared" ca="1" si="4"/>
        <v>0</v>
      </c>
      <c r="F39">
        <f t="shared" ca="1" si="4"/>
        <v>0</v>
      </c>
      <c r="G39">
        <f t="shared" ca="1" si="4"/>
        <v>0</v>
      </c>
      <c r="H39">
        <f t="shared" ca="1" si="4"/>
        <v>0</v>
      </c>
      <c r="I39">
        <f t="shared" ca="1" si="4"/>
        <v>0</v>
      </c>
      <c r="J39">
        <f t="shared" ca="1" si="4"/>
        <v>0</v>
      </c>
      <c r="K39">
        <f t="shared" ca="1" si="4"/>
        <v>0</v>
      </c>
      <c r="L39">
        <f ca="1">IF('Other 2020'!$A47="WT",INDIRECT("'Other 2020'!"&amp;'Country Selector'!$B$3&amp;ROW($A47))*10^12,0)</f>
        <v>0</v>
      </c>
      <c r="M39">
        <f t="shared" ca="1" si="5"/>
        <v>0</v>
      </c>
      <c r="N39">
        <f t="shared" ca="1" si="5"/>
        <v>0</v>
      </c>
      <c r="O39">
        <f t="shared" ca="1" si="5"/>
        <v>0</v>
      </c>
      <c r="P39">
        <f t="shared" ca="1" si="5"/>
        <v>0</v>
      </c>
      <c r="Q39">
        <f t="shared" ca="1" si="5"/>
        <v>0</v>
      </c>
      <c r="R39">
        <f t="shared" ca="1" si="5"/>
        <v>0</v>
      </c>
      <c r="S39">
        <f t="shared" ca="1" si="5"/>
        <v>0</v>
      </c>
      <c r="T39">
        <f t="shared" ca="1" si="5"/>
        <v>0</v>
      </c>
      <c r="U39">
        <f t="shared" ca="1" si="5"/>
        <v>0</v>
      </c>
      <c r="V39">
        <f ca="1">IF('Other 2030'!$A47="WT",INDIRECT("'Other 2030'!"&amp;'Country Selector'!$B$3&amp;ROW($A47))*10^12,0)</f>
        <v>0</v>
      </c>
    </row>
    <row r="40" spans="1:22">
      <c r="A40" s="74">
        <v>-12</v>
      </c>
      <c r="B40">
        <f ca="1">IF('Other 2010'!$A48="WT",INDIRECT("'Other 2010'!"&amp;'Country Selector'!$B$3&amp;ROW($A48))*10^12,0)</f>
        <v>0</v>
      </c>
      <c r="C40">
        <f t="shared" ca="1" si="4"/>
        <v>0</v>
      </c>
      <c r="D40">
        <f t="shared" ca="1" si="4"/>
        <v>0</v>
      </c>
      <c r="E40">
        <f t="shared" ca="1" si="4"/>
        <v>0</v>
      </c>
      <c r="F40">
        <f t="shared" ca="1" si="4"/>
        <v>0</v>
      </c>
      <c r="G40">
        <f t="shared" ca="1" si="4"/>
        <v>0</v>
      </c>
      <c r="H40">
        <f t="shared" ca="1" si="4"/>
        <v>0</v>
      </c>
      <c r="I40">
        <f t="shared" ca="1" si="4"/>
        <v>0</v>
      </c>
      <c r="J40">
        <f t="shared" ca="1" si="4"/>
        <v>0</v>
      </c>
      <c r="K40">
        <f t="shared" ca="1" si="4"/>
        <v>0</v>
      </c>
      <c r="L40">
        <f ca="1">IF('Other 2020'!$A48="WT",INDIRECT("'Other 2020'!"&amp;'Country Selector'!$B$3&amp;ROW($A48))*10^12,0)</f>
        <v>0</v>
      </c>
      <c r="M40">
        <f t="shared" ca="1" si="5"/>
        <v>0</v>
      </c>
      <c r="N40">
        <f t="shared" ca="1" si="5"/>
        <v>0</v>
      </c>
      <c r="O40">
        <f t="shared" ca="1" si="5"/>
        <v>0</v>
      </c>
      <c r="P40">
        <f t="shared" ca="1" si="5"/>
        <v>0</v>
      </c>
      <c r="Q40">
        <f t="shared" ca="1" si="5"/>
        <v>0</v>
      </c>
      <c r="R40">
        <f t="shared" ca="1" si="5"/>
        <v>0</v>
      </c>
      <c r="S40">
        <f t="shared" ca="1" si="5"/>
        <v>0</v>
      </c>
      <c r="T40">
        <f t="shared" ca="1" si="5"/>
        <v>0</v>
      </c>
      <c r="U40">
        <f t="shared" ca="1" si="5"/>
        <v>0</v>
      </c>
      <c r="V40">
        <f ca="1">IF('Other 2030'!$A48="WT",INDIRECT("'Other 2030'!"&amp;'Country Selector'!$B$3&amp;ROW($A48))*10^12,0)</f>
        <v>0</v>
      </c>
    </row>
    <row r="41" spans="1:22">
      <c r="A41" s="74">
        <v>-11</v>
      </c>
      <c r="B41">
        <f ca="1">IF('Other 2010'!$A49="WT",INDIRECT("'Other 2010'!"&amp;'Country Selector'!$B$3&amp;ROW($A49))*10^12,0)</f>
        <v>0</v>
      </c>
      <c r="C41">
        <f t="shared" ca="1" si="4"/>
        <v>0</v>
      </c>
      <c r="D41">
        <f t="shared" ca="1" si="4"/>
        <v>0</v>
      </c>
      <c r="E41">
        <f t="shared" ca="1" si="4"/>
        <v>0</v>
      </c>
      <c r="F41">
        <f t="shared" ca="1" si="4"/>
        <v>0</v>
      </c>
      <c r="G41">
        <f t="shared" ca="1" si="4"/>
        <v>0</v>
      </c>
      <c r="H41">
        <f t="shared" ca="1" si="4"/>
        <v>0</v>
      </c>
      <c r="I41">
        <f t="shared" ca="1" si="4"/>
        <v>0</v>
      </c>
      <c r="J41">
        <f t="shared" ca="1" si="4"/>
        <v>0</v>
      </c>
      <c r="K41">
        <f t="shared" ca="1" si="4"/>
        <v>0</v>
      </c>
      <c r="L41">
        <f ca="1">IF('Other 2020'!$A49="WT",INDIRECT("'Other 2020'!"&amp;'Country Selector'!$B$3&amp;ROW($A49))*10^12,0)</f>
        <v>0</v>
      </c>
      <c r="M41">
        <f t="shared" ca="1" si="5"/>
        <v>0</v>
      </c>
      <c r="N41">
        <f t="shared" ca="1" si="5"/>
        <v>0</v>
      </c>
      <c r="O41">
        <f t="shared" ca="1" si="5"/>
        <v>0</v>
      </c>
      <c r="P41">
        <f t="shared" ca="1" si="5"/>
        <v>0</v>
      </c>
      <c r="Q41">
        <f t="shared" ca="1" si="5"/>
        <v>0</v>
      </c>
      <c r="R41">
        <f t="shared" ca="1" si="5"/>
        <v>0</v>
      </c>
      <c r="S41">
        <f t="shared" ca="1" si="5"/>
        <v>0</v>
      </c>
      <c r="T41">
        <f t="shared" ca="1" si="5"/>
        <v>0</v>
      </c>
      <c r="U41">
        <f t="shared" ca="1" si="5"/>
        <v>0</v>
      </c>
      <c r="V41">
        <f ca="1">IF('Other 2030'!$A49="WT",INDIRECT("'Other 2030'!"&amp;'Country Selector'!$B$3&amp;ROW($A49))*10^12,0)</f>
        <v>0</v>
      </c>
    </row>
    <row r="42" spans="1:22">
      <c r="A42" s="74">
        <v>-10</v>
      </c>
      <c r="B42">
        <f ca="1">IF('Other 2010'!$A50="WT",INDIRECT("'Other 2010'!"&amp;'Country Selector'!$B$3&amp;ROW($A50))*10^12,0)</f>
        <v>0</v>
      </c>
      <c r="C42">
        <f t="shared" ca="1" si="4"/>
        <v>0</v>
      </c>
      <c r="D42">
        <f t="shared" ca="1" si="4"/>
        <v>0</v>
      </c>
      <c r="E42">
        <f t="shared" ca="1" si="4"/>
        <v>0</v>
      </c>
      <c r="F42">
        <f t="shared" ca="1" si="4"/>
        <v>0</v>
      </c>
      <c r="G42">
        <f t="shared" ca="1" si="4"/>
        <v>0</v>
      </c>
      <c r="H42">
        <f t="shared" ca="1" si="4"/>
        <v>0</v>
      </c>
      <c r="I42">
        <f t="shared" ca="1" si="4"/>
        <v>0</v>
      </c>
      <c r="J42">
        <f t="shared" ca="1" si="4"/>
        <v>0</v>
      </c>
      <c r="K42">
        <f t="shared" ca="1" si="4"/>
        <v>0</v>
      </c>
      <c r="L42">
        <f ca="1">IF('Other 2020'!$A50="WT",INDIRECT("'Other 2020'!"&amp;'Country Selector'!$B$3&amp;ROW($A50))*10^12,0)</f>
        <v>0</v>
      </c>
      <c r="M42">
        <f t="shared" ca="1" si="5"/>
        <v>0</v>
      </c>
      <c r="N42">
        <f t="shared" ca="1" si="5"/>
        <v>0</v>
      </c>
      <c r="O42">
        <f t="shared" ca="1" si="5"/>
        <v>0</v>
      </c>
      <c r="P42">
        <f t="shared" ca="1" si="5"/>
        <v>0</v>
      </c>
      <c r="Q42">
        <f t="shared" ca="1" si="5"/>
        <v>0</v>
      </c>
      <c r="R42">
        <f t="shared" ca="1" si="5"/>
        <v>0</v>
      </c>
      <c r="S42">
        <f t="shared" ca="1" si="5"/>
        <v>0</v>
      </c>
      <c r="T42">
        <f t="shared" ca="1" si="5"/>
        <v>0</v>
      </c>
      <c r="U42">
        <f t="shared" ca="1" si="5"/>
        <v>0</v>
      </c>
      <c r="V42">
        <f ca="1">IF('Other 2030'!$A50="WT",INDIRECT("'Other 2030'!"&amp;'Country Selector'!$B$3&amp;ROW($A50))*10^12,0)</f>
        <v>0</v>
      </c>
    </row>
    <row r="43" spans="1:22">
      <c r="A43" s="74">
        <v>-9</v>
      </c>
      <c r="B43">
        <f ca="1">IF('Other 2010'!$A51="WT",INDIRECT("'Other 2010'!"&amp;'Country Selector'!$B$3&amp;ROW($A51))*10^12,0)</f>
        <v>0</v>
      </c>
      <c r="C43">
        <f t="shared" ca="1" si="4"/>
        <v>0</v>
      </c>
      <c r="D43">
        <f t="shared" ca="1" si="4"/>
        <v>0</v>
      </c>
      <c r="E43">
        <f t="shared" ca="1" si="4"/>
        <v>0</v>
      </c>
      <c r="F43">
        <f t="shared" ca="1" si="4"/>
        <v>0</v>
      </c>
      <c r="G43">
        <f t="shared" ca="1" si="4"/>
        <v>0</v>
      </c>
      <c r="H43">
        <f t="shared" ca="1" si="4"/>
        <v>0</v>
      </c>
      <c r="I43">
        <f t="shared" ca="1" si="4"/>
        <v>0</v>
      </c>
      <c r="J43">
        <f t="shared" ca="1" si="4"/>
        <v>0</v>
      </c>
      <c r="K43">
        <f t="shared" ca="1" si="4"/>
        <v>0</v>
      </c>
      <c r="L43">
        <f ca="1">IF('Other 2020'!$A51="WT",INDIRECT("'Other 2020'!"&amp;'Country Selector'!$B$3&amp;ROW($A51))*10^12,0)</f>
        <v>0</v>
      </c>
      <c r="M43">
        <f t="shared" ca="1" si="5"/>
        <v>0</v>
      </c>
      <c r="N43">
        <f t="shared" ca="1" si="5"/>
        <v>0</v>
      </c>
      <c r="O43">
        <f t="shared" ca="1" si="5"/>
        <v>0</v>
      </c>
      <c r="P43">
        <f t="shared" ca="1" si="5"/>
        <v>0</v>
      </c>
      <c r="Q43">
        <f t="shared" ca="1" si="5"/>
        <v>0</v>
      </c>
      <c r="R43">
        <f t="shared" ca="1" si="5"/>
        <v>0</v>
      </c>
      <c r="S43">
        <f t="shared" ca="1" si="5"/>
        <v>0</v>
      </c>
      <c r="T43">
        <f t="shared" ca="1" si="5"/>
        <v>0</v>
      </c>
      <c r="U43">
        <f t="shared" ca="1" si="5"/>
        <v>0</v>
      </c>
      <c r="V43">
        <f ca="1">IF('Other 2030'!$A51="WT",INDIRECT("'Other 2030'!"&amp;'Country Selector'!$B$3&amp;ROW($A51))*10^12,0)</f>
        <v>0</v>
      </c>
    </row>
    <row r="44" spans="1:22">
      <c r="A44" s="74">
        <v>-8</v>
      </c>
      <c r="B44">
        <f ca="1">IF('Other 2010'!$A52="WT",INDIRECT("'Other 2010'!"&amp;'Country Selector'!$B$3&amp;ROW($A52))*10^12,0)</f>
        <v>0</v>
      </c>
      <c r="C44">
        <f t="shared" ca="1" si="4"/>
        <v>0</v>
      </c>
      <c r="D44">
        <f t="shared" ca="1" si="4"/>
        <v>0</v>
      </c>
      <c r="E44">
        <f t="shared" ca="1" si="4"/>
        <v>0</v>
      </c>
      <c r="F44">
        <f t="shared" ca="1" si="4"/>
        <v>0</v>
      </c>
      <c r="G44">
        <f t="shared" ca="1" si="4"/>
        <v>0</v>
      </c>
      <c r="H44">
        <f t="shared" ca="1" si="4"/>
        <v>0</v>
      </c>
      <c r="I44">
        <f t="shared" ca="1" si="4"/>
        <v>0</v>
      </c>
      <c r="J44">
        <f t="shared" ca="1" si="4"/>
        <v>0</v>
      </c>
      <c r="K44">
        <f t="shared" ca="1" si="4"/>
        <v>0</v>
      </c>
      <c r="L44">
        <f ca="1">IF('Other 2020'!$A52="WT",INDIRECT("'Other 2020'!"&amp;'Country Selector'!$B$3&amp;ROW($A52))*10^12,0)</f>
        <v>0</v>
      </c>
      <c r="M44">
        <f t="shared" ca="1" si="5"/>
        <v>0</v>
      </c>
      <c r="N44">
        <f t="shared" ca="1" si="5"/>
        <v>0</v>
      </c>
      <c r="O44">
        <f t="shared" ca="1" si="5"/>
        <v>0</v>
      </c>
      <c r="P44">
        <f t="shared" ca="1" si="5"/>
        <v>0</v>
      </c>
      <c r="Q44">
        <f t="shared" ca="1" si="5"/>
        <v>0</v>
      </c>
      <c r="R44">
        <f t="shared" ca="1" si="5"/>
        <v>0</v>
      </c>
      <c r="S44">
        <f t="shared" ca="1" si="5"/>
        <v>0</v>
      </c>
      <c r="T44">
        <f t="shared" ca="1" si="5"/>
        <v>0</v>
      </c>
      <c r="U44">
        <f t="shared" ca="1" si="5"/>
        <v>0</v>
      </c>
      <c r="V44">
        <f ca="1">IF('Other 2030'!$A52="WT",INDIRECT("'Other 2030'!"&amp;'Country Selector'!$B$3&amp;ROW($A52))*10^12,0)</f>
        <v>0</v>
      </c>
    </row>
    <row r="45" spans="1:22">
      <c r="A45" s="74">
        <v>-7</v>
      </c>
      <c r="B45">
        <f ca="1">IF('Other 2010'!$A53="WT",INDIRECT("'Other 2010'!"&amp;'Country Selector'!$B$3&amp;ROW($A53))*10^12,0)</f>
        <v>0</v>
      </c>
      <c r="C45">
        <f t="shared" ca="1" si="4"/>
        <v>0</v>
      </c>
      <c r="D45">
        <f t="shared" ca="1" si="4"/>
        <v>0</v>
      </c>
      <c r="E45">
        <f t="shared" ca="1" si="4"/>
        <v>0</v>
      </c>
      <c r="F45">
        <f t="shared" ca="1" si="4"/>
        <v>0</v>
      </c>
      <c r="G45">
        <f t="shared" ca="1" si="4"/>
        <v>0</v>
      </c>
      <c r="H45">
        <f t="shared" ca="1" si="4"/>
        <v>0</v>
      </c>
      <c r="I45">
        <f t="shared" ca="1" si="4"/>
        <v>0</v>
      </c>
      <c r="J45">
        <f t="shared" ca="1" si="4"/>
        <v>0</v>
      </c>
      <c r="K45">
        <f t="shared" ca="1" si="4"/>
        <v>0</v>
      </c>
      <c r="L45">
        <f ca="1">IF('Other 2020'!$A53="WT",INDIRECT("'Other 2020'!"&amp;'Country Selector'!$B$3&amp;ROW($A53))*10^12,0)</f>
        <v>0</v>
      </c>
      <c r="M45">
        <f t="shared" ca="1" si="5"/>
        <v>0</v>
      </c>
      <c r="N45">
        <f t="shared" ca="1" si="5"/>
        <v>0</v>
      </c>
      <c r="O45">
        <f t="shared" ca="1" si="5"/>
        <v>0</v>
      </c>
      <c r="P45">
        <f t="shared" ca="1" si="5"/>
        <v>0</v>
      </c>
      <c r="Q45">
        <f t="shared" ca="1" si="5"/>
        <v>0</v>
      </c>
      <c r="R45">
        <f t="shared" ca="1" si="5"/>
        <v>0</v>
      </c>
      <c r="S45">
        <f t="shared" ca="1" si="5"/>
        <v>0</v>
      </c>
      <c r="T45">
        <f t="shared" ca="1" si="5"/>
        <v>0</v>
      </c>
      <c r="U45">
        <f t="shared" ca="1" si="5"/>
        <v>0</v>
      </c>
      <c r="V45">
        <f ca="1">IF('Other 2030'!$A53="WT",INDIRECT("'Other 2030'!"&amp;'Country Selector'!$B$3&amp;ROW($A53))*10^12,0)</f>
        <v>0</v>
      </c>
    </row>
    <row r="46" spans="1:22">
      <c r="A46" s="74">
        <v>-6</v>
      </c>
      <c r="B46">
        <f ca="1">IF('Other 2010'!$A54="WT",INDIRECT("'Other 2010'!"&amp;'Country Selector'!$B$3&amp;ROW($A54))*10^12,0)</f>
        <v>0</v>
      </c>
      <c r="C46">
        <f t="shared" ca="1" si="4"/>
        <v>0</v>
      </c>
      <c r="D46">
        <f t="shared" ca="1" si="4"/>
        <v>0</v>
      </c>
      <c r="E46">
        <f t="shared" ca="1" si="4"/>
        <v>0</v>
      </c>
      <c r="F46">
        <f t="shared" ca="1" si="4"/>
        <v>0</v>
      </c>
      <c r="G46">
        <f t="shared" ca="1" si="4"/>
        <v>0</v>
      </c>
      <c r="H46">
        <f t="shared" ca="1" si="4"/>
        <v>0</v>
      </c>
      <c r="I46">
        <f t="shared" ca="1" si="4"/>
        <v>0</v>
      </c>
      <c r="J46">
        <f t="shared" ca="1" si="4"/>
        <v>0</v>
      </c>
      <c r="K46">
        <f t="shared" ca="1" si="4"/>
        <v>0</v>
      </c>
      <c r="L46">
        <f ca="1">IF('Other 2020'!$A54="WT",INDIRECT("'Other 2020'!"&amp;'Country Selector'!$B$3&amp;ROW($A54))*10^12,0)</f>
        <v>0</v>
      </c>
      <c r="M46">
        <f t="shared" ca="1" si="5"/>
        <v>0</v>
      </c>
      <c r="N46">
        <f t="shared" ca="1" si="5"/>
        <v>0</v>
      </c>
      <c r="O46">
        <f t="shared" ca="1" si="5"/>
        <v>0</v>
      </c>
      <c r="P46">
        <f t="shared" ca="1" si="5"/>
        <v>0</v>
      </c>
      <c r="Q46">
        <f t="shared" ca="1" si="5"/>
        <v>0</v>
      </c>
      <c r="R46">
        <f t="shared" ca="1" si="5"/>
        <v>0</v>
      </c>
      <c r="S46">
        <f t="shared" ca="1" si="5"/>
        <v>0</v>
      </c>
      <c r="T46">
        <f t="shared" ca="1" si="5"/>
        <v>0</v>
      </c>
      <c r="U46">
        <f t="shared" ca="1" si="5"/>
        <v>0</v>
      </c>
      <c r="V46">
        <f ca="1">IF('Other 2030'!$A54="WT",INDIRECT("'Other 2030'!"&amp;'Country Selector'!$B$3&amp;ROW($A54))*10^12,0)</f>
        <v>0</v>
      </c>
    </row>
    <row r="47" spans="1:22">
      <c r="A47" s="74">
        <v>-5</v>
      </c>
      <c r="B47">
        <f ca="1">IF('Other 2010'!$A55="WT",INDIRECT("'Other 2010'!"&amp;'Country Selector'!$B$3&amp;ROW($A55))*10^12,0)</f>
        <v>0</v>
      </c>
      <c r="C47">
        <f t="shared" ca="1" si="4"/>
        <v>0</v>
      </c>
      <c r="D47">
        <f t="shared" ca="1" si="4"/>
        <v>0</v>
      </c>
      <c r="E47">
        <f t="shared" ca="1" si="4"/>
        <v>0</v>
      </c>
      <c r="F47">
        <f t="shared" ca="1" si="4"/>
        <v>0</v>
      </c>
      <c r="G47">
        <f t="shared" ca="1" si="4"/>
        <v>0</v>
      </c>
      <c r="H47">
        <f t="shared" ca="1" si="4"/>
        <v>0</v>
      </c>
      <c r="I47">
        <f t="shared" ca="1" si="4"/>
        <v>0</v>
      </c>
      <c r="J47">
        <f t="shared" ca="1" si="4"/>
        <v>0</v>
      </c>
      <c r="K47">
        <f t="shared" ca="1" si="4"/>
        <v>0</v>
      </c>
      <c r="L47">
        <f ca="1">IF('Other 2020'!$A55="WT",INDIRECT("'Other 2020'!"&amp;'Country Selector'!$B$3&amp;ROW($A55))*10^12,0)</f>
        <v>0</v>
      </c>
      <c r="M47">
        <f t="shared" ca="1" si="5"/>
        <v>0</v>
      </c>
      <c r="N47">
        <f t="shared" ca="1" si="5"/>
        <v>0</v>
      </c>
      <c r="O47">
        <f t="shared" ca="1" si="5"/>
        <v>0</v>
      </c>
      <c r="P47">
        <f t="shared" ca="1" si="5"/>
        <v>0</v>
      </c>
      <c r="Q47">
        <f t="shared" ca="1" si="5"/>
        <v>0</v>
      </c>
      <c r="R47">
        <f t="shared" ca="1" si="5"/>
        <v>0</v>
      </c>
      <c r="S47">
        <f t="shared" ca="1" si="5"/>
        <v>0</v>
      </c>
      <c r="T47">
        <f t="shared" ca="1" si="5"/>
        <v>0</v>
      </c>
      <c r="U47">
        <f t="shared" ca="1" si="5"/>
        <v>0</v>
      </c>
      <c r="V47">
        <f ca="1">IF('Other 2030'!$A55="WT",INDIRECT("'Other 2030'!"&amp;'Country Selector'!$B$3&amp;ROW($A55))*10^12,0)</f>
        <v>0</v>
      </c>
    </row>
    <row r="48" spans="1:22">
      <c r="A48" s="74">
        <v>-4</v>
      </c>
      <c r="B48">
        <f ca="1">IF('Other 2010'!$A56="WT",INDIRECT("'Other 2010'!"&amp;'Country Selector'!$B$3&amp;ROW($A56))*10^12,0)</f>
        <v>0</v>
      </c>
      <c r="C48">
        <f t="shared" ca="1" si="4"/>
        <v>0</v>
      </c>
      <c r="D48">
        <f t="shared" ca="1" si="4"/>
        <v>0</v>
      </c>
      <c r="E48">
        <f t="shared" ca="1" si="4"/>
        <v>0</v>
      </c>
      <c r="F48">
        <f t="shared" ca="1" si="4"/>
        <v>0</v>
      </c>
      <c r="G48">
        <f t="shared" ca="1" si="4"/>
        <v>0</v>
      </c>
      <c r="H48">
        <f t="shared" ca="1" si="4"/>
        <v>0</v>
      </c>
      <c r="I48">
        <f t="shared" ca="1" si="4"/>
        <v>0</v>
      </c>
      <c r="J48">
        <f t="shared" ca="1" si="4"/>
        <v>0</v>
      </c>
      <c r="K48">
        <f t="shared" ca="1" si="4"/>
        <v>0</v>
      </c>
      <c r="L48">
        <f ca="1">IF('Other 2020'!$A56="WT",INDIRECT("'Other 2020'!"&amp;'Country Selector'!$B$3&amp;ROW($A56))*10^12,0)</f>
        <v>0</v>
      </c>
      <c r="M48">
        <f t="shared" ca="1" si="5"/>
        <v>0</v>
      </c>
      <c r="N48">
        <f t="shared" ca="1" si="5"/>
        <v>0</v>
      </c>
      <c r="O48">
        <f t="shared" ca="1" si="5"/>
        <v>0</v>
      </c>
      <c r="P48">
        <f t="shared" ca="1" si="5"/>
        <v>0</v>
      </c>
      <c r="Q48">
        <f t="shared" ca="1" si="5"/>
        <v>0</v>
      </c>
      <c r="R48">
        <f t="shared" ca="1" si="5"/>
        <v>0</v>
      </c>
      <c r="S48">
        <f t="shared" ca="1" si="5"/>
        <v>0</v>
      </c>
      <c r="T48">
        <f t="shared" ca="1" si="5"/>
        <v>0</v>
      </c>
      <c r="U48">
        <f t="shared" ca="1" si="5"/>
        <v>0</v>
      </c>
      <c r="V48">
        <f ca="1">IF('Other 2030'!$A56="WT",INDIRECT("'Other 2030'!"&amp;'Country Selector'!$B$3&amp;ROW($A56))*10^12,0)</f>
        <v>0</v>
      </c>
    </row>
    <row r="49" spans="1:22">
      <c r="A49" s="74">
        <v>-3</v>
      </c>
      <c r="B49">
        <f ca="1">IF('Other 2010'!$A57="WT",INDIRECT("'Other 2010'!"&amp;'Country Selector'!$B$3&amp;ROW($A57))*10^12,0)</f>
        <v>0</v>
      </c>
      <c r="C49">
        <f t="shared" ca="1" si="4"/>
        <v>0</v>
      </c>
      <c r="D49">
        <f t="shared" ca="1" si="4"/>
        <v>0</v>
      </c>
      <c r="E49">
        <f t="shared" ca="1" si="4"/>
        <v>0</v>
      </c>
      <c r="F49">
        <f t="shared" ca="1" si="4"/>
        <v>0</v>
      </c>
      <c r="G49">
        <f t="shared" ca="1" si="4"/>
        <v>0</v>
      </c>
      <c r="H49">
        <f t="shared" ca="1" si="4"/>
        <v>0</v>
      </c>
      <c r="I49">
        <f t="shared" ca="1" si="4"/>
        <v>0</v>
      </c>
      <c r="J49">
        <f t="shared" ca="1" si="4"/>
        <v>0</v>
      </c>
      <c r="K49">
        <f t="shared" ca="1" si="4"/>
        <v>0</v>
      </c>
      <c r="L49">
        <f ca="1">IF('Other 2020'!$A57="WT",INDIRECT("'Other 2020'!"&amp;'Country Selector'!$B$3&amp;ROW($A57))*10^12,0)</f>
        <v>0</v>
      </c>
      <c r="M49">
        <f t="shared" ca="1" si="5"/>
        <v>0</v>
      </c>
      <c r="N49">
        <f t="shared" ca="1" si="5"/>
        <v>0</v>
      </c>
      <c r="O49">
        <f t="shared" ca="1" si="5"/>
        <v>0</v>
      </c>
      <c r="P49">
        <f t="shared" ca="1" si="5"/>
        <v>0</v>
      </c>
      <c r="Q49">
        <f t="shared" ca="1" si="5"/>
        <v>0</v>
      </c>
      <c r="R49">
        <f t="shared" ca="1" si="5"/>
        <v>0</v>
      </c>
      <c r="S49">
        <f t="shared" ca="1" si="5"/>
        <v>0</v>
      </c>
      <c r="T49">
        <f t="shared" ca="1" si="5"/>
        <v>0</v>
      </c>
      <c r="U49">
        <f t="shared" ca="1" si="5"/>
        <v>0</v>
      </c>
      <c r="V49">
        <f ca="1">IF('Other 2030'!$A57="WT",INDIRECT("'Other 2030'!"&amp;'Country Selector'!$B$3&amp;ROW($A57))*10^12,0)</f>
        <v>0</v>
      </c>
    </row>
    <row r="50" spans="1:22">
      <c r="A50" s="74">
        <v>-2</v>
      </c>
      <c r="B50">
        <f ca="1">IF('Other 2010'!$A58="WT",INDIRECT("'Other 2010'!"&amp;'Country Selector'!$B$3&amp;ROW($A58))*10^12,0)</f>
        <v>0</v>
      </c>
      <c r="C50">
        <f t="shared" ca="1" si="4"/>
        <v>0</v>
      </c>
      <c r="D50">
        <f t="shared" ca="1" si="4"/>
        <v>0</v>
      </c>
      <c r="E50">
        <f t="shared" ca="1" si="4"/>
        <v>0</v>
      </c>
      <c r="F50">
        <f t="shared" ca="1" si="4"/>
        <v>0</v>
      </c>
      <c r="G50">
        <f t="shared" ca="1" si="4"/>
        <v>0</v>
      </c>
      <c r="H50">
        <f t="shared" ca="1" si="4"/>
        <v>0</v>
      </c>
      <c r="I50">
        <f t="shared" ca="1" si="4"/>
        <v>0</v>
      </c>
      <c r="J50">
        <f t="shared" ca="1" si="4"/>
        <v>0</v>
      </c>
      <c r="K50">
        <f t="shared" ca="1" si="4"/>
        <v>0</v>
      </c>
      <c r="L50">
        <f ca="1">IF('Other 2020'!$A58="WT",INDIRECT("'Other 2020'!"&amp;'Country Selector'!$B$3&amp;ROW($A58))*10^12,0)</f>
        <v>0</v>
      </c>
      <c r="M50">
        <f t="shared" ca="1" si="5"/>
        <v>0</v>
      </c>
      <c r="N50">
        <f t="shared" ca="1" si="5"/>
        <v>0</v>
      </c>
      <c r="O50">
        <f t="shared" ca="1" si="5"/>
        <v>0</v>
      </c>
      <c r="P50">
        <f t="shared" ca="1" si="5"/>
        <v>0</v>
      </c>
      <c r="Q50">
        <f t="shared" ca="1" si="5"/>
        <v>0</v>
      </c>
      <c r="R50">
        <f t="shared" ca="1" si="5"/>
        <v>0</v>
      </c>
      <c r="S50">
        <f t="shared" ca="1" si="5"/>
        <v>0</v>
      </c>
      <c r="T50">
        <f t="shared" ca="1" si="5"/>
        <v>0</v>
      </c>
      <c r="U50">
        <f t="shared" ca="1" si="5"/>
        <v>0</v>
      </c>
      <c r="V50">
        <f ca="1">IF('Other 2030'!$A58="WT",INDIRECT("'Other 2030'!"&amp;'Country Selector'!$B$3&amp;ROW($A58))*10^12,0)</f>
        <v>0</v>
      </c>
    </row>
    <row r="51" spans="1:22">
      <c r="A51" s="74">
        <v>-1</v>
      </c>
      <c r="B51">
        <f ca="1">IF('Other 2010'!$A59="WT",INDIRECT("'Other 2010'!"&amp;'Country Selector'!$B$3&amp;ROW($A59))*10^12,0)</f>
        <v>0</v>
      </c>
      <c r="C51">
        <f t="shared" ca="1" si="4"/>
        <v>0</v>
      </c>
      <c r="D51">
        <f t="shared" ca="1" si="4"/>
        <v>0</v>
      </c>
      <c r="E51">
        <f t="shared" ca="1" si="4"/>
        <v>0</v>
      </c>
      <c r="F51">
        <f t="shared" ca="1" si="4"/>
        <v>0</v>
      </c>
      <c r="G51">
        <f t="shared" ca="1" si="4"/>
        <v>0</v>
      </c>
      <c r="H51">
        <f t="shared" ca="1" si="4"/>
        <v>0</v>
      </c>
      <c r="I51">
        <f t="shared" ca="1" si="4"/>
        <v>0</v>
      </c>
      <c r="J51">
        <f t="shared" ca="1" si="4"/>
        <v>0</v>
      </c>
      <c r="K51">
        <f t="shared" ca="1" si="4"/>
        <v>0</v>
      </c>
      <c r="L51">
        <f ca="1">IF('Other 2020'!$A59="WT",INDIRECT("'Other 2020'!"&amp;'Country Selector'!$B$3&amp;ROW($A59))*10^12,0)</f>
        <v>0</v>
      </c>
      <c r="M51">
        <f t="shared" ca="1" si="5"/>
        <v>0</v>
      </c>
      <c r="N51">
        <f t="shared" ca="1" si="5"/>
        <v>0</v>
      </c>
      <c r="O51">
        <f t="shared" ca="1" si="5"/>
        <v>0</v>
      </c>
      <c r="P51">
        <f t="shared" ca="1" si="5"/>
        <v>0</v>
      </c>
      <c r="Q51">
        <f t="shared" ca="1" si="5"/>
        <v>0</v>
      </c>
      <c r="R51">
        <f t="shared" ca="1" si="5"/>
        <v>0</v>
      </c>
      <c r="S51">
        <f t="shared" ca="1" si="5"/>
        <v>0</v>
      </c>
      <c r="T51">
        <f t="shared" ca="1" si="5"/>
        <v>0</v>
      </c>
      <c r="U51">
        <f t="shared" ca="1" si="5"/>
        <v>0</v>
      </c>
      <c r="V51">
        <f ca="1">IF('Other 2030'!$A59="WT",INDIRECT("'Other 2030'!"&amp;'Country Selector'!$B$3&amp;ROW($A59))*10^12,0)</f>
        <v>0</v>
      </c>
    </row>
    <row r="52" spans="1:22">
      <c r="A52" s="74">
        <v>0</v>
      </c>
      <c r="B52">
        <f ca="1">IF('Other 2010'!$A60="WT",INDIRECT("'Other 2010'!"&amp;'Country Selector'!$B$3&amp;ROW($A60))*10^12,0)</f>
        <v>5249147147489.9414</v>
      </c>
      <c r="C52">
        <f t="shared" ca="1" si="4"/>
        <v>5129546107573.749</v>
      </c>
      <c r="D52">
        <f t="shared" ca="1" si="4"/>
        <v>5009945067657.5557</v>
      </c>
      <c r="E52">
        <f t="shared" ca="1" si="4"/>
        <v>4890344027741.3633</v>
      </c>
      <c r="F52">
        <f t="shared" ca="1" si="4"/>
        <v>4770742987825.1699</v>
      </c>
      <c r="G52">
        <f t="shared" ca="1" si="4"/>
        <v>4651141947908.9775</v>
      </c>
      <c r="H52">
        <f t="shared" ca="1" si="4"/>
        <v>4531540907992.7842</v>
      </c>
      <c r="I52">
        <f t="shared" ca="1" si="4"/>
        <v>4411939868076.5918</v>
      </c>
      <c r="J52">
        <f t="shared" ca="1" si="4"/>
        <v>4292338828160.3989</v>
      </c>
      <c r="K52">
        <f t="shared" ca="1" si="4"/>
        <v>4172737788244.2061</v>
      </c>
      <c r="L52">
        <f ca="1">IF('Other 2020'!$A60="WT",INDIRECT("'Other 2020'!"&amp;'Country Selector'!$B$3&amp;ROW($A60))*10^12,0)</f>
        <v>4053136748328.0132</v>
      </c>
      <c r="M52">
        <f t="shared" ca="1" si="5"/>
        <v>4023763592156.0596</v>
      </c>
      <c r="N52">
        <f t="shared" ca="1" si="5"/>
        <v>3994390435984.106</v>
      </c>
      <c r="O52">
        <f t="shared" ca="1" si="5"/>
        <v>3965017279812.1523</v>
      </c>
      <c r="P52">
        <f t="shared" ca="1" si="5"/>
        <v>3935644123640.1982</v>
      </c>
      <c r="Q52">
        <f t="shared" ca="1" si="5"/>
        <v>3906270967468.2451</v>
      </c>
      <c r="R52">
        <f t="shared" ca="1" si="5"/>
        <v>3876897811296.292</v>
      </c>
      <c r="S52">
        <f t="shared" ca="1" si="5"/>
        <v>3847524655124.3379</v>
      </c>
      <c r="T52">
        <f t="shared" ca="1" si="5"/>
        <v>3818151498952.3843</v>
      </c>
      <c r="U52">
        <f t="shared" ca="1" si="5"/>
        <v>3788778342780.4307</v>
      </c>
      <c r="V52">
        <f ca="1">IF('Other 2030'!$A60="WT",INDIRECT("'Other 2030'!"&amp;'Country Selector'!$B$3&amp;ROW($A60))*10^12,0)</f>
        <v>3759405186608.4771</v>
      </c>
    </row>
    <row r="53" spans="1:22">
      <c r="A53" s="74">
        <v>1</v>
      </c>
      <c r="B53">
        <f ca="1">IF('Other 2010'!$A61="WT",INDIRECT("'Other 2010'!"&amp;'Country Selector'!$B$3&amp;ROW($A61))*10^12,0)</f>
        <v>0</v>
      </c>
      <c r="C53">
        <f t="shared" ca="1" si="4"/>
        <v>0</v>
      </c>
      <c r="D53">
        <f t="shared" ca="1" si="4"/>
        <v>0</v>
      </c>
      <c r="E53">
        <f t="shared" ca="1" si="4"/>
        <v>0</v>
      </c>
      <c r="F53">
        <f t="shared" ca="1" si="4"/>
        <v>0</v>
      </c>
      <c r="G53">
        <f t="shared" ca="1" si="4"/>
        <v>0</v>
      </c>
      <c r="H53">
        <f t="shared" ca="1" si="4"/>
        <v>0</v>
      </c>
      <c r="I53">
        <f t="shared" ca="1" si="4"/>
        <v>0</v>
      </c>
      <c r="J53">
        <f t="shared" ca="1" si="4"/>
        <v>0</v>
      </c>
      <c r="K53">
        <f t="shared" ca="1" si="4"/>
        <v>0</v>
      </c>
      <c r="L53">
        <f ca="1">IF('Other 2020'!$A61="WT",INDIRECT("'Other 2020'!"&amp;'Country Selector'!$B$3&amp;ROW($A61))*10^12,0)</f>
        <v>0</v>
      </c>
      <c r="M53">
        <f t="shared" ca="1" si="5"/>
        <v>0</v>
      </c>
      <c r="N53">
        <f t="shared" ca="1" si="5"/>
        <v>0</v>
      </c>
      <c r="O53">
        <f t="shared" ca="1" si="5"/>
        <v>0</v>
      </c>
      <c r="P53">
        <f t="shared" ca="1" si="5"/>
        <v>0</v>
      </c>
      <c r="Q53">
        <f t="shared" ca="1" si="5"/>
        <v>0</v>
      </c>
      <c r="R53">
        <f t="shared" ca="1" si="5"/>
        <v>0</v>
      </c>
      <c r="S53">
        <f t="shared" ca="1" si="5"/>
        <v>0</v>
      </c>
      <c r="T53">
        <f t="shared" ca="1" si="5"/>
        <v>0</v>
      </c>
      <c r="U53">
        <f t="shared" ca="1" si="5"/>
        <v>0</v>
      </c>
      <c r="V53">
        <f ca="1">IF('Other 2030'!$A61="WT",INDIRECT("'Other 2030'!"&amp;'Country Selector'!$B$3&amp;ROW($A61))*10^12,0)</f>
        <v>0</v>
      </c>
    </row>
    <row r="54" spans="1:22">
      <c r="A54" s="74">
        <v>2</v>
      </c>
      <c r="B54">
        <f ca="1">IF('Other 2010'!$A62="WT",INDIRECT("'Other 2010'!"&amp;'Country Selector'!$B$3&amp;ROW($A62))*10^12,0)</f>
        <v>0</v>
      </c>
      <c r="C54">
        <f t="shared" ca="1" si="4"/>
        <v>0</v>
      </c>
      <c r="D54">
        <f t="shared" ca="1" si="4"/>
        <v>0</v>
      </c>
      <c r="E54">
        <f t="shared" ca="1" si="4"/>
        <v>0</v>
      </c>
      <c r="F54">
        <f t="shared" ca="1" si="4"/>
        <v>0</v>
      </c>
      <c r="G54">
        <f t="shared" ca="1" si="4"/>
        <v>0</v>
      </c>
      <c r="H54">
        <f t="shared" ca="1" si="4"/>
        <v>0</v>
      </c>
      <c r="I54">
        <f t="shared" ca="1" si="4"/>
        <v>0</v>
      </c>
      <c r="J54">
        <f t="shared" ca="1" si="4"/>
        <v>0</v>
      </c>
      <c r="K54">
        <f t="shared" ca="1" si="4"/>
        <v>0</v>
      </c>
      <c r="L54">
        <f ca="1">IF('Other 2020'!$A62="WT",INDIRECT("'Other 2020'!"&amp;'Country Selector'!$B$3&amp;ROW($A62))*10^12,0)</f>
        <v>0</v>
      </c>
      <c r="M54">
        <f t="shared" ca="1" si="5"/>
        <v>0</v>
      </c>
      <c r="N54">
        <f t="shared" ca="1" si="5"/>
        <v>0</v>
      </c>
      <c r="O54">
        <f t="shared" ca="1" si="5"/>
        <v>0</v>
      </c>
      <c r="P54">
        <f t="shared" ca="1" si="5"/>
        <v>0</v>
      </c>
      <c r="Q54">
        <f t="shared" ca="1" si="5"/>
        <v>0</v>
      </c>
      <c r="R54">
        <f t="shared" ca="1" si="5"/>
        <v>0</v>
      </c>
      <c r="S54">
        <f t="shared" ca="1" si="5"/>
        <v>0</v>
      </c>
      <c r="T54">
        <f t="shared" ca="1" si="5"/>
        <v>0</v>
      </c>
      <c r="U54">
        <f t="shared" ca="1" si="5"/>
        <v>0</v>
      </c>
      <c r="V54">
        <f ca="1">IF('Other 2030'!$A62="WT",INDIRECT("'Other 2030'!"&amp;'Country Selector'!$B$3&amp;ROW($A62))*10^12,0)</f>
        <v>0</v>
      </c>
    </row>
    <row r="55" spans="1:22">
      <c r="A55" s="74">
        <v>3</v>
      </c>
      <c r="B55">
        <f ca="1">IF('Other 2010'!$A63="WT",INDIRECT("'Other 2010'!"&amp;'Country Selector'!$B$3&amp;ROW($A63))*10^12,0)</f>
        <v>0</v>
      </c>
      <c r="C55">
        <f t="shared" ca="1" si="4"/>
        <v>0</v>
      </c>
      <c r="D55">
        <f t="shared" ca="1" si="4"/>
        <v>0</v>
      </c>
      <c r="E55">
        <f t="shared" ca="1" si="4"/>
        <v>0</v>
      </c>
      <c r="F55">
        <f t="shared" ca="1" si="4"/>
        <v>0</v>
      </c>
      <c r="G55">
        <f t="shared" ca="1" si="4"/>
        <v>0</v>
      </c>
      <c r="H55">
        <f t="shared" ca="1" si="4"/>
        <v>0</v>
      </c>
      <c r="I55">
        <f t="shared" ca="1" si="4"/>
        <v>0</v>
      </c>
      <c r="J55">
        <f t="shared" ca="1" si="4"/>
        <v>0</v>
      </c>
      <c r="K55">
        <f t="shared" ca="1" si="4"/>
        <v>0</v>
      </c>
      <c r="L55">
        <f ca="1">IF('Other 2020'!$A63="WT",INDIRECT("'Other 2020'!"&amp;'Country Selector'!$B$3&amp;ROW($A63))*10^12,0)</f>
        <v>0</v>
      </c>
      <c r="M55">
        <f t="shared" ca="1" si="5"/>
        <v>0</v>
      </c>
      <c r="N55">
        <f t="shared" ca="1" si="5"/>
        <v>0</v>
      </c>
      <c r="O55">
        <f t="shared" ca="1" si="5"/>
        <v>0</v>
      </c>
      <c r="P55">
        <f t="shared" ca="1" si="5"/>
        <v>0</v>
      </c>
      <c r="Q55">
        <f t="shared" ca="1" si="5"/>
        <v>0</v>
      </c>
      <c r="R55">
        <f t="shared" ca="1" si="5"/>
        <v>0</v>
      </c>
      <c r="S55">
        <f t="shared" ca="1" si="5"/>
        <v>0</v>
      </c>
      <c r="T55">
        <f t="shared" ca="1" si="5"/>
        <v>0</v>
      </c>
      <c r="U55">
        <f t="shared" ca="1" si="5"/>
        <v>0</v>
      </c>
      <c r="V55">
        <f ca="1">IF('Other 2030'!$A63="WT",INDIRECT("'Other 2030'!"&amp;'Country Selector'!$B$3&amp;ROW($A63))*10^12,0)</f>
        <v>0</v>
      </c>
    </row>
    <row r="56" spans="1:22">
      <c r="A56" s="74">
        <v>4</v>
      </c>
      <c r="B56">
        <f ca="1">IF('Other 2010'!$A64="WT",INDIRECT("'Other 2010'!"&amp;'Country Selector'!$B$3&amp;ROW($A64))*10^12,0)</f>
        <v>0</v>
      </c>
      <c r="C56">
        <f t="shared" ca="1" si="4"/>
        <v>0</v>
      </c>
      <c r="D56">
        <f t="shared" ca="1" si="4"/>
        <v>0</v>
      </c>
      <c r="E56">
        <f t="shared" ca="1" si="4"/>
        <v>0</v>
      </c>
      <c r="F56">
        <f t="shared" ca="1" si="4"/>
        <v>0</v>
      </c>
      <c r="G56">
        <f t="shared" ca="1" si="4"/>
        <v>0</v>
      </c>
      <c r="H56">
        <f t="shared" ca="1" si="4"/>
        <v>0</v>
      </c>
      <c r="I56">
        <f t="shared" ca="1" si="4"/>
        <v>0</v>
      </c>
      <c r="J56">
        <f t="shared" ca="1" si="4"/>
        <v>0</v>
      </c>
      <c r="K56">
        <f t="shared" ca="1" si="4"/>
        <v>0</v>
      </c>
      <c r="L56">
        <f ca="1">IF('Other 2020'!$A64="WT",INDIRECT("'Other 2020'!"&amp;'Country Selector'!$B$3&amp;ROW($A64))*10^12,0)</f>
        <v>0</v>
      </c>
      <c r="M56">
        <f t="shared" ca="1" si="5"/>
        <v>0</v>
      </c>
      <c r="N56">
        <f t="shared" ca="1" si="5"/>
        <v>0</v>
      </c>
      <c r="O56">
        <f t="shared" ca="1" si="5"/>
        <v>0</v>
      </c>
      <c r="P56">
        <f t="shared" ca="1" si="5"/>
        <v>0</v>
      </c>
      <c r="Q56">
        <f t="shared" ca="1" si="5"/>
        <v>0</v>
      </c>
      <c r="R56">
        <f t="shared" ca="1" si="5"/>
        <v>0</v>
      </c>
      <c r="S56">
        <f t="shared" ca="1" si="5"/>
        <v>0</v>
      </c>
      <c r="T56">
        <f t="shared" ca="1" si="5"/>
        <v>0</v>
      </c>
      <c r="U56">
        <f t="shared" ca="1" si="5"/>
        <v>0</v>
      </c>
      <c r="V56">
        <f ca="1">IF('Other 2030'!$A64="WT",INDIRECT("'Other 2030'!"&amp;'Country Selector'!$B$3&amp;ROW($A64))*10^12,0)</f>
        <v>0</v>
      </c>
    </row>
    <row r="57" spans="1:22">
      <c r="A57" s="74">
        <v>5</v>
      </c>
      <c r="B57">
        <f ca="1">IF('Other 2010'!$A65="WT",INDIRECT("'Other 2010'!"&amp;'Country Selector'!$B$3&amp;ROW($A65))*10^12,0)</f>
        <v>0</v>
      </c>
      <c r="C57">
        <f t="shared" ca="1" si="4"/>
        <v>0</v>
      </c>
      <c r="D57">
        <f t="shared" ca="1" si="4"/>
        <v>0</v>
      </c>
      <c r="E57">
        <f t="shared" ca="1" si="4"/>
        <v>0</v>
      </c>
      <c r="F57">
        <f t="shared" ca="1" si="4"/>
        <v>0</v>
      </c>
      <c r="G57">
        <f t="shared" ca="1" si="4"/>
        <v>0</v>
      </c>
      <c r="H57">
        <f t="shared" ca="1" si="4"/>
        <v>0</v>
      </c>
      <c r="I57">
        <f t="shared" ca="1" si="4"/>
        <v>0</v>
      </c>
      <c r="J57">
        <f t="shared" ca="1" si="4"/>
        <v>0</v>
      </c>
      <c r="K57">
        <f t="shared" ca="1" si="4"/>
        <v>0</v>
      </c>
      <c r="L57">
        <f ca="1">IF('Other 2020'!$A65="WT",INDIRECT("'Other 2020'!"&amp;'Country Selector'!$B$3&amp;ROW($A65))*10^12,0)</f>
        <v>0</v>
      </c>
      <c r="M57">
        <f t="shared" ca="1" si="5"/>
        <v>0</v>
      </c>
      <c r="N57">
        <f t="shared" ca="1" si="5"/>
        <v>0</v>
      </c>
      <c r="O57">
        <f t="shared" ca="1" si="5"/>
        <v>0</v>
      </c>
      <c r="P57">
        <f t="shared" ca="1" si="5"/>
        <v>0</v>
      </c>
      <c r="Q57">
        <f t="shared" ca="1" si="5"/>
        <v>0</v>
      </c>
      <c r="R57">
        <f t="shared" ca="1" si="5"/>
        <v>0</v>
      </c>
      <c r="S57">
        <f t="shared" ca="1" si="5"/>
        <v>0</v>
      </c>
      <c r="T57">
        <f t="shared" ca="1" si="5"/>
        <v>0</v>
      </c>
      <c r="U57">
        <f t="shared" ca="1" si="5"/>
        <v>0</v>
      </c>
      <c r="V57">
        <f ca="1">IF('Other 2030'!$A65="WT",INDIRECT("'Other 2030'!"&amp;'Country Selector'!$B$3&amp;ROW($A65))*10^12,0)</f>
        <v>0</v>
      </c>
    </row>
    <row r="58" spans="1:22">
      <c r="A58" s="74">
        <v>6</v>
      </c>
      <c r="B58">
        <f ca="1">IF('Other 2010'!$A66="WT",INDIRECT("'Other 2010'!"&amp;'Country Selector'!$B$3&amp;ROW($A66))*10^12,0)</f>
        <v>0</v>
      </c>
      <c r="C58">
        <f t="shared" ca="1" si="4"/>
        <v>0</v>
      </c>
      <c r="D58">
        <f t="shared" ca="1" si="4"/>
        <v>0</v>
      </c>
      <c r="E58">
        <f t="shared" ca="1" si="4"/>
        <v>0</v>
      </c>
      <c r="F58">
        <f t="shared" ca="1" si="4"/>
        <v>0</v>
      </c>
      <c r="G58">
        <f t="shared" ca="1" si="4"/>
        <v>0</v>
      </c>
      <c r="H58">
        <f t="shared" ca="1" si="4"/>
        <v>0</v>
      </c>
      <c r="I58">
        <f t="shared" ca="1" si="4"/>
        <v>0</v>
      </c>
      <c r="J58">
        <f t="shared" ca="1" si="4"/>
        <v>0</v>
      </c>
      <c r="K58">
        <f t="shared" ca="1" si="4"/>
        <v>0</v>
      </c>
      <c r="L58">
        <f ca="1">IF('Other 2020'!$A66="WT",INDIRECT("'Other 2020'!"&amp;'Country Selector'!$B$3&amp;ROW($A66))*10^12,0)</f>
        <v>0</v>
      </c>
      <c r="M58">
        <f t="shared" ca="1" si="5"/>
        <v>0</v>
      </c>
      <c r="N58">
        <f t="shared" ca="1" si="5"/>
        <v>0</v>
      </c>
      <c r="O58">
        <f t="shared" ca="1" si="5"/>
        <v>0</v>
      </c>
      <c r="P58">
        <f t="shared" ca="1" si="5"/>
        <v>0</v>
      </c>
      <c r="Q58">
        <f t="shared" ca="1" si="5"/>
        <v>0</v>
      </c>
      <c r="R58">
        <f t="shared" ca="1" si="5"/>
        <v>0</v>
      </c>
      <c r="S58">
        <f t="shared" ca="1" si="5"/>
        <v>0</v>
      </c>
      <c r="T58">
        <f t="shared" ca="1" si="5"/>
        <v>0</v>
      </c>
      <c r="U58">
        <f t="shared" ca="1" si="5"/>
        <v>0</v>
      </c>
      <c r="V58">
        <f ca="1">IF('Other 2030'!$A66="WT",INDIRECT("'Other 2030'!"&amp;'Country Selector'!$B$3&amp;ROW($A66))*10^12,0)</f>
        <v>0</v>
      </c>
    </row>
    <row r="59" spans="1:22">
      <c r="A59" s="74">
        <v>7</v>
      </c>
      <c r="B59">
        <f ca="1">IF('Other 2010'!$A67="WT",INDIRECT("'Other 2010'!"&amp;'Country Selector'!$B$3&amp;ROW($A67))*10^12,0)</f>
        <v>0</v>
      </c>
      <c r="C59">
        <f t="shared" ca="1" si="4"/>
        <v>0</v>
      </c>
      <c r="D59">
        <f t="shared" ca="1" si="4"/>
        <v>0</v>
      </c>
      <c r="E59">
        <f t="shared" ca="1" si="4"/>
        <v>0</v>
      </c>
      <c r="F59">
        <f t="shared" ca="1" si="4"/>
        <v>0</v>
      </c>
      <c r="G59">
        <f t="shared" ca="1" si="4"/>
        <v>0</v>
      </c>
      <c r="H59">
        <f t="shared" ca="1" si="4"/>
        <v>0</v>
      </c>
      <c r="I59">
        <f t="shared" ca="1" si="4"/>
        <v>0</v>
      </c>
      <c r="J59">
        <f t="shared" ca="1" si="4"/>
        <v>0</v>
      </c>
      <c r="K59">
        <f t="shared" ca="1" si="4"/>
        <v>0</v>
      </c>
      <c r="L59">
        <f ca="1">IF('Other 2020'!$A67="WT",INDIRECT("'Other 2020'!"&amp;'Country Selector'!$B$3&amp;ROW($A67))*10^12,0)</f>
        <v>0</v>
      </c>
      <c r="M59">
        <f t="shared" ca="1" si="5"/>
        <v>0</v>
      </c>
      <c r="N59">
        <f t="shared" ca="1" si="5"/>
        <v>0</v>
      </c>
      <c r="O59">
        <f t="shared" ca="1" si="5"/>
        <v>0</v>
      </c>
      <c r="P59">
        <f t="shared" ca="1" si="5"/>
        <v>0</v>
      </c>
      <c r="Q59">
        <f t="shared" ca="1" si="5"/>
        <v>0</v>
      </c>
      <c r="R59">
        <f t="shared" ca="1" si="5"/>
        <v>0</v>
      </c>
      <c r="S59">
        <f t="shared" ca="1" si="5"/>
        <v>0</v>
      </c>
      <c r="T59">
        <f t="shared" ca="1" si="5"/>
        <v>0</v>
      </c>
      <c r="U59">
        <f t="shared" ca="1" si="5"/>
        <v>0</v>
      </c>
      <c r="V59">
        <f ca="1">IF('Other 2030'!$A67="WT",INDIRECT("'Other 2030'!"&amp;'Country Selector'!$B$3&amp;ROW($A67))*10^12,0)</f>
        <v>0</v>
      </c>
    </row>
    <row r="60" spans="1:22">
      <c r="A60" s="74">
        <v>8</v>
      </c>
      <c r="B60">
        <f ca="1">IF('Other 2010'!$A68="WT",INDIRECT("'Other 2010'!"&amp;'Country Selector'!$B$3&amp;ROW($A68))*10^12,0)</f>
        <v>0</v>
      </c>
      <c r="C60">
        <f t="shared" ca="1" si="4"/>
        <v>0</v>
      </c>
      <c r="D60">
        <f t="shared" ca="1" si="4"/>
        <v>0</v>
      </c>
      <c r="E60">
        <f t="shared" ca="1" si="4"/>
        <v>0</v>
      </c>
      <c r="F60">
        <f t="shared" ca="1" si="4"/>
        <v>0</v>
      </c>
      <c r="G60">
        <f t="shared" ca="1" si="4"/>
        <v>0</v>
      </c>
      <c r="H60">
        <f t="shared" ca="1" si="4"/>
        <v>0</v>
      </c>
      <c r="I60">
        <f t="shared" ca="1" si="4"/>
        <v>0</v>
      </c>
      <c r="J60">
        <f t="shared" ca="1" si="4"/>
        <v>0</v>
      </c>
      <c r="K60">
        <f t="shared" ca="1" si="4"/>
        <v>0</v>
      </c>
      <c r="L60">
        <f ca="1">IF('Other 2020'!$A68="WT",INDIRECT("'Other 2020'!"&amp;'Country Selector'!$B$3&amp;ROW($A68))*10^12,0)</f>
        <v>0</v>
      </c>
      <c r="M60">
        <f t="shared" ca="1" si="5"/>
        <v>0</v>
      </c>
      <c r="N60">
        <f t="shared" ca="1" si="5"/>
        <v>0</v>
      </c>
      <c r="O60">
        <f t="shared" ca="1" si="5"/>
        <v>0</v>
      </c>
      <c r="P60">
        <f t="shared" ca="1" si="5"/>
        <v>0</v>
      </c>
      <c r="Q60">
        <f t="shared" ca="1" si="5"/>
        <v>0</v>
      </c>
      <c r="R60">
        <f t="shared" ca="1" si="5"/>
        <v>0</v>
      </c>
      <c r="S60">
        <f t="shared" ca="1" si="5"/>
        <v>0</v>
      </c>
      <c r="T60">
        <f t="shared" ca="1" si="5"/>
        <v>0</v>
      </c>
      <c r="U60">
        <f t="shared" ca="1" si="5"/>
        <v>0</v>
      </c>
      <c r="V60">
        <f ca="1">IF('Other 2030'!$A68="WT",INDIRECT("'Other 2030'!"&amp;'Country Selector'!$B$3&amp;ROW($A68))*10^12,0)</f>
        <v>0</v>
      </c>
    </row>
    <row r="61" spans="1:22">
      <c r="A61" s="74">
        <v>9</v>
      </c>
      <c r="B61">
        <f ca="1">IF('Other 2010'!$A69="WT",INDIRECT("'Other 2010'!"&amp;'Country Selector'!$B$3&amp;ROW($A69))*10^12,0)</f>
        <v>0</v>
      </c>
      <c r="C61">
        <f t="shared" ca="1" si="4"/>
        <v>0</v>
      </c>
      <c r="D61">
        <f t="shared" ca="1" si="4"/>
        <v>0</v>
      </c>
      <c r="E61">
        <f t="shared" ca="1" si="4"/>
        <v>0</v>
      </c>
      <c r="F61">
        <f t="shared" ca="1" si="4"/>
        <v>0</v>
      </c>
      <c r="G61">
        <f t="shared" ca="1" si="4"/>
        <v>0</v>
      </c>
      <c r="H61">
        <f t="shared" ca="1" si="4"/>
        <v>0</v>
      </c>
      <c r="I61">
        <f t="shared" ca="1" si="4"/>
        <v>0</v>
      </c>
      <c r="J61">
        <f t="shared" ca="1" si="4"/>
        <v>0</v>
      </c>
      <c r="K61">
        <f t="shared" ca="1" si="4"/>
        <v>0</v>
      </c>
      <c r="L61">
        <f ca="1">IF('Other 2020'!$A69="WT",INDIRECT("'Other 2020'!"&amp;'Country Selector'!$B$3&amp;ROW($A69))*10^12,0)</f>
        <v>0</v>
      </c>
      <c r="M61">
        <f t="shared" ca="1" si="5"/>
        <v>0</v>
      </c>
      <c r="N61">
        <f t="shared" ca="1" si="5"/>
        <v>0</v>
      </c>
      <c r="O61">
        <f t="shared" ca="1" si="5"/>
        <v>0</v>
      </c>
      <c r="P61">
        <f t="shared" ca="1" si="5"/>
        <v>0</v>
      </c>
      <c r="Q61">
        <f t="shared" ca="1" si="5"/>
        <v>0</v>
      </c>
      <c r="R61">
        <f t="shared" ca="1" si="5"/>
        <v>0</v>
      </c>
      <c r="S61">
        <f t="shared" ca="1" si="5"/>
        <v>0</v>
      </c>
      <c r="T61">
        <f t="shared" ca="1" si="5"/>
        <v>0</v>
      </c>
      <c r="U61">
        <f t="shared" ca="1" si="5"/>
        <v>0</v>
      </c>
      <c r="V61">
        <f ca="1">IF('Other 2030'!$A69="WT",INDIRECT("'Other 2030'!"&amp;'Country Selector'!$B$3&amp;ROW($A69))*10^12,0)</f>
        <v>0</v>
      </c>
    </row>
    <row r="62" spans="1:22">
      <c r="A62" s="74">
        <v>10</v>
      </c>
      <c r="B62">
        <f ca="1">IF('Other 2010'!$A70="WT",INDIRECT("'Other 2010'!"&amp;'Country Selector'!$B$3&amp;ROW($A70))*10^12,0)</f>
        <v>0</v>
      </c>
      <c r="C62">
        <f t="shared" ca="1" si="4"/>
        <v>0</v>
      </c>
      <c r="D62">
        <f t="shared" ca="1" si="4"/>
        <v>0</v>
      </c>
      <c r="E62">
        <f t="shared" ca="1" si="4"/>
        <v>0</v>
      </c>
      <c r="F62">
        <f t="shared" ca="1" si="4"/>
        <v>0</v>
      </c>
      <c r="G62">
        <f t="shared" ca="1" si="4"/>
        <v>0</v>
      </c>
      <c r="H62">
        <f t="shared" ca="1" si="4"/>
        <v>0</v>
      </c>
      <c r="I62">
        <f t="shared" ca="1" si="4"/>
        <v>0</v>
      </c>
      <c r="J62">
        <f t="shared" ca="1" si="4"/>
        <v>0</v>
      </c>
      <c r="K62">
        <f t="shared" ca="1" si="4"/>
        <v>0</v>
      </c>
      <c r="L62">
        <f ca="1">IF('Other 2020'!$A70="WT",INDIRECT("'Other 2020'!"&amp;'Country Selector'!$B$3&amp;ROW($A70))*10^12,0)</f>
        <v>0</v>
      </c>
      <c r="M62">
        <f t="shared" ca="1" si="5"/>
        <v>0</v>
      </c>
      <c r="N62">
        <f t="shared" ca="1" si="5"/>
        <v>0</v>
      </c>
      <c r="O62">
        <f t="shared" ca="1" si="5"/>
        <v>0</v>
      </c>
      <c r="P62">
        <f t="shared" ca="1" si="5"/>
        <v>0</v>
      </c>
      <c r="Q62">
        <f t="shared" ca="1" si="5"/>
        <v>0</v>
      </c>
      <c r="R62">
        <f t="shared" ca="1" si="5"/>
        <v>0</v>
      </c>
      <c r="S62">
        <f t="shared" ca="1" si="5"/>
        <v>0</v>
      </c>
      <c r="T62">
        <f t="shared" ca="1" si="5"/>
        <v>0</v>
      </c>
      <c r="U62">
        <f t="shared" ca="1" si="5"/>
        <v>0</v>
      </c>
      <c r="V62">
        <f ca="1">IF('Other 2030'!$A70="WT",INDIRECT("'Other 2030'!"&amp;'Country Selector'!$B$3&amp;ROW($A70))*10^12,0)</f>
        <v>0</v>
      </c>
    </row>
    <row r="63" spans="1:22">
      <c r="A63" s="74">
        <v>11</v>
      </c>
      <c r="B63">
        <f ca="1">IF('Other 2010'!$A71="WT",INDIRECT("'Other 2010'!"&amp;'Country Selector'!$B$3&amp;ROW($A71))*10^12,0)</f>
        <v>0</v>
      </c>
      <c r="C63">
        <f t="shared" ca="1" si="4"/>
        <v>0</v>
      </c>
      <c r="D63">
        <f t="shared" ca="1" si="4"/>
        <v>0</v>
      </c>
      <c r="E63">
        <f t="shared" ca="1" si="4"/>
        <v>0</v>
      </c>
      <c r="F63">
        <f t="shared" ref="D63:K95" ca="1" si="6">$B63*($L$1-F$1)/($L$1-$B$1)+$L63*(F$1-$B$1)/($L$1-$B$1)</f>
        <v>0</v>
      </c>
      <c r="G63">
        <f t="shared" ca="1" si="6"/>
        <v>0</v>
      </c>
      <c r="H63">
        <f t="shared" ca="1" si="6"/>
        <v>0</v>
      </c>
      <c r="I63">
        <f t="shared" ca="1" si="6"/>
        <v>0</v>
      </c>
      <c r="J63">
        <f t="shared" ca="1" si="6"/>
        <v>0</v>
      </c>
      <c r="K63">
        <f t="shared" ca="1" si="6"/>
        <v>0</v>
      </c>
      <c r="L63">
        <f ca="1">IF('Other 2020'!$A71="WT",INDIRECT("'Other 2020'!"&amp;'Country Selector'!$B$3&amp;ROW($A71))*10^12,0)</f>
        <v>0</v>
      </c>
      <c r="M63">
        <f t="shared" ca="1" si="5"/>
        <v>0</v>
      </c>
      <c r="N63">
        <f t="shared" ca="1" si="5"/>
        <v>0</v>
      </c>
      <c r="O63">
        <f t="shared" ca="1" si="5"/>
        <v>0</v>
      </c>
      <c r="P63">
        <f t="shared" ref="N63:U95" ca="1" si="7">$L63*($V$1-P$1)/($V$1-$L$1)+$V63*(P$1-$L$1)/($V$1-$L$1)</f>
        <v>0</v>
      </c>
      <c r="Q63">
        <f t="shared" ca="1" si="7"/>
        <v>0</v>
      </c>
      <c r="R63">
        <f t="shared" ca="1" si="7"/>
        <v>0</v>
      </c>
      <c r="S63">
        <f t="shared" ca="1" si="7"/>
        <v>0</v>
      </c>
      <c r="T63">
        <f t="shared" ca="1" si="7"/>
        <v>0</v>
      </c>
      <c r="U63">
        <f t="shared" ca="1" si="7"/>
        <v>0</v>
      </c>
      <c r="V63">
        <f ca="1">IF('Other 2030'!$A71="WT",INDIRECT("'Other 2030'!"&amp;'Country Selector'!$B$3&amp;ROW($A71))*10^12,0)</f>
        <v>0</v>
      </c>
    </row>
    <row r="64" spans="1:22">
      <c r="A64" s="74">
        <v>12</v>
      </c>
      <c r="B64">
        <f ca="1">IF('Other 2010'!$A72="WT",INDIRECT("'Other 2010'!"&amp;'Country Selector'!$B$3&amp;ROW($A72))*10^12,0)</f>
        <v>0</v>
      </c>
      <c r="C64">
        <f t="shared" ref="C64:K127" ca="1" si="8">$B64*($L$1-C$1)/($L$1-$B$1)+$L64*(C$1-$B$1)/($L$1-$B$1)</f>
        <v>0</v>
      </c>
      <c r="D64">
        <f t="shared" ca="1" si="6"/>
        <v>0</v>
      </c>
      <c r="E64">
        <f t="shared" ca="1" si="6"/>
        <v>0</v>
      </c>
      <c r="F64">
        <f t="shared" ca="1" si="6"/>
        <v>0</v>
      </c>
      <c r="G64">
        <f t="shared" ca="1" si="6"/>
        <v>0</v>
      </c>
      <c r="H64">
        <f t="shared" ca="1" si="6"/>
        <v>0</v>
      </c>
      <c r="I64">
        <f t="shared" ca="1" si="6"/>
        <v>0</v>
      </c>
      <c r="J64">
        <f t="shared" ca="1" si="6"/>
        <v>0</v>
      </c>
      <c r="K64">
        <f t="shared" ca="1" si="6"/>
        <v>0</v>
      </c>
      <c r="L64">
        <f ca="1">IF('Other 2020'!$A72="WT",INDIRECT("'Other 2020'!"&amp;'Country Selector'!$B$3&amp;ROW($A72))*10^12,0)</f>
        <v>0</v>
      </c>
      <c r="M64">
        <f t="shared" ref="M64:U127" ca="1" si="9">$L64*($V$1-M$1)/($V$1-$L$1)+$V64*(M$1-$L$1)/($V$1-$L$1)</f>
        <v>0</v>
      </c>
      <c r="N64">
        <f t="shared" ca="1" si="7"/>
        <v>0</v>
      </c>
      <c r="O64">
        <f t="shared" ca="1" si="7"/>
        <v>0</v>
      </c>
      <c r="P64">
        <f t="shared" ca="1" si="7"/>
        <v>0</v>
      </c>
      <c r="Q64">
        <f t="shared" ca="1" si="7"/>
        <v>0</v>
      </c>
      <c r="R64">
        <f t="shared" ca="1" si="7"/>
        <v>0</v>
      </c>
      <c r="S64">
        <f t="shared" ca="1" si="7"/>
        <v>0</v>
      </c>
      <c r="T64">
        <f t="shared" ca="1" si="7"/>
        <v>0</v>
      </c>
      <c r="U64">
        <f t="shared" ca="1" si="7"/>
        <v>0</v>
      </c>
      <c r="V64">
        <f ca="1">IF('Other 2030'!$A72="WT",INDIRECT("'Other 2030'!"&amp;'Country Selector'!$B$3&amp;ROW($A72))*10^12,0)</f>
        <v>0</v>
      </c>
    </row>
    <row r="65" spans="1:22">
      <c r="A65" s="74">
        <v>13</v>
      </c>
      <c r="B65">
        <f ca="1">IF('Other 2010'!$A73="WT",INDIRECT("'Other 2010'!"&amp;'Country Selector'!$B$3&amp;ROW($A73))*10^12,0)</f>
        <v>0</v>
      </c>
      <c r="C65">
        <f t="shared" ca="1" si="8"/>
        <v>0</v>
      </c>
      <c r="D65">
        <f t="shared" ca="1" si="6"/>
        <v>0</v>
      </c>
      <c r="E65">
        <f t="shared" ca="1" si="6"/>
        <v>0</v>
      </c>
      <c r="F65">
        <f t="shared" ca="1" si="6"/>
        <v>0</v>
      </c>
      <c r="G65">
        <f t="shared" ca="1" si="6"/>
        <v>0</v>
      </c>
      <c r="H65">
        <f t="shared" ca="1" si="6"/>
        <v>0</v>
      </c>
      <c r="I65">
        <f t="shared" ca="1" si="6"/>
        <v>0</v>
      </c>
      <c r="J65">
        <f t="shared" ca="1" si="6"/>
        <v>0</v>
      </c>
      <c r="K65">
        <f t="shared" ca="1" si="6"/>
        <v>0</v>
      </c>
      <c r="L65">
        <f ca="1">IF('Other 2020'!$A73="WT",INDIRECT("'Other 2020'!"&amp;'Country Selector'!$B$3&amp;ROW($A73))*10^12,0)</f>
        <v>0</v>
      </c>
      <c r="M65">
        <f t="shared" ca="1" si="9"/>
        <v>0</v>
      </c>
      <c r="N65">
        <f t="shared" ca="1" si="7"/>
        <v>0</v>
      </c>
      <c r="O65">
        <f t="shared" ca="1" si="7"/>
        <v>0</v>
      </c>
      <c r="P65">
        <f t="shared" ca="1" si="7"/>
        <v>0</v>
      </c>
      <c r="Q65">
        <f t="shared" ca="1" si="7"/>
        <v>0</v>
      </c>
      <c r="R65">
        <f t="shared" ca="1" si="7"/>
        <v>0</v>
      </c>
      <c r="S65">
        <f t="shared" ca="1" si="7"/>
        <v>0</v>
      </c>
      <c r="T65">
        <f t="shared" ca="1" si="7"/>
        <v>0</v>
      </c>
      <c r="U65">
        <f t="shared" ca="1" si="7"/>
        <v>0</v>
      </c>
      <c r="V65">
        <f ca="1">IF('Other 2030'!$A73="WT",INDIRECT("'Other 2030'!"&amp;'Country Selector'!$B$3&amp;ROW($A73))*10^12,0)</f>
        <v>0</v>
      </c>
    </row>
    <row r="66" spans="1:22">
      <c r="A66" s="74">
        <v>14</v>
      </c>
      <c r="B66">
        <f ca="1">IF('Other 2010'!$A74="WT",INDIRECT("'Other 2010'!"&amp;'Country Selector'!$B$3&amp;ROW($A74))*10^12,0)</f>
        <v>0</v>
      </c>
      <c r="C66">
        <f t="shared" ca="1" si="8"/>
        <v>0</v>
      </c>
      <c r="D66">
        <f t="shared" ca="1" si="6"/>
        <v>0</v>
      </c>
      <c r="E66">
        <f t="shared" ca="1" si="6"/>
        <v>0</v>
      </c>
      <c r="F66">
        <f t="shared" ca="1" si="6"/>
        <v>0</v>
      </c>
      <c r="G66">
        <f t="shared" ca="1" si="6"/>
        <v>0</v>
      </c>
      <c r="H66">
        <f t="shared" ca="1" si="6"/>
        <v>0</v>
      </c>
      <c r="I66">
        <f t="shared" ca="1" si="6"/>
        <v>0</v>
      </c>
      <c r="J66">
        <f t="shared" ca="1" si="6"/>
        <v>0</v>
      </c>
      <c r="K66">
        <f t="shared" ca="1" si="6"/>
        <v>0</v>
      </c>
      <c r="L66">
        <f ca="1">IF('Other 2020'!$A74="WT",INDIRECT("'Other 2020'!"&amp;'Country Selector'!$B$3&amp;ROW($A74))*10^12,0)</f>
        <v>0</v>
      </c>
      <c r="M66">
        <f t="shared" ca="1" si="9"/>
        <v>0</v>
      </c>
      <c r="N66">
        <f t="shared" ca="1" si="7"/>
        <v>0</v>
      </c>
      <c r="O66">
        <f t="shared" ca="1" si="7"/>
        <v>0</v>
      </c>
      <c r="P66">
        <f t="shared" ca="1" si="7"/>
        <v>0</v>
      </c>
      <c r="Q66">
        <f t="shared" ca="1" si="7"/>
        <v>0</v>
      </c>
      <c r="R66">
        <f t="shared" ca="1" si="7"/>
        <v>0</v>
      </c>
      <c r="S66">
        <f t="shared" ca="1" si="7"/>
        <v>0</v>
      </c>
      <c r="T66">
        <f t="shared" ca="1" si="7"/>
        <v>0</v>
      </c>
      <c r="U66">
        <f t="shared" ca="1" si="7"/>
        <v>0</v>
      </c>
      <c r="V66">
        <f ca="1">IF('Other 2030'!$A74="WT",INDIRECT("'Other 2030'!"&amp;'Country Selector'!$B$3&amp;ROW($A74))*10^12,0)</f>
        <v>0</v>
      </c>
    </row>
    <row r="67" spans="1:22">
      <c r="A67" s="74">
        <v>15</v>
      </c>
      <c r="B67">
        <f ca="1">IF('Other 2010'!$A75="WT",INDIRECT("'Other 2010'!"&amp;'Country Selector'!$B$3&amp;ROW($A75))*10^12,0)</f>
        <v>0</v>
      </c>
      <c r="C67">
        <f t="shared" ca="1" si="8"/>
        <v>0</v>
      </c>
      <c r="D67">
        <f t="shared" ca="1" si="6"/>
        <v>0</v>
      </c>
      <c r="E67">
        <f t="shared" ca="1" si="6"/>
        <v>0</v>
      </c>
      <c r="F67">
        <f t="shared" ca="1" si="6"/>
        <v>0</v>
      </c>
      <c r="G67">
        <f t="shared" ca="1" si="6"/>
        <v>0</v>
      </c>
      <c r="H67">
        <f t="shared" ca="1" si="6"/>
        <v>0</v>
      </c>
      <c r="I67">
        <f t="shared" ca="1" si="6"/>
        <v>0</v>
      </c>
      <c r="J67">
        <f t="shared" ca="1" si="6"/>
        <v>0</v>
      </c>
      <c r="K67">
        <f t="shared" ca="1" si="6"/>
        <v>0</v>
      </c>
      <c r="L67">
        <f ca="1">IF('Other 2020'!$A75="WT",INDIRECT("'Other 2020'!"&amp;'Country Selector'!$B$3&amp;ROW($A75))*10^12,0)</f>
        <v>0</v>
      </c>
      <c r="M67">
        <f t="shared" ca="1" si="9"/>
        <v>0</v>
      </c>
      <c r="N67">
        <f t="shared" ca="1" si="7"/>
        <v>0</v>
      </c>
      <c r="O67">
        <f t="shared" ca="1" si="7"/>
        <v>0</v>
      </c>
      <c r="P67">
        <f t="shared" ca="1" si="7"/>
        <v>0</v>
      </c>
      <c r="Q67">
        <f t="shared" ca="1" si="7"/>
        <v>0</v>
      </c>
      <c r="R67">
        <f t="shared" ca="1" si="7"/>
        <v>0</v>
      </c>
      <c r="S67">
        <f t="shared" ca="1" si="7"/>
        <v>0</v>
      </c>
      <c r="T67">
        <f t="shared" ca="1" si="7"/>
        <v>0</v>
      </c>
      <c r="U67">
        <f t="shared" ca="1" si="7"/>
        <v>0</v>
      </c>
      <c r="V67">
        <f ca="1">IF('Other 2030'!$A75="WT",INDIRECT("'Other 2030'!"&amp;'Country Selector'!$B$3&amp;ROW($A75))*10^12,0)</f>
        <v>0</v>
      </c>
    </row>
    <row r="68" spans="1:22">
      <c r="A68" s="74">
        <v>16</v>
      </c>
      <c r="B68">
        <f ca="1">IF('Other 2010'!$A76="WT",INDIRECT("'Other 2010'!"&amp;'Country Selector'!$B$3&amp;ROW($A76))*10^12,0)</f>
        <v>0</v>
      </c>
      <c r="C68">
        <f t="shared" ca="1" si="8"/>
        <v>0</v>
      </c>
      <c r="D68">
        <f t="shared" ca="1" si="6"/>
        <v>0</v>
      </c>
      <c r="E68">
        <f t="shared" ca="1" si="6"/>
        <v>0</v>
      </c>
      <c r="F68">
        <f t="shared" ca="1" si="6"/>
        <v>0</v>
      </c>
      <c r="G68">
        <f t="shared" ca="1" si="6"/>
        <v>0</v>
      </c>
      <c r="H68">
        <f t="shared" ca="1" si="6"/>
        <v>0</v>
      </c>
      <c r="I68">
        <f t="shared" ca="1" si="6"/>
        <v>0</v>
      </c>
      <c r="J68">
        <f t="shared" ca="1" si="6"/>
        <v>0</v>
      </c>
      <c r="K68">
        <f t="shared" ca="1" si="6"/>
        <v>0</v>
      </c>
      <c r="L68">
        <f ca="1">IF('Other 2020'!$A76="WT",INDIRECT("'Other 2020'!"&amp;'Country Selector'!$B$3&amp;ROW($A76))*10^12,0)</f>
        <v>0</v>
      </c>
      <c r="M68">
        <f t="shared" ca="1" si="9"/>
        <v>0</v>
      </c>
      <c r="N68">
        <f t="shared" ca="1" si="7"/>
        <v>0</v>
      </c>
      <c r="O68">
        <f t="shared" ca="1" si="7"/>
        <v>0</v>
      </c>
      <c r="P68">
        <f t="shared" ca="1" si="7"/>
        <v>0</v>
      </c>
      <c r="Q68">
        <f t="shared" ca="1" si="7"/>
        <v>0</v>
      </c>
      <c r="R68">
        <f t="shared" ca="1" si="7"/>
        <v>0</v>
      </c>
      <c r="S68">
        <f t="shared" ca="1" si="7"/>
        <v>0</v>
      </c>
      <c r="T68">
        <f t="shared" ca="1" si="7"/>
        <v>0</v>
      </c>
      <c r="U68">
        <f t="shared" ca="1" si="7"/>
        <v>0</v>
      </c>
      <c r="V68">
        <f ca="1">IF('Other 2030'!$A76="WT",INDIRECT("'Other 2030'!"&amp;'Country Selector'!$B$3&amp;ROW($A76))*10^12,0)</f>
        <v>0</v>
      </c>
    </row>
    <row r="69" spans="1:22">
      <c r="A69" s="74">
        <v>17</v>
      </c>
      <c r="B69">
        <f ca="1">IF('Other 2010'!$A77="WT",INDIRECT("'Other 2010'!"&amp;'Country Selector'!$B$3&amp;ROW($A77))*10^12,0)</f>
        <v>0</v>
      </c>
      <c r="C69">
        <f t="shared" ca="1" si="8"/>
        <v>0</v>
      </c>
      <c r="D69">
        <f t="shared" ca="1" si="6"/>
        <v>0</v>
      </c>
      <c r="E69">
        <f t="shared" ca="1" si="6"/>
        <v>0</v>
      </c>
      <c r="F69">
        <f t="shared" ca="1" si="6"/>
        <v>0</v>
      </c>
      <c r="G69">
        <f t="shared" ca="1" si="6"/>
        <v>0</v>
      </c>
      <c r="H69">
        <f t="shared" ca="1" si="6"/>
        <v>0</v>
      </c>
      <c r="I69">
        <f t="shared" ca="1" si="6"/>
        <v>0</v>
      </c>
      <c r="J69">
        <f t="shared" ca="1" si="6"/>
        <v>0</v>
      </c>
      <c r="K69">
        <f t="shared" ca="1" si="6"/>
        <v>0</v>
      </c>
      <c r="L69">
        <f ca="1">IF('Other 2020'!$A77="WT",INDIRECT("'Other 2020'!"&amp;'Country Selector'!$B$3&amp;ROW($A77))*10^12,0)</f>
        <v>0</v>
      </c>
      <c r="M69">
        <f t="shared" ca="1" si="9"/>
        <v>0</v>
      </c>
      <c r="N69">
        <f t="shared" ca="1" si="7"/>
        <v>0</v>
      </c>
      <c r="O69">
        <f t="shared" ca="1" si="7"/>
        <v>0</v>
      </c>
      <c r="P69">
        <f t="shared" ca="1" si="7"/>
        <v>0</v>
      </c>
      <c r="Q69">
        <f t="shared" ca="1" si="7"/>
        <v>0</v>
      </c>
      <c r="R69">
        <f t="shared" ca="1" si="7"/>
        <v>0</v>
      </c>
      <c r="S69">
        <f t="shared" ca="1" si="7"/>
        <v>0</v>
      </c>
      <c r="T69">
        <f t="shared" ca="1" si="7"/>
        <v>0</v>
      </c>
      <c r="U69">
        <f t="shared" ca="1" si="7"/>
        <v>0</v>
      </c>
      <c r="V69">
        <f ca="1">IF('Other 2030'!$A77="WT",INDIRECT("'Other 2030'!"&amp;'Country Selector'!$B$3&amp;ROW($A77))*10^12,0)</f>
        <v>0</v>
      </c>
    </row>
    <row r="70" spans="1:22">
      <c r="A70" s="74">
        <v>18</v>
      </c>
      <c r="B70">
        <f ca="1">IF('Other 2010'!$A78="WT",INDIRECT("'Other 2010'!"&amp;'Country Selector'!$B$3&amp;ROW($A78))*10^12,0)</f>
        <v>0</v>
      </c>
      <c r="C70">
        <f t="shared" ca="1" si="8"/>
        <v>0</v>
      </c>
      <c r="D70">
        <f t="shared" ca="1" si="6"/>
        <v>0</v>
      </c>
      <c r="E70">
        <f t="shared" ca="1" si="6"/>
        <v>0</v>
      </c>
      <c r="F70">
        <f t="shared" ca="1" si="6"/>
        <v>0</v>
      </c>
      <c r="G70">
        <f t="shared" ca="1" si="6"/>
        <v>0</v>
      </c>
      <c r="H70">
        <f t="shared" ca="1" si="6"/>
        <v>0</v>
      </c>
      <c r="I70">
        <f t="shared" ca="1" si="6"/>
        <v>0</v>
      </c>
      <c r="J70">
        <f t="shared" ca="1" si="6"/>
        <v>0</v>
      </c>
      <c r="K70">
        <f t="shared" ca="1" si="6"/>
        <v>0</v>
      </c>
      <c r="L70">
        <f ca="1">IF('Other 2020'!$A78="WT",INDIRECT("'Other 2020'!"&amp;'Country Selector'!$B$3&amp;ROW($A78))*10^12,0)</f>
        <v>0</v>
      </c>
      <c r="M70">
        <f t="shared" ca="1" si="9"/>
        <v>0</v>
      </c>
      <c r="N70">
        <f t="shared" ca="1" si="7"/>
        <v>0</v>
      </c>
      <c r="O70">
        <f t="shared" ca="1" si="7"/>
        <v>0</v>
      </c>
      <c r="P70">
        <f t="shared" ca="1" si="7"/>
        <v>0</v>
      </c>
      <c r="Q70">
        <f t="shared" ca="1" si="7"/>
        <v>0</v>
      </c>
      <c r="R70">
        <f t="shared" ca="1" si="7"/>
        <v>0</v>
      </c>
      <c r="S70">
        <f t="shared" ca="1" si="7"/>
        <v>0</v>
      </c>
      <c r="T70">
        <f t="shared" ca="1" si="7"/>
        <v>0</v>
      </c>
      <c r="U70">
        <f t="shared" ca="1" si="7"/>
        <v>0</v>
      </c>
      <c r="V70">
        <f ca="1">IF('Other 2030'!$A78="WT",INDIRECT("'Other 2030'!"&amp;'Country Selector'!$B$3&amp;ROW($A78))*10^12,0)</f>
        <v>0</v>
      </c>
    </row>
    <row r="71" spans="1:22">
      <c r="A71" s="74">
        <v>19</v>
      </c>
      <c r="B71">
        <f ca="1">IF('Other 2010'!$A79="WT",INDIRECT("'Other 2010'!"&amp;'Country Selector'!$B$3&amp;ROW($A79))*10^12,0)</f>
        <v>0</v>
      </c>
      <c r="C71">
        <f t="shared" ca="1" si="8"/>
        <v>0</v>
      </c>
      <c r="D71">
        <f t="shared" ca="1" si="6"/>
        <v>0</v>
      </c>
      <c r="E71">
        <f t="shared" ca="1" si="6"/>
        <v>0</v>
      </c>
      <c r="F71">
        <f t="shared" ca="1" si="6"/>
        <v>0</v>
      </c>
      <c r="G71">
        <f t="shared" ca="1" si="6"/>
        <v>0</v>
      </c>
      <c r="H71">
        <f t="shared" ca="1" si="6"/>
        <v>0</v>
      </c>
      <c r="I71">
        <f t="shared" ca="1" si="6"/>
        <v>0</v>
      </c>
      <c r="J71">
        <f t="shared" ca="1" si="6"/>
        <v>0</v>
      </c>
      <c r="K71">
        <f t="shared" ca="1" si="6"/>
        <v>0</v>
      </c>
      <c r="L71">
        <f ca="1">IF('Other 2020'!$A79="WT",INDIRECT("'Other 2020'!"&amp;'Country Selector'!$B$3&amp;ROW($A79))*10^12,0)</f>
        <v>0</v>
      </c>
      <c r="M71">
        <f t="shared" ca="1" si="9"/>
        <v>0</v>
      </c>
      <c r="N71">
        <f t="shared" ca="1" si="7"/>
        <v>0</v>
      </c>
      <c r="O71">
        <f t="shared" ca="1" si="7"/>
        <v>0</v>
      </c>
      <c r="P71">
        <f t="shared" ca="1" si="7"/>
        <v>0</v>
      </c>
      <c r="Q71">
        <f t="shared" ca="1" si="7"/>
        <v>0</v>
      </c>
      <c r="R71">
        <f t="shared" ca="1" si="7"/>
        <v>0</v>
      </c>
      <c r="S71">
        <f t="shared" ca="1" si="7"/>
        <v>0</v>
      </c>
      <c r="T71">
        <f t="shared" ca="1" si="7"/>
        <v>0</v>
      </c>
      <c r="U71">
        <f t="shared" ca="1" si="7"/>
        <v>0</v>
      </c>
      <c r="V71">
        <f ca="1">IF('Other 2030'!$A79="WT",INDIRECT("'Other 2030'!"&amp;'Country Selector'!$B$3&amp;ROW($A79))*10^12,0)</f>
        <v>0</v>
      </c>
    </row>
    <row r="72" spans="1:22">
      <c r="A72" s="74">
        <v>20</v>
      </c>
      <c r="B72">
        <f ca="1">IF('Other 2010'!$A80="WT",INDIRECT("'Other 2010'!"&amp;'Country Selector'!$B$3&amp;ROW($A80))*10^12,0)</f>
        <v>0</v>
      </c>
      <c r="C72">
        <f t="shared" ca="1" si="8"/>
        <v>0</v>
      </c>
      <c r="D72">
        <f t="shared" ca="1" si="6"/>
        <v>0</v>
      </c>
      <c r="E72">
        <f t="shared" ca="1" si="6"/>
        <v>0</v>
      </c>
      <c r="F72">
        <f t="shared" ca="1" si="6"/>
        <v>0</v>
      </c>
      <c r="G72">
        <f t="shared" ca="1" si="6"/>
        <v>0</v>
      </c>
      <c r="H72">
        <f t="shared" ca="1" si="6"/>
        <v>0</v>
      </c>
      <c r="I72">
        <f t="shared" ca="1" si="6"/>
        <v>0</v>
      </c>
      <c r="J72">
        <f t="shared" ca="1" si="6"/>
        <v>0</v>
      </c>
      <c r="K72">
        <f t="shared" ca="1" si="6"/>
        <v>0</v>
      </c>
      <c r="L72">
        <f ca="1">IF('Other 2020'!$A80="WT",INDIRECT("'Other 2020'!"&amp;'Country Selector'!$B$3&amp;ROW($A80))*10^12,0)</f>
        <v>0</v>
      </c>
      <c r="M72">
        <f t="shared" ca="1" si="9"/>
        <v>0</v>
      </c>
      <c r="N72">
        <f t="shared" ca="1" si="7"/>
        <v>0</v>
      </c>
      <c r="O72">
        <f t="shared" ca="1" si="7"/>
        <v>0</v>
      </c>
      <c r="P72">
        <f t="shared" ca="1" si="7"/>
        <v>0</v>
      </c>
      <c r="Q72">
        <f t="shared" ca="1" si="7"/>
        <v>0</v>
      </c>
      <c r="R72">
        <f t="shared" ca="1" si="7"/>
        <v>0</v>
      </c>
      <c r="S72">
        <f t="shared" ca="1" si="7"/>
        <v>0</v>
      </c>
      <c r="T72">
        <f t="shared" ca="1" si="7"/>
        <v>0</v>
      </c>
      <c r="U72">
        <f t="shared" ca="1" si="7"/>
        <v>0</v>
      </c>
      <c r="V72">
        <f ca="1">IF('Other 2030'!$A80="WT",INDIRECT("'Other 2030'!"&amp;'Country Selector'!$B$3&amp;ROW($A80))*10^12,0)</f>
        <v>0</v>
      </c>
    </row>
    <row r="73" spans="1:22">
      <c r="A73" s="74">
        <v>21</v>
      </c>
      <c r="B73">
        <f ca="1">IF('Other 2010'!$A81="WT",INDIRECT("'Other 2010'!"&amp;'Country Selector'!$B$3&amp;ROW($A81))*10^12,0)</f>
        <v>0</v>
      </c>
      <c r="C73">
        <f t="shared" ca="1" si="8"/>
        <v>0</v>
      </c>
      <c r="D73">
        <f t="shared" ca="1" si="6"/>
        <v>0</v>
      </c>
      <c r="E73">
        <f t="shared" ca="1" si="6"/>
        <v>0</v>
      </c>
      <c r="F73">
        <f t="shared" ca="1" si="6"/>
        <v>0</v>
      </c>
      <c r="G73">
        <f t="shared" ca="1" si="6"/>
        <v>0</v>
      </c>
      <c r="H73">
        <f t="shared" ca="1" si="6"/>
        <v>0</v>
      </c>
      <c r="I73">
        <f t="shared" ca="1" si="6"/>
        <v>0</v>
      </c>
      <c r="J73">
        <f t="shared" ca="1" si="6"/>
        <v>0</v>
      </c>
      <c r="K73">
        <f t="shared" ca="1" si="6"/>
        <v>0</v>
      </c>
      <c r="L73">
        <f ca="1">IF('Other 2020'!$A81="WT",INDIRECT("'Other 2020'!"&amp;'Country Selector'!$B$3&amp;ROW($A81))*10^12,0)</f>
        <v>0</v>
      </c>
      <c r="M73">
        <f t="shared" ca="1" si="9"/>
        <v>0</v>
      </c>
      <c r="N73">
        <f t="shared" ca="1" si="7"/>
        <v>0</v>
      </c>
      <c r="O73">
        <f t="shared" ca="1" si="7"/>
        <v>0</v>
      </c>
      <c r="P73">
        <f t="shared" ca="1" si="7"/>
        <v>0</v>
      </c>
      <c r="Q73">
        <f t="shared" ca="1" si="7"/>
        <v>0</v>
      </c>
      <c r="R73">
        <f t="shared" ca="1" si="7"/>
        <v>0</v>
      </c>
      <c r="S73">
        <f t="shared" ca="1" si="7"/>
        <v>0</v>
      </c>
      <c r="T73">
        <f t="shared" ca="1" si="7"/>
        <v>0</v>
      </c>
      <c r="U73">
        <f t="shared" ca="1" si="7"/>
        <v>0</v>
      </c>
      <c r="V73">
        <f ca="1">IF('Other 2030'!$A81="WT",INDIRECT("'Other 2030'!"&amp;'Country Selector'!$B$3&amp;ROW($A81))*10^12,0)</f>
        <v>0</v>
      </c>
    </row>
    <row r="74" spans="1:22">
      <c r="A74" s="74">
        <v>22</v>
      </c>
      <c r="B74">
        <f ca="1">IF('Other 2010'!$A82="WT",INDIRECT("'Other 2010'!"&amp;'Country Selector'!$B$3&amp;ROW($A82))*10^12,0)</f>
        <v>0</v>
      </c>
      <c r="C74">
        <f t="shared" ca="1" si="8"/>
        <v>0</v>
      </c>
      <c r="D74">
        <f t="shared" ca="1" si="6"/>
        <v>0</v>
      </c>
      <c r="E74">
        <f t="shared" ca="1" si="6"/>
        <v>0</v>
      </c>
      <c r="F74">
        <f t="shared" ca="1" si="6"/>
        <v>0</v>
      </c>
      <c r="G74">
        <f t="shared" ca="1" si="6"/>
        <v>0</v>
      </c>
      <c r="H74">
        <f t="shared" ca="1" si="6"/>
        <v>0</v>
      </c>
      <c r="I74">
        <f t="shared" ca="1" si="6"/>
        <v>0</v>
      </c>
      <c r="J74">
        <f t="shared" ca="1" si="6"/>
        <v>0</v>
      </c>
      <c r="K74">
        <f t="shared" ca="1" si="6"/>
        <v>0</v>
      </c>
      <c r="L74">
        <f ca="1">IF('Other 2020'!$A82="WT",INDIRECT("'Other 2020'!"&amp;'Country Selector'!$B$3&amp;ROW($A82))*10^12,0)</f>
        <v>0</v>
      </c>
      <c r="M74">
        <f t="shared" ca="1" si="9"/>
        <v>0</v>
      </c>
      <c r="N74">
        <f t="shared" ca="1" si="7"/>
        <v>0</v>
      </c>
      <c r="O74">
        <f t="shared" ca="1" si="7"/>
        <v>0</v>
      </c>
      <c r="P74">
        <f t="shared" ca="1" si="7"/>
        <v>0</v>
      </c>
      <c r="Q74">
        <f t="shared" ca="1" si="7"/>
        <v>0</v>
      </c>
      <c r="R74">
        <f t="shared" ca="1" si="7"/>
        <v>0</v>
      </c>
      <c r="S74">
        <f t="shared" ca="1" si="7"/>
        <v>0</v>
      </c>
      <c r="T74">
        <f t="shared" ca="1" si="7"/>
        <v>0</v>
      </c>
      <c r="U74">
        <f t="shared" ca="1" si="7"/>
        <v>0</v>
      </c>
      <c r="V74">
        <f ca="1">IF('Other 2030'!$A82="WT",INDIRECT("'Other 2030'!"&amp;'Country Selector'!$B$3&amp;ROW($A82))*10^12,0)</f>
        <v>0</v>
      </c>
    </row>
    <row r="75" spans="1:22">
      <c r="A75" s="74">
        <v>23</v>
      </c>
      <c r="B75">
        <f ca="1">IF('Other 2010'!$A83="WT",INDIRECT("'Other 2010'!"&amp;'Country Selector'!$B$3&amp;ROW($A83))*10^12,0)</f>
        <v>0</v>
      </c>
      <c r="C75">
        <f t="shared" ca="1" si="8"/>
        <v>0</v>
      </c>
      <c r="D75">
        <f t="shared" ca="1" si="6"/>
        <v>0</v>
      </c>
      <c r="E75">
        <f t="shared" ca="1" si="6"/>
        <v>0</v>
      </c>
      <c r="F75">
        <f t="shared" ca="1" si="6"/>
        <v>0</v>
      </c>
      <c r="G75">
        <f t="shared" ca="1" si="6"/>
        <v>0</v>
      </c>
      <c r="H75">
        <f t="shared" ca="1" si="6"/>
        <v>0</v>
      </c>
      <c r="I75">
        <f t="shared" ca="1" si="6"/>
        <v>0</v>
      </c>
      <c r="J75">
        <f t="shared" ca="1" si="6"/>
        <v>0</v>
      </c>
      <c r="K75">
        <f t="shared" ca="1" si="6"/>
        <v>0</v>
      </c>
      <c r="L75">
        <f ca="1">IF('Other 2020'!$A83="WT",INDIRECT("'Other 2020'!"&amp;'Country Selector'!$B$3&amp;ROW($A83))*10^12,0)</f>
        <v>0</v>
      </c>
      <c r="M75">
        <f t="shared" ca="1" si="9"/>
        <v>0</v>
      </c>
      <c r="N75">
        <f t="shared" ca="1" si="7"/>
        <v>0</v>
      </c>
      <c r="O75">
        <f t="shared" ca="1" si="7"/>
        <v>0</v>
      </c>
      <c r="P75">
        <f t="shared" ca="1" si="7"/>
        <v>0</v>
      </c>
      <c r="Q75">
        <f t="shared" ca="1" si="7"/>
        <v>0</v>
      </c>
      <c r="R75">
        <f t="shared" ca="1" si="7"/>
        <v>0</v>
      </c>
      <c r="S75">
        <f t="shared" ca="1" si="7"/>
        <v>0</v>
      </c>
      <c r="T75">
        <f t="shared" ca="1" si="7"/>
        <v>0</v>
      </c>
      <c r="U75">
        <f t="shared" ca="1" si="7"/>
        <v>0</v>
      </c>
      <c r="V75">
        <f ca="1">IF('Other 2030'!$A83="WT",INDIRECT("'Other 2030'!"&amp;'Country Selector'!$B$3&amp;ROW($A83))*10^12,0)</f>
        <v>0</v>
      </c>
    </row>
    <row r="76" spans="1:22">
      <c r="A76" s="74">
        <v>24</v>
      </c>
      <c r="B76">
        <f ca="1">IF('Other 2010'!$A84="WT",INDIRECT("'Other 2010'!"&amp;'Country Selector'!$B$3&amp;ROW($A84))*10^12,0)</f>
        <v>0</v>
      </c>
      <c r="C76">
        <f t="shared" ca="1" si="8"/>
        <v>0</v>
      </c>
      <c r="D76">
        <f t="shared" ca="1" si="6"/>
        <v>0</v>
      </c>
      <c r="E76">
        <f t="shared" ca="1" si="6"/>
        <v>0</v>
      </c>
      <c r="F76">
        <f t="shared" ca="1" si="6"/>
        <v>0</v>
      </c>
      <c r="G76">
        <f t="shared" ca="1" si="6"/>
        <v>0</v>
      </c>
      <c r="H76">
        <f t="shared" ca="1" si="6"/>
        <v>0</v>
      </c>
      <c r="I76">
        <f t="shared" ca="1" si="6"/>
        <v>0</v>
      </c>
      <c r="J76">
        <f t="shared" ca="1" si="6"/>
        <v>0</v>
      </c>
      <c r="K76">
        <f t="shared" ca="1" si="6"/>
        <v>0</v>
      </c>
      <c r="L76">
        <f ca="1">IF('Other 2020'!$A84="WT",INDIRECT("'Other 2020'!"&amp;'Country Selector'!$B$3&amp;ROW($A84))*10^12,0)</f>
        <v>0</v>
      </c>
      <c r="M76">
        <f t="shared" ca="1" si="9"/>
        <v>0</v>
      </c>
      <c r="N76">
        <f t="shared" ca="1" si="7"/>
        <v>0</v>
      </c>
      <c r="O76">
        <f t="shared" ca="1" si="7"/>
        <v>0</v>
      </c>
      <c r="P76">
        <f t="shared" ca="1" si="7"/>
        <v>0</v>
      </c>
      <c r="Q76">
        <f t="shared" ca="1" si="7"/>
        <v>0</v>
      </c>
      <c r="R76">
        <f t="shared" ca="1" si="7"/>
        <v>0</v>
      </c>
      <c r="S76">
        <f t="shared" ca="1" si="7"/>
        <v>0</v>
      </c>
      <c r="T76">
        <f t="shared" ca="1" si="7"/>
        <v>0</v>
      </c>
      <c r="U76">
        <f t="shared" ca="1" si="7"/>
        <v>0</v>
      </c>
      <c r="V76">
        <f ca="1">IF('Other 2030'!$A84="WT",INDIRECT("'Other 2030'!"&amp;'Country Selector'!$B$3&amp;ROW($A84))*10^12,0)</f>
        <v>0</v>
      </c>
    </row>
    <row r="77" spans="1:22">
      <c r="A77" s="74">
        <v>25</v>
      </c>
      <c r="B77">
        <f ca="1">IF('Other 2010'!$A85="WT",INDIRECT("'Other 2010'!"&amp;'Country Selector'!$B$3&amp;ROW($A85))*10^12,0)</f>
        <v>0</v>
      </c>
      <c r="C77">
        <f t="shared" ca="1" si="8"/>
        <v>0</v>
      </c>
      <c r="D77">
        <f t="shared" ca="1" si="6"/>
        <v>0</v>
      </c>
      <c r="E77">
        <f t="shared" ca="1" si="6"/>
        <v>0</v>
      </c>
      <c r="F77">
        <f t="shared" ca="1" si="6"/>
        <v>0</v>
      </c>
      <c r="G77">
        <f t="shared" ca="1" si="6"/>
        <v>0</v>
      </c>
      <c r="H77">
        <f t="shared" ca="1" si="6"/>
        <v>0</v>
      </c>
      <c r="I77">
        <f t="shared" ca="1" si="6"/>
        <v>0</v>
      </c>
      <c r="J77">
        <f t="shared" ca="1" si="6"/>
        <v>0</v>
      </c>
      <c r="K77">
        <f t="shared" ca="1" si="6"/>
        <v>0</v>
      </c>
      <c r="L77">
        <f ca="1">IF('Other 2020'!$A85="WT",INDIRECT("'Other 2020'!"&amp;'Country Selector'!$B$3&amp;ROW($A85))*10^12,0)</f>
        <v>0</v>
      </c>
      <c r="M77">
        <f t="shared" ca="1" si="9"/>
        <v>0</v>
      </c>
      <c r="N77">
        <f t="shared" ca="1" si="7"/>
        <v>0</v>
      </c>
      <c r="O77">
        <f t="shared" ca="1" si="7"/>
        <v>0</v>
      </c>
      <c r="P77">
        <f t="shared" ca="1" si="7"/>
        <v>0</v>
      </c>
      <c r="Q77">
        <f t="shared" ca="1" si="7"/>
        <v>0</v>
      </c>
      <c r="R77">
        <f t="shared" ca="1" si="7"/>
        <v>0</v>
      </c>
      <c r="S77">
        <f t="shared" ca="1" si="7"/>
        <v>0</v>
      </c>
      <c r="T77">
        <f t="shared" ca="1" si="7"/>
        <v>0</v>
      </c>
      <c r="U77">
        <f t="shared" ca="1" si="7"/>
        <v>0</v>
      </c>
      <c r="V77">
        <f ca="1">IF('Other 2030'!$A85="WT",INDIRECT("'Other 2030'!"&amp;'Country Selector'!$B$3&amp;ROW($A85))*10^12,0)</f>
        <v>0</v>
      </c>
    </row>
    <row r="78" spans="1:22">
      <c r="A78" s="74">
        <v>26</v>
      </c>
      <c r="B78">
        <f ca="1">IF('Other 2010'!$A86="WT",INDIRECT("'Other 2010'!"&amp;'Country Selector'!$B$3&amp;ROW($A86))*10^12,0)</f>
        <v>0</v>
      </c>
      <c r="C78">
        <f t="shared" ca="1" si="8"/>
        <v>0</v>
      </c>
      <c r="D78">
        <f t="shared" ca="1" si="6"/>
        <v>0</v>
      </c>
      <c r="E78">
        <f t="shared" ca="1" si="6"/>
        <v>0</v>
      </c>
      <c r="F78">
        <f t="shared" ca="1" si="6"/>
        <v>0</v>
      </c>
      <c r="G78">
        <f t="shared" ca="1" si="6"/>
        <v>0</v>
      </c>
      <c r="H78">
        <f t="shared" ca="1" si="6"/>
        <v>0</v>
      </c>
      <c r="I78">
        <f t="shared" ca="1" si="6"/>
        <v>0</v>
      </c>
      <c r="J78">
        <f t="shared" ca="1" si="6"/>
        <v>0</v>
      </c>
      <c r="K78">
        <f t="shared" ca="1" si="6"/>
        <v>0</v>
      </c>
      <c r="L78">
        <f ca="1">IF('Other 2020'!$A86="WT",INDIRECT("'Other 2020'!"&amp;'Country Selector'!$B$3&amp;ROW($A86))*10^12,0)</f>
        <v>0</v>
      </c>
      <c r="M78">
        <f t="shared" ca="1" si="9"/>
        <v>0</v>
      </c>
      <c r="N78">
        <f t="shared" ca="1" si="7"/>
        <v>0</v>
      </c>
      <c r="O78">
        <f t="shared" ca="1" si="7"/>
        <v>0</v>
      </c>
      <c r="P78">
        <f t="shared" ca="1" si="7"/>
        <v>0</v>
      </c>
      <c r="Q78">
        <f t="shared" ca="1" si="7"/>
        <v>0</v>
      </c>
      <c r="R78">
        <f t="shared" ca="1" si="7"/>
        <v>0</v>
      </c>
      <c r="S78">
        <f t="shared" ca="1" si="7"/>
        <v>0</v>
      </c>
      <c r="T78">
        <f t="shared" ca="1" si="7"/>
        <v>0</v>
      </c>
      <c r="U78">
        <f t="shared" ca="1" si="7"/>
        <v>0</v>
      </c>
      <c r="V78">
        <f ca="1">IF('Other 2030'!$A86="WT",INDIRECT("'Other 2030'!"&amp;'Country Selector'!$B$3&amp;ROW($A86))*10^12,0)</f>
        <v>0</v>
      </c>
    </row>
    <row r="79" spans="1:22">
      <c r="A79" s="74">
        <v>27</v>
      </c>
      <c r="B79">
        <f ca="1">IF('Other 2010'!$A87="WT",INDIRECT("'Other 2010'!"&amp;'Country Selector'!$B$3&amp;ROW($A87))*10^12,0)</f>
        <v>0</v>
      </c>
      <c r="C79">
        <f t="shared" ca="1" si="8"/>
        <v>0</v>
      </c>
      <c r="D79">
        <f t="shared" ca="1" si="6"/>
        <v>0</v>
      </c>
      <c r="E79">
        <f t="shared" ca="1" si="6"/>
        <v>0</v>
      </c>
      <c r="F79">
        <f t="shared" ca="1" si="6"/>
        <v>0</v>
      </c>
      <c r="G79">
        <f t="shared" ca="1" si="6"/>
        <v>0</v>
      </c>
      <c r="H79">
        <f t="shared" ca="1" si="6"/>
        <v>0</v>
      </c>
      <c r="I79">
        <f t="shared" ca="1" si="6"/>
        <v>0</v>
      </c>
      <c r="J79">
        <f t="shared" ca="1" si="6"/>
        <v>0</v>
      </c>
      <c r="K79">
        <f t="shared" ca="1" si="6"/>
        <v>0</v>
      </c>
      <c r="L79">
        <f ca="1">IF('Other 2020'!$A87="WT",INDIRECT("'Other 2020'!"&amp;'Country Selector'!$B$3&amp;ROW($A87))*10^12,0)</f>
        <v>0</v>
      </c>
      <c r="M79">
        <f t="shared" ca="1" si="9"/>
        <v>0</v>
      </c>
      <c r="N79">
        <f t="shared" ca="1" si="7"/>
        <v>0</v>
      </c>
      <c r="O79">
        <f t="shared" ca="1" si="7"/>
        <v>0</v>
      </c>
      <c r="P79">
        <f t="shared" ca="1" si="7"/>
        <v>0</v>
      </c>
      <c r="Q79">
        <f t="shared" ca="1" si="7"/>
        <v>0</v>
      </c>
      <c r="R79">
        <f t="shared" ca="1" si="7"/>
        <v>0</v>
      </c>
      <c r="S79">
        <f t="shared" ca="1" si="7"/>
        <v>0</v>
      </c>
      <c r="T79">
        <f t="shared" ca="1" si="7"/>
        <v>0</v>
      </c>
      <c r="U79">
        <f t="shared" ca="1" si="7"/>
        <v>0</v>
      </c>
      <c r="V79">
        <f ca="1">IF('Other 2030'!$A87="WT",INDIRECT("'Other 2030'!"&amp;'Country Selector'!$B$3&amp;ROW($A87))*10^12,0)</f>
        <v>0</v>
      </c>
    </row>
    <row r="80" spans="1:22">
      <c r="A80" s="74">
        <v>28</v>
      </c>
      <c r="B80">
        <f ca="1">IF('Other 2010'!$A88="WT",INDIRECT("'Other 2010'!"&amp;'Country Selector'!$B$3&amp;ROW($A88))*10^12,0)</f>
        <v>0</v>
      </c>
      <c r="C80">
        <f t="shared" ca="1" si="8"/>
        <v>0</v>
      </c>
      <c r="D80">
        <f t="shared" ca="1" si="6"/>
        <v>0</v>
      </c>
      <c r="E80">
        <f t="shared" ca="1" si="6"/>
        <v>0</v>
      </c>
      <c r="F80">
        <f t="shared" ca="1" si="6"/>
        <v>0</v>
      </c>
      <c r="G80">
        <f t="shared" ca="1" si="6"/>
        <v>0</v>
      </c>
      <c r="H80">
        <f t="shared" ca="1" si="6"/>
        <v>0</v>
      </c>
      <c r="I80">
        <f t="shared" ca="1" si="6"/>
        <v>0</v>
      </c>
      <c r="J80">
        <f t="shared" ca="1" si="6"/>
        <v>0</v>
      </c>
      <c r="K80">
        <f t="shared" ca="1" si="6"/>
        <v>0</v>
      </c>
      <c r="L80">
        <f ca="1">IF('Other 2020'!$A88="WT",INDIRECT("'Other 2020'!"&amp;'Country Selector'!$B$3&amp;ROW($A88))*10^12,0)</f>
        <v>0</v>
      </c>
      <c r="M80">
        <f t="shared" ca="1" si="9"/>
        <v>0</v>
      </c>
      <c r="N80">
        <f t="shared" ca="1" si="7"/>
        <v>0</v>
      </c>
      <c r="O80">
        <f t="shared" ca="1" si="7"/>
        <v>0</v>
      </c>
      <c r="P80">
        <f t="shared" ca="1" si="7"/>
        <v>0</v>
      </c>
      <c r="Q80">
        <f t="shared" ca="1" si="7"/>
        <v>0</v>
      </c>
      <c r="R80">
        <f t="shared" ca="1" si="7"/>
        <v>0</v>
      </c>
      <c r="S80">
        <f t="shared" ca="1" si="7"/>
        <v>0</v>
      </c>
      <c r="T80">
        <f t="shared" ca="1" si="7"/>
        <v>0</v>
      </c>
      <c r="U80">
        <f t="shared" ca="1" si="7"/>
        <v>0</v>
      </c>
      <c r="V80">
        <f ca="1">IF('Other 2030'!$A88="WT",INDIRECT("'Other 2030'!"&amp;'Country Selector'!$B$3&amp;ROW($A88))*10^12,0)</f>
        <v>0</v>
      </c>
    </row>
    <row r="81" spans="1:22">
      <c r="A81" s="74">
        <v>29</v>
      </c>
      <c r="B81">
        <f ca="1">IF('Other 2010'!$A89="WT",INDIRECT("'Other 2010'!"&amp;'Country Selector'!$B$3&amp;ROW($A89))*10^12,0)</f>
        <v>0</v>
      </c>
      <c r="C81">
        <f t="shared" ca="1" si="8"/>
        <v>0</v>
      </c>
      <c r="D81">
        <f t="shared" ca="1" si="6"/>
        <v>0</v>
      </c>
      <c r="E81">
        <f t="shared" ca="1" si="6"/>
        <v>0</v>
      </c>
      <c r="F81">
        <f t="shared" ca="1" si="6"/>
        <v>0</v>
      </c>
      <c r="G81">
        <f t="shared" ca="1" si="6"/>
        <v>0</v>
      </c>
      <c r="H81">
        <f t="shared" ca="1" si="6"/>
        <v>0</v>
      </c>
      <c r="I81">
        <f t="shared" ca="1" si="6"/>
        <v>0</v>
      </c>
      <c r="J81">
        <f t="shared" ca="1" si="6"/>
        <v>0</v>
      </c>
      <c r="K81">
        <f t="shared" ca="1" si="6"/>
        <v>0</v>
      </c>
      <c r="L81">
        <f ca="1">IF('Other 2020'!$A89="WT",INDIRECT("'Other 2020'!"&amp;'Country Selector'!$B$3&amp;ROW($A89))*10^12,0)</f>
        <v>0</v>
      </c>
      <c r="M81">
        <f t="shared" ca="1" si="9"/>
        <v>0</v>
      </c>
      <c r="N81">
        <f t="shared" ca="1" si="7"/>
        <v>0</v>
      </c>
      <c r="O81">
        <f t="shared" ca="1" si="7"/>
        <v>0</v>
      </c>
      <c r="P81">
        <f t="shared" ca="1" si="7"/>
        <v>0</v>
      </c>
      <c r="Q81">
        <f t="shared" ca="1" si="7"/>
        <v>0</v>
      </c>
      <c r="R81">
        <f t="shared" ca="1" si="7"/>
        <v>0</v>
      </c>
      <c r="S81">
        <f t="shared" ca="1" si="7"/>
        <v>0</v>
      </c>
      <c r="T81">
        <f t="shared" ca="1" si="7"/>
        <v>0</v>
      </c>
      <c r="U81">
        <f t="shared" ca="1" si="7"/>
        <v>0</v>
      </c>
      <c r="V81">
        <f ca="1">IF('Other 2030'!$A89="WT",INDIRECT("'Other 2030'!"&amp;'Country Selector'!$B$3&amp;ROW($A89))*10^12,0)</f>
        <v>0</v>
      </c>
    </row>
    <row r="82" spans="1:22">
      <c r="A82" s="74">
        <v>30</v>
      </c>
      <c r="B82">
        <f ca="1">IF('Other 2010'!$A90="WT",INDIRECT("'Other 2010'!"&amp;'Country Selector'!$B$3&amp;ROW($A90))*10^12,0)</f>
        <v>0</v>
      </c>
      <c r="C82">
        <f t="shared" ca="1" si="8"/>
        <v>0</v>
      </c>
      <c r="D82">
        <f t="shared" ca="1" si="6"/>
        <v>0</v>
      </c>
      <c r="E82">
        <f t="shared" ca="1" si="6"/>
        <v>0</v>
      </c>
      <c r="F82">
        <f t="shared" ca="1" si="6"/>
        <v>0</v>
      </c>
      <c r="G82">
        <f t="shared" ca="1" si="6"/>
        <v>0</v>
      </c>
      <c r="H82">
        <f t="shared" ca="1" si="6"/>
        <v>0</v>
      </c>
      <c r="I82">
        <f t="shared" ca="1" si="6"/>
        <v>0</v>
      </c>
      <c r="J82">
        <f t="shared" ca="1" si="6"/>
        <v>0</v>
      </c>
      <c r="K82">
        <f t="shared" ca="1" si="6"/>
        <v>0</v>
      </c>
      <c r="L82">
        <f ca="1">IF('Other 2020'!$A90="WT",INDIRECT("'Other 2020'!"&amp;'Country Selector'!$B$3&amp;ROW($A90))*10^12,0)</f>
        <v>0</v>
      </c>
      <c r="M82">
        <f t="shared" ca="1" si="9"/>
        <v>0</v>
      </c>
      <c r="N82">
        <f t="shared" ca="1" si="7"/>
        <v>0</v>
      </c>
      <c r="O82">
        <f t="shared" ca="1" si="7"/>
        <v>0</v>
      </c>
      <c r="P82">
        <f t="shared" ca="1" si="7"/>
        <v>0</v>
      </c>
      <c r="Q82">
        <f t="shared" ca="1" si="7"/>
        <v>0</v>
      </c>
      <c r="R82">
        <f t="shared" ca="1" si="7"/>
        <v>0</v>
      </c>
      <c r="S82">
        <f t="shared" ca="1" si="7"/>
        <v>0</v>
      </c>
      <c r="T82">
        <f t="shared" ca="1" si="7"/>
        <v>0</v>
      </c>
      <c r="U82">
        <f t="shared" ca="1" si="7"/>
        <v>0</v>
      </c>
      <c r="V82">
        <f ca="1">IF('Other 2030'!$A90="WT",INDIRECT("'Other 2030'!"&amp;'Country Selector'!$B$3&amp;ROW($A90))*10^12,0)</f>
        <v>0</v>
      </c>
    </row>
    <row r="83" spans="1:22">
      <c r="A83" s="74">
        <v>31</v>
      </c>
      <c r="B83">
        <f ca="1">IF('Other 2010'!$A91="WT",INDIRECT("'Other 2010'!"&amp;'Country Selector'!$B$3&amp;ROW($A91))*10^12,0)</f>
        <v>0</v>
      </c>
      <c r="C83">
        <f t="shared" ca="1" si="8"/>
        <v>0</v>
      </c>
      <c r="D83">
        <f t="shared" ca="1" si="6"/>
        <v>0</v>
      </c>
      <c r="E83">
        <f t="shared" ca="1" si="6"/>
        <v>0</v>
      </c>
      <c r="F83">
        <f t="shared" ca="1" si="6"/>
        <v>0</v>
      </c>
      <c r="G83">
        <f t="shared" ca="1" si="6"/>
        <v>0</v>
      </c>
      <c r="H83">
        <f t="shared" ca="1" si="6"/>
        <v>0</v>
      </c>
      <c r="I83">
        <f t="shared" ca="1" si="6"/>
        <v>0</v>
      </c>
      <c r="J83">
        <f t="shared" ca="1" si="6"/>
        <v>0</v>
      </c>
      <c r="K83">
        <f t="shared" ca="1" si="6"/>
        <v>0</v>
      </c>
      <c r="L83">
        <f ca="1">IF('Other 2020'!$A91="WT",INDIRECT("'Other 2020'!"&amp;'Country Selector'!$B$3&amp;ROW($A91))*10^12,0)</f>
        <v>0</v>
      </c>
      <c r="M83">
        <f t="shared" ca="1" si="9"/>
        <v>0</v>
      </c>
      <c r="N83">
        <f t="shared" ca="1" si="7"/>
        <v>0</v>
      </c>
      <c r="O83">
        <f t="shared" ca="1" si="7"/>
        <v>0</v>
      </c>
      <c r="P83">
        <f t="shared" ca="1" si="7"/>
        <v>0</v>
      </c>
      <c r="Q83">
        <f t="shared" ca="1" si="7"/>
        <v>0</v>
      </c>
      <c r="R83">
        <f t="shared" ca="1" si="7"/>
        <v>0</v>
      </c>
      <c r="S83">
        <f t="shared" ca="1" si="7"/>
        <v>0</v>
      </c>
      <c r="T83">
        <f t="shared" ca="1" si="7"/>
        <v>0</v>
      </c>
      <c r="U83">
        <f t="shared" ca="1" si="7"/>
        <v>0</v>
      </c>
      <c r="V83">
        <f ca="1">IF('Other 2030'!$A91="WT",INDIRECT("'Other 2030'!"&amp;'Country Selector'!$B$3&amp;ROW($A91))*10^12,0)</f>
        <v>0</v>
      </c>
    </row>
    <row r="84" spans="1:22">
      <c r="A84" s="74">
        <v>32</v>
      </c>
      <c r="B84">
        <f ca="1">IF('Other 2010'!$A92="WT",INDIRECT("'Other 2010'!"&amp;'Country Selector'!$B$3&amp;ROW($A92))*10^12,0)</f>
        <v>0</v>
      </c>
      <c r="C84">
        <f t="shared" ca="1" si="8"/>
        <v>0</v>
      </c>
      <c r="D84">
        <f t="shared" ca="1" si="6"/>
        <v>0</v>
      </c>
      <c r="E84">
        <f t="shared" ca="1" si="6"/>
        <v>0</v>
      </c>
      <c r="F84">
        <f t="shared" ca="1" si="6"/>
        <v>0</v>
      </c>
      <c r="G84">
        <f t="shared" ca="1" si="6"/>
        <v>0</v>
      </c>
      <c r="H84">
        <f t="shared" ca="1" si="6"/>
        <v>0</v>
      </c>
      <c r="I84">
        <f t="shared" ca="1" si="6"/>
        <v>0</v>
      </c>
      <c r="J84">
        <f t="shared" ca="1" si="6"/>
        <v>0</v>
      </c>
      <c r="K84">
        <f t="shared" ca="1" si="6"/>
        <v>0</v>
      </c>
      <c r="L84">
        <f ca="1">IF('Other 2020'!$A92="WT",INDIRECT("'Other 2020'!"&amp;'Country Selector'!$B$3&amp;ROW($A92))*10^12,0)</f>
        <v>0</v>
      </c>
      <c r="M84">
        <f t="shared" ca="1" si="9"/>
        <v>0</v>
      </c>
      <c r="N84">
        <f t="shared" ca="1" si="7"/>
        <v>0</v>
      </c>
      <c r="O84">
        <f t="shared" ca="1" si="7"/>
        <v>0</v>
      </c>
      <c r="P84">
        <f t="shared" ca="1" si="7"/>
        <v>0</v>
      </c>
      <c r="Q84">
        <f t="shared" ca="1" si="7"/>
        <v>0</v>
      </c>
      <c r="R84">
        <f t="shared" ca="1" si="7"/>
        <v>0</v>
      </c>
      <c r="S84">
        <f t="shared" ca="1" si="7"/>
        <v>0</v>
      </c>
      <c r="T84">
        <f t="shared" ca="1" si="7"/>
        <v>0</v>
      </c>
      <c r="U84">
        <f t="shared" ca="1" si="7"/>
        <v>0</v>
      </c>
      <c r="V84">
        <f ca="1">IF('Other 2030'!$A92="WT",INDIRECT("'Other 2030'!"&amp;'Country Selector'!$B$3&amp;ROW($A92))*10^12,0)</f>
        <v>0</v>
      </c>
    </row>
    <row r="85" spans="1:22">
      <c r="A85" s="74">
        <v>33</v>
      </c>
      <c r="B85">
        <f ca="1">IF('Other 2010'!$A93="WT",INDIRECT("'Other 2010'!"&amp;'Country Selector'!$B$3&amp;ROW($A93))*10^12,0)</f>
        <v>0</v>
      </c>
      <c r="C85">
        <f t="shared" ca="1" si="8"/>
        <v>0</v>
      </c>
      <c r="D85">
        <f t="shared" ca="1" si="6"/>
        <v>0</v>
      </c>
      <c r="E85">
        <f t="shared" ca="1" si="6"/>
        <v>0</v>
      </c>
      <c r="F85">
        <f t="shared" ca="1" si="6"/>
        <v>0</v>
      </c>
      <c r="G85">
        <f t="shared" ca="1" si="6"/>
        <v>0</v>
      </c>
      <c r="H85">
        <f t="shared" ca="1" si="6"/>
        <v>0</v>
      </c>
      <c r="I85">
        <f t="shared" ca="1" si="6"/>
        <v>0</v>
      </c>
      <c r="J85">
        <f t="shared" ca="1" si="6"/>
        <v>0</v>
      </c>
      <c r="K85">
        <f t="shared" ca="1" si="6"/>
        <v>0</v>
      </c>
      <c r="L85">
        <f ca="1">IF('Other 2020'!$A93="WT",INDIRECT("'Other 2020'!"&amp;'Country Selector'!$B$3&amp;ROW($A93))*10^12,0)</f>
        <v>0</v>
      </c>
      <c r="M85">
        <f t="shared" ca="1" si="9"/>
        <v>0</v>
      </c>
      <c r="N85">
        <f t="shared" ca="1" si="7"/>
        <v>0</v>
      </c>
      <c r="O85">
        <f t="shared" ca="1" si="7"/>
        <v>0</v>
      </c>
      <c r="P85">
        <f t="shared" ca="1" si="7"/>
        <v>0</v>
      </c>
      <c r="Q85">
        <f t="shared" ca="1" si="7"/>
        <v>0</v>
      </c>
      <c r="R85">
        <f t="shared" ca="1" si="7"/>
        <v>0</v>
      </c>
      <c r="S85">
        <f t="shared" ca="1" si="7"/>
        <v>0</v>
      </c>
      <c r="T85">
        <f t="shared" ca="1" si="7"/>
        <v>0</v>
      </c>
      <c r="U85">
        <f t="shared" ca="1" si="7"/>
        <v>0</v>
      </c>
      <c r="V85">
        <f ca="1">IF('Other 2030'!$A93="WT",INDIRECT("'Other 2030'!"&amp;'Country Selector'!$B$3&amp;ROW($A93))*10^12,0)</f>
        <v>0</v>
      </c>
    </row>
    <row r="86" spans="1:22">
      <c r="A86" s="74">
        <v>34</v>
      </c>
      <c r="B86">
        <f ca="1">IF('Other 2010'!$A94="WT",INDIRECT("'Other 2010'!"&amp;'Country Selector'!$B$3&amp;ROW($A94))*10^12,0)</f>
        <v>0</v>
      </c>
      <c r="C86">
        <f t="shared" ca="1" si="8"/>
        <v>0</v>
      </c>
      <c r="D86">
        <f t="shared" ca="1" si="6"/>
        <v>0</v>
      </c>
      <c r="E86">
        <f t="shared" ca="1" si="6"/>
        <v>0</v>
      </c>
      <c r="F86">
        <f t="shared" ca="1" si="6"/>
        <v>0</v>
      </c>
      <c r="G86">
        <f t="shared" ca="1" si="6"/>
        <v>0</v>
      </c>
      <c r="H86">
        <f t="shared" ca="1" si="6"/>
        <v>0</v>
      </c>
      <c r="I86">
        <f t="shared" ca="1" si="6"/>
        <v>0</v>
      </c>
      <c r="J86">
        <f t="shared" ca="1" si="6"/>
        <v>0</v>
      </c>
      <c r="K86">
        <f t="shared" ca="1" si="6"/>
        <v>0</v>
      </c>
      <c r="L86">
        <f ca="1">IF('Other 2020'!$A94="WT",INDIRECT("'Other 2020'!"&amp;'Country Selector'!$B$3&amp;ROW($A94))*10^12,0)</f>
        <v>0</v>
      </c>
      <c r="M86">
        <f t="shared" ca="1" si="9"/>
        <v>0</v>
      </c>
      <c r="N86">
        <f t="shared" ca="1" si="7"/>
        <v>0</v>
      </c>
      <c r="O86">
        <f t="shared" ca="1" si="7"/>
        <v>0</v>
      </c>
      <c r="P86">
        <f t="shared" ca="1" si="7"/>
        <v>0</v>
      </c>
      <c r="Q86">
        <f t="shared" ca="1" si="7"/>
        <v>0</v>
      </c>
      <c r="R86">
        <f t="shared" ca="1" si="7"/>
        <v>0</v>
      </c>
      <c r="S86">
        <f t="shared" ca="1" si="7"/>
        <v>0</v>
      </c>
      <c r="T86">
        <f t="shared" ca="1" si="7"/>
        <v>0</v>
      </c>
      <c r="U86">
        <f t="shared" ca="1" si="7"/>
        <v>0</v>
      </c>
      <c r="V86">
        <f ca="1">IF('Other 2030'!$A94="WT",INDIRECT("'Other 2030'!"&amp;'Country Selector'!$B$3&amp;ROW($A94))*10^12,0)</f>
        <v>0</v>
      </c>
    </row>
    <row r="87" spans="1:22">
      <c r="A87" s="74">
        <v>35</v>
      </c>
      <c r="B87">
        <f ca="1">IF('Other 2010'!$A95="WT",INDIRECT("'Other 2010'!"&amp;'Country Selector'!$B$3&amp;ROW($A95))*10^12,0)</f>
        <v>0</v>
      </c>
      <c r="C87">
        <f t="shared" ca="1" si="8"/>
        <v>0</v>
      </c>
      <c r="D87">
        <f t="shared" ca="1" si="6"/>
        <v>0</v>
      </c>
      <c r="E87">
        <f t="shared" ca="1" si="6"/>
        <v>0</v>
      </c>
      <c r="F87">
        <f t="shared" ca="1" si="6"/>
        <v>0</v>
      </c>
      <c r="G87">
        <f t="shared" ca="1" si="6"/>
        <v>0</v>
      </c>
      <c r="H87">
        <f t="shared" ca="1" si="6"/>
        <v>0</v>
      </c>
      <c r="I87">
        <f t="shared" ca="1" si="6"/>
        <v>0</v>
      </c>
      <c r="J87">
        <f t="shared" ca="1" si="6"/>
        <v>0</v>
      </c>
      <c r="K87">
        <f t="shared" ca="1" si="6"/>
        <v>0</v>
      </c>
      <c r="L87">
        <f ca="1">IF('Other 2020'!$A95="WT",INDIRECT("'Other 2020'!"&amp;'Country Selector'!$B$3&amp;ROW($A95))*10^12,0)</f>
        <v>0</v>
      </c>
      <c r="M87">
        <f t="shared" ca="1" si="9"/>
        <v>0</v>
      </c>
      <c r="N87">
        <f t="shared" ca="1" si="7"/>
        <v>0</v>
      </c>
      <c r="O87">
        <f t="shared" ca="1" si="7"/>
        <v>0</v>
      </c>
      <c r="P87">
        <f t="shared" ca="1" si="7"/>
        <v>0</v>
      </c>
      <c r="Q87">
        <f t="shared" ca="1" si="7"/>
        <v>0</v>
      </c>
      <c r="R87">
        <f t="shared" ca="1" si="7"/>
        <v>0</v>
      </c>
      <c r="S87">
        <f t="shared" ca="1" si="7"/>
        <v>0</v>
      </c>
      <c r="T87">
        <f t="shared" ca="1" si="7"/>
        <v>0</v>
      </c>
      <c r="U87">
        <f t="shared" ca="1" si="7"/>
        <v>0</v>
      </c>
      <c r="V87">
        <f ca="1">IF('Other 2030'!$A95="WT",INDIRECT("'Other 2030'!"&amp;'Country Selector'!$B$3&amp;ROW($A95))*10^12,0)</f>
        <v>0</v>
      </c>
    </row>
    <row r="88" spans="1:22">
      <c r="A88" s="74">
        <v>36</v>
      </c>
      <c r="B88">
        <f ca="1">IF('Other 2010'!$A96="WT",INDIRECT("'Other 2010'!"&amp;'Country Selector'!$B$3&amp;ROW($A96))*10^12,0)</f>
        <v>0</v>
      </c>
      <c r="C88">
        <f t="shared" ca="1" si="8"/>
        <v>0</v>
      </c>
      <c r="D88">
        <f t="shared" ca="1" si="6"/>
        <v>0</v>
      </c>
      <c r="E88">
        <f t="shared" ca="1" si="6"/>
        <v>0</v>
      </c>
      <c r="F88">
        <f t="shared" ca="1" si="6"/>
        <v>0</v>
      </c>
      <c r="G88">
        <f t="shared" ca="1" si="6"/>
        <v>0</v>
      </c>
      <c r="H88">
        <f t="shared" ca="1" si="6"/>
        <v>0</v>
      </c>
      <c r="I88">
        <f t="shared" ca="1" si="6"/>
        <v>0</v>
      </c>
      <c r="J88">
        <f t="shared" ca="1" si="6"/>
        <v>0</v>
      </c>
      <c r="K88">
        <f t="shared" ca="1" si="6"/>
        <v>0</v>
      </c>
      <c r="L88">
        <f ca="1">IF('Other 2020'!$A96="WT",INDIRECT("'Other 2020'!"&amp;'Country Selector'!$B$3&amp;ROW($A96))*10^12,0)</f>
        <v>0</v>
      </c>
      <c r="M88">
        <f t="shared" ca="1" si="9"/>
        <v>0</v>
      </c>
      <c r="N88">
        <f t="shared" ca="1" si="7"/>
        <v>0</v>
      </c>
      <c r="O88">
        <f t="shared" ca="1" si="7"/>
        <v>0</v>
      </c>
      <c r="P88">
        <f t="shared" ca="1" si="7"/>
        <v>0</v>
      </c>
      <c r="Q88">
        <f t="shared" ca="1" si="7"/>
        <v>0</v>
      </c>
      <c r="R88">
        <f t="shared" ca="1" si="7"/>
        <v>0</v>
      </c>
      <c r="S88">
        <f t="shared" ca="1" si="7"/>
        <v>0</v>
      </c>
      <c r="T88">
        <f t="shared" ca="1" si="7"/>
        <v>0</v>
      </c>
      <c r="U88">
        <f t="shared" ca="1" si="7"/>
        <v>0</v>
      </c>
      <c r="V88">
        <f ca="1">IF('Other 2030'!$A96="WT",INDIRECT("'Other 2030'!"&amp;'Country Selector'!$B$3&amp;ROW($A96))*10^12,0)</f>
        <v>0</v>
      </c>
    </row>
    <row r="89" spans="1:22">
      <c r="A89" s="74">
        <v>37</v>
      </c>
      <c r="B89">
        <f ca="1">IF('Other 2010'!$A97="WT",INDIRECT("'Other 2010'!"&amp;'Country Selector'!$B$3&amp;ROW($A97))*10^12,0)</f>
        <v>0</v>
      </c>
      <c r="C89">
        <f t="shared" ca="1" si="8"/>
        <v>0</v>
      </c>
      <c r="D89">
        <f t="shared" ca="1" si="6"/>
        <v>0</v>
      </c>
      <c r="E89">
        <f t="shared" ca="1" si="6"/>
        <v>0</v>
      </c>
      <c r="F89">
        <f t="shared" ca="1" si="6"/>
        <v>0</v>
      </c>
      <c r="G89">
        <f t="shared" ca="1" si="6"/>
        <v>0</v>
      </c>
      <c r="H89">
        <f t="shared" ca="1" si="6"/>
        <v>0</v>
      </c>
      <c r="I89">
        <f t="shared" ca="1" si="6"/>
        <v>0</v>
      </c>
      <c r="J89">
        <f t="shared" ca="1" si="6"/>
        <v>0</v>
      </c>
      <c r="K89">
        <f t="shared" ca="1" si="6"/>
        <v>0</v>
      </c>
      <c r="L89">
        <f ca="1">IF('Other 2020'!$A97="WT",INDIRECT("'Other 2020'!"&amp;'Country Selector'!$B$3&amp;ROW($A97))*10^12,0)</f>
        <v>0</v>
      </c>
      <c r="M89">
        <f t="shared" ca="1" si="9"/>
        <v>0</v>
      </c>
      <c r="N89">
        <f t="shared" ca="1" si="7"/>
        <v>0</v>
      </c>
      <c r="O89">
        <f t="shared" ca="1" si="7"/>
        <v>0</v>
      </c>
      <c r="P89">
        <f t="shared" ca="1" si="7"/>
        <v>0</v>
      </c>
      <c r="Q89">
        <f t="shared" ca="1" si="7"/>
        <v>0</v>
      </c>
      <c r="R89">
        <f t="shared" ca="1" si="7"/>
        <v>0</v>
      </c>
      <c r="S89">
        <f t="shared" ca="1" si="7"/>
        <v>0</v>
      </c>
      <c r="T89">
        <f t="shared" ca="1" si="7"/>
        <v>0</v>
      </c>
      <c r="U89">
        <f t="shared" ca="1" si="7"/>
        <v>0</v>
      </c>
      <c r="V89">
        <f ca="1">IF('Other 2030'!$A97="WT",INDIRECT("'Other 2030'!"&amp;'Country Selector'!$B$3&amp;ROW($A97))*10^12,0)</f>
        <v>0</v>
      </c>
    </row>
    <row r="90" spans="1:22">
      <c r="A90" s="74">
        <v>38</v>
      </c>
      <c r="B90">
        <f ca="1">IF('Other 2010'!$A98="WT",INDIRECT("'Other 2010'!"&amp;'Country Selector'!$B$3&amp;ROW($A98))*10^12,0)</f>
        <v>0</v>
      </c>
      <c r="C90">
        <f t="shared" ca="1" si="8"/>
        <v>0</v>
      </c>
      <c r="D90">
        <f t="shared" ca="1" si="6"/>
        <v>0</v>
      </c>
      <c r="E90">
        <f t="shared" ca="1" si="6"/>
        <v>0</v>
      </c>
      <c r="F90">
        <f t="shared" ca="1" si="6"/>
        <v>0</v>
      </c>
      <c r="G90">
        <f t="shared" ca="1" si="6"/>
        <v>0</v>
      </c>
      <c r="H90">
        <f t="shared" ca="1" si="6"/>
        <v>0</v>
      </c>
      <c r="I90">
        <f t="shared" ca="1" si="6"/>
        <v>0</v>
      </c>
      <c r="J90">
        <f t="shared" ca="1" si="6"/>
        <v>0</v>
      </c>
      <c r="K90">
        <f t="shared" ca="1" si="6"/>
        <v>0</v>
      </c>
      <c r="L90">
        <f ca="1">IF('Other 2020'!$A98="WT",INDIRECT("'Other 2020'!"&amp;'Country Selector'!$B$3&amp;ROW($A98))*10^12,0)</f>
        <v>0</v>
      </c>
      <c r="M90">
        <f t="shared" ca="1" si="9"/>
        <v>0</v>
      </c>
      <c r="N90">
        <f t="shared" ca="1" si="7"/>
        <v>0</v>
      </c>
      <c r="O90">
        <f t="shared" ca="1" si="7"/>
        <v>0</v>
      </c>
      <c r="P90">
        <f t="shared" ca="1" si="7"/>
        <v>0</v>
      </c>
      <c r="Q90">
        <f t="shared" ca="1" si="7"/>
        <v>0</v>
      </c>
      <c r="R90">
        <f t="shared" ca="1" si="7"/>
        <v>0</v>
      </c>
      <c r="S90">
        <f t="shared" ca="1" si="7"/>
        <v>0</v>
      </c>
      <c r="T90">
        <f t="shared" ca="1" si="7"/>
        <v>0</v>
      </c>
      <c r="U90">
        <f t="shared" ca="1" si="7"/>
        <v>0</v>
      </c>
      <c r="V90">
        <f ca="1">IF('Other 2030'!$A98="WT",INDIRECT("'Other 2030'!"&amp;'Country Selector'!$B$3&amp;ROW($A98))*10^12,0)</f>
        <v>0</v>
      </c>
    </row>
    <row r="91" spans="1:22">
      <c r="A91" s="74">
        <v>39</v>
      </c>
      <c r="B91">
        <f ca="1">IF('Other 2010'!$A99="WT",INDIRECT("'Other 2010'!"&amp;'Country Selector'!$B$3&amp;ROW($A99))*10^12,0)</f>
        <v>0</v>
      </c>
      <c r="C91">
        <f t="shared" ca="1" si="8"/>
        <v>0</v>
      </c>
      <c r="D91">
        <f t="shared" ca="1" si="6"/>
        <v>0</v>
      </c>
      <c r="E91">
        <f t="shared" ca="1" si="6"/>
        <v>0</v>
      </c>
      <c r="F91">
        <f t="shared" ca="1" si="6"/>
        <v>0</v>
      </c>
      <c r="G91">
        <f t="shared" ca="1" si="6"/>
        <v>0</v>
      </c>
      <c r="H91">
        <f t="shared" ca="1" si="6"/>
        <v>0</v>
      </c>
      <c r="I91">
        <f t="shared" ca="1" si="6"/>
        <v>0</v>
      </c>
      <c r="J91">
        <f t="shared" ca="1" si="6"/>
        <v>0</v>
      </c>
      <c r="K91">
        <f t="shared" ca="1" si="6"/>
        <v>0</v>
      </c>
      <c r="L91">
        <f ca="1">IF('Other 2020'!$A99="WT",INDIRECT("'Other 2020'!"&amp;'Country Selector'!$B$3&amp;ROW($A99))*10^12,0)</f>
        <v>0</v>
      </c>
      <c r="M91">
        <f t="shared" ca="1" si="9"/>
        <v>0</v>
      </c>
      <c r="N91">
        <f t="shared" ca="1" si="7"/>
        <v>0</v>
      </c>
      <c r="O91">
        <f t="shared" ca="1" si="7"/>
        <v>0</v>
      </c>
      <c r="P91">
        <f t="shared" ca="1" si="7"/>
        <v>0</v>
      </c>
      <c r="Q91">
        <f t="shared" ca="1" si="7"/>
        <v>0</v>
      </c>
      <c r="R91">
        <f t="shared" ca="1" si="7"/>
        <v>0</v>
      </c>
      <c r="S91">
        <f t="shared" ca="1" si="7"/>
        <v>0</v>
      </c>
      <c r="T91">
        <f t="shared" ca="1" si="7"/>
        <v>0</v>
      </c>
      <c r="U91">
        <f t="shared" ca="1" si="7"/>
        <v>0</v>
      </c>
      <c r="V91">
        <f ca="1">IF('Other 2030'!$A99="WT",INDIRECT("'Other 2030'!"&amp;'Country Selector'!$B$3&amp;ROW($A99))*10^12,0)</f>
        <v>0</v>
      </c>
    </row>
    <row r="92" spans="1:22">
      <c r="A92" s="74">
        <v>40</v>
      </c>
      <c r="B92">
        <f ca="1">IF('Other 2010'!$A100="WT",INDIRECT("'Other 2010'!"&amp;'Country Selector'!$B$3&amp;ROW($A100))*10^12,0)</f>
        <v>0</v>
      </c>
      <c r="C92">
        <f t="shared" ca="1" si="8"/>
        <v>0</v>
      </c>
      <c r="D92">
        <f t="shared" ca="1" si="6"/>
        <v>0</v>
      </c>
      <c r="E92">
        <f t="shared" ca="1" si="6"/>
        <v>0</v>
      </c>
      <c r="F92">
        <f t="shared" ca="1" si="6"/>
        <v>0</v>
      </c>
      <c r="G92">
        <f t="shared" ca="1" si="6"/>
        <v>0</v>
      </c>
      <c r="H92">
        <f t="shared" ca="1" si="6"/>
        <v>0</v>
      </c>
      <c r="I92">
        <f t="shared" ca="1" si="6"/>
        <v>0</v>
      </c>
      <c r="J92">
        <f t="shared" ca="1" si="6"/>
        <v>0</v>
      </c>
      <c r="K92">
        <f t="shared" ca="1" si="6"/>
        <v>0</v>
      </c>
      <c r="L92">
        <f ca="1">IF('Other 2020'!$A100="WT",INDIRECT("'Other 2020'!"&amp;'Country Selector'!$B$3&amp;ROW($A100))*10^12,0)</f>
        <v>0</v>
      </c>
      <c r="M92">
        <f t="shared" ca="1" si="9"/>
        <v>0</v>
      </c>
      <c r="N92">
        <f t="shared" ca="1" si="7"/>
        <v>0</v>
      </c>
      <c r="O92">
        <f t="shared" ca="1" si="7"/>
        <v>0</v>
      </c>
      <c r="P92">
        <f t="shared" ca="1" si="7"/>
        <v>0</v>
      </c>
      <c r="Q92">
        <f t="shared" ca="1" si="7"/>
        <v>0</v>
      </c>
      <c r="R92">
        <f t="shared" ca="1" si="7"/>
        <v>0</v>
      </c>
      <c r="S92">
        <f t="shared" ca="1" si="7"/>
        <v>0</v>
      </c>
      <c r="T92">
        <f t="shared" ca="1" si="7"/>
        <v>0</v>
      </c>
      <c r="U92">
        <f t="shared" ca="1" si="7"/>
        <v>0</v>
      </c>
      <c r="V92">
        <f ca="1">IF('Other 2030'!$A100="WT",INDIRECT("'Other 2030'!"&amp;'Country Selector'!$B$3&amp;ROW($A100))*10^12,0)</f>
        <v>0</v>
      </c>
    </row>
    <row r="93" spans="1:22">
      <c r="A93" s="74">
        <v>41</v>
      </c>
      <c r="B93">
        <f ca="1">IF('Other 2010'!$A101="WT",INDIRECT("'Other 2010'!"&amp;'Country Selector'!$B$3&amp;ROW($A101))*10^12,0)</f>
        <v>0</v>
      </c>
      <c r="C93">
        <f t="shared" ca="1" si="8"/>
        <v>0</v>
      </c>
      <c r="D93">
        <f t="shared" ca="1" si="6"/>
        <v>0</v>
      </c>
      <c r="E93">
        <f t="shared" ca="1" si="6"/>
        <v>0</v>
      </c>
      <c r="F93">
        <f t="shared" ca="1" si="6"/>
        <v>0</v>
      </c>
      <c r="G93">
        <f t="shared" ca="1" si="6"/>
        <v>0</v>
      </c>
      <c r="H93">
        <f t="shared" ca="1" si="6"/>
        <v>0</v>
      </c>
      <c r="I93">
        <f t="shared" ca="1" si="6"/>
        <v>0</v>
      </c>
      <c r="J93">
        <f t="shared" ca="1" si="6"/>
        <v>0</v>
      </c>
      <c r="K93">
        <f t="shared" ca="1" si="6"/>
        <v>0</v>
      </c>
      <c r="L93">
        <f ca="1">IF('Other 2020'!$A101="WT",INDIRECT("'Other 2020'!"&amp;'Country Selector'!$B$3&amp;ROW($A101))*10^12,0)</f>
        <v>0</v>
      </c>
      <c r="M93">
        <f t="shared" ca="1" si="9"/>
        <v>0</v>
      </c>
      <c r="N93">
        <f t="shared" ca="1" si="7"/>
        <v>0</v>
      </c>
      <c r="O93">
        <f t="shared" ca="1" si="7"/>
        <v>0</v>
      </c>
      <c r="P93">
        <f t="shared" ca="1" si="7"/>
        <v>0</v>
      </c>
      <c r="Q93">
        <f t="shared" ca="1" si="7"/>
        <v>0</v>
      </c>
      <c r="R93">
        <f t="shared" ca="1" si="7"/>
        <v>0</v>
      </c>
      <c r="S93">
        <f t="shared" ca="1" si="7"/>
        <v>0</v>
      </c>
      <c r="T93">
        <f t="shared" ca="1" si="7"/>
        <v>0</v>
      </c>
      <c r="U93">
        <f t="shared" ca="1" si="7"/>
        <v>0</v>
      </c>
      <c r="V93">
        <f ca="1">IF('Other 2030'!$A101="WT",INDIRECT("'Other 2030'!"&amp;'Country Selector'!$B$3&amp;ROW($A101))*10^12,0)</f>
        <v>0</v>
      </c>
    </row>
    <row r="94" spans="1:22">
      <c r="A94" s="74">
        <v>42</v>
      </c>
      <c r="B94">
        <f ca="1">IF('Other 2010'!$A102="WT",INDIRECT("'Other 2010'!"&amp;'Country Selector'!$B$3&amp;ROW($A102))*10^12,0)</f>
        <v>0</v>
      </c>
      <c r="C94">
        <f t="shared" ca="1" si="8"/>
        <v>0</v>
      </c>
      <c r="D94">
        <f t="shared" ca="1" si="6"/>
        <v>0</v>
      </c>
      <c r="E94">
        <f t="shared" ca="1" si="6"/>
        <v>0</v>
      </c>
      <c r="F94">
        <f t="shared" ca="1" si="6"/>
        <v>0</v>
      </c>
      <c r="G94">
        <f t="shared" ca="1" si="6"/>
        <v>0</v>
      </c>
      <c r="H94">
        <f t="shared" ca="1" si="6"/>
        <v>0</v>
      </c>
      <c r="I94">
        <f t="shared" ca="1" si="6"/>
        <v>0</v>
      </c>
      <c r="J94">
        <f t="shared" ca="1" si="6"/>
        <v>0</v>
      </c>
      <c r="K94">
        <f t="shared" ca="1" si="6"/>
        <v>0</v>
      </c>
      <c r="L94">
        <f ca="1">IF('Other 2020'!$A102="WT",INDIRECT("'Other 2020'!"&amp;'Country Selector'!$B$3&amp;ROW($A102))*10^12,0)</f>
        <v>0</v>
      </c>
      <c r="M94">
        <f t="shared" ca="1" si="9"/>
        <v>0</v>
      </c>
      <c r="N94">
        <f t="shared" ca="1" si="7"/>
        <v>0</v>
      </c>
      <c r="O94">
        <f t="shared" ca="1" si="7"/>
        <v>0</v>
      </c>
      <c r="P94">
        <f t="shared" ca="1" si="7"/>
        <v>0</v>
      </c>
      <c r="Q94">
        <f t="shared" ca="1" si="7"/>
        <v>0</v>
      </c>
      <c r="R94">
        <f t="shared" ca="1" si="7"/>
        <v>0</v>
      </c>
      <c r="S94">
        <f t="shared" ca="1" si="7"/>
        <v>0</v>
      </c>
      <c r="T94">
        <f t="shared" ca="1" si="7"/>
        <v>0</v>
      </c>
      <c r="U94">
        <f t="shared" ca="1" si="7"/>
        <v>0</v>
      </c>
      <c r="V94">
        <f ca="1">IF('Other 2030'!$A102="WT",INDIRECT("'Other 2030'!"&amp;'Country Selector'!$B$3&amp;ROW($A102))*10^12,0)</f>
        <v>0</v>
      </c>
    </row>
    <row r="95" spans="1:22">
      <c r="A95" s="74">
        <v>43</v>
      </c>
      <c r="B95">
        <f ca="1">IF('Other 2010'!$A103="WT",INDIRECT("'Other 2010'!"&amp;'Country Selector'!$B$3&amp;ROW($A103))*10^12,0)</f>
        <v>0</v>
      </c>
      <c r="C95">
        <f t="shared" ca="1" si="8"/>
        <v>0</v>
      </c>
      <c r="D95">
        <f t="shared" ca="1" si="6"/>
        <v>0</v>
      </c>
      <c r="E95">
        <f t="shared" ref="D95:K126" ca="1" si="10">$B95*($L$1-E$1)/($L$1-$B$1)+$L95*(E$1-$B$1)/($L$1-$B$1)</f>
        <v>0</v>
      </c>
      <c r="F95">
        <f t="shared" ca="1" si="10"/>
        <v>0</v>
      </c>
      <c r="G95">
        <f t="shared" ca="1" si="10"/>
        <v>0</v>
      </c>
      <c r="H95">
        <f t="shared" ca="1" si="10"/>
        <v>0</v>
      </c>
      <c r="I95">
        <f t="shared" ca="1" si="10"/>
        <v>0</v>
      </c>
      <c r="J95">
        <f t="shared" ca="1" si="10"/>
        <v>0</v>
      </c>
      <c r="K95">
        <f t="shared" ca="1" si="10"/>
        <v>0</v>
      </c>
      <c r="L95">
        <f ca="1">IF('Other 2020'!$A103="WT",INDIRECT("'Other 2020'!"&amp;'Country Selector'!$B$3&amp;ROW($A103))*10^12,0)</f>
        <v>0</v>
      </c>
      <c r="M95">
        <f t="shared" ca="1" si="9"/>
        <v>0</v>
      </c>
      <c r="N95">
        <f t="shared" ca="1" si="7"/>
        <v>0</v>
      </c>
      <c r="O95">
        <f t="shared" ref="N95:U126" ca="1" si="11">$L95*($V$1-O$1)/($V$1-$L$1)+$V95*(O$1-$L$1)/($V$1-$L$1)</f>
        <v>0</v>
      </c>
      <c r="P95">
        <f t="shared" ca="1" si="11"/>
        <v>0</v>
      </c>
      <c r="Q95">
        <f t="shared" ca="1" si="11"/>
        <v>0</v>
      </c>
      <c r="R95">
        <f t="shared" ca="1" si="11"/>
        <v>0</v>
      </c>
      <c r="S95">
        <f t="shared" ca="1" si="11"/>
        <v>0</v>
      </c>
      <c r="T95">
        <f t="shared" ca="1" si="11"/>
        <v>0</v>
      </c>
      <c r="U95">
        <f t="shared" ca="1" si="11"/>
        <v>0</v>
      </c>
      <c r="V95">
        <f ca="1">IF('Other 2030'!$A103="WT",INDIRECT("'Other 2030'!"&amp;'Country Selector'!$B$3&amp;ROW($A103))*10^12,0)</f>
        <v>0</v>
      </c>
    </row>
    <row r="96" spans="1:22">
      <c r="A96" s="74">
        <v>44</v>
      </c>
      <c r="B96">
        <f ca="1">IF('Other 2010'!$A104="WT",INDIRECT("'Other 2010'!"&amp;'Country Selector'!$B$3&amp;ROW($A104))*10^12,0)</f>
        <v>0</v>
      </c>
      <c r="C96">
        <f t="shared" ca="1" si="8"/>
        <v>0</v>
      </c>
      <c r="D96">
        <f t="shared" ca="1" si="10"/>
        <v>0</v>
      </c>
      <c r="E96">
        <f t="shared" ca="1" si="10"/>
        <v>0</v>
      </c>
      <c r="F96">
        <f t="shared" ca="1" si="10"/>
        <v>0</v>
      </c>
      <c r="G96">
        <f t="shared" ca="1" si="10"/>
        <v>0</v>
      </c>
      <c r="H96">
        <f t="shared" ca="1" si="10"/>
        <v>0</v>
      </c>
      <c r="I96">
        <f t="shared" ca="1" si="10"/>
        <v>0</v>
      </c>
      <c r="J96">
        <f t="shared" ca="1" si="10"/>
        <v>0</v>
      </c>
      <c r="K96">
        <f t="shared" ca="1" si="10"/>
        <v>0</v>
      </c>
      <c r="L96">
        <f ca="1">IF('Other 2020'!$A104="WT",INDIRECT("'Other 2020'!"&amp;'Country Selector'!$B$3&amp;ROW($A104))*10^12,0)</f>
        <v>0</v>
      </c>
      <c r="M96">
        <f t="shared" ca="1" si="9"/>
        <v>0</v>
      </c>
      <c r="N96">
        <f t="shared" ca="1" si="11"/>
        <v>0</v>
      </c>
      <c r="O96">
        <f t="shared" ca="1" si="11"/>
        <v>0</v>
      </c>
      <c r="P96">
        <f t="shared" ca="1" si="11"/>
        <v>0</v>
      </c>
      <c r="Q96">
        <f t="shared" ca="1" si="11"/>
        <v>0</v>
      </c>
      <c r="R96">
        <f t="shared" ca="1" si="11"/>
        <v>0</v>
      </c>
      <c r="S96">
        <f t="shared" ca="1" si="11"/>
        <v>0</v>
      </c>
      <c r="T96">
        <f t="shared" ca="1" si="11"/>
        <v>0</v>
      </c>
      <c r="U96">
        <f t="shared" ca="1" si="11"/>
        <v>0</v>
      </c>
      <c r="V96">
        <f ca="1">IF('Other 2030'!$A104="WT",INDIRECT("'Other 2030'!"&amp;'Country Selector'!$B$3&amp;ROW($A104))*10^12,0)</f>
        <v>0</v>
      </c>
    </row>
    <row r="97" spans="1:22">
      <c r="A97" s="74">
        <v>45</v>
      </c>
      <c r="B97">
        <f ca="1">IF('Other 2010'!$A105="WT",INDIRECT("'Other 2010'!"&amp;'Country Selector'!$B$3&amp;ROW($A105))*10^12,0)</f>
        <v>0</v>
      </c>
      <c r="C97">
        <f t="shared" ca="1" si="8"/>
        <v>0</v>
      </c>
      <c r="D97">
        <f t="shared" ca="1" si="10"/>
        <v>0</v>
      </c>
      <c r="E97">
        <f t="shared" ca="1" si="10"/>
        <v>0</v>
      </c>
      <c r="F97">
        <f t="shared" ca="1" si="10"/>
        <v>0</v>
      </c>
      <c r="G97">
        <f t="shared" ca="1" si="10"/>
        <v>0</v>
      </c>
      <c r="H97">
        <f t="shared" ca="1" si="10"/>
        <v>0</v>
      </c>
      <c r="I97">
        <f t="shared" ca="1" si="10"/>
        <v>0</v>
      </c>
      <c r="J97">
        <f t="shared" ca="1" si="10"/>
        <v>0</v>
      </c>
      <c r="K97">
        <f t="shared" ca="1" si="10"/>
        <v>0</v>
      </c>
      <c r="L97">
        <f ca="1">IF('Other 2020'!$A105="WT",INDIRECT("'Other 2020'!"&amp;'Country Selector'!$B$3&amp;ROW($A105))*10^12,0)</f>
        <v>0</v>
      </c>
      <c r="M97">
        <f t="shared" ca="1" si="9"/>
        <v>0</v>
      </c>
      <c r="N97">
        <f t="shared" ca="1" si="11"/>
        <v>0</v>
      </c>
      <c r="O97">
        <f t="shared" ca="1" si="11"/>
        <v>0</v>
      </c>
      <c r="P97">
        <f t="shared" ca="1" si="11"/>
        <v>0</v>
      </c>
      <c r="Q97">
        <f t="shared" ca="1" si="11"/>
        <v>0</v>
      </c>
      <c r="R97">
        <f t="shared" ca="1" si="11"/>
        <v>0</v>
      </c>
      <c r="S97">
        <f t="shared" ca="1" si="11"/>
        <v>0</v>
      </c>
      <c r="T97">
        <f t="shared" ca="1" si="11"/>
        <v>0</v>
      </c>
      <c r="U97">
        <f t="shared" ca="1" si="11"/>
        <v>0</v>
      </c>
      <c r="V97">
        <f ca="1">IF('Other 2030'!$A105="WT",INDIRECT("'Other 2030'!"&amp;'Country Selector'!$B$3&amp;ROW($A105))*10^12,0)</f>
        <v>0</v>
      </c>
    </row>
    <row r="98" spans="1:22">
      <c r="A98" s="74">
        <v>46</v>
      </c>
      <c r="B98">
        <f ca="1">IF('Other 2010'!$A106="WT",INDIRECT("'Other 2010'!"&amp;'Country Selector'!$B$3&amp;ROW($A106))*10^12,0)</f>
        <v>0</v>
      </c>
      <c r="C98">
        <f t="shared" ca="1" si="8"/>
        <v>0</v>
      </c>
      <c r="D98">
        <f t="shared" ca="1" si="10"/>
        <v>0</v>
      </c>
      <c r="E98">
        <f t="shared" ca="1" si="10"/>
        <v>0</v>
      </c>
      <c r="F98">
        <f t="shared" ca="1" si="10"/>
        <v>0</v>
      </c>
      <c r="G98">
        <f t="shared" ca="1" si="10"/>
        <v>0</v>
      </c>
      <c r="H98">
        <f t="shared" ca="1" si="10"/>
        <v>0</v>
      </c>
      <c r="I98">
        <f t="shared" ca="1" si="10"/>
        <v>0</v>
      </c>
      <c r="J98">
        <f t="shared" ca="1" si="10"/>
        <v>0</v>
      </c>
      <c r="K98">
        <f t="shared" ca="1" si="10"/>
        <v>0</v>
      </c>
      <c r="L98">
        <f ca="1">IF('Other 2020'!$A106="WT",INDIRECT("'Other 2020'!"&amp;'Country Selector'!$B$3&amp;ROW($A106))*10^12,0)</f>
        <v>0</v>
      </c>
      <c r="M98">
        <f t="shared" ca="1" si="9"/>
        <v>0</v>
      </c>
      <c r="N98">
        <f t="shared" ca="1" si="11"/>
        <v>0</v>
      </c>
      <c r="O98">
        <f t="shared" ca="1" si="11"/>
        <v>0</v>
      </c>
      <c r="P98">
        <f t="shared" ca="1" si="11"/>
        <v>0</v>
      </c>
      <c r="Q98">
        <f t="shared" ca="1" si="11"/>
        <v>0</v>
      </c>
      <c r="R98">
        <f t="shared" ca="1" si="11"/>
        <v>0</v>
      </c>
      <c r="S98">
        <f t="shared" ca="1" si="11"/>
        <v>0</v>
      </c>
      <c r="T98">
        <f t="shared" ca="1" si="11"/>
        <v>0</v>
      </c>
      <c r="U98">
        <f t="shared" ca="1" si="11"/>
        <v>0</v>
      </c>
      <c r="V98">
        <f ca="1">IF('Other 2030'!$A106="WT",INDIRECT("'Other 2030'!"&amp;'Country Selector'!$B$3&amp;ROW($A106))*10^12,0)</f>
        <v>0</v>
      </c>
    </row>
    <row r="99" spans="1:22">
      <c r="A99" s="74">
        <v>47</v>
      </c>
      <c r="B99">
        <f ca="1">IF('Other 2010'!$A107="WT",INDIRECT("'Other 2010'!"&amp;'Country Selector'!$B$3&amp;ROW($A107))*10^12,0)</f>
        <v>0</v>
      </c>
      <c r="C99">
        <f t="shared" ca="1" si="8"/>
        <v>0</v>
      </c>
      <c r="D99">
        <f t="shared" ca="1" si="10"/>
        <v>0</v>
      </c>
      <c r="E99">
        <f t="shared" ca="1" si="10"/>
        <v>0</v>
      </c>
      <c r="F99">
        <f t="shared" ca="1" si="10"/>
        <v>0</v>
      </c>
      <c r="G99">
        <f t="shared" ca="1" si="10"/>
        <v>0</v>
      </c>
      <c r="H99">
        <f t="shared" ca="1" si="10"/>
        <v>0</v>
      </c>
      <c r="I99">
        <f t="shared" ca="1" si="10"/>
        <v>0</v>
      </c>
      <c r="J99">
        <f t="shared" ca="1" si="10"/>
        <v>0</v>
      </c>
      <c r="K99">
        <f t="shared" ca="1" si="10"/>
        <v>0</v>
      </c>
      <c r="L99">
        <f ca="1">IF('Other 2020'!$A107="WT",INDIRECT("'Other 2020'!"&amp;'Country Selector'!$B$3&amp;ROW($A107))*10^12,0)</f>
        <v>0</v>
      </c>
      <c r="M99">
        <f t="shared" ca="1" si="9"/>
        <v>0</v>
      </c>
      <c r="N99">
        <f t="shared" ca="1" si="11"/>
        <v>0</v>
      </c>
      <c r="O99">
        <f t="shared" ca="1" si="11"/>
        <v>0</v>
      </c>
      <c r="P99">
        <f t="shared" ca="1" si="11"/>
        <v>0</v>
      </c>
      <c r="Q99">
        <f t="shared" ca="1" si="11"/>
        <v>0</v>
      </c>
      <c r="R99">
        <f t="shared" ca="1" si="11"/>
        <v>0</v>
      </c>
      <c r="S99">
        <f t="shared" ca="1" si="11"/>
        <v>0</v>
      </c>
      <c r="T99">
        <f t="shared" ca="1" si="11"/>
        <v>0</v>
      </c>
      <c r="U99">
        <f t="shared" ca="1" si="11"/>
        <v>0</v>
      </c>
      <c r="V99">
        <f ca="1">IF('Other 2030'!$A107="WT",INDIRECT("'Other 2030'!"&amp;'Country Selector'!$B$3&amp;ROW($A107))*10^12,0)</f>
        <v>0</v>
      </c>
    </row>
    <row r="100" spans="1:22">
      <c r="A100" s="74">
        <v>48</v>
      </c>
      <c r="B100">
        <f ca="1">IF('Other 2010'!$A108="WT",INDIRECT("'Other 2010'!"&amp;'Country Selector'!$B$3&amp;ROW($A108))*10^12,0)</f>
        <v>0</v>
      </c>
      <c r="C100">
        <f t="shared" ca="1" si="8"/>
        <v>0</v>
      </c>
      <c r="D100">
        <f t="shared" ca="1" si="10"/>
        <v>0</v>
      </c>
      <c r="E100">
        <f t="shared" ca="1" si="10"/>
        <v>0</v>
      </c>
      <c r="F100">
        <f t="shared" ca="1" si="10"/>
        <v>0</v>
      </c>
      <c r="G100">
        <f t="shared" ca="1" si="10"/>
        <v>0</v>
      </c>
      <c r="H100">
        <f t="shared" ca="1" si="10"/>
        <v>0</v>
      </c>
      <c r="I100">
        <f t="shared" ca="1" si="10"/>
        <v>0</v>
      </c>
      <c r="J100">
        <f t="shared" ca="1" si="10"/>
        <v>0</v>
      </c>
      <c r="K100">
        <f t="shared" ca="1" si="10"/>
        <v>0</v>
      </c>
      <c r="L100">
        <f ca="1">IF('Other 2020'!$A108="WT",INDIRECT("'Other 2020'!"&amp;'Country Selector'!$B$3&amp;ROW($A108))*10^12,0)</f>
        <v>0</v>
      </c>
      <c r="M100">
        <f t="shared" ca="1" si="9"/>
        <v>0</v>
      </c>
      <c r="N100">
        <f t="shared" ca="1" si="11"/>
        <v>0</v>
      </c>
      <c r="O100">
        <f t="shared" ca="1" si="11"/>
        <v>0</v>
      </c>
      <c r="P100">
        <f t="shared" ca="1" si="11"/>
        <v>0</v>
      </c>
      <c r="Q100">
        <f t="shared" ca="1" si="11"/>
        <v>0</v>
      </c>
      <c r="R100">
        <f t="shared" ca="1" si="11"/>
        <v>0</v>
      </c>
      <c r="S100">
        <f t="shared" ca="1" si="11"/>
        <v>0</v>
      </c>
      <c r="T100">
        <f t="shared" ca="1" si="11"/>
        <v>0</v>
      </c>
      <c r="U100">
        <f t="shared" ca="1" si="11"/>
        <v>0</v>
      </c>
      <c r="V100">
        <f ca="1">IF('Other 2030'!$A108="WT",INDIRECT("'Other 2030'!"&amp;'Country Selector'!$B$3&amp;ROW($A108))*10^12,0)</f>
        <v>0</v>
      </c>
    </row>
    <row r="101" spans="1:22">
      <c r="A101" s="74">
        <v>49</v>
      </c>
      <c r="B101">
        <f ca="1">IF('Other 2010'!$A109="WT",INDIRECT("'Other 2010'!"&amp;'Country Selector'!$B$3&amp;ROW($A109))*10^12,0)</f>
        <v>0</v>
      </c>
      <c r="C101">
        <f t="shared" ca="1" si="8"/>
        <v>0</v>
      </c>
      <c r="D101">
        <f t="shared" ca="1" si="10"/>
        <v>0</v>
      </c>
      <c r="E101">
        <f t="shared" ca="1" si="10"/>
        <v>0</v>
      </c>
      <c r="F101">
        <f t="shared" ca="1" si="10"/>
        <v>0</v>
      </c>
      <c r="G101">
        <f t="shared" ca="1" si="10"/>
        <v>0</v>
      </c>
      <c r="H101">
        <f t="shared" ca="1" si="10"/>
        <v>0</v>
      </c>
      <c r="I101">
        <f t="shared" ca="1" si="10"/>
        <v>0</v>
      </c>
      <c r="J101">
        <f t="shared" ca="1" si="10"/>
        <v>0</v>
      </c>
      <c r="K101">
        <f t="shared" ca="1" si="10"/>
        <v>0</v>
      </c>
      <c r="L101">
        <f ca="1">IF('Other 2020'!$A109="WT",INDIRECT("'Other 2020'!"&amp;'Country Selector'!$B$3&amp;ROW($A109))*10^12,0)</f>
        <v>0</v>
      </c>
      <c r="M101">
        <f t="shared" ca="1" si="9"/>
        <v>0</v>
      </c>
      <c r="N101">
        <f t="shared" ca="1" si="11"/>
        <v>0</v>
      </c>
      <c r="O101">
        <f t="shared" ca="1" si="11"/>
        <v>0</v>
      </c>
      <c r="P101">
        <f t="shared" ca="1" si="11"/>
        <v>0</v>
      </c>
      <c r="Q101">
        <f t="shared" ca="1" si="11"/>
        <v>0</v>
      </c>
      <c r="R101">
        <f t="shared" ca="1" si="11"/>
        <v>0</v>
      </c>
      <c r="S101">
        <f t="shared" ca="1" si="11"/>
        <v>0</v>
      </c>
      <c r="T101">
        <f t="shared" ca="1" si="11"/>
        <v>0</v>
      </c>
      <c r="U101">
        <f t="shared" ca="1" si="11"/>
        <v>0</v>
      </c>
      <c r="V101">
        <f ca="1">IF('Other 2030'!$A109="WT",INDIRECT("'Other 2030'!"&amp;'Country Selector'!$B$3&amp;ROW($A109))*10^12,0)</f>
        <v>0</v>
      </c>
    </row>
    <row r="102" spans="1:22">
      <c r="A102" s="74">
        <v>50</v>
      </c>
      <c r="B102">
        <f ca="1">IF('Other 2010'!$A110="WT",INDIRECT("'Other 2010'!"&amp;'Country Selector'!$B$3&amp;ROW($A110))*10^12,0)</f>
        <v>0</v>
      </c>
      <c r="C102">
        <f t="shared" ca="1" si="8"/>
        <v>0</v>
      </c>
      <c r="D102">
        <f t="shared" ca="1" si="10"/>
        <v>0</v>
      </c>
      <c r="E102">
        <f t="shared" ca="1" si="10"/>
        <v>0</v>
      </c>
      <c r="F102">
        <f t="shared" ca="1" si="10"/>
        <v>0</v>
      </c>
      <c r="G102">
        <f t="shared" ca="1" si="10"/>
        <v>0</v>
      </c>
      <c r="H102">
        <f t="shared" ca="1" si="10"/>
        <v>0</v>
      </c>
      <c r="I102">
        <f t="shared" ca="1" si="10"/>
        <v>0</v>
      </c>
      <c r="J102">
        <f t="shared" ca="1" si="10"/>
        <v>0</v>
      </c>
      <c r="K102">
        <f t="shared" ca="1" si="10"/>
        <v>0</v>
      </c>
      <c r="L102">
        <f ca="1">IF('Other 2020'!$A110="WT",INDIRECT("'Other 2020'!"&amp;'Country Selector'!$B$3&amp;ROW($A110))*10^12,0)</f>
        <v>0</v>
      </c>
      <c r="M102">
        <f t="shared" ca="1" si="9"/>
        <v>0</v>
      </c>
      <c r="N102">
        <f t="shared" ca="1" si="11"/>
        <v>0</v>
      </c>
      <c r="O102">
        <f t="shared" ca="1" si="11"/>
        <v>0</v>
      </c>
      <c r="P102">
        <f t="shared" ca="1" si="11"/>
        <v>0</v>
      </c>
      <c r="Q102">
        <f t="shared" ca="1" si="11"/>
        <v>0</v>
      </c>
      <c r="R102">
        <f t="shared" ca="1" si="11"/>
        <v>0</v>
      </c>
      <c r="S102">
        <f t="shared" ca="1" si="11"/>
        <v>0</v>
      </c>
      <c r="T102">
        <f t="shared" ca="1" si="11"/>
        <v>0</v>
      </c>
      <c r="U102">
        <f t="shared" ca="1" si="11"/>
        <v>0</v>
      </c>
      <c r="V102">
        <f ca="1">IF('Other 2030'!$A110="WT",INDIRECT("'Other 2030'!"&amp;'Country Selector'!$B$3&amp;ROW($A110))*10^12,0)</f>
        <v>0</v>
      </c>
    </row>
    <row r="103" spans="1:22">
      <c r="A103" s="74">
        <v>51</v>
      </c>
      <c r="B103">
        <f ca="1">IF('Other 2010'!$A111="WT",INDIRECT("'Other 2010'!"&amp;'Country Selector'!$B$3&amp;ROW($A111))*10^12,0)</f>
        <v>0</v>
      </c>
      <c r="C103">
        <f t="shared" ca="1" si="8"/>
        <v>0</v>
      </c>
      <c r="D103">
        <f t="shared" ca="1" si="10"/>
        <v>0</v>
      </c>
      <c r="E103">
        <f t="shared" ca="1" si="10"/>
        <v>0</v>
      </c>
      <c r="F103">
        <f t="shared" ca="1" si="10"/>
        <v>0</v>
      </c>
      <c r="G103">
        <f t="shared" ca="1" si="10"/>
        <v>0</v>
      </c>
      <c r="H103">
        <f t="shared" ca="1" si="10"/>
        <v>0</v>
      </c>
      <c r="I103">
        <f t="shared" ca="1" si="10"/>
        <v>0</v>
      </c>
      <c r="J103">
        <f t="shared" ca="1" si="10"/>
        <v>0</v>
      </c>
      <c r="K103">
        <f t="shared" ca="1" si="10"/>
        <v>0</v>
      </c>
      <c r="L103">
        <f ca="1">IF('Other 2020'!$A111="WT",INDIRECT("'Other 2020'!"&amp;'Country Selector'!$B$3&amp;ROW($A111))*10^12,0)</f>
        <v>0</v>
      </c>
      <c r="M103">
        <f t="shared" ca="1" si="9"/>
        <v>0</v>
      </c>
      <c r="N103">
        <f t="shared" ca="1" si="11"/>
        <v>0</v>
      </c>
      <c r="O103">
        <f t="shared" ca="1" si="11"/>
        <v>0</v>
      </c>
      <c r="P103">
        <f t="shared" ca="1" si="11"/>
        <v>0</v>
      </c>
      <c r="Q103">
        <f t="shared" ca="1" si="11"/>
        <v>0</v>
      </c>
      <c r="R103">
        <f t="shared" ca="1" si="11"/>
        <v>0</v>
      </c>
      <c r="S103">
        <f t="shared" ca="1" si="11"/>
        <v>0</v>
      </c>
      <c r="T103">
        <f t="shared" ca="1" si="11"/>
        <v>0</v>
      </c>
      <c r="U103">
        <f t="shared" ca="1" si="11"/>
        <v>0</v>
      </c>
      <c r="V103">
        <f ca="1">IF('Other 2030'!$A111="WT",INDIRECT("'Other 2030'!"&amp;'Country Selector'!$B$3&amp;ROW($A111))*10^12,0)</f>
        <v>0</v>
      </c>
    </row>
    <row r="104" spans="1:22">
      <c r="A104" s="74">
        <v>52</v>
      </c>
      <c r="B104">
        <f ca="1">IF('Other 2010'!$A112="WT",INDIRECT("'Other 2010'!"&amp;'Country Selector'!$B$3&amp;ROW($A112))*10^12,0)</f>
        <v>0</v>
      </c>
      <c r="C104">
        <f t="shared" ca="1" si="8"/>
        <v>0</v>
      </c>
      <c r="D104">
        <f t="shared" ca="1" si="10"/>
        <v>0</v>
      </c>
      <c r="E104">
        <f t="shared" ca="1" si="10"/>
        <v>0</v>
      </c>
      <c r="F104">
        <f t="shared" ca="1" si="10"/>
        <v>0</v>
      </c>
      <c r="G104">
        <f t="shared" ca="1" si="10"/>
        <v>0</v>
      </c>
      <c r="H104">
        <f t="shared" ca="1" si="10"/>
        <v>0</v>
      </c>
      <c r="I104">
        <f t="shared" ca="1" si="10"/>
        <v>0</v>
      </c>
      <c r="J104">
        <f t="shared" ca="1" si="10"/>
        <v>0</v>
      </c>
      <c r="K104">
        <f t="shared" ca="1" si="10"/>
        <v>0</v>
      </c>
      <c r="L104">
        <f ca="1">IF('Other 2020'!$A112="WT",INDIRECT("'Other 2020'!"&amp;'Country Selector'!$B$3&amp;ROW($A112))*10^12,0)</f>
        <v>0</v>
      </c>
      <c r="M104">
        <f t="shared" ca="1" si="9"/>
        <v>0</v>
      </c>
      <c r="N104">
        <f t="shared" ca="1" si="11"/>
        <v>0</v>
      </c>
      <c r="O104">
        <f t="shared" ca="1" si="11"/>
        <v>0</v>
      </c>
      <c r="P104">
        <f t="shared" ca="1" si="11"/>
        <v>0</v>
      </c>
      <c r="Q104">
        <f t="shared" ca="1" si="11"/>
        <v>0</v>
      </c>
      <c r="R104">
        <f t="shared" ca="1" si="11"/>
        <v>0</v>
      </c>
      <c r="S104">
        <f t="shared" ca="1" si="11"/>
        <v>0</v>
      </c>
      <c r="T104">
        <f t="shared" ca="1" si="11"/>
        <v>0</v>
      </c>
      <c r="U104">
        <f t="shared" ca="1" si="11"/>
        <v>0</v>
      </c>
      <c r="V104">
        <f ca="1">IF('Other 2030'!$A112="WT",INDIRECT("'Other 2030'!"&amp;'Country Selector'!$B$3&amp;ROW($A112))*10^12,0)</f>
        <v>0</v>
      </c>
    </row>
    <row r="105" spans="1:22">
      <c r="A105" s="74">
        <v>53</v>
      </c>
      <c r="B105">
        <f ca="1">IF('Other 2010'!$A113="WT",INDIRECT("'Other 2010'!"&amp;'Country Selector'!$B$3&amp;ROW($A113))*10^12,0)</f>
        <v>0</v>
      </c>
      <c r="C105">
        <f t="shared" ca="1" si="8"/>
        <v>0</v>
      </c>
      <c r="D105">
        <f t="shared" ca="1" si="10"/>
        <v>0</v>
      </c>
      <c r="E105">
        <f t="shared" ca="1" si="10"/>
        <v>0</v>
      </c>
      <c r="F105">
        <f t="shared" ca="1" si="10"/>
        <v>0</v>
      </c>
      <c r="G105">
        <f t="shared" ca="1" si="10"/>
        <v>0</v>
      </c>
      <c r="H105">
        <f t="shared" ca="1" si="10"/>
        <v>0</v>
      </c>
      <c r="I105">
        <f t="shared" ca="1" si="10"/>
        <v>0</v>
      </c>
      <c r="J105">
        <f t="shared" ca="1" si="10"/>
        <v>0</v>
      </c>
      <c r="K105">
        <f t="shared" ca="1" si="10"/>
        <v>0</v>
      </c>
      <c r="L105">
        <f ca="1">IF('Other 2020'!$A113="WT",INDIRECT("'Other 2020'!"&amp;'Country Selector'!$B$3&amp;ROW($A113))*10^12,0)</f>
        <v>0</v>
      </c>
      <c r="M105">
        <f t="shared" ca="1" si="9"/>
        <v>0</v>
      </c>
      <c r="N105">
        <f t="shared" ca="1" si="11"/>
        <v>0</v>
      </c>
      <c r="O105">
        <f t="shared" ca="1" si="11"/>
        <v>0</v>
      </c>
      <c r="P105">
        <f t="shared" ca="1" si="11"/>
        <v>0</v>
      </c>
      <c r="Q105">
        <f t="shared" ca="1" si="11"/>
        <v>0</v>
      </c>
      <c r="R105">
        <f t="shared" ca="1" si="11"/>
        <v>0</v>
      </c>
      <c r="S105">
        <f t="shared" ca="1" si="11"/>
        <v>0</v>
      </c>
      <c r="T105">
        <f t="shared" ca="1" si="11"/>
        <v>0</v>
      </c>
      <c r="U105">
        <f t="shared" ca="1" si="11"/>
        <v>0</v>
      </c>
      <c r="V105">
        <f ca="1">IF('Other 2030'!$A113="WT",INDIRECT("'Other 2030'!"&amp;'Country Selector'!$B$3&amp;ROW($A113))*10^12,0)</f>
        <v>0</v>
      </c>
    </row>
    <row r="106" spans="1:22">
      <c r="A106" s="74">
        <v>54</v>
      </c>
      <c r="B106">
        <f ca="1">IF('Other 2010'!$A114="WT",INDIRECT("'Other 2010'!"&amp;'Country Selector'!$B$3&amp;ROW($A114))*10^12,0)</f>
        <v>0</v>
      </c>
      <c r="C106">
        <f t="shared" ca="1" si="8"/>
        <v>0</v>
      </c>
      <c r="D106">
        <f t="shared" ca="1" si="10"/>
        <v>0</v>
      </c>
      <c r="E106">
        <f t="shared" ca="1" si="10"/>
        <v>0</v>
      </c>
      <c r="F106">
        <f t="shared" ca="1" si="10"/>
        <v>0</v>
      </c>
      <c r="G106">
        <f t="shared" ca="1" si="10"/>
        <v>0</v>
      </c>
      <c r="H106">
        <f t="shared" ca="1" si="10"/>
        <v>0</v>
      </c>
      <c r="I106">
        <f t="shared" ca="1" si="10"/>
        <v>0</v>
      </c>
      <c r="J106">
        <f t="shared" ca="1" si="10"/>
        <v>0</v>
      </c>
      <c r="K106">
        <f t="shared" ca="1" si="10"/>
        <v>0</v>
      </c>
      <c r="L106">
        <f ca="1">IF('Other 2020'!$A114="WT",INDIRECT("'Other 2020'!"&amp;'Country Selector'!$B$3&amp;ROW($A114))*10^12,0)</f>
        <v>0</v>
      </c>
      <c r="M106">
        <f t="shared" ca="1" si="9"/>
        <v>0</v>
      </c>
      <c r="N106">
        <f t="shared" ca="1" si="11"/>
        <v>0</v>
      </c>
      <c r="O106">
        <f t="shared" ca="1" si="11"/>
        <v>0</v>
      </c>
      <c r="P106">
        <f t="shared" ca="1" si="11"/>
        <v>0</v>
      </c>
      <c r="Q106">
        <f t="shared" ca="1" si="11"/>
        <v>0</v>
      </c>
      <c r="R106">
        <f t="shared" ca="1" si="11"/>
        <v>0</v>
      </c>
      <c r="S106">
        <f t="shared" ca="1" si="11"/>
        <v>0</v>
      </c>
      <c r="T106">
        <f t="shared" ca="1" si="11"/>
        <v>0</v>
      </c>
      <c r="U106">
        <f t="shared" ca="1" si="11"/>
        <v>0</v>
      </c>
      <c r="V106">
        <f ca="1">IF('Other 2030'!$A114="WT",INDIRECT("'Other 2030'!"&amp;'Country Selector'!$B$3&amp;ROW($A114))*10^12,0)</f>
        <v>0</v>
      </c>
    </row>
    <row r="107" spans="1:22">
      <c r="A107" s="74">
        <v>55</v>
      </c>
      <c r="B107">
        <f ca="1">IF('Other 2010'!$A115="WT",INDIRECT("'Other 2010'!"&amp;'Country Selector'!$B$3&amp;ROW($A115))*10^12,0)</f>
        <v>0</v>
      </c>
      <c r="C107">
        <f t="shared" ca="1" si="8"/>
        <v>0</v>
      </c>
      <c r="D107">
        <f t="shared" ca="1" si="10"/>
        <v>0</v>
      </c>
      <c r="E107">
        <f t="shared" ca="1" si="10"/>
        <v>0</v>
      </c>
      <c r="F107">
        <f t="shared" ca="1" si="10"/>
        <v>0</v>
      </c>
      <c r="G107">
        <f t="shared" ca="1" si="10"/>
        <v>0</v>
      </c>
      <c r="H107">
        <f t="shared" ca="1" si="10"/>
        <v>0</v>
      </c>
      <c r="I107">
        <f t="shared" ca="1" si="10"/>
        <v>0</v>
      </c>
      <c r="J107">
        <f t="shared" ca="1" si="10"/>
        <v>0</v>
      </c>
      <c r="K107">
        <f t="shared" ca="1" si="10"/>
        <v>0</v>
      </c>
      <c r="L107">
        <f ca="1">IF('Other 2020'!$A115="WT",INDIRECT("'Other 2020'!"&amp;'Country Selector'!$B$3&amp;ROW($A115))*10^12,0)</f>
        <v>0</v>
      </c>
      <c r="M107">
        <f t="shared" ca="1" si="9"/>
        <v>0</v>
      </c>
      <c r="N107">
        <f t="shared" ca="1" si="11"/>
        <v>0</v>
      </c>
      <c r="O107">
        <f t="shared" ca="1" si="11"/>
        <v>0</v>
      </c>
      <c r="P107">
        <f t="shared" ca="1" si="11"/>
        <v>0</v>
      </c>
      <c r="Q107">
        <f t="shared" ca="1" si="11"/>
        <v>0</v>
      </c>
      <c r="R107">
        <f t="shared" ca="1" si="11"/>
        <v>0</v>
      </c>
      <c r="S107">
        <f t="shared" ca="1" si="11"/>
        <v>0</v>
      </c>
      <c r="T107">
        <f t="shared" ca="1" si="11"/>
        <v>0</v>
      </c>
      <c r="U107">
        <f t="shared" ca="1" si="11"/>
        <v>0</v>
      </c>
      <c r="V107">
        <f ca="1">IF('Other 2030'!$A115="WT",INDIRECT("'Other 2030'!"&amp;'Country Selector'!$B$3&amp;ROW($A115))*10^12,0)</f>
        <v>0</v>
      </c>
    </row>
    <row r="108" spans="1:22">
      <c r="A108" s="74">
        <v>56</v>
      </c>
      <c r="B108">
        <f ca="1">IF('Other 2010'!$A116="WT",INDIRECT("'Other 2010'!"&amp;'Country Selector'!$B$3&amp;ROW($A116))*10^12,0)</f>
        <v>0</v>
      </c>
      <c r="C108">
        <f t="shared" ca="1" si="8"/>
        <v>0</v>
      </c>
      <c r="D108">
        <f t="shared" ca="1" si="10"/>
        <v>0</v>
      </c>
      <c r="E108">
        <f t="shared" ca="1" si="10"/>
        <v>0</v>
      </c>
      <c r="F108">
        <f t="shared" ca="1" si="10"/>
        <v>0</v>
      </c>
      <c r="G108">
        <f t="shared" ca="1" si="10"/>
        <v>0</v>
      </c>
      <c r="H108">
        <f t="shared" ca="1" si="10"/>
        <v>0</v>
      </c>
      <c r="I108">
        <f t="shared" ca="1" si="10"/>
        <v>0</v>
      </c>
      <c r="J108">
        <f t="shared" ca="1" si="10"/>
        <v>0</v>
      </c>
      <c r="K108">
        <f t="shared" ca="1" si="10"/>
        <v>0</v>
      </c>
      <c r="L108">
        <f ca="1">IF('Other 2020'!$A116="WT",INDIRECT("'Other 2020'!"&amp;'Country Selector'!$B$3&amp;ROW($A116))*10^12,0)</f>
        <v>0</v>
      </c>
      <c r="M108">
        <f t="shared" ca="1" si="9"/>
        <v>0</v>
      </c>
      <c r="N108">
        <f t="shared" ca="1" si="11"/>
        <v>0</v>
      </c>
      <c r="O108">
        <f t="shared" ca="1" si="11"/>
        <v>0</v>
      </c>
      <c r="P108">
        <f t="shared" ca="1" si="11"/>
        <v>0</v>
      </c>
      <c r="Q108">
        <f t="shared" ca="1" si="11"/>
        <v>0</v>
      </c>
      <c r="R108">
        <f t="shared" ca="1" si="11"/>
        <v>0</v>
      </c>
      <c r="S108">
        <f t="shared" ca="1" si="11"/>
        <v>0</v>
      </c>
      <c r="T108">
        <f t="shared" ca="1" si="11"/>
        <v>0</v>
      </c>
      <c r="U108">
        <f t="shared" ca="1" si="11"/>
        <v>0</v>
      </c>
      <c r="V108">
        <f ca="1">IF('Other 2030'!$A116="WT",INDIRECT("'Other 2030'!"&amp;'Country Selector'!$B$3&amp;ROW($A116))*10^12,0)</f>
        <v>0</v>
      </c>
    </row>
    <row r="109" spans="1:22">
      <c r="A109" s="74">
        <v>57</v>
      </c>
      <c r="B109">
        <f ca="1">IF('Other 2010'!$A117="WT",INDIRECT("'Other 2010'!"&amp;'Country Selector'!$B$3&amp;ROW($A117))*10^12,0)</f>
        <v>0</v>
      </c>
      <c r="C109">
        <f t="shared" ca="1" si="8"/>
        <v>0</v>
      </c>
      <c r="D109">
        <f t="shared" ca="1" si="10"/>
        <v>0</v>
      </c>
      <c r="E109">
        <f t="shared" ca="1" si="10"/>
        <v>0</v>
      </c>
      <c r="F109">
        <f t="shared" ca="1" si="10"/>
        <v>0</v>
      </c>
      <c r="G109">
        <f t="shared" ca="1" si="10"/>
        <v>0</v>
      </c>
      <c r="H109">
        <f t="shared" ca="1" si="10"/>
        <v>0</v>
      </c>
      <c r="I109">
        <f t="shared" ca="1" si="10"/>
        <v>0</v>
      </c>
      <c r="J109">
        <f t="shared" ca="1" si="10"/>
        <v>0</v>
      </c>
      <c r="K109">
        <f t="shared" ca="1" si="10"/>
        <v>0</v>
      </c>
      <c r="L109">
        <f ca="1">IF('Other 2020'!$A117="WT",INDIRECT("'Other 2020'!"&amp;'Country Selector'!$B$3&amp;ROW($A117))*10^12,0)</f>
        <v>0</v>
      </c>
      <c r="M109">
        <f t="shared" ca="1" si="9"/>
        <v>0</v>
      </c>
      <c r="N109">
        <f t="shared" ca="1" si="11"/>
        <v>0</v>
      </c>
      <c r="O109">
        <f t="shared" ca="1" si="11"/>
        <v>0</v>
      </c>
      <c r="P109">
        <f t="shared" ca="1" si="11"/>
        <v>0</v>
      </c>
      <c r="Q109">
        <f t="shared" ca="1" si="11"/>
        <v>0</v>
      </c>
      <c r="R109">
        <f t="shared" ca="1" si="11"/>
        <v>0</v>
      </c>
      <c r="S109">
        <f t="shared" ca="1" si="11"/>
        <v>0</v>
      </c>
      <c r="T109">
        <f t="shared" ca="1" si="11"/>
        <v>0</v>
      </c>
      <c r="U109">
        <f t="shared" ca="1" si="11"/>
        <v>0</v>
      </c>
      <c r="V109">
        <f ca="1">IF('Other 2030'!$A117="WT",INDIRECT("'Other 2030'!"&amp;'Country Selector'!$B$3&amp;ROW($A117))*10^12,0)</f>
        <v>0</v>
      </c>
    </row>
    <row r="110" spans="1:22">
      <c r="A110" s="74">
        <v>58</v>
      </c>
      <c r="B110">
        <f ca="1">IF('Other 2010'!$A118="WT",INDIRECT("'Other 2010'!"&amp;'Country Selector'!$B$3&amp;ROW($A118))*10^12,0)</f>
        <v>0</v>
      </c>
      <c r="C110">
        <f t="shared" ca="1" si="8"/>
        <v>0</v>
      </c>
      <c r="D110">
        <f t="shared" ca="1" si="10"/>
        <v>0</v>
      </c>
      <c r="E110">
        <f t="shared" ca="1" si="10"/>
        <v>0</v>
      </c>
      <c r="F110">
        <f t="shared" ca="1" si="10"/>
        <v>0</v>
      </c>
      <c r="G110">
        <f t="shared" ca="1" si="10"/>
        <v>0</v>
      </c>
      <c r="H110">
        <f t="shared" ca="1" si="10"/>
        <v>0</v>
      </c>
      <c r="I110">
        <f t="shared" ca="1" si="10"/>
        <v>0</v>
      </c>
      <c r="J110">
        <f t="shared" ca="1" si="10"/>
        <v>0</v>
      </c>
      <c r="K110">
        <f t="shared" ca="1" si="10"/>
        <v>0</v>
      </c>
      <c r="L110">
        <f ca="1">IF('Other 2020'!$A118="WT",INDIRECT("'Other 2020'!"&amp;'Country Selector'!$B$3&amp;ROW($A118))*10^12,0)</f>
        <v>0</v>
      </c>
      <c r="M110">
        <f t="shared" ca="1" si="9"/>
        <v>0</v>
      </c>
      <c r="N110">
        <f t="shared" ca="1" si="11"/>
        <v>0</v>
      </c>
      <c r="O110">
        <f t="shared" ca="1" si="11"/>
        <v>0</v>
      </c>
      <c r="P110">
        <f t="shared" ca="1" si="11"/>
        <v>0</v>
      </c>
      <c r="Q110">
        <f t="shared" ca="1" si="11"/>
        <v>0</v>
      </c>
      <c r="R110">
        <f t="shared" ca="1" si="11"/>
        <v>0</v>
      </c>
      <c r="S110">
        <f t="shared" ca="1" si="11"/>
        <v>0</v>
      </c>
      <c r="T110">
        <f t="shared" ca="1" si="11"/>
        <v>0</v>
      </c>
      <c r="U110">
        <f t="shared" ca="1" si="11"/>
        <v>0</v>
      </c>
      <c r="V110">
        <f ca="1">IF('Other 2030'!$A118="WT",INDIRECT("'Other 2030'!"&amp;'Country Selector'!$B$3&amp;ROW($A118))*10^12,0)</f>
        <v>0</v>
      </c>
    </row>
    <row r="111" spans="1:22">
      <c r="A111" s="74">
        <v>59</v>
      </c>
      <c r="B111">
        <f ca="1">IF('Other 2010'!$A119="WT",INDIRECT("'Other 2010'!"&amp;'Country Selector'!$B$3&amp;ROW($A119))*10^12,0)</f>
        <v>0</v>
      </c>
      <c r="C111">
        <f t="shared" ca="1" si="8"/>
        <v>0</v>
      </c>
      <c r="D111">
        <f t="shared" ca="1" si="10"/>
        <v>0</v>
      </c>
      <c r="E111">
        <f t="shared" ca="1" si="10"/>
        <v>0</v>
      </c>
      <c r="F111">
        <f t="shared" ca="1" si="10"/>
        <v>0</v>
      </c>
      <c r="G111">
        <f t="shared" ca="1" si="10"/>
        <v>0</v>
      </c>
      <c r="H111">
        <f t="shared" ca="1" si="10"/>
        <v>0</v>
      </c>
      <c r="I111">
        <f t="shared" ca="1" si="10"/>
        <v>0</v>
      </c>
      <c r="J111">
        <f t="shared" ca="1" si="10"/>
        <v>0</v>
      </c>
      <c r="K111">
        <f t="shared" ca="1" si="10"/>
        <v>0</v>
      </c>
      <c r="L111">
        <f ca="1">IF('Other 2020'!$A119="WT",INDIRECT("'Other 2020'!"&amp;'Country Selector'!$B$3&amp;ROW($A119))*10^12,0)</f>
        <v>0</v>
      </c>
      <c r="M111">
        <f t="shared" ca="1" si="9"/>
        <v>0</v>
      </c>
      <c r="N111">
        <f t="shared" ca="1" si="11"/>
        <v>0</v>
      </c>
      <c r="O111">
        <f t="shared" ca="1" si="11"/>
        <v>0</v>
      </c>
      <c r="P111">
        <f t="shared" ca="1" si="11"/>
        <v>0</v>
      </c>
      <c r="Q111">
        <f t="shared" ca="1" si="11"/>
        <v>0</v>
      </c>
      <c r="R111">
        <f t="shared" ca="1" si="11"/>
        <v>0</v>
      </c>
      <c r="S111">
        <f t="shared" ca="1" si="11"/>
        <v>0</v>
      </c>
      <c r="T111">
        <f t="shared" ca="1" si="11"/>
        <v>0</v>
      </c>
      <c r="U111">
        <f t="shared" ca="1" si="11"/>
        <v>0</v>
      </c>
      <c r="V111">
        <f ca="1">IF('Other 2030'!$A119="WT",INDIRECT("'Other 2030'!"&amp;'Country Selector'!$B$3&amp;ROW($A119))*10^12,0)</f>
        <v>0</v>
      </c>
    </row>
    <row r="112" spans="1:22">
      <c r="A112" s="74">
        <v>60</v>
      </c>
      <c r="B112">
        <f ca="1">IF('Other 2010'!$A120="WT",INDIRECT("'Other 2010'!"&amp;'Country Selector'!$B$3&amp;ROW($A120))*10^12,0)</f>
        <v>0</v>
      </c>
      <c r="C112">
        <f t="shared" ca="1" si="8"/>
        <v>0</v>
      </c>
      <c r="D112">
        <f t="shared" ca="1" si="10"/>
        <v>0</v>
      </c>
      <c r="E112">
        <f t="shared" ca="1" si="10"/>
        <v>0</v>
      </c>
      <c r="F112">
        <f t="shared" ca="1" si="10"/>
        <v>0</v>
      </c>
      <c r="G112">
        <f t="shared" ca="1" si="10"/>
        <v>0</v>
      </c>
      <c r="H112">
        <f t="shared" ca="1" si="10"/>
        <v>0</v>
      </c>
      <c r="I112">
        <f t="shared" ca="1" si="10"/>
        <v>0</v>
      </c>
      <c r="J112">
        <f t="shared" ca="1" si="10"/>
        <v>0</v>
      </c>
      <c r="K112">
        <f t="shared" ca="1" si="10"/>
        <v>0</v>
      </c>
      <c r="L112">
        <f ca="1">IF('Other 2020'!$A120="WT",INDIRECT("'Other 2020'!"&amp;'Country Selector'!$B$3&amp;ROW($A120))*10^12,0)</f>
        <v>0</v>
      </c>
      <c r="M112">
        <f t="shared" ca="1" si="9"/>
        <v>0</v>
      </c>
      <c r="N112">
        <f t="shared" ca="1" si="11"/>
        <v>0</v>
      </c>
      <c r="O112">
        <f t="shared" ca="1" si="11"/>
        <v>0</v>
      </c>
      <c r="P112">
        <f t="shared" ca="1" si="11"/>
        <v>0</v>
      </c>
      <c r="Q112">
        <f t="shared" ca="1" si="11"/>
        <v>0</v>
      </c>
      <c r="R112">
        <f t="shared" ca="1" si="11"/>
        <v>0</v>
      </c>
      <c r="S112">
        <f t="shared" ca="1" si="11"/>
        <v>0</v>
      </c>
      <c r="T112">
        <f t="shared" ca="1" si="11"/>
        <v>0</v>
      </c>
      <c r="U112">
        <f t="shared" ca="1" si="11"/>
        <v>0</v>
      </c>
      <c r="V112">
        <f ca="1">IF('Other 2030'!$A120="WT",INDIRECT("'Other 2030'!"&amp;'Country Selector'!$B$3&amp;ROW($A120))*10^12,0)</f>
        <v>0</v>
      </c>
    </row>
    <row r="113" spans="1:22">
      <c r="A113" s="74">
        <v>61</v>
      </c>
      <c r="B113">
        <f ca="1">IF('Other 2010'!$A121="WT",INDIRECT("'Other 2010'!"&amp;'Country Selector'!$B$3&amp;ROW($A121))*10^12,0)</f>
        <v>0</v>
      </c>
      <c r="C113">
        <f t="shared" ca="1" si="8"/>
        <v>0</v>
      </c>
      <c r="D113">
        <f t="shared" ca="1" si="10"/>
        <v>0</v>
      </c>
      <c r="E113">
        <f t="shared" ca="1" si="10"/>
        <v>0</v>
      </c>
      <c r="F113">
        <f t="shared" ca="1" si="10"/>
        <v>0</v>
      </c>
      <c r="G113">
        <f t="shared" ca="1" si="10"/>
        <v>0</v>
      </c>
      <c r="H113">
        <f t="shared" ca="1" si="10"/>
        <v>0</v>
      </c>
      <c r="I113">
        <f t="shared" ca="1" si="10"/>
        <v>0</v>
      </c>
      <c r="J113">
        <f t="shared" ca="1" si="10"/>
        <v>0</v>
      </c>
      <c r="K113">
        <f t="shared" ca="1" si="10"/>
        <v>0</v>
      </c>
      <c r="L113">
        <f ca="1">IF('Other 2020'!$A121="WT",INDIRECT("'Other 2020'!"&amp;'Country Selector'!$B$3&amp;ROW($A121))*10^12,0)</f>
        <v>0</v>
      </c>
      <c r="M113">
        <f t="shared" ca="1" si="9"/>
        <v>0</v>
      </c>
      <c r="N113">
        <f t="shared" ca="1" si="11"/>
        <v>0</v>
      </c>
      <c r="O113">
        <f t="shared" ca="1" si="11"/>
        <v>0</v>
      </c>
      <c r="P113">
        <f t="shared" ca="1" si="11"/>
        <v>0</v>
      </c>
      <c r="Q113">
        <f t="shared" ca="1" si="11"/>
        <v>0</v>
      </c>
      <c r="R113">
        <f t="shared" ca="1" si="11"/>
        <v>0</v>
      </c>
      <c r="S113">
        <f t="shared" ca="1" si="11"/>
        <v>0</v>
      </c>
      <c r="T113">
        <f t="shared" ca="1" si="11"/>
        <v>0</v>
      </c>
      <c r="U113">
        <f t="shared" ca="1" si="11"/>
        <v>0</v>
      </c>
      <c r="V113">
        <f ca="1">IF('Other 2030'!$A121="WT",INDIRECT("'Other 2030'!"&amp;'Country Selector'!$B$3&amp;ROW($A121))*10^12,0)</f>
        <v>0</v>
      </c>
    </row>
    <row r="114" spans="1:22">
      <c r="A114" s="74">
        <v>62</v>
      </c>
      <c r="B114">
        <f ca="1">IF('Other 2010'!$A122="WT",INDIRECT("'Other 2010'!"&amp;'Country Selector'!$B$3&amp;ROW($A122))*10^12,0)</f>
        <v>0</v>
      </c>
      <c r="C114">
        <f t="shared" ca="1" si="8"/>
        <v>0</v>
      </c>
      <c r="D114">
        <f t="shared" ca="1" si="10"/>
        <v>0</v>
      </c>
      <c r="E114">
        <f t="shared" ca="1" si="10"/>
        <v>0</v>
      </c>
      <c r="F114">
        <f t="shared" ca="1" si="10"/>
        <v>0</v>
      </c>
      <c r="G114">
        <f t="shared" ca="1" si="10"/>
        <v>0</v>
      </c>
      <c r="H114">
        <f t="shared" ca="1" si="10"/>
        <v>0</v>
      </c>
      <c r="I114">
        <f t="shared" ca="1" si="10"/>
        <v>0</v>
      </c>
      <c r="J114">
        <f t="shared" ca="1" si="10"/>
        <v>0</v>
      </c>
      <c r="K114">
        <f t="shared" ca="1" si="10"/>
        <v>0</v>
      </c>
      <c r="L114">
        <f ca="1">IF('Other 2020'!$A122="WT",INDIRECT("'Other 2020'!"&amp;'Country Selector'!$B$3&amp;ROW($A122))*10^12,0)</f>
        <v>0</v>
      </c>
      <c r="M114">
        <f t="shared" ca="1" si="9"/>
        <v>0</v>
      </c>
      <c r="N114">
        <f t="shared" ca="1" si="11"/>
        <v>0</v>
      </c>
      <c r="O114">
        <f t="shared" ca="1" si="11"/>
        <v>0</v>
      </c>
      <c r="P114">
        <f t="shared" ca="1" si="11"/>
        <v>0</v>
      </c>
      <c r="Q114">
        <f t="shared" ca="1" si="11"/>
        <v>0</v>
      </c>
      <c r="R114">
        <f t="shared" ca="1" si="11"/>
        <v>0</v>
      </c>
      <c r="S114">
        <f t="shared" ca="1" si="11"/>
        <v>0</v>
      </c>
      <c r="T114">
        <f t="shared" ca="1" si="11"/>
        <v>0</v>
      </c>
      <c r="U114">
        <f t="shared" ca="1" si="11"/>
        <v>0</v>
      </c>
      <c r="V114">
        <f ca="1">IF('Other 2030'!$A122="WT",INDIRECT("'Other 2030'!"&amp;'Country Selector'!$B$3&amp;ROW($A122))*10^12,0)</f>
        <v>0</v>
      </c>
    </row>
    <row r="115" spans="1:22">
      <c r="A115" s="74">
        <v>63</v>
      </c>
      <c r="B115">
        <f ca="1">IF('Other 2010'!$A123="WT",INDIRECT("'Other 2010'!"&amp;'Country Selector'!$B$3&amp;ROW($A123))*10^12,0)</f>
        <v>0</v>
      </c>
      <c r="C115">
        <f t="shared" ca="1" si="8"/>
        <v>0</v>
      </c>
      <c r="D115">
        <f t="shared" ca="1" si="10"/>
        <v>0</v>
      </c>
      <c r="E115">
        <f t="shared" ca="1" si="10"/>
        <v>0</v>
      </c>
      <c r="F115">
        <f t="shared" ca="1" si="10"/>
        <v>0</v>
      </c>
      <c r="G115">
        <f t="shared" ca="1" si="10"/>
        <v>0</v>
      </c>
      <c r="H115">
        <f t="shared" ca="1" si="10"/>
        <v>0</v>
      </c>
      <c r="I115">
        <f t="shared" ca="1" si="10"/>
        <v>0</v>
      </c>
      <c r="J115">
        <f t="shared" ca="1" si="10"/>
        <v>0</v>
      </c>
      <c r="K115">
        <f t="shared" ca="1" si="10"/>
        <v>0</v>
      </c>
      <c r="L115">
        <f ca="1">IF('Other 2020'!$A123="WT",INDIRECT("'Other 2020'!"&amp;'Country Selector'!$B$3&amp;ROW($A123))*10^12,0)</f>
        <v>0</v>
      </c>
      <c r="M115">
        <f t="shared" ca="1" si="9"/>
        <v>0</v>
      </c>
      <c r="N115">
        <f t="shared" ca="1" si="11"/>
        <v>0</v>
      </c>
      <c r="O115">
        <f t="shared" ca="1" si="11"/>
        <v>0</v>
      </c>
      <c r="P115">
        <f t="shared" ca="1" si="11"/>
        <v>0</v>
      </c>
      <c r="Q115">
        <f t="shared" ca="1" si="11"/>
        <v>0</v>
      </c>
      <c r="R115">
        <f t="shared" ca="1" si="11"/>
        <v>0</v>
      </c>
      <c r="S115">
        <f t="shared" ca="1" si="11"/>
        <v>0</v>
      </c>
      <c r="T115">
        <f t="shared" ca="1" si="11"/>
        <v>0</v>
      </c>
      <c r="U115">
        <f t="shared" ca="1" si="11"/>
        <v>0</v>
      </c>
      <c r="V115">
        <f ca="1">IF('Other 2030'!$A123="WT",INDIRECT("'Other 2030'!"&amp;'Country Selector'!$B$3&amp;ROW($A123))*10^12,0)</f>
        <v>0</v>
      </c>
    </row>
    <row r="116" spans="1:22">
      <c r="A116" s="74">
        <v>64</v>
      </c>
      <c r="B116">
        <f ca="1">IF('Other 2010'!$A124="WT",INDIRECT("'Other 2010'!"&amp;'Country Selector'!$B$3&amp;ROW($A124))*10^12,0)</f>
        <v>0</v>
      </c>
      <c r="C116">
        <f t="shared" ca="1" si="8"/>
        <v>0</v>
      </c>
      <c r="D116">
        <f t="shared" ca="1" si="10"/>
        <v>0</v>
      </c>
      <c r="E116">
        <f t="shared" ca="1" si="10"/>
        <v>0</v>
      </c>
      <c r="F116">
        <f t="shared" ca="1" si="10"/>
        <v>0</v>
      </c>
      <c r="G116">
        <f t="shared" ca="1" si="10"/>
        <v>0</v>
      </c>
      <c r="H116">
        <f t="shared" ca="1" si="10"/>
        <v>0</v>
      </c>
      <c r="I116">
        <f t="shared" ca="1" si="10"/>
        <v>0</v>
      </c>
      <c r="J116">
        <f t="shared" ca="1" si="10"/>
        <v>0</v>
      </c>
      <c r="K116">
        <f t="shared" ca="1" si="10"/>
        <v>0</v>
      </c>
      <c r="L116">
        <f ca="1">IF('Other 2020'!$A124="WT",INDIRECT("'Other 2020'!"&amp;'Country Selector'!$B$3&amp;ROW($A124))*10^12,0)</f>
        <v>0</v>
      </c>
      <c r="M116">
        <f t="shared" ca="1" si="9"/>
        <v>0</v>
      </c>
      <c r="N116">
        <f t="shared" ca="1" si="11"/>
        <v>0</v>
      </c>
      <c r="O116">
        <f t="shared" ca="1" si="11"/>
        <v>0</v>
      </c>
      <c r="P116">
        <f t="shared" ca="1" si="11"/>
        <v>0</v>
      </c>
      <c r="Q116">
        <f t="shared" ca="1" si="11"/>
        <v>0</v>
      </c>
      <c r="R116">
        <f t="shared" ca="1" si="11"/>
        <v>0</v>
      </c>
      <c r="S116">
        <f t="shared" ca="1" si="11"/>
        <v>0</v>
      </c>
      <c r="T116">
        <f t="shared" ca="1" si="11"/>
        <v>0</v>
      </c>
      <c r="U116">
        <f t="shared" ca="1" si="11"/>
        <v>0</v>
      </c>
      <c r="V116">
        <f ca="1">IF('Other 2030'!$A124="WT",INDIRECT("'Other 2030'!"&amp;'Country Selector'!$B$3&amp;ROW($A124))*10^12,0)</f>
        <v>0</v>
      </c>
    </row>
    <row r="117" spans="1:22">
      <c r="A117" s="74">
        <v>65</v>
      </c>
      <c r="B117">
        <f ca="1">IF('Other 2010'!$A125="WT",INDIRECT("'Other 2010'!"&amp;'Country Selector'!$B$3&amp;ROW($A125))*10^12,0)</f>
        <v>0</v>
      </c>
      <c r="C117">
        <f t="shared" ca="1" si="8"/>
        <v>0</v>
      </c>
      <c r="D117">
        <f t="shared" ca="1" si="10"/>
        <v>0</v>
      </c>
      <c r="E117">
        <f t="shared" ca="1" si="10"/>
        <v>0</v>
      </c>
      <c r="F117">
        <f t="shared" ca="1" si="10"/>
        <v>0</v>
      </c>
      <c r="G117">
        <f t="shared" ca="1" si="10"/>
        <v>0</v>
      </c>
      <c r="H117">
        <f t="shared" ca="1" si="10"/>
        <v>0</v>
      </c>
      <c r="I117">
        <f t="shared" ca="1" si="10"/>
        <v>0</v>
      </c>
      <c r="J117">
        <f t="shared" ca="1" si="10"/>
        <v>0</v>
      </c>
      <c r="K117">
        <f t="shared" ca="1" si="10"/>
        <v>0</v>
      </c>
      <c r="L117">
        <f ca="1">IF('Other 2020'!$A125="WT",INDIRECT("'Other 2020'!"&amp;'Country Selector'!$B$3&amp;ROW($A125))*10^12,0)</f>
        <v>0</v>
      </c>
      <c r="M117">
        <f t="shared" ca="1" si="9"/>
        <v>0</v>
      </c>
      <c r="N117">
        <f t="shared" ca="1" si="11"/>
        <v>0</v>
      </c>
      <c r="O117">
        <f t="shared" ca="1" si="11"/>
        <v>0</v>
      </c>
      <c r="P117">
        <f t="shared" ca="1" si="11"/>
        <v>0</v>
      </c>
      <c r="Q117">
        <f t="shared" ca="1" si="11"/>
        <v>0</v>
      </c>
      <c r="R117">
        <f t="shared" ca="1" si="11"/>
        <v>0</v>
      </c>
      <c r="S117">
        <f t="shared" ca="1" si="11"/>
        <v>0</v>
      </c>
      <c r="T117">
        <f t="shared" ca="1" si="11"/>
        <v>0</v>
      </c>
      <c r="U117">
        <f t="shared" ca="1" si="11"/>
        <v>0</v>
      </c>
      <c r="V117">
        <f ca="1">IF('Other 2030'!$A125="WT",INDIRECT("'Other 2030'!"&amp;'Country Selector'!$B$3&amp;ROW($A125))*10^12,0)</f>
        <v>0</v>
      </c>
    </row>
    <row r="118" spans="1:22">
      <c r="A118" s="74">
        <v>66</v>
      </c>
      <c r="B118">
        <f ca="1">IF('Other 2010'!$A126="WT",INDIRECT("'Other 2010'!"&amp;'Country Selector'!$B$3&amp;ROW($A126))*10^12,0)</f>
        <v>0</v>
      </c>
      <c r="C118">
        <f t="shared" ca="1" si="8"/>
        <v>0</v>
      </c>
      <c r="D118">
        <f t="shared" ca="1" si="10"/>
        <v>0</v>
      </c>
      <c r="E118">
        <f t="shared" ca="1" si="10"/>
        <v>0</v>
      </c>
      <c r="F118">
        <f t="shared" ca="1" si="10"/>
        <v>0</v>
      </c>
      <c r="G118">
        <f t="shared" ca="1" si="10"/>
        <v>0</v>
      </c>
      <c r="H118">
        <f t="shared" ca="1" si="10"/>
        <v>0</v>
      </c>
      <c r="I118">
        <f t="shared" ca="1" si="10"/>
        <v>0</v>
      </c>
      <c r="J118">
        <f t="shared" ca="1" si="10"/>
        <v>0</v>
      </c>
      <c r="K118">
        <f t="shared" ca="1" si="10"/>
        <v>0</v>
      </c>
      <c r="L118">
        <f ca="1">IF('Other 2020'!$A126="WT",INDIRECT("'Other 2020'!"&amp;'Country Selector'!$B$3&amp;ROW($A126))*10^12,0)</f>
        <v>0</v>
      </c>
      <c r="M118">
        <f t="shared" ca="1" si="9"/>
        <v>0</v>
      </c>
      <c r="N118">
        <f t="shared" ca="1" si="11"/>
        <v>0</v>
      </c>
      <c r="O118">
        <f t="shared" ca="1" si="11"/>
        <v>0</v>
      </c>
      <c r="P118">
        <f t="shared" ca="1" si="11"/>
        <v>0</v>
      </c>
      <c r="Q118">
        <f t="shared" ca="1" si="11"/>
        <v>0</v>
      </c>
      <c r="R118">
        <f t="shared" ca="1" si="11"/>
        <v>0</v>
      </c>
      <c r="S118">
        <f t="shared" ca="1" si="11"/>
        <v>0</v>
      </c>
      <c r="T118">
        <f t="shared" ca="1" si="11"/>
        <v>0</v>
      </c>
      <c r="U118">
        <f t="shared" ca="1" si="11"/>
        <v>0</v>
      </c>
      <c r="V118">
        <f ca="1">IF('Other 2030'!$A126="WT",INDIRECT("'Other 2030'!"&amp;'Country Selector'!$B$3&amp;ROW($A126))*10^12,0)</f>
        <v>0</v>
      </c>
    </row>
    <row r="119" spans="1:22">
      <c r="A119" s="74">
        <v>67</v>
      </c>
      <c r="B119">
        <f ca="1">IF('Other 2010'!$A127="WT",INDIRECT("'Other 2010'!"&amp;'Country Selector'!$B$3&amp;ROW($A127))*10^12,0)</f>
        <v>0</v>
      </c>
      <c r="C119">
        <f t="shared" ca="1" si="8"/>
        <v>0</v>
      </c>
      <c r="D119">
        <f t="shared" ca="1" si="10"/>
        <v>0</v>
      </c>
      <c r="E119">
        <f t="shared" ca="1" si="10"/>
        <v>0</v>
      </c>
      <c r="F119">
        <f t="shared" ca="1" si="10"/>
        <v>0</v>
      </c>
      <c r="G119">
        <f t="shared" ca="1" si="10"/>
        <v>0</v>
      </c>
      <c r="H119">
        <f t="shared" ca="1" si="10"/>
        <v>0</v>
      </c>
      <c r="I119">
        <f t="shared" ca="1" si="10"/>
        <v>0</v>
      </c>
      <c r="J119">
        <f t="shared" ca="1" si="10"/>
        <v>0</v>
      </c>
      <c r="K119">
        <f t="shared" ca="1" si="10"/>
        <v>0</v>
      </c>
      <c r="L119">
        <f ca="1">IF('Other 2020'!$A127="WT",INDIRECT("'Other 2020'!"&amp;'Country Selector'!$B$3&amp;ROW($A127))*10^12,0)</f>
        <v>0</v>
      </c>
      <c r="M119">
        <f t="shared" ca="1" si="9"/>
        <v>0</v>
      </c>
      <c r="N119">
        <f t="shared" ca="1" si="11"/>
        <v>0</v>
      </c>
      <c r="O119">
        <f t="shared" ca="1" si="11"/>
        <v>0</v>
      </c>
      <c r="P119">
        <f t="shared" ca="1" si="11"/>
        <v>0</v>
      </c>
      <c r="Q119">
        <f t="shared" ca="1" si="11"/>
        <v>0</v>
      </c>
      <c r="R119">
        <f t="shared" ca="1" si="11"/>
        <v>0</v>
      </c>
      <c r="S119">
        <f t="shared" ca="1" si="11"/>
        <v>0</v>
      </c>
      <c r="T119">
        <f t="shared" ca="1" si="11"/>
        <v>0</v>
      </c>
      <c r="U119">
        <f t="shared" ca="1" si="11"/>
        <v>0</v>
      </c>
      <c r="V119">
        <f ca="1">IF('Other 2030'!$A127="WT",INDIRECT("'Other 2030'!"&amp;'Country Selector'!$B$3&amp;ROW($A127))*10^12,0)</f>
        <v>0</v>
      </c>
    </row>
    <row r="120" spans="1:22">
      <c r="A120" s="74">
        <v>68</v>
      </c>
      <c r="B120">
        <f ca="1">IF('Other 2010'!$A128="WT",INDIRECT("'Other 2010'!"&amp;'Country Selector'!$B$3&amp;ROW($A128))*10^12,0)</f>
        <v>0</v>
      </c>
      <c r="C120">
        <f t="shared" ca="1" si="8"/>
        <v>0</v>
      </c>
      <c r="D120">
        <f t="shared" ca="1" si="10"/>
        <v>0</v>
      </c>
      <c r="E120">
        <f t="shared" ca="1" si="10"/>
        <v>0</v>
      </c>
      <c r="F120">
        <f t="shared" ca="1" si="10"/>
        <v>0</v>
      </c>
      <c r="G120">
        <f t="shared" ca="1" si="10"/>
        <v>0</v>
      </c>
      <c r="H120">
        <f t="shared" ca="1" si="10"/>
        <v>0</v>
      </c>
      <c r="I120">
        <f t="shared" ca="1" si="10"/>
        <v>0</v>
      </c>
      <c r="J120">
        <f t="shared" ca="1" si="10"/>
        <v>0</v>
      </c>
      <c r="K120">
        <f t="shared" ca="1" si="10"/>
        <v>0</v>
      </c>
      <c r="L120">
        <f ca="1">IF('Other 2020'!$A128="WT",INDIRECT("'Other 2020'!"&amp;'Country Selector'!$B$3&amp;ROW($A128))*10^12,0)</f>
        <v>0</v>
      </c>
      <c r="M120">
        <f t="shared" ca="1" si="9"/>
        <v>0</v>
      </c>
      <c r="N120">
        <f t="shared" ca="1" si="11"/>
        <v>0</v>
      </c>
      <c r="O120">
        <f t="shared" ca="1" si="11"/>
        <v>0</v>
      </c>
      <c r="P120">
        <f t="shared" ca="1" si="11"/>
        <v>0</v>
      </c>
      <c r="Q120">
        <f t="shared" ca="1" si="11"/>
        <v>0</v>
      </c>
      <c r="R120">
        <f t="shared" ca="1" si="11"/>
        <v>0</v>
      </c>
      <c r="S120">
        <f t="shared" ca="1" si="11"/>
        <v>0</v>
      </c>
      <c r="T120">
        <f t="shared" ca="1" si="11"/>
        <v>0</v>
      </c>
      <c r="U120">
        <f t="shared" ca="1" si="11"/>
        <v>0</v>
      </c>
      <c r="V120">
        <f ca="1">IF('Other 2030'!$A128="WT",INDIRECT("'Other 2030'!"&amp;'Country Selector'!$B$3&amp;ROW($A128))*10^12,0)</f>
        <v>0</v>
      </c>
    </row>
    <row r="121" spans="1:22">
      <c r="A121" s="74">
        <v>69</v>
      </c>
      <c r="B121">
        <f ca="1">IF('Other 2010'!$A129="WT",INDIRECT("'Other 2010'!"&amp;'Country Selector'!$B$3&amp;ROW($A129))*10^12,0)</f>
        <v>0</v>
      </c>
      <c r="C121">
        <f t="shared" ca="1" si="8"/>
        <v>0</v>
      </c>
      <c r="D121">
        <f t="shared" ca="1" si="10"/>
        <v>0</v>
      </c>
      <c r="E121">
        <f t="shared" ca="1" si="10"/>
        <v>0</v>
      </c>
      <c r="F121">
        <f t="shared" ca="1" si="10"/>
        <v>0</v>
      </c>
      <c r="G121">
        <f t="shared" ca="1" si="10"/>
        <v>0</v>
      </c>
      <c r="H121">
        <f t="shared" ca="1" si="10"/>
        <v>0</v>
      </c>
      <c r="I121">
        <f t="shared" ca="1" si="10"/>
        <v>0</v>
      </c>
      <c r="J121">
        <f t="shared" ca="1" si="10"/>
        <v>0</v>
      </c>
      <c r="K121">
        <f t="shared" ca="1" si="10"/>
        <v>0</v>
      </c>
      <c r="L121">
        <f ca="1">IF('Other 2020'!$A129="WT",INDIRECT("'Other 2020'!"&amp;'Country Selector'!$B$3&amp;ROW($A129))*10^12,0)</f>
        <v>0</v>
      </c>
      <c r="M121">
        <f t="shared" ca="1" si="9"/>
        <v>0</v>
      </c>
      <c r="N121">
        <f t="shared" ca="1" si="11"/>
        <v>0</v>
      </c>
      <c r="O121">
        <f t="shared" ca="1" si="11"/>
        <v>0</v>
      </c>
      <c r="P121">
        <f t="shared" ca="1" si="11"/>
        <v>0</v>
      </c>
      <c r="Q121">
        <f t="shared" ca="1" si="11"/>
        <v>0</v>
      </c>
      <c r="R121">
        <f t="shared" ca="1" si="11"/>
        <v>0</v>
      </c>
      <c r="S121">
        <f t="shared" ca="1" si="11"/>
        <v>0</v>
      </c>
      <c r="T121">
        <f t="shared" ca="1" si="11"/>
        <v>0</v>
      </c>
      <c r="U121">
        <f t="shared" ca="1" si="11"/>
        <v>0</v>
      </c>
      <c r="V121">
        <f ca="1">IF('Other 2030'!$A129="WT",INDIRECT("'Other 2030'!"&amp;'Country Selector'!$B$3&amp;ROW($A129))*10^12,0)</f>
        <v>0</v>
      </c>
    </row>
    <row r="122" spans="1:22">
      <c r="A122" s="74">
        <v>70</v>
      </c>
      <c r="B122">
        <f ca="1">IF('Other 2010'!$A130="WT",INDIRECT("'Other 2010'!"&amp;'Country Selector'!$B$3&amp;ROW($A130))*10^12,0)</f>
        <v>0</v>
      </c>
      <c r="C122">
        <f t="shared" ca="1" si="8"/>
        <v>0</v>
      </c>
      <c r="D122">
        <f t="shared" ca="1" si="10"/>
        <v>0</v>
      </c>
      <c r="E122">
        <f t="shared" ca="1" si="10"/>
        <v>0</v>
      </c>
      <c r="F122">
        <f t="shared" ca="1" si="10"/>
        <v>0</v>
      </c>
      <c r="G122">
        <f t="shared" ca="1" si="10"/>
        <v>0</v>
      </c>
      <c r="H122">
        <f t="shared" ca="1" si="10"/>
        <v>0</v>
      </c>
      <c r="I122">
        <f t="shared" ca="1" si="10"/>
        <v>0</v>
      </c>
      <c r="J122">
        <f t="shared" ca="1" si="10"/>
        <v>0</v>
      </c>
      <c r="K122">
        <f t="shared" ca="1" si="10"/>
        <v>0</v>
      </c>
      <c r="L122">
        <f ca="1">IF('Other 2020'!$A130="WT",INDIRECT("'Other 2020'!"&amp;'Country Selector'!$B$3&amp;ROW($A130))*10^12,0)</f>
        <v>0</v>
      </c>
      <c r="M122">
        <f t="shared" ca="1" si="9"/>
        <v>0</v>
      </c>
      <c r="N122">
        <f t="shared" ca="1" si="11"/>
        <v>0</v>
      </c>
      <c r="O122">
        <f t="shared" ca="1" si="11"/>
        <v>0</v>
      </c>
      <c r="P122">
        <f t="shared" ca="1" si="11"/>
        <v>0</v>
      </c>
      <c r="Q122">
        <f t="shared" ca="1" si="11"/>
        <v>0</v>
      </c>
      <c r="R122">
        <f t="shared" ca="1" si="11"/>
        <v>0</v>
      </c>
      <c r="S122">
        <f t="shared" ca="1" si="11"/>
        <v>0</v>
      </c>
      <c r="T122">
        <f t="shared" ca="1" si="11"/>
        <v>0</v>
      </c>
      <c r="U122">
        <f t="shared" ca="1" si="11"/>
        <v>0</v>
      </c>
      <c r="V122">
        <f ca="1">IF('Other 2030'!$A130="WT",INDIRECT("'Other 2030'!"&amp;'Country Selector'!$B$3&amp;ROW($A130))*10^12,0)</f>
        <v>0</v>
      </c>
    </row>
    <row r="123" spans="1:22">
      <c r="A123" s="74">
        <v>71</v>
      </c>
      <c r="B123">
        <f ca="1">IF('Other 2010'!$A131="WT",INDIRECT("'Other 2010'!"&amp;'Country Selector'!$B$3&amp;ROW($A131))*10^12,0)</f>
        <v>0</v>
      </c>
      <c r="C123">
        <f t="shared" ca="1" si="8"/>
        <v>0</v>
      </c>
      <c r="D123">
        <f t="shared" ca="1" si="10"/>
        <v>0</v>
      </c>
      <c r="E123">
        <f t="shared" ca="1" si="10"/>
        <v>0</v>
      </c>
      <c r="F123">
        <f t="shared" ca="1" si="10"/>
        <v>0</v>
      </c>
      <c r="G123">
        <f t="shared" ca="1" si="10"/>
        <v>0</v>
      </c>
      <c r="H123">
        <f t="shared" ca="1" si="10"/>
        <v>0</v>
      </c>
      <c r="I123">
        <f t="shared" ca="1" si="10"/>
        <v>0</v>
      </c>
      <c r="J123">
        <f t="shared" ca="1" si="10"/>
        <v>0</v>
      </c>
      <c r="K123">
        <f t="shared" ca="1" si="10"/>
        <v>0</v>
      </c>
      <c r="L123">
        <f ca="1">IF('Other 2020'!$A131="WT",INDIRECT("'Other 2020'!"&amp;'Country Selector'!$B$3&amp;ROW($A131))*10^12,0)</f>
        <v>0</v>
      </c>
      <c r="M123">
        <f t="shared" ca="1" si="9"/>
        <v>0</v>
      </c>
      <c r="N123">
        <f t="shared" ca="1" si="11"/>
        <v>0</v>
      </c>
      <c r="O123">
        <f t="shared" ca="1" si="11"/>
        <v>0</v>
      </c>
      <c r="P123">
        <f t="shared" ca="1" si="11"/>
        <v>0</v>
      </c>
      <c r="Q123">
        <f t="shared" ca="1" si="11"/>
        <v>0</v>
      </c>
      <c r="R123">
        <f t="shared" ca="1" si="11"/>
        <v>0</v>
      </c>
      <c r="S123">
        <f t="shared" ca="1" si="11"/>
        <v>0</v>
      </c>
      <c r="T123">
        <f t="shared" ca="1" si="11"/>
        <v>0</v>
      </c>
      <c r="U123">
        <f t="shared" ca="1" si="11"/>
        <v>0</v>
      </c>
      <c r="V123">
        <f ca="1">IF('Other 2030'!$A131="WT",INDIRECT("'Other 2030'!"&amp;'Country Selector'!$B$3&amp;ROW($A131))*10^12,0)</f>
        <v>0</v>
      </c>
    </row>
    <row r="124" spans="1:22">
      <c r="A124" s="74">
        <v>72</v>
      </c>
      <c r="B124">
        <f ca="1">IF('Other 2010'!$A132="WT",INDIRECT("'Other 2010'!"&amp;'Country Selector'!$B$3&amp;ROW($A132))*10^12,0)</f>
        <v>0</v>
      </c>
      <c r="C124">
        <f t="shared" ca="1" si="8"/>
        <v>0</v>
      </c>
      <c r="D124">
        <f t="shared" ca="1" si="10"/>
        <v>0</v>
      </c>
      <c r="E124">
        <f t="shared" ca="1" si="10"/>
        <v>0</v>
      </c>
      <c r="F124">
        <f t="shared" ca="1" si="10"/>
        <v>0</v>
      </c>
      <c r="G124">
        <f t="shared" ca="1" si="10"/>
        <v>0</v>
      </c>
      <c r="H124">
        <f t="shared" ca="1" si="10"/>
        <v>0</v>
      </c>
      <c r="I124">
        <f t="shared" ca="1" si="10"/>
        <v>0</v>
      </c>
      <c r="J124">
        <f t="shared" ca="1" si="10"/>
        <v>0</v>
      </c>
      <c r="K124">
        <f t="shared" ca="1" si="10"/>
        <v>0</v>
      </c>
      <c r="L124">
        <f ca="1">IF('Other 2020'!$A132="WT",INDIRECT("'Other 2020'!"&amp;'Country Selector'!$B$3&amp;ROW($A132))*10^12,0)</f>
        <v>0</v>
      </c>
      <c r="M124">
        <f t="shared" ca="1" si="9"/>
        <v>0</v>
      </c>
      <c r="N124">
        <f t="shared" ca="1" si="11"/>
        <v>0</v>
      </c>
      <c r="O124">
        <f t="shared" ca="1" si="11"/>
        <v>0</v>
      </c>
      <c r="P124">
        <f t="shared" ca="1" si="11"/>
        <v>0</v>
      </c>
      <c r="Q124">
        <f t="shared" ca="1" si="11"/>
        <v>0</v>
      </c>
      <c r="R124">
        <f t="shared" ca="1" si="11"/>
        <v>0</v>
      </c>
      <c r="S124">
        <f t="shared" ca="1" si="11"/>
        <v>0</v>
      </c>
      <c r="T124">
        <f t="shared" ca="1" si="11"/>
        <v>0</v>
      </c>
      <c r="U124">
        <f t="shared" ca="1" si="11"/>
        <v>0</v>
      </c>
      <c r="V124">
        <f ca="1">IF('Other 2030'!$A132="WT",INDIRECT("'Other 2030'!"&amp;'Country Selector'!$B$3&amp;ROW($A132))*10^12,0)</f>
        <v>0</v>
      </c>
    </row>
    <row r="125" spans="1:22">
      <c r="A125" s="74">
        <v>73</v>
      </c>
      <c r="B125">
        <f ca="1">IF('Other 2010'!$A133="WT",INDIRECT("'Other 2010'!"&amp;'Country Selector'!$B$3&amp;ROW($A133))*10^12,0)</f>
        <v>0</v>
      </c>
      <c r="C125">
        <f t="shared" ca="1" si="8"/>
        <v>0</v>
      </c>
      <c r="D125">
        <f t="shared" ca="1" si="10"/>
        <v>0</v>
      </c>
      <c r="E125">
        <f t="shared" ca="1" si="10"/>
        <v>0</v>
      </c>
      <c r="F125">
        <f t="shared" ca="1" si="10"/>
        <v>0</v>
      </c>
      <c r="G125">
        <f t="shared" ca="1" si="10"/>
        <v>0</v>
      </c>
      <c r="H125">
        <f t="shared" ca="1" si="10"/>
        <v>0</v>
      </c>
      <c r="I125">
        <f t="shared" ca="1" si="10"/>
        <v>0</v>
      </c>
      <c r="J125">
        <f t="shared" ca="1" si="10"/>
        <v>0</v>
      </c>
      <c r="K125">
        <f t="shared" ca="1" si="10"/>
        <v>0</v>
      </c>
      <c r="L125">
        <f ca="1">IF('Other 2020'!$A133="WT",INDIRECT("'Other 2020'!"&amp;'Country Selector'!$B$3&amp;ROW($A133))*10^12,0)</f>
        <v>0</v>
      </c>
      <c r="M125">
        <f t="shared" ca="1" si="9"/>
        <v>0</v>
      </c>
      <c r="N125">
        <f t="shared" ca="1" si="11"/>
        <v>0</v>
      </c>
      <c r="O125">
        <f t="shared" ca="1" si="11"/>
        <v>0</v>
      </c>
      <c r="P125">
        <f t="shared" ca="1" si="11"/>
        <v>0</v>
      </c>
      <c r="Q125">
        <f t="shared" ca="1" si="11"/>
        <v>0</v>
      </c>
      <c r="R125">
        <f t="shared" ca="1" si="11"/>
        <v>0</v>
      </c>
      <c r="S125">
        <f t="shared" ca="1" si="11"/>
        <v>0</v>
      </c>
      <c r="T125">
        <f t="shared" ca="1" si="11"/>
        <v>0</v>
      </c>
      <c r="U125">
        <f t="shared" ca="1" si="11"/>
        <v>0</v>
      </c>
      <c r="V125">
        <f ca="1">IF('Other 2030'!$A133="WT",INDIRECT("'Other 2030'!"&amp;'Country Selector'!$B$3&amp;ROW($A133))*10^12,0)</f>
        <v>0</v>
      </c>
    </row>
    <row r="126" spans="1:22">
      <c r="A126" s="74">
        <v>74</v>
      </c>
      <c r="B126">
        <f ca="1">IF('Other 2010'!$A134="WT",INDIRECT("'Other 2010'!"&amp;'Country Selector'!$B$3&amp;ROW($A134))*10^12,0)</f>
        <v>0</v>
      </c>
      <c r="C126">
        <f t="shared" ca="1" si="8"/>
        <v>0</v>
      </c>
      <c r="D126">
        <f t="shared" ca="1" si="10"/>
        <v>0</v>
      </c>
      <c r="E126">
        <f t="shared" ca="1" si="10"/>
        <v>0</v>
      </c>
      <c r="F126">
        <f t="shared" ca="1" si="10"/>
        <v>0</v>
      </c>
      <c r="G126">
        <f t="shared" ca="1" si="10"/>
        <v>0</v>
      </c>
      <c r="H126">
        <f t="shared" ca="1" si="10"/>
        <v>0</v>
      </c>
      <c r="I126">
        <f t="shared" ca="1" si="10"/>
        <v>0</v>
      </c>
      <c r="J126">
        <f t="shared" ca="1" si="10"/>
        <v>0</v>
      </c>
      <c r="K126">
        <f t="shared" ca="1" si="10"/>
        <v>0</v>
      </c>
      <c r="L126">
        <f ca="1">IF('Other 2020'!$A134="WT",INDIRECT("'Other 2020'!"&amp;'Country Selector'!$B$3&amp;ROW($A134))*10^12,0)</f>
        <v>0</v>
      </c>
      <c r="M126">
        <f t="shared" ca="1" si="9"/>
        <v>0</v>
      </c>
      <c r="N126">
        <f t="shared" ca="1" si="11"/>
        <v>0</v>
      </c>
      <c r="O126">
        <f t="shared" ca="1" si="11"/>
        <v>0</v>
      </c>
      <c r="P126">
        <f t="shared" ca="1" si="11"/>
        <v>0</v>
      </c>
      <c r="Q126">
        <f t="shared" ca="1" si="11"/>
        <v>0</v>
      </c>
      <c r="R126">
        <f t="shared" ca="1" si="11"/>
        <v>0</v>
      </c>
      <c r="S126">
        <f t="shared" ca="1" si="11"/>
        <v>0</v>
      </c>
      <c r="T126">
        <f t="shared" ca="1" si="11"/>
        <v>0</v>
      </c>
      <c r="U126">
        <f t="shared" ca="1" si="11"/>
        <v>0</v>
      </c>
      <c r="V126">
        <f ca="1">IF('Other 2030'!$A134="WT",INDIRECT("'Other 2030'!"&amp;'Country Selector'!$B$3&amp;ROW($A134))*10^12,0)</f>
        <v>0</v>
      </c>
    </row>
    <row r="127" spans="1:22">
      <c r="A127" s="74">
        <v>75</v>
      </c>
      <c r="B127">
        <f ca="1">IF('Other 2010'!$A135="WT",INDIRECT("'Other 2010'!"&amp;'Country Selector'!$B$3&amp;ROW($A135))*10^12,0)</f>
        <v>0</v>
      </c>
      <c r="C127">
        <f t="shared" ca="1" si="8"/>
        <v>0</v>
      </c>
      <c r="D127">
        <f t="shared" ca="1" si="8"/>
        <v>0</v>
      </c>
      <c r="E127">
        <f t="shared" ca="1" si="8"/>
        <v>0</v>
      </c>
      <c r="F127">
        <f t="shared" ca="1" si="8"/>
        <v>0</v>
      </c>
      <c r="G127">
        <f t="shared" ca="1" si="8"/>
        <v>0</v>
      </c>
      <c r="H127">
        <f t="shared" ca="1" si="8"/>
        <v>0</v>
      </c>
      <c r="I127">
        <f t="shared" ca="1" si="8"/>
        <v>0</v>
      </c>
      <c r="J127">
        <f t="shared" ca="1" si="8"/>
        <v>0</v>
      </c>
      <c r="K127">
        <f t="shared" ca="1" si="8"/>
        <v>0</v>
      </c>
      <c r="L127">
        <f ca="1">IF('Other 2020'!$A135="WT",INDIRECT("'Other 2020'!"&amp;'Country Selector'!$B$3&amp;ROW($A135))*10^12,0)</f>
        <v>0</v>
      </c>
      <c r="M127">
        <f t="shared" ca="1" si="9"/>
        <v>0</v>
      </c>
      <c r="N127">
        <f t="shared" ca="1" si="9"/>
        <v>0</v>
      </c>
      <c r="O127">
        <f t="shared" ca="1" si="9"/>
        <v>0</v>
      </c>
      <c r="P127">
        <f t="shared" ca="1" si="9"/>
        <v>0</v>
      </c>
      <c r="Q127">
        <f t="shared" ca="1" si="9"/>
        <v>0</v>
      </c>
      <c r="R127">
        <f t="shared" ca="1" si="9"/>
        <v>0</v>
      </c>
      <c r="S127">
        <f t="shared" ca="1" si="9"/>
        <v>0</v>
      </c>
      <c r="T127">
        <f t="shared" ca="1" si="9"/>
        <v>0</v>
      </c>
      <c r="U127">
        <f t="shared" ca="1" si="9"/>
        <v>0</v>
      </c>
      <c r="V127">
        <f ca="1">IF('Other 2030'!$A135="WT",INDIRECT("'Other 2030'!"&amp;'Country Selector'!$B$3&amp;ROW($A135))*10^12,0)</f>
        <v>0</v>
      </c>
    </row>
    <row r="128" spans="1:22">
      <c r="A128" s="74">
        <v>76</v>
      </c>
      <c r="B128">
        <f ca="1">IF('Other 2010'!$A136="WT",INDIRECT("'Other 2010'!"&amp;'Country Selector'!$B$3&amp;ROW($A136))*10^12,0)</f>
        <v>0</v>
      </c>
      <c r="C128">
        <f t="shared" ref="C128:K156" ca="1" si="12">$B128*($L$1-C$1)/($L$1-$B$1)+$L128*(C$1-$B$1)/($L$1-$B$1)</f>
        <v>0</v>
      </c>
      <c r="D128">
        <f t="shared" ca="1" si="12"/>
        <v>0</v>
      </c>
      <c r="E128">
        <f t="shared" ca="1" si="12"/>
        <v>0</v>
      </c>
      <c r="F128">
        <f t="shared" ca="1" si="12"/>
        <v>0</v>
      </c>
      <c r="G128">
        <f t="shared" ca="1" si="12"/>
        <v>0</v>
      </c>
      <c r="H128">
        <f t="shared" ca="1" si="12"/>
        <v>0</v>
      </c>
      <c r="I128">
        <f t="shared" ca="1" si="12"/>
        <v>0</v>
      </c>
      <c r="J128">
        <f t="shared" ca="1" si="12"/>
        <v>0</v>
      </c>
      <c r="K128">
        <f t="shared" ca="1" si="12"/>
        <v>0</v>
      </c>
      <c r="L128">
        <f ca="1">IF('Other 2020'!$A136="WT",INDIRECT("'Other 2020'!"&amp;'Country Selector'!$B$3&amp;ROW($A136))*10^12,0)</f>
        <v>0</v>
      </c>
      <c r="M128">
        <f t="shared" ref="M128:U156" ca="1" si="13">$L128*($V$1-M$1)/($V$1-$L$1)+$V128*(M$1-$L$1)/($V$1-$L$1)</f>
        <v>0</v>
      </c>
      <c r="N128">
        <f t="shared" ca="1" si="13"/>
        <v>0</v>
      </c>
      <c r="O128">
        <f t="shared" ca="1" si="13"/>
        <v>0</v>
      </c>
      <c r="P128">
        <f t="shared" ca="1" si="13"/>
        <v>0</v>
      </c>
      <c r="Q128">
        <f t="shared" ca="1" si="13"/>
        <v>0</v>
      </c>
      <c r="R128">
        <f t="shared" ca="1" si="13"/>
        <v>0</v>
      </c>
      <c r="S128">
        <f t="shared" ca="1" si="13"/>
        <v>0</v>
      </c>
      <c r="T128">
        <f t="shared" ca="1" si="13"/>
        <v>0</v>
      </c>
      <c r="U128">
        <f t="shared" ca="1" si="13"/>
        <v>0</v>
      </c>
      <c r="V128">
        <f ca="1">IF('Other 2030'!$A136="WT",INDIRECT("'Other 2030'!"&amp;'Country Selector'!$B$3&amp;ROW($A136))*10^12,0)</f>
        <v>0</v>
      </c>
    </row>
    <row r="129" spans="1:22">
      <c r="A129" s="74">
        <v>77</v>
      </c>
      <c r="B129">
        <f ca="1">IF('Other 2010'!$A137="WT",INDIRECT("'Other 2010'!"&amp;'Country Selector'!$B$3&amp;ROW($A137))*10^12,0)</f>
        <v>0</v>
      </c>
      <c r="C129">
        <f t="shared" ca="1" si="12"/>
        <v>0</v>
      </c>
      <c r="D129">
        <f t="shared" ca="1" si="12"/>
        <v>0</v>
      </c>
      <c r="E129">
        <f t="shared" ca="1" si="12"/>
        <v>0</v>
      </c>
      <c r="F129">
        <f t="shared" ca="1" si="12"/>
        <v>0</v>
      </c>
      <c r="G129">
        <f t="shared" ca="1" si="12"/>
        <v>0</v>
      </c>
      <c r="H129">
        <f t="shared" ca="1" si="12"/>
        <v>0</v>
      </c>
      <c r="I129">
        <f t="shared" ca="1" si="12"/>
        <v>0</v>
      </c>
      <c r="J129">
        <f t="shared" ca="1" si="12"/>
        <v>0</v>
      </c>
      <c r="K129">
        <f t="shared" ca="1" si="12"/>
        <v>0</v>
      </c>
      <c r="L129">
        <f ca="1">IF('Other 2020'!$A137="WT",INDIRECT("'Other 2020'!"&amp;'Country Selector'!$B$3&amp;ROW($A137))*10^12,0)</f>
        <v>0</v>
      </c>
      <c r="M129">
        <f t="shared" ca="1" si="13"/>
        <v>0</v>
      </c>
      <c r="N129">
        <f t="shared" ca="1" si="13"/>
        <v>0</v>
      </c>
      <c r="O129">
        <f t="shared" ca="1" si="13"/>
        <v>0</v>
      </c>
      <c r="P129">
        <f t="shared" ca="1" si="13"/>
        <v>0</v>
      </c>
      <c r="Q129">
        <f t="shared" ca="1" si="13"/>
        <v>0</v>
      </c>
      <c r="R129">
        <f t="shared" ca="1" si="13"/>
        <v>0</v>
      </c>
      <c r="S129">
        <f t="shared" ca="1" si="13"/>
        <v>0</v>
      </c>
      <c r="T129">
        <f t="shared" ca="1" si="13"/>
        <v>0</v>
      </c>
      <c r="U129">
        <f t="shared" ca="1" si="13"/>
        <v>0</v>
      </c>
      <c r="V129">
        <f ca="1">IF('Other 2030'!$A137="WT",INDIRECT("'Other 2030'!"&amp;'Country Selector'!$B$3&amp;ROW($A137))*10^12,0)</f>
        <v>0</v>
      </c>
    </row>
    <row r="130" spans="1:22">
      <c r="A130" s="74">
        <v>78</v>
      </c>
      <c r="B130">
        <f ca="1">IF('Other 2010'!$A138="WT",INDIRECT("'Other 2010'!"&amp;'Country Selector'!$B$3&amp;ROW($A138))*10^12,0)</f>
        <v>0</v>
      </c>
      <c r="C130">
        <f t="shared" ca="1" si="12"/>
        <v>0</v>
      </c>
      <c r="D130">
        <f t="shared" ca="1" si="12"/>
        <v>0</v>
      </c>
      <c r="E130">
        <f t="shared" ca="1" si="12"/>
        <v>0</v>
      </c>
      <c r="F130">
        <f t="shared" ca="1" si="12"/>
        <v>0</v>
      </c>
      <c r="G130">
        <f t="shared" ca="1" si="12"/>
        <v>0</v>
      </c>
      <c r="H130">
        <f t="shared" ca="1" si="12"/>
        <v>0</v>
      </c>
      <c r="I130">
        <f t="shared" ca="1" si="12"/>
        <v>0</v>
      </c>
      <c r="J130">
        <f t="shared" ca="1" si="12"/>
        <v>0</v>
      </c>
      <c r="K130">
        <f t="shared" ca="1" si="12"/>
        <v>0</v>
      </c>
      <c r="L130">
        <f ca="1">IF('Other 2020'!$A138="WT",INDIRECT("'Other 2020'!"&amp;'Country Selector'!$B$3&amp;ROW($A138))*10^12,0)</f>
        <v>0</v>
      </c>
      <c r="M130">
        <f t="shared" ca="1" si="13"/>
        <v>0</v>
      </c>
      <c r="N130">
        <f t="shared" ca="1" si="13"/>
        <v>0</v>
      </c>
      <c r="O130">
        <f t="shared" ca="1" si="13"/>
        <v>0</v>
      </c>
      <c r="P130">
        <f t="shared" ca="1" si="13"/>
        <v>0</v>
      </c>
      <c r="Q130">
        <f t="shared" ca="1" si="13"/>
        <v>0</v>
      </c>
      <c r="R130">
        <f t="shared" ca="1" si="13"/>
        <v>0</v>
      </c>
      <c r="S130">
        <f t="shared" ca="1" si="13"/>
        <v>0</v>
      </c>
      <c r="T130">
        <f t="shared" ca="1" si="13"/>
        <v>0</v>
      </c>
      <c r="U130">
        <f t="shared" ca="1" si="13"/>
        <v>0</v>
      </c>
      <c r="V130">
        <f ca="1">IF('Other 2030'!$A138="WT",INDIRECT("'Other 2030'!"&amp;'Country Selector'!$B$3&amp;ROW($A138))*10^12,0)</f>
        <v>0</v>
      </c>
    </row>
    <row r="131" spans="1:22">
      <c r="A131" s="74">
        <v>79</v>
      </c>
      <c r="B131">
        <f ca="1">IF('Other 2010'!$A139="WT",INDIRECT("'Other 2010'!"&amp;'Country Selector'!$B$3&amp;ROW($A139))*10^12,0)</f>
        <v>0</v>
      </c>
      <c r="C131">
        <f t="shared" ca="1" si="12"/>
        <v>0</v>
      </c>
      <c r="D131">
        <f t="shared" ca="1" si="12"/>
        <v>0</v>
      </c>
      <c r="E131">
        <f t="shared" ca="1" si="12"/>
        <v>0</v>
      </c>
      <c r="F131">
        <f t="shared" ca="1" si="12"/>
        <v>0</v>
      </c>
      <c r="G131">
        <f t="shared" ca="1" si="12"/>
        <v>0</v>
      </c>
      <c r="H131">
        <f t="shared" ca="1" si="12"/>
        <v>0</v>
      </c>
      <c r="I131">
        <f t="shared" ca="1" si="12"/>
        <v>0</v>
      </c>
      <c r="J131">
        <f t="shared" ca="1" si="12"/>
        <v>0</v>
      </c>
      <c r="K131">
        <f t="shared" ca="1" si="12"/>
        <v>0</v>
      </c>
      <c r="L131">
        <f ca="1">IF('Other 2020'!$A139="WT",INDIRECT("'Other 2020'!"&amp;'Country Selector'!$B$3&amp;ROW($A139))*10^12,0)</f>
        <v>0</v>
      </c>
      <c r="M131">
        <f t="shared" ca="1" si="13"/>
        <v>0</v>
      </c>
      <c r="N131">
        <f t="shared" ca="1" si="13"/>
        <v>0</v>
      </c>
      <c r="O131">
        <f t="shared" ca="1" si="13"/>
        <v>0</v>
      </c>
      <c r="P131">
        <f t="shared" ca="1" si="13"/>
        <v>0</v>
      </c>
      <c r="Q131">
        <f t="shared" ca="1" si="13"/>
        <v>0</v>
      </c>
      <c r="R131">
        <f t="shared" ca="1" si="13"/>
        <v>0</v>
      </c>
      <c r="S131">
        <f t="shared" ca="1" si="13"/>
        <v>0</v>
      </c>
      <c r="T131">
        <f t="shared" ca="1" si="13"/>
        <v>0</v>
      </c>
      <c r="U131">
        <f t="shared" ca="1" si="13"/>
        <v>0</v>
      </c>
      <c r="V131">
        <f ca="1">IF('Other 2030'!$A139="WT",INDIRECT("'Other 2030'!"&amp;'Country Selector'!$B$3&amp;ROW($A139))*10^12,0)</f>
        <v>0</v>
      </c>
    </row>
    <row r="132" spans="1:22">
      <c r="A132" s="74">
        <v>80</v>
      </c>
      <c r="B132">
        <f ca="1">IF('Other 2010'!$A140="WT",INDIRECT("'Other 2010'!"&amp;'Country Selector'!$B$3&amp;ROW($A140))*10^12,0)</f>
        <v>0</v>
      </c>
      <c r="C132">
        <f t="shared" ca="1" si="12"/>
        <v>0</v>
      </c>
      <c r="D132">
        <f t="shared" ca="1" si="12"/>
        <v>0</v>
      </c>
      <c r="E132">
        <f t="shared" ca="1" si="12"/>
        <v>0</v>
      </c>
      <c r="F132">
        <f t="shared" ca="1" si="12"/>
        <v>0</v>
      </c>
      <c r="G132">
        <f t="shared" ca="1" si="12"/>
        <v>0</v>
      </c>
      <c r="H132">
        <f t="shared" ca="1" si="12"/>
        <v>0</v>
      </c>
      <c r="I132">
        <f t="shared" ca="1" si="12"/>
        <v>0</v>
      </c>
      <c r="J132">
        <f t="shared" ca="1" si="12"/>
        <v>0</v>
      </c>
      <c r="K132">
        <f t="shared" ca="1" si="12"/>
        <v>0</v>
      </c>
      <c r="L132">
        <f ca="1">IF('Other 2020'!$A140="WT",INDIRECT("'Other 2020'!"&amp;'Country Selector'!$B$3&amp;ROW($A140))*10^12,0)</f>
        <v>0</v>
      </c>
      <c r="M132">
        <f t="shared" ca="1" si="13"/>
        <v>0</v>
      </c>
      <c r="N132">
        <f t="shared" ca="1" si="13"/>
        <v>0</v>
      </c>
      <c r="O132">
        <f t="shared" ca="1" si="13"/>
        <v>0</v>
      </c>
      <c r="P132">
        <f t="shared" ca="1" si="13"/>
        <v>0</v>
      </c>
      <c r="Q132">
        <f t="shared" ca="1" si="13"/>
        <v>0</v>
      </c>
      <c r="R132">
        <f t="shared" ca="1" si="13"/>
        <v>0</v>
      </c>
      <c r="S132">
        <f t="shared" ca="1" si="13"/>
        <v>0</v>
      </c>
      <c r="T132">
        <f t="shared" ca="1" si="13"/>
        <v>0</v>
      </c>
      <c r="U132">
        <f t="shared" ca="1" si="13"/>
        <v>0</v>
      </c>
      <c r="V132">
        <f ca="1">IF('Other 2030'!$A140="WT",INDIRECT("'Other 2030'!"&amp;'Country Selector'!$B$3&amp;ROW($A140))*10^12,0)</f>
        <v>0</v>
      </c>
    </row>
    <row r="133" spans="1:22">
      <c r="A133" s="74">
        <v>81</v>
      </c>
      <c r="B133">
        <f ca="1">IF('Other 2010'!$A141="WT",INDIRECT("'Other 2010'!"&amp;'Country Selector'!$B$3&amp;ROW($A141))*10^12,0)</f>
        <v>0</v>
      </c>
      <c r="C133">
        <f t="shared" ca="1" si="12"/>
        <v>0</v>
      </c>
      <c r="D133">
        <f t="shared" ca="1" si="12"/>
        <v>0</v>
      </c>
      <c r="E133">
        <f t="shared" ca="1" si="12"/>
        <v>0</v>
      </c>
      <c r="F133">
        <f t="shared" ca="1" si="12"/>
        <v>0</v>
      </c>
      <c r="G133">
        <f t="shared" ca="1" si="12"/>
        <v>0</v>
      </c>
      <c r="H133">
        <f t="shared" ca="1" si="12"/>
        <v>0</v>
      </c>
      <c r="I133">
        <f t="shared" ca="1" si="12"/>
        <v>0</v>
      </c>
      <c r="J133">
        <f t="shared" ca="1" si="12"/>
        <v>0</v>
      </c>
      <c r="K133">
        <f t="shared" ca="1" si="12"/>
        <v>0</v>
      </c>
      <c r="L133">
        <f ca="1">IF('Other 2020'!$A141="WT",INDIRECT("'Other 2020'!"&amp;'Country Selector'!$B$3&amp;ROW($A141))*10^12,0)</f>
        <v>0</v>
      </c>
      <c r="M133">
        <f t="shared" ca="1" si="13"/>
        <v>0</v>
      </c>
      <c r="N133">
        <f t="shared" ca="1" si="13"/>
        <v>0</v>
      </c>
      <c r="O133">
        <f t="shared" ca="1" si="13"/>
        <v>0</v>
      </c>
      <c r="P133">
        <f t="shared" ca="1" si="13"/>
        <v>0</v>
      </c>
      <c r="Q133">
        <f t="shared" ca="1" si="13"/>
        <v>0</v>
      </c>
      <c r="R133">
        <f t="shared" ca="1" si="13"/>
        <v>0</v>
      </c>
      <c r="S133">
        <f t="shared" ca="1" si="13"/>
        <v>0</v>
      </c>
      <c r="T133">
        <f t="shared" ca="1" si="13"/>
        <v>0</v>
      </c>
      <c r="U133">
        <f t="shared" ca="1" si="13"/>
        <v>0</v>
      </c>
      <c r="V133">
        <f ca="1">IF('Other 2030'!$A141="WT",INDIRECT("'Other 2030'!"&amp;'Country Selector'!$B$3&amp;ROW($A141))*10^12,0)</f>
        <v>0</v>
      </c>
    </row>
    <row r="134" spans="1:22">
      <c r="A134" s="74">
        <v>82</v>
      </c>
      <c r="B134">
        <f ca="1">IF('Other 2010'!$A142="WT",INDIRECT("'Other 2010'!"&amp;'Country Selector'!$B$3&amp;ROW($A142))*10^12,0)</f>
        <v>0</v>
      </c>
      <c r="C134">
        <f t="shared" ca="1" si="12"/>
        <v>0</v>
      </c>
      <c r="D134">
        <f t="shared" ca="1" si="12"/>
        <v>0</v>
      </c>
      <c r="E134">
        <f t="shared" ca="1" si="12"/>
        <v>0</v>
      </c>
      <c r="F134">
        <f t="shared" ca="1" si="12"/>
        <v>0</v>
      </c>
      <c r="G134">
        <f t="shared" ca="1" si="12"/>
        <v>0</v>
      </c>
      <c r="H134">
        <f t="shared" ca="1" si="12"/>
        <v>0</v>
      </c>
      <c r="I134">
        <f t="shared" ca="1" si="12"/>
        <v>0</v>
      </c>
      <c r="J134">
        <f t="shared" ca="1" si="12"/>
        <v>0</v>
      </c>
      <c r="K134">
        <f t="shared" ca="1" si="12"/>
        <v>0</v>
      </c>
      <c r="L134">
        <f ca="1">IF('Other 2020'!$A142="WT",INDIRECT("'Other 2020'!"&amp;'Country Selector'!$B$3&amp;ROW($A142))*10^12,0)</f>
        <v>0</v>
      </c>
      <c r="M134">
        <f t="shared" ca="1" si="13"/>
        <v>0</v>
      </c>
      <c r="N134">
        <f t="shared" ca="1" si="13"/>
        <v>0</v>
      </c>
      <c r="O134">
        <f t="shared" ca="1" si="13"/>
        <v>0</v>
      </c>
      <c r="P134">
        <f t="shared" ca="1" si="13"/>
        <v>0</v>
      </c>
      <c r="Q134">
        <f t="shared" ca="1" si="13"/>
        <v>0</v>
      </c>
      <c r="R134">
        <f t="shared" ca="1" si="13"/>
        <v>0</v>
      </c>
      <c r="S134">
        <f t="shared" ca="1" si="13"/>
        <v>0</v>
      </c>
      <c r="T134">
        <f t="shared" ca="1" si="13"/>
        <v>0</v>
      </c>
      <c r="U134">
        <f t="shared" ca="1" si="13"/>
        <v>0</v>
      </c>
      <c r="V134">
        <f ca="1">IF('Other 2030'!$A142="WT",INDIRECT("'Other 2030'!"&amp;'Country Selector'!$B$3&amp;ROW($A142))*10^12,0)</f>
        <v>0</v>
      </c>
    </row>
    <row r="135" spans="1:22">
      <c r="A135" s="74">
        <v>83</v>
      </c>
      <c r="B135">
        <f ca="1">IF('Other 2010'!$A143="WT",INDIRECT("'Other 2010'!"&amp;'Country Selector'!$B$3&amp;ROW($A143))*10^12,0)</f>
        <v>0</v>
      </c>
      <c r="C135">
        <f t="shared" ca="1" si="12"/>
        <v>0</v>
      </c>
      <c r="D135">
        <f t="shared" ca="1" si="12"/>
        <v>0</v>
      </c>
      <c r="E135">
        <f t="shared" ca="1" si="12"/>
        <v>0</v>
      </c>
      <c r="F135">
        <f t="shared" ca="1" si="12"/>
        <v>0</v>
      </c>
      <c r="G135">
        <f t="shared" ca="1" si="12"/>
        <v>0</v>
      </c>
      <c r="H135">
        <f t="shared" ca="1" si="12"/>
        <v>0</v>
      </c>
      <c r="I135">
        <f t="shared" ca="1" si="12"/>
        <v>0</v>
      </c>
      <c r="J135">
        <f t="shared" ca="1" si="12"/>
        <v>0</v>
      </c>
      <c r="K135">
        <f t="shared" ca="1" si="12"/>
        <v>0</v>
      </c>
      <c r="L135">
        <f ca="1">IF('Other 2020'!$A143="WT",INDIRECT("'Other 2020'!"&amp;'Country Selector'!$B$3&amp;ROW($A143))*10^12,0)</f>
        <v>0</v>
      </c>
      <c r="M135">
        <f t="shared" ca="1" si="13"/>
        <v>0</v>
      </c>
      <c r="N135">
        <f t="shared" ca="1" si="13"/>
        <v>0</v>
      </c>
      <c r="O135">
        <f t="shared" ca="1" si="13"/>
        <v>0</v>
      </c>
      <c r="P135">
        <f t="shared" ca="1" si="13"/>
        <v>0</v>
      </c>
      <c r="Q135">
        <f t="shared" ca="1" si="13"/>
        <v>0</v>
      </c>
      <c r="R135">
        <f t="shared" ca="1" si="13"/>
        <v>0</v>
      </c>
      <c r="S135">
        <f t="shared" ca="1" si="13"/>
        <v>0</v>
      </c>
      <c r="T135">
        <f t="shared" ca="1" si="13"/>
        <v>0</v>
      </c>
      <c r="U135">
        <f t="shared" ca="1" si="13"/>
        <v>0</v>
      </c>
      <c r="V135">
        <f ca="1">IF('Other 2030'!$A143="WT",INDIRECT("'Other 2030'!"&amp;'Country Selector'!$B$3&amp;ROW($A143))*10^12,0)</f>
        <v>0</v>
      </c>
    </row>
    <row r="136" spans="1:22">
      <c r="A136" s="74">
        <v>84</v>
      </c>
      <c r="B136">
        <f ca="1">IF('Other 2010'!$A144="WT",INDIRECT("'Other 2010'!"&amp;'Country Selector'!$B$3&amp;ROW($A144))*10^12,0)</f>
        <v>0</v>
      </c>
      <c r="C136">
        <f t="shared" ca="1" si="12"/>
        <v>0</v>
      </c>
      <c r="D136">
        <f t="shared" ca="1" si="12"/>
        <v>0</v>
      </c>
      <c r="E136">
        <f t="shared" ca="1" si="12"/>
        <v>0</v>
      </c>
      <c r="F136">
        <f t="shared" ca="1" si="12"/>
        <v>0</v>
      </c>
      <c r="G136">
        <f t="shared" ca="1" si="12"/>
        <v>0</v>
      </c>
      <c r="H136">
        <f t="shared" ca="1" si="12"/>
        <v>0</v>
      </c>
      <c r="I136">
        <f t="shared" ca="1" si="12"/>
        <v>0</v>
      </c>
      <c r="J136">
        <f t="shared" ca="1" si="12"/>
        <v>0</v>
      </c>
      <c r="K136">
        <f t="shared" ca="1" si="12"/>
        <v>0</v>
      </c>
      <c r="L136">
        <f ca="1">IF('Other 2020'!$A144="WT",INDIRECT("'Other 2020'!"&amp;'Country Selector'!$B$3&amp;ROW($A144))*10^12,0)</f>
        <v>0</v>
      </c>
      <c r="M136">
        <f t="shared" ca="1" si="13"/>
        <v>0</v>
      </c>
      <c r="N136">
        <f t="shared" ca="1" si="13"/>
        <v>0</v>
      </c>
      <c r="O136">
        <f t="shared" ca="1" si="13"/>
        <v>0</v>
      </c>
      <c r="P136">
        <f t="shared" ca="1" si="13"/>
        <v>0</v>
      </c>
      <c r="Q136">
        <f t="shared" ca="1" si="13"/>
        <v>0</v>
      </c>
      <c r="R136">
        <f t="shared" ca="1" si="13"/>
        <v>0</v>
      </c>
      <c r="S136">
        <f t="shared" ca="1" si="13"/>
        <v>0</v>
      </c>
      <c r="T136">
        <f t="shared" ca="1" si="13"/>
        <v>0</v>
      </c>
      <c r="U136">
        <f t="shared" ca="1" si="13"/>
        <v>0</v>
      </c>
      <c r="V136">
        <f ca="1">IF('Other 2030'!$A144="WT",INDIRECT("'Other 2030'!"&amp;'Country Selector'!$B$3&amp;ROW($A144))*10^12,0)</f>
        <v>0</v>
      </c>
    </row>
    <row r="137" spans="1:22">
      <c r="A137" s="74">
        <v>85</v>
      </c>
      <c r="B137">
        <f ca="1">IF('Other 2010'!$A145="WT",INDIRECT("'Other 2010'!"&amp;'Country Selector'!$B$3&amp;ROW($A145))*10^12,0)</f>
        <v>0</v>
      </c>
      <c r="C137">
        <f t="shared" ca="1" si="12"/>
        <v>0</v>
      </c>
      <c r="D137">
        <f t="shared" ca="1" si="12"/>
        <v>0</v>
      </c>
      <c r="E137">
        <f t="shared" ca="1" si="12"/>
        <v>0</v>
      </c>
      <c r="F137">
        <f t="shared" ca="1" si="12"/>
        <v>0</v>
      </c>
      <c r="G137">
        <f t="shared" ca="1" si="12"/>
        <v>0</v>
      </c>
      <c r="H137">
        <f t="shared" ca="1" si="12"/>
        <v>0</v>
      </c>
      <c r="I137">
        <f t="shared" ca="1" si="12"/>
        <v>0</v>
      </c>
      <c r="J137">
        <f t="shared" ca="1" si="12"/>
        <v>0</v>
      </c>
      <c r="K137">
        <f t="shared" ca="1" si="12"/>
        <v>0</v>
      </c>
      <c r="L137">
        <f ca="1">IF('Other 2020'!$A145="WT",INDIRECT("'Other 2020'!"&amp;'Country Selector'!$B$3&amp;ROW($A145))*10^12,0)</f>
        <v>0</v>
      </c>
      <c r="M137">
        <f t="shared" ca="1" si="13"/>
        <v>0</v>
      </c>
      <c r="N137">
        <f t="shared" ca="1" si="13"/>
        <v>0</v>
      </c>
      <c r="O137">
        <f t="shared" ca="1" si="13"/>
        <v>0</v>
      </c>
      <c r="P137">
        <f t="shared" ca="1" si="13"/>
        <v>0</v>
      </c>
      <c r="Q137">
        <f t="shared" ca="1" si="13"/>
        <v>0</v>
      </c>
      <c r="R137">
        <f t="shared" ca="1" si="13"/>
        <v>0</v>
      </c>
      <c r="S137">
        <f t="shared" ca="1" si="13"/>
        <v>0</v>
      </c>
      <c r="T137">
        <f t="shared" ca="1" si="13"/>
        <v>0</v>
      </c>
      <c r="U137">
        <f t="shared" ca="1" si="13"/>
        <v>0</v>
      </c>
      <c r="V137">
        <f ca="1">IF('Other 2030'!$A145="WT",INDIRECT("'Other 2030'!"&amp;'Country Selector'!$B$3&amp;ROW($A145))*10^12,0)</f>
        <v>0</v>
      </c>
    </row>
    <row r="138" spans="1:22">
      <c r="A138" s="74">
        <v>86</v>
      </c>
      <c r="B138">
        <f ca="1">IF('Other 2010'!$A146="WT",INDIRECT("'Other 2010'!"&amp;'Country Selector'!$B$3&amp;ROW($A146))*10^12,0)</f>
        <v>0</v>
      </c>
      <c r="C138">
        <f t="shared" ca="1" si="12"/>
        <v>0</v>
      </c>
      <c r="D138">
        <f t="shared" ca="1" si="12"/>
        <v>0</v>
      </c>
      <c r="E138">
        <f t="shared" ca="1" si="12"/>
        <v>0</v>
      </c>
      <c r="F138">
        <f t="shared" ca="1" si="12"/>
        <v>0</v>
      </c>
      <c r="G138">
        <f t="shared" ca="1" si="12"/>
        <v>0</v>
      </c>
      <c r="H138">
        <f t="shared" ca="1" si="12"/>
        <v>0</v>
      </c>
      <c r="I138">
        <f t="shared" ca="1" si="12"/>
        <v>0</v>
      </c>
      <c r="J138">
        <f t="shared" ca="1" si="12"/>
        <v>0</v>
      </c>
      <c r="K138">
        <f t="shared" ca="1" si="12"/>
        <v>0</v>
      </c>
      <c r="L138">
        <f ca="1">IF('Other 2020'!$A146="WT",INDIRECT("'Other 2020'!"&amp;'Country Selector'!$B$3&amp;ROW($A146))*10^12,0)</f>
        <v>0</v>
      </c>
      <c r="M138">
        <f t="shared" ca="1" si="13"/>
        <v>0</v>
      </c>
      <c r="N138">
        <f t="shared" ca="1" si="13"/>
        <v>0</v>
      </c>
      <c r="O138">
        <f t="shared" ca="1" si="13"/>
        <v>0</v>
      </c>
      <c r="P138">
        <f t="shared" ca="1" si="13"/>
        <v>0</v>
      </c>
      <c r="Q138">
        <f t="shared" ca="1" si="13"/>
        <v>0</v>
      </c>
      <c r="R138">
        <f t="shared" ca="1" si="13"/>
        <v>0</v>
      </c>
      <c r="S138">
        <f t="shared" ca="1" si="13"/>
        <v>0</v>
      </c>
      <c r="T138">
        <f t="shared" ca="1" si="13"/>
        <v>0</v>
      </c>
      <c r="U138">
        <f t="shared" ca="1" si="13"/>
        <v>0</v>
      </c>
      <c r="V138">
        <f ca="1">IF('Other 2030'!$A146="WT",INDIRECT("'Other 2030'!"&amp;'Country Selector'!$B$3&amp;ROW($A146))*10^12,0)</f>
        <v>0</v>
      </c>
    </row>
    <row r="139" spans="1:22">
      <c r="A139" s="74">
        <v>87</v>
      </c>
      <c r="B139">
        <f ca="1">IF('Other 2010'!$A147="WT",INDIRECT("'Other 2010'!"&amp;'Country Selector'!$B$3&amp;ROW($A147))*10^12,0)</f>
        <v>0</v>
      </c>
      <c r="C139">
        <f t="shared" ca="1" si="12"/>
        <v>0</v>
      </c>
      <c r="D139">
        <f t="shared" ca="1" si="12"/>
        <v>0</v>
      </c>
      <c r="E139">
        <f t="shared" ca="1" si="12"/>
        <v>0</v>
      </c>
      <c r="F139">
        <f t="shared" ca="1" si="12"/>
        <v>0</v>
      </c>
      <c r="G139">
        <f t="shared" ca="1" si="12"/>
        <v>0</v>
      </c>
      <c r="H139">
        <f t="shared" ca="1" si="12"/>
        <v>0</v>
      </c>
      <c r="I139">
        <f t="shared" ca="1" si="12"/>
        <v>0</v>
      </c>
      <c r="J139">
        <f t="shared" ca="1" si="12"/>
        <v>0</v>
      </c>
      <c r="K139">
        <f t="shared" ca="1" si="12"/>
        <v>0</v>
      </c>
      <c r="L139">
        <f ca="1">IF('Other 2020'!$A147="WT",INDIRECT("'Other 2020'!"&amp;'Country Selector'!$B$3&amp;ROW($A147))*10^12,0)</f>
        <v>0</v>
      </c>
      <c r="M139">
        <f t="shared" ca="1" si="13"/>
        <v>0</v>
      </c>
      <c r="N139">
        <f t="shared" ca="1" si="13"/>
        <v>0</v>
      </c>
      <c r="O139">
        <f t="shared" ca="1" si="13"/>
        <v>0</v>
      </c>
      <c r="P139">
        <f t="shared" ca="1" si="13"/>
        <v>0</v>
      </c>
      <c r="Q139">
        <f t="shared" ca="1" si="13"/>
        <v>0</v>
      </c>
      <c r="R139">
        <f t="shared" ca="1" si="13"/>
        <v>0</v>
      </c>
      <c r="S139">
        <f t="shared" ca="1" si="13"/>
        <v>0</v>
      </c>
      <c r="T139">
        <f t="shared" ca="1" si="13"/>
        <v>0</v>
      </c>
      <c r="U139">
        <f t="shared" ca="1" si="13"/>
        <v>0</v>
      </c>
      <c r="V139">
        <f ca="1">IF('Other 2030'!$A147="WT",INDIRECT("'Other 2030'!"&amp;'Country Selector'!$B$3&amp;ROW($A147))*10^12,0)</f>
        <v>0</v>
      </c>
    </row>
    <row r="140" spans="1:22">
      <c r="A140" s="74">
        <v>88</v>
      </c>
      <c r="B140">
        <f ca="1">IF('Other 2010'!$A148="WT",INDIRECT("'Other 2010'!"&amp;'Country Selector'!$B$3&amp;ROW($A148))*10^12,0)</f>
        <v>0</v>
      </c>
      <c r="C140">
        <f t="shared" ca="1" si="12"/>
        <v>0</v>
      </c>
      <c r="D140">
        <f t="shared" ca="1" si="12"/>
        <v>0</v>
      </c>
      <c r="E140">
        <f t="shared" ca="1" si="12"/>
        <v>0</v>
      </c>
      <c r="F140">
        <f t="shared" ca="1" si="12"/>
        <v>0</v>
      </c>
      <c r="G140">
        <f t="shared" ca="1" si="12"/>
        <v>0</v>
      </c>
      <c r="H140">
        <f t="shared" ca="1" si="12"/>
        <v>0</v>
      </c>
      <c r="I140">
        <f t="shared" ca="1" si="12"/>
        <v>0</v>
      </c>
      <c r="J140">
        <f t="shared" ca="1" si="12"/>
        <v>0</v>
      </c>
      <c r="K140">
        <f t="shared" ca="1" si="12"/>
        <v>0</v>
      </c>
      <c r="L140">
        <f ca="1">IF('Other 2020'!$A148="WT",INDIRECT("'Other 2020'!"&amp;'Country Selector'!$B$3&amp;ROW($A148))*10^12,0)</f>
        <v>0</v>
      </c>
      <c r="M140">
        <f t="shared" ca="1" si="13"/>
        <v>0</v>
      </c>
      <c r="N140">
        <f t="shared" ca="1" si="13"/>
        <v>0</v>
      </c>
      <c r="O140">
        <f t="shared" ca="1" si="13"/>
        <v>0</v>
      </c>
      <c r="P140">
        <f t="shared" ca="1" si="13"/>
        <v>0</v>
      </c>
      <c r="Q140">
        <f t="shared" ca="1" si="13"/>
        <v>0</v>
      </c>
      <c r="R140">
        <f t="shared" ca="1" si="13"/>
        <v>0</v>
      </c>
      <c r="S140">
        <f t="shared" ca="1" si="13"/>
        <v>0</v>
      </c>
      <c r="T140">
        <f t="shared" ca="1" si="13"/>
        <v>0</v>
      </c>
      <c r="U140">
        <f t="shared" ca="1" si="13"/>
        <v>0</v>
      </c>
      <c r="V140">
        <f ca="1">IF('Other 2030'!$A148="WT",INDIRECT("'Other 2030'!"&amp;'Country Selector'!$B$3&amp;ROW($A148))*10^12,0)</f>
        <v>0</v>
      </c>
    </row>
    <row r="141" spans="1:22">
      <c r="A141" s="74">
        <v>89</v>
      </c>
      <c r="B141">
        <f ca="1">IF('Other 2010'!$A149="WT",INDIRECT("'Other 2010'!"&amp;'Country Selector'!$B$3&amp;ROW($A149))*10^12,0)</f>
        <v>0</v>
      </c>
      <c r="C141">
        <f t="shared" ca="1" si="12"/>
        <v>0</v>
      </c>
      <c r="D141">
        <f t="shared" ca="1" si="12"/>
        <v>0</v>
      </c>
      <c r="E141">
        <f t="shared" ca="1" si="12"/>
        <v>0</v>
      </c>
      <c r="F141">
        <f t="shared" ca="1" si="12"/>
        <v>0</v>
      </c>
      <c r="G141">
        <f t="shared" ca="1" si="12"/>
        <v>0</v>
      </c>
      <c r="H141">
        <f t="shared" ca="1" si="12"/>
        <v>0</v>
      </c>
      <c r="I141">
        <f t="shared" ca="1" si="12"/>
        <v>0</v>
      </c>
      <c r="J141">
        <f t="shared" ca="1" si="12"/>
        <v>0</v>
      </c>
      <c r="K141">
        <f t="shared" ca="1" si="12"/>
        <v>0</v>
      </c>
      <c r="L141">
        <f ca="1">IF('Other 2020'!$A149="WT",INDIRECT("'Other 2020'!"&amp;'Country Selector'!$B$3&amp;ROW($A149))*10^12,0)</f>
        <v>0</v>
      </c>
      <c r="M141">
        <f t="shared" ca="1" si="13"/>
        <v>0</v>
      </c>
      <c r="N141">
        <f t="shared" ca="1" si="13"/>
        <v>0</v>
      </c>
      <c r="O141">
        <f t="shared" ca="1" si="13"/>
        <v>0</v>
      </c>
      <c r="P141">
        <f t="shared" ca="1" si="13"/>
        <v>0</v>
      </c>
      <c r="Q141">
        <f t="shared" ca="1" si="13"/>
        <v>0</v>
      </c>
      <c r="R141">
        <f t="shared" ca="1" si="13"/>
        <v>0</v>
      </c>
      <c r="S141">
        <f t="shared" ca="1" si="13"/>
        <v>0</v>
      </c>
      <c r="T141">
        <f t="shared" ca="1" si="13"/>
        <v>0</v>
      </c>
      <c r="U141">
        <f t="shared" ca="1" si="13"/>
        <v>0</v>
      </c>
      <c r="V141">
        <f ca="1">IF('Other 2030'!$A149="WT",INDIRECT("'Other 2030'!"&amp;'Country Selector'!$B$3&amp;ROW($A149))*10^12,0)</f>
        <v>0</v>
      </c>
    </row>
    <row r="142" spans="1:22">
      <c r="A142" s="74">
        <v>90</v>
      </c>
      <c r="B142">
        <f ca="1">IF('Other 2010'!$A150="WT",INDIRECT("'Other 2010'!"&amp;'Country Selector'!$B$3&amp;ROW($A150))*10^12,0)</f>
        <v>0</v>
      </c>
      <c r="C142">
        <f t="shared" ca="1" si="12"/>
        <v>0</v>
      </c>
      <c r="D142">
        <f t="shared" ca="1" si="12"/>
        <v>0</v>
      </c>
      <c r="E142">
        <f t="shared" ca="1" si="12"/>
        <v>0</v>
      </c>
      <c r="F142">
        <f t="shared" ca="1" si="12"/>
        <v>0</v>
      </c>
      <c r="G142">
        <f t="shared" ca="1" si="12"/>
        <v>0</v>
      </c>
      <c r="H142">
        <f t="shared" ca="1" si="12"/>
        <v>0</v>
      </c>
      <c r="I142">
        <f t="shared" ca="1" si="12"/>
        <v>0</v>
      </c>
      <c r="J142">
        <f t="shared" ca="1" si="12"/>
        <v>0</v>
      </c>
      <c r="K142">
        <f t="shared" ca="1" si="12"/>
        <v>0</v>
      </c>
      <c r="L142">
        <f ca="1">IF('Other 2020'!$A150="WT",INDIRECT("'Other 2020'!"&amp;'Country Selector'!$B$3&amp;ROW($A150))*10^12,0)</f>
        <v>0</v>
      </c>
      <c r="M142">
        <f t="shared" ca="1" si="13"/>
        <v>0</v>
      </c>
      <c r="N142">
        <f t="shared" ca="1" si="13"/>
        <v>0</v>
      </c>
      <c r="O142">
        <f t="shared" ca="1" si="13"/>
        <v>0</v>
      </c>
      <c r="P142">
        <f t="shared" ca="1" si="13"/>
        <v>0</v>
      </c>
      <c r="Q142">
        <f t="shared" ca="1" si="13"/>
        <v>0</v>
      </c>
      <c r="R142">
        <f t="shared" ca="1" si="13"/>
        <v>0</v>
      </c>
      <c r="S142">
        <f t="shared" ca="1" si="13"/>
        <v>0</v>
      </c>
      <c r="T142">
        <f t="shared" ca="1" si="13"/>
        <v>0</v>
      </c>
      <c r="U142">
        <f t="shared" ca="1" si="13"/>
        <v>0</v>
      </c>
      <c r="V142">
        <f ca="1">IF('Other 2030'!$A150="WT",INDIRECT("'Other 2030'!"&amp;'Country Selector'!$B$3&amp;ROW($A150))*10^12,0)</f>
        <v>0</v>
      </c>
    </row>
    <row r="143" spans="1:22">
      <c r="A143" s="74">
        <v>91</v>
      </c>
      <c r="B143">
        <f ca="1">IF('Other 2010'!$A151="WT",INDIRECT("'Other 2010'!"&amp;'Country Selector'!$B$3&amp;ROW($A151))*10^12,0)</f>
        <v>0</v>
      </c>
      <c r="C143">
        <f t="shared" ca="1" si="12"/>
        <v>0</v>
      </c>
      <c r="D143">
        <f t="shared" ca="1" si="12"/>
        <v>0</v>
      </c>
      <c r="E143">
        <f t="shared" ca="1" si="12"/>
        <v>0</v>
      </c>
      <c r="F143">
        <f t="shared" ca="1" si="12"/>
        <v>0</v>
      </c>
      <c r="G143">
        <f t="shared" ca="1" si="12"/>
        <v>0</v>
      </c>
      <c r="H143">
        <f t="shared" ca="1" si="12"/>
        <v>0</v>
      </c>
      <c r="I143">
        <f t="shared" ca="1" si="12"/>
        <v>0</v>
      </c>
      <c r="J143">
        <f t="shared" ca="1" si="12"/>
        <v>0</v>
      </c>
      <c r="K143">
        <f t="shared" ca="1" si="12"/>
        <v>0</v>
      </c>
      <c r="L143">
        <f ca="1">IF('Other 2020'!$A151="WT",INDIRECT("'Other 2020'!"&amp;'Country Selector'!$B$3&amp;ROW($A151))*10^12,0)</f>
        <v>0</v>
      </c>
      <c r="M143">
        <f t="shared" ca="1" si="13"/>
        <v>0</v>
      </c>
      <c r="N143">
        <f t="shared" ca="1" si="13"/>
        <v>0</v>
      </c>
      <c r="O143">
        <f t="shared" ca="1" si="13"/>
        <v>0</v>
      </c>
      <c r="P143">
        <f t="shared" ca="1" si="13"/>
        <v>0</v>
      </c>
      <c r="Q143">
        <f t="shared" ca="1" si="13"/>
        <v>0</v>
      </c>
      <c r="R143">
        <f t="shared" ca="1" si="13"/>
        <v>0</v>
      </c>
      <c r="S143">
        <f t="shared" ca="1" si="13"/>
        <v>0</v>
      </c>
      <c r="T143">
        <f t="shared" ca="1" si="13"/>
        <v>0</v>
      </c>
      <c r="U143">
        <f t="shared" ca="1" si="13"/>
        <v>0</v>
      </c>
      <c r="V143">
        <f ca="1">IF('Other 2030'!$A151="WT",INDIRECT("'Other 2030'!"&amp;'Country Selector'!$B$3&amp;ROW($A151))*10^12,0)</f>
        <v>0</v>
      </c>
    </row>
    <row r="144" spans="1:22">
      <c r="A144" s="74">
        <v>92</v>
      </c>
      <c r="B144">
        <f ca="1">IF('Other 2010'!$A152="WT",INDIRECT("'Other 2010'!"&amp;'Country Selector'!$B$3&amp;ROW($A152))*10^12,0)</f>
        <v>0</v>
      </c>
      <c r="C144">
        <f t="shared" ca="1" si="12"/>
        <v>0</v>
      </c>
      <c r="D144">
        <f t="shared" ca="1" si="12"/>
        <v>0</v>
      </c>
      <c r="E144">
        <f t="shared" ca="1" si="12"/>
        <v>0</v>
      </c>
      <c r="F144">
        <f t="shared" ca="1" si="12"/>
        <v>0</v>
      </c>
      <c r="G144">
        <f t="shared" ca="1" si="12"/>
        <v>0</v>
      </c>
      <c r="H144">
        <f t="shared" ca="1" si="12"/>
        <v>0</v>
      </c>
      <c r="I144">
        <f t="shared" ca="1" si="12"/>
        <v>0</v>
      </c>
      <c r="J144">
        <f t="shared" ca="1" si="12"/>
        <v>0</v>
      </c>
      <c r="K144">
        <f t="shared" ca="1" si="12"/>
        <v>0</v>
      </c>
      <c r="L144">
        <f ca="1">IF('Other 2020'!$A152="WT",INDIRECT("'Other 2020'!"&amp;'Country Selector'!$B$3&amp;ROW($A152))*10^12,0)</f>
        <v>0</v>
      </c>
      <c r="M144">
        <f t="shared" ca="1" si="13"/>
        <v>0</v>
      </c>
      <c r="N144">
        <f t="shared" ca="1" si="13"/>
        <v>0</v>
      </c>
      <c r="O144">
        <f t="shared" ca="1" si="13"/>
        <v>0</v>
      </c>
      <c r="P144">
        <f t="shared" ca="1" si="13"/>
        <v>0</v>
      </c>
      <c r="Q144">
        <f t="shared" ca="1" si="13"/>
        <v>0</v>
      </c>
      <c r="R144">
        <f t="shared" ca="1" si="13"/>
        <v>0</v>
      </c>
      <c r="S144">
        <f t="shared" ca="1" si="13"/>
        <v>0</v>
      </c>
      <c r="T144">
        <f t="shared" ca="1" si="13"/>
        <v>0</v>
      </c>
      <c r="U144">
        <f t="shared" ca="1" si="13"/>
        <v>0</v>
      </c>
      <c r="V144">
        <f ca="1">IF('Other 2030'!$A152="WT",INDIRECT("'Other 2030'!"&amp;'Country Selector'!$B$3&amp;ROW($A152))*10^12,0)</f>
        <v>0</v>
      </c>
    </row>
    <row r="145" spans="1:22">
      <c r="A145" s="74">
        <v>93</v>
      </c>
      <c r="B145">
        <f ca="1">IF('Other 2010'!$A153="WT",INDIRECT("'Other 2010'!"&amp;'Country Selector'!$B$3&amp;ROW($A153))*10^12,0)</f>
        <v>0</v>
      </c>
      <c r="C145">
        <f t="shared" ca="1" si="12"/>
        <v>0</v>
      </c>
      <c r="D145">
        <f t="shared" ca="1" si="12"/>
        <v>0</v>
      </c>
      <c r="E145">
        <f t="shared" ca="1" si="12"/>
        <v>0</v>
      </c>
      <c r="F145">
        <f t="shared" ca="1" si="12"/>
        <v>0</v>
      </c>
      <c r="G145">
        <f t="shared" ca="1" si="12"/>
        <v>0</v>
      </c>
      <c r="H145">
        <f t="shared" ca="1" si="12"/>
        <v>0</v>
      </c>
      <c r="I145">
        <f t="shared" ca="1" si="12"/>
        <v>0</v>
      </c>
      <c r="J145">
        <f t="shared" ca="1" si="12"/>
        <v>0</v>
      </c>
      <c r="K145">
        <f t="shared" ca="1" si="12"/>
        <v>0</v>
      </c>
      <c r="L145">
        <f ca="1">IF('Other 2020'!$A153="WT",INDIRECT("'Other 2020'!"&amp;'Country Selector'!$B$3&amp;ROW($A153))*10^12,0)</f>
        <v>0</v>
      </c>
      <c r="M145">
        <f t="shared" ca="1" si="13"/>
        <v>0</v>
      </c>
      <c r="N145">
        <f t="shared" ca="1" si="13"/>
        <v>0</v>
      </c>
      <c r="O145">
        <f t="shared" ca="1" si="13"/>
        <v>0</v>
      </c>
      <c r="P145">
        <f t="shared" ca="1" si="13"/>
        <v>0</v>
      </c>
      <c r="Q145">
        <f t="shared" ca="1" si="13"/>
        <v>0</v>
      </c>
      <c r="R145">
        <f t="shared" ca="1" si="13"/>
        <v>0</v>
      </c>
      <c r="S145">
        <f t="shared" ca="1" si="13"/>
        <v>0</v>
      </c>
      <c r="T145">
        <f t="shared" ca="1" si="13"/>
        <v>0</v>
      </c>
      <c r="U145">
        <f t="shared" ca="1" si="13"/>
        <v>0</v>
      </c>
      <c r="V145">
        <f ca="1">IF('Other 2030'!$A153="WT",INDIRECT("'Other 2030'!"&amp;'Country Selector'!$B$3&amp;ROW($A153))*10^12,0)</f>
        <v>0</v>
      </c>
    </row>
    <row r="146" spans="1:22">
      <c r="A146" s="74">
        <v>94</v>
      </c>
      <c r="B146">
        <f ca="1">IF('Other 2010'!$A154="WT",INDIRECT("'Other 2010'!"&amp;'Country Selector'!$B$3&amp;ROW($A154))*10^12,0)</f>
        <v>0</v>
      </c>
      <c r="C146">
        <f t="shared" ca="1" si="12"/>
        <v>0</v>
      </c>
      <c r="D146">
        <f t="shared" ca="1" si="12"/>
        <v>0</v>
      </c>
      <c r="E146">
        <f t="shared" ca="1" si="12"/>
        <v>0</v>
      </c>
      <c r="F146">
        <f t="shared" ca="1" si="12"/>
        <v>0</v>
      </c>
      <c r="G146">
        <f t="shared" ca="1" si="12"/>
        <v>0</v>
      </c>
      <c r="H146">
        <f t="shared" ca="1" si="12"/>
        <v>0</v>
      </c>
      <c r="I146">
        <f t="shared" ca="1" si="12"/>
        <v>0</v>
      </c>
      <c r="J146">
        <f t="shared" ca="1" si="12"/>
        <v>0</v>
      </c>
      <c r="K146">
        <f t="shared" ca="1" si="12"/>
        <v>0</v>
      </c>
      <c r="L146">
        <f ca="1">IF('Other 2020'!$A154="WT",INDIRECT("'Other 2020'!"&amp;'Country Selector'!$B$3&amp;ROW($A154))*10^12,0)</f>
        <v>0</v>
      </c>
      <c r="M146">
        <f t="shared" ca="1" si="13"/>
        <v>0</v>
      </c>
      <c r="N146">
        <f t="shared" ca="1" si="13"/>
        <v>0</v>
      </c>
      <c r="O146">
        <f t="shared" ca="1" si="13"/>
        <v>0</v>
      </c>
      <c r="P146">
        <f t="shared" ca="1" si="13"/>
        <v>0</v>
      </c>
      <c r="Q146">
        <f t="shared" ca="1" si="13"/>
        <v>0</v>
      </c>
      <c r="R146">
        <f t="shared" ca="1" si="13"/>
        <v>0</v>
      </c>
      <c r="S146">
        <f t="shared" ca="1" si="13"/>
        <v>0</v>
      </c>
      <c r="T146">
        <f t="shared" ca="1" si="13"/>
        <v>0</v>
      </c>
      <c r="U146">
        <f t="shared" ca="1" si="13"/>
        <v>0</v>
      </c>
      <c r="V146">
        <f ca="1">IF('Other 2030'!$A154="WT",INDIRECT("'Other 2030'!"&amp;'Country Selector'!$B$3&amp;ROW($A154))*10^12,0)</f>
        <v>0</v>
      </c>
    </row>
    <row r="147" spans="1:22">
      <c r="A147" s="74">
        <v>95</v>
      </c>
      <c r="B147">
        <f ca="1">IF('Other 2010'!$A155="WT",INDIRECT("'Other 2010'!"&amp;'Country Selector'!$B$3&amp;ROW($A155))*10^12,0)</f>
        <v>0</v>
      </c>
      <c r="C147">
        <f t="shared" ca="1" si="12"/>
        <v>0</v>
      </c>
      <c r="D147">
        <f t="shared" ca="1" si="12"/>
        <v>0</v>
      </c>
      <c r="E147">
        <f t="shared" ca="1" si="12"/>
        <v>0</v>
      </c>
      <c r="F147">
        <f t="shared" ca="1" si="12"/>
        <v>0</v>
      </c>
      <c r="G147">
        <f t="shared" ca="1" si="12"/>
        <v>0</v>
      </c>
      <c r="H147">
        <f t="shared" ca="1" si="12"/>
        <v>0</v>
      </c>
      <c r="I147">
        <f t="shared" ca="1" si="12"/>
        <v>0</v>
      </c>
      <c r="J147">
        <f t="shared" ca="1" si="12"/>
        <v>0</v>
      </c>
      <c r="K147">
        <f t="shared" ca="1" si="12"/>
        <v>0</v>
      </c>
      <c r="L147">
        <f ca="1">IF('Other 2020'!$A155="WT",INDIRECT("'Other 2020'!"&amp;'Country Selector'!$B$3&amp;ROW($A155))*10^12,0)</f>
        <v>0</v>
      </c>
      <c r="M147">
        <f t="shared" ca="1" si="13"/>
        <v>0</v>
      </c>
      <c r="N147">
        <f t="shared" ca="1" si="13"/>
        <v>0</v>
      </c>
      <c r="O147">
        <f t="shared" ca="1" si="13"/>
        <v>0</v>
      </c>
      <c r="P147">
        <f t="shared" ca="1" si="13"/>
        <v>0</v>
      </c>
      <c r="Q147">
        <f t="shared" ca="1" si="13"/>
        <v>0</v>
      </c>
      <c r="R147">
        <f t="shared" ca="1" si="13"/>
        <v>0</v>
      </c>
      <c r="S147">
        <f t="shared" ca="1" si="13"/>
        <v>0</v>
      </c>
      <c r="T147">
        <f t="shared" ca="1" si="13"/>
        <v>0</v>
      </c>
      <c r="U147">
        <f t="shared" ca="1" si="13"/>
        <v>0</v>
      </c>
      <c r="V147">
        <f ca="1">IF('Other 2030'!$A155="WT",INDIRECT("'Other 2030'!"&amp;'Country Selector'!$B$3&amp;ROW($A155))*10^12,0)</f>
        <v>0</v>
      </c>
    </row>
    <row r="148" spans="1:22">
      <c r="A148" s="74">
        <v>96</v>
      </c>
      <c r="B148">
        <f ca="1">IF('Other 2010'!$A156="WT",INDIRECT("'Other 2010'!"&amp;'Country Selector'!$B$3&amp;ROW($A156))*10^12,0)</f>
        <v>0</v>
      </c>
      <c r="C148">
        <f t="shared" ca="1" si="12"/>
        <v>0</v>
      </c>
      <c r="D148">
        <f t="shared" ca="1" si="12"/>
        <v>0</v>
      </c>
      <c r="E148">
        <f t="shared" ca="1" si="12"/>
        <v>0</v>
      </c>
      <c r="F148">
        <f t="shared" ca="1" si="12"/>
        <v>0</v>
      </c>
      <c r="G148">
        <f t="shared" ca="1" si="12"/>
        <v>0</v>
      </c>
      <c r="H148">
        <f t="shared" ca="1" si="12"/>
        <v>0</v>
      </c>
      <c r="I148">
        <f t="shared" ca="1" si="12"/>
        <v>0</v>
      </c>
      <c r="J148">
        <f t="shared" ca="1" si="12"/>
        <v>0</v>
      </c>
      <c r="K148">
        <f t="shared" ca="1" si="12"/>
        <v>0</v>
      </c>
      <c r="L148">
        <f ca="1">IF('Other 2020'!$A156="WT",INDIRECT("'Other 2020'!"&amp;'Country Selector'!$B$3&amp;ROW($A156))*10^12,0)</f>
        <v>0</v>
      </c>
      <c r="M148">
        <f t="shared" ca="1" si="13"/>
        <v>0</v>
      </c>
      <c r="N148">
        <f t="shared" ca="1" si="13"/>
        <v>0</v>
      </c>
      <c r="O148">
        <f t="shared" ca="1" si="13"/>
        <v>0</v>
      </c>
      <c r="P148">
        <f t="shared" ca="1" si="13"/>
        <v>0</v>
      </c>
      <c r="Q148">
        <f t="shared" ca="1" si="13"/>
        <v>0</v>
      </c>
      <c r="R148">
        <f t="shared" ca="1" si="13"/>
        <v>0</v>
      </c>
      <c r="S148">
        <f t="shared" ca="1" si="13"/>
        <v>0</v>
      </c>
      <c r="T148">
        <f t="shared" ca="1" si="13"/>
        <v>0</v>
      </c>
      <c r="U148">
        <f t="shared" ca="1" si="13"/>
        <v>0</v>
      </c>
      <c r="V148">
        <f ca="1">IF('Other 2030'!$A156="WT",INDIRECT("'Other 2030'!"&amp;'Country Selector'!$B$3&amp;ROW($A156))*10^12,0)</f>
        <v>0</v>
      </c>
    </row>
    <row r="149" spans="1:22">
      <c r="A149" s="74">
        <v>97</v>
      </c>
      <c r="B149">
        <f ca="1">IF('Other 2010'!$A157="WT",INDIRECT("'Other 2010'!"&amp;'Country Selector'!$B$3&amp;ROW($A157))*10^12,0)</f>
        <v>0</v>
      </c>
      <c r="C149">
        <f t="shared" ca="1" si="12"/>
        <v>0</v>
      </c>
      <c r="D149">
        <f t="shared" ca="1" si="12"/>
        <v>0</v>
      </c>
      <c r="E149">
        <f t="shared" ca="1" si="12"/>
        <v>0</v>
      </c>
      <c r="F149">
        <f t="shared" ca="1" si="12"/>
        <v>0</v>
      </c>
      <c r="G149">
        <f t="shared" ca="1" si="12"/>
        <v>0</v>
      </c>
      <c r="H149">
        <f t="shared" ca="1" si="12"/>
        <v>0</v>
      </c>
      <c r="I149">
        <f t="shared" ca="1" si="12"/>
        <v>0</v>
      </c>
      <c r="J149">
        <f t="shared" ca="1" si="12"/>
        <v>0</v>
      </c>
      <c r="K149">
        <f t="shared" ca="1" si="12"/>
        <v>0</v>
      </c>
      <c r="L149">
        <f ca="1">IF('Other 2020'!$A157="WT",INDIRECT("'Other 2020'!"&amp;'Country Selector'!$B$3&amp;ROW($A157))*10^12,0)</f>
        <v>0</v>
      </c>
      <c r="M149">
        <f t="shared" ca="1" si="13"/>
        <v>0</v>
      </c>
      <c r="N149">
        <f t="shared" ca="1" si="13"/>
        <v>0</v>
      </c>
      <c r="O149">
        <f t="shared" ca="1" si="13"/>
        <v>0</v>
      </c>
      <c r="P149">
        <f t="shared" ca="1" si="13"/>
        <v>0</v>
      </c>
      <c r="Q149">
        <f t="shared" ca="1" si="13"/>
        <v>0</v>
      </c>
      <c r="R149">
        <f t="shared" ca="1" si="13"/>
        <v>0</v>
      </c>
      <c r="S149">
        <f t="shared" ca="1" si="13"/>
        <v>0</v>
      </c>
      <c r="T149">
        <f t="shared" ca="1" si="13"/>
        <v>0</v>
      </c>
      <c r="U149">
        <f t="shared" ca="1" si="13"/>
        <v>0</v>
      </c>
      <c r="V149">
        <f ca="1">IF('Other 2030'!$A157="WT",INDIRECT("'Other 2030'!"&amp;'Country Selector'!$B$3&amp;ROW($A157))*10^12,0)</f>
        <v>0</v>
      </c>
    </row>
    <row r="150" spans="1:22">
      <c r="A150" s="74">
        <v>98</v>
      </c>
      <c r="B150">
        <f ca="1">IF('Other 2010'!$A158="WT",INDIRECT("'Other 2010'!"&amp;'Country Selector'!$B$3&amp;ROW($A158))*10^12,0)</f>
        <v>0</v>
      </c>
      <c r="C150">
        <f t="shared" ca="1" si="12"/>
        <v>0</v>
      </c>
      <c r="D150">
        <f t="shared" ca="1" si="12"/>
        <v>0</v>
      </c>
      <c r="E150">
        <f t="shared" ca="1" si="12"/>
        <v>0</v>
      </c>
      <c r="F150">
        <f t="shared" ca="1" si="12"/>
        <v>0</v>
      </c>
      <c r="G150">
        <f t="shared" ca="1" si="12"/>
        <v>0</v>
      </c>
      <c r="H150">
        <f t="shared" ca="1" si="12"/>
        <v>0</v>
      </c>
      <c r="I150">
        <f t="shared" ca="1" si="12"/>
        <v>0</v>
      </c>
      <c r="J150">
        <f t="shared" ca="1" si="12"/>
        <v>0</v>
      </c>
      <c r="K150">
        <f t="shared" ca="1" si="12"/>
        <v>0</v>
      </c>
      <c r="L150">
        <f ca="1">IF('Other 2020'!$A158="WT",INDIRECT("'Other 2020'!"&amp;'Country Selector'!$B$3&amp;ROW($A158))*10^12,0)</f>
        <v>0</v>
      </c>
      <c r="M150">
        <f t="shared" ca="1" si="13"/>
        <v>0</v>
      </c>
      <c r="N150">
        <f t="shared" ca="1" si="13"/>
        <v>0</v>
      </c>
      <c r="O150">
        <f t="shared" ca="1" si="13"/>
        <v>0</v>
      </c>
      <c r="P150">
        <f t="shared" ca="1" si="13"/>
        <v>0</v>
      </c>
      <c r="Q150">
        <f t="shared" ca="1" si="13"/>
        <v>0</v>
      </c>
      <c r="R150">
        <f t="shared" ca="1" si="13"/>
        <v>0</v>
      </c>
      <c r="S150">
        <f t="shared" ca="1" si="13"/>
        <v>0</v>
      </c>
      <c r="T150">
        <f t="shared" ca="1" si="13"/>
        <v>0</v>
      </c>
      <c r="U150">
        <f t="shared" ca="1" si="13"/>
        <v>0</v>
      </c>
      <c r="V150">
        <f ca="1">IF('Other 2030'!$A158="WT",INDIRECT("'Other 2030'!"&amp;'Country Selector'!$B$3&amp;ROW($A158))*10^12,0)</f>
        <v>0</v>
      </c>
    </row>
    <row r="151" spans="1:22">
      <c r="A151" s="74">
        <v>99</v>
      </c>
      <c r="B151">
        <f ca="1">IF('Other 2010'!$A159="WT",INDIRECT("'Other 2010'!"&amp;'Country Selector'!$B$3&amp;ROW($A159))*10^12,0)</f>
        <v>0</v>
      </c>
      <c r="C151">
        <f t="shared" ca="1" si="12"/>
        <v>0</v>
      </c>
      <c r="D151">
        <f t="shared" ca="1" si="12"/>
        <v>0</v>
      </c>
      <c r="E151">
        <f t="shared" ca="1" si="12"/>
        <v>0</v>
      </c>
      <c r="F151">
        <f t="shared" ca="1" si="12"/>
        <v>0</v>
      </c>
      <c r="G151">
        <f t="shared" ca="1" si="12"/>
        <v>0</v>
      </c>
      <c r="H151">
        <f t="shared" ca="1" si="12"/>
        <v>0</v>
      </c>
      <c r="I151">
        <f t="shared" ca="1" si="12"/>
        <v>0</v>
      </c>
      <c r="J151">
        <f t="shared" ca="1" si="12"/>
        <v>0</v>
      </c>
      <c r="K151">
        <f t="shared" ca="1" si="12"/>
        <v>0</v>
      </c>
      <c r="L151">
        <f ca="1">IF('Other 2020'!$A159="WT",INDIRECT("'Other 2020'!"&amp;'Country Selector'!$B$3&amp;ROW($A159))*10^12,0)</f>
        <v>0</v>
      </c>
      <c r="M151">
        <f t="shared" ca="1" si="13"/>
        <v>0</v>
      </c>
      <c r="N151">
        <f t="shared" ca="1" si="13"/>
        <v>0</v>
      </c>
      <c r="O151">
        <f t="shared" ca="1" si="13"/>
        <v>0</v>
      </c>
      <c r="P151">
        <f t="shared" ca="1" si="13"/>
        <v>0</v>
      </c>
      <c r="Q151">
        <f t="shared" ca="1" si="13"/>
        <v>0</v>
      </c>
      <c r="R151">
        <f t="shared" ca="1" si="13"/>
        <v>0</v>
      </c>
      <c r="S151">
        <f t="shared" ca="1" si="13"/>
        <v>0</v>
      </c>
      <c r="T151">
        <f t="shared" ca="1" si="13"/>
        <v>0</v>
      </c>
      <c r="U151">
        <f t="shared" ca="1" si="13"/>
        <v>0</v>
      </c>
      <c r="V151">
        <f ca="1">IF('Other 2030'!$A159="WT",INDIRECT("'Other 2030'!"&amp;'Country Selector'!$B$3&amp;ROW($A159))*10^12,0)</f>
        <v>0</v>
      </c>
    </row>
    <row r="152" spans="1:22">
      <c r="A152" s="74">
        <v>100</v>
      </c>
      <c r="B152">
        <f ca="1">IF('Other 2010'!$A160="WT",INDIRECT("'Other 2010'!"&amp;'Country Selector'!$B$3&amp;ROW($A160))*10^12,0)</f>
        <v>0</v>
      </c>
      <c r="C152">
        <f t="shared" ca="1" si="12"/>
        <v>0</v>
      </c>
      <c r="D152">
        <f t="shared" ca="1" si="12"/>
        <v>0</v>
      </c>
      <c r="E152">
        <f t="shared" ca="1" si="12"/>
        <v>0</v>
      </c>
      <c r="F152">
        <f t="shared" ca="1" si="12"/>
        <v>0</v>
      </c>
      <c r="G152">
        <f t="shared" ca="1" si="12"/>
        <v>0</v>
      </c>
      <c r="H152">
        <f t="shared" ca="1" si="12"/>
        <v>0</v>
      </c>
      <c r="I152">
        <f t="shared" ca="1" si="12"/>
        <v>0</v>
      </c>
      <c r="J152">
        <f t="shared" ca="1" si="12"/>
        <v>0</v>
      </c>
      <c r="K152">
        <f t="shared" ca="1" si="12"/>
        <v>0</v>
      </c>
      <c r="L152">
        <f ca="1">IF('Other 2020'!$A160="WT",INDIRECT("'Other 2020'!"&amp;'Country Selector'!$B$3&amp;ROW($A160))*10^12,0)</f>
        <v>0</v>
      </c>
      <c r="M152">
        <f t="shared" ca="1" si="13"/>
        <v>0</v>
      </c>
      <c r="N152">
        <f t="shared" ca="1" si="13"/>
        <v>0</v>
      </c>
      <c r="O152">
        <f t="shared" ca="1" si="13"/>
        <v>0</v>
      </c>
      <c r="P152">
        <f t="shared" ca="1" si="13"/>
        <v>0</v>
      </c>
      <c r="Q152">
        <f t="shared" ca="1" si="13"/>
        <v>0</v>
      </c>
      <c r="R152">
        <f t="shared" ca="1" si="13"/>
        <v>0</v>
      </c>
      <c r="S152">
        <f t="shared" ca="1" si="13"/>
        <v>0</v>
      </c>
      <c r="T152">
        <f t="shared" ca="1" si="13"/>
        <v>0</v>
      </c>
      <c r="U152">
        <f t="shared" ca="1" si="13"/>
        <v>0</v>
      </c>
      <c r="V152">
        <f ca="1">IF('Other 2030'!$A160="WT",INDIRECT("'Other 2030'!"&amp;'Country Selector'!$B$3&amp;ROW($A160))*10^12,0)</f>
        <v>0</v>
      </c>
    </row>
    <row r="153" spans="1:22">
      <c r="A153" s="74">
        <v>150</v>
      </c>
      <c r="B153">
        <f ca="1">IF('Other 2010'!$A161="WT",INDIRECT("'Other 2010'!"&amp;'Country Selector'!$B$3&amp;ROW($A161))*10^12,0)</f>
        <v>0</v>
      </c>
      <c r="C153">
        <f t="shared" ca="1" si="12"/>
        <v>0</v>
      </c>
      <c r="D153">
        <f t="shared" ca="1" si="12"/>
        <v>0</v>
      </c>
      <c r="E153">
        <f t="shared" ca="1" si="12"/>
        <v>0</v>
      </c>
      <c r="F153">
        <f t="shared" ca="1" si="12"/>
        <v>0</v>
      </c>
      <c r="G153">
        <f t="shared" ca="1" si="12"/>
        <v>0</v>
      </c>
      <c r="H153">
        <f t="shared" ca="1" si="12"/>
        <v>0</v>
      </c>
      <c r="I153">
        <f t="shared" ca="1" si="12"/>
        <v>0</v>
      </c>
      <c r="J153">
        <f t="shared" ca="1" si="12"/>
        <v>0</v>
      </c>
      <c r="K153">
        <f t="shared" ca="1" si="12"/>
        <v>0</v>
      </c>
      <c r="L153">
        <f ca="1">IF('Other 2020'!$A161="WT",INDIRECT("'Other 2020'!"&amp;'Country Selector'!$B$3&amp;ROW($A161))*10^12,0)</f>
        <v>0</v>
      </c>
      <c r="M153">
        <f t="shared" ca="1" si="13"/>
        <v>0</v>
      </c>
      <c r="N153">
        <f t="shared" ca="1" si="13"/>
        <v>0</v>
      </c>
      <c r="O153">
        <f t="shared" ca="1" si="13"/>
        <v>0</v>
      </c>
      <c r="P153">
        <f t="shared" ca="1" si="13"/>
        <v>0</v>
      </c>
      <c r="Q153">
        <f t="shared" ca="1" si="13"/>
        <v>0</v>
      </c>
      <c r="R153">
        <f t="shared" ca="1" si="13"/>
        <v>0</v>
      </c>
      <c r="S153">
        <f t="shared" ca="1" si="13"/>
        <v>0</v>
      </c>
      <c r="T153">
        <f t="shared" ca="1" si="13"/>
        <v>0</v>
      </c>
      <c r="U153">
        <f t="shared" ca="1" si="13"/>
        <v>0</v>
      </c>
      <c r="V153">
        <f ca="1">IF('Other 2030'!$A161="WT",INDIRECT("'Other 2030'!"&amp;'Country Selector'!$B$3&amp;ROW($A161))*10^12,0)</f>
        <v>0</v>
      </c>
    </row>
    <row r="154" spans="1:22">
      <c r="A154" s="74">
        <v>200</v>
      </c>
      <c r="B154">
        <f ca="1">IF('Other 2010'!$A162="WT",INDIRECT("'Other 2010'!"&amp;'Country Selector'!$B$3&amp;ROW($A162))*10^12,0)</f>
        <v>0</v>
      </c>
      <c r="C154">
        <f t="shared" ca="1" si="12"/>
        <v>0</v>
      </c>
      <c r="D154">
        <f t="shared" ca="1" si="12"/>
        <v>0</v>
      </c>
      <c r="E154">
        <f t="shared" ca="1" si="12"/>
        <v>0</v>
      </c>
      <c r="F154">
        <f t="shared" ca="1" si="12"/>
        <v>0</v>
      </c>
      <c r="G154">
        <f t="shared" ca="1" si="12"/>
        <v>0</v>
      </c>
      <c r="H154">
        <f t="shared" ca="1" si="12"/>
        <v>0</v>
      </c>
      <c r="I154">
        <f t="shared" ca="1" si="12"/>
        <v>0</v>
      </c>
      <c r="J154">
        <f t="shared" ca="1" si="12"/>
        <v>0</v>
      </c>
      <c r="K154">
        <f t="shared" ca="1" si="12"/>
        <v>0</v>
      </c>
      <c r="L154">
        <f ca="1">IF('Other 2020'!$A162="WT",INDIRECT("'Other 2020'!"&amp;'Country Selector'!$B$3&amp;ROW($A162))*10^12,0)</f>
        <v>0</v>
      </c>
      <c r="M154">
        <f t="shared" ca="1" si="13"/>
        <v>0</v>
      </c>
      <c r="N154">
        <f t="shared" ca="1" si="13"/>
        <v>0</v>
      </c>
      <c r="O154">
        <f t="shared" ca="1" si="13"/>
        <v>0</v>
      </c>
      <c r="P154">
        <f t="shared" ca="1" si="13"/>
        <v>0</v>
      </c>
      <c r="Q154">
        <f t="shared" ca="1" si="13"/>
        <v>0</v>
      </c>
      <c r="R154">
        <f t="shared" ca="1" si="13"/>
        <v>0</v>
      </c>
      <c r="S154">
        <f t="shared" ca="1" si="13"/>
        <v>0</v>
      </c>
      <c r="T154">
        <f t="shared" ca="1" si="13"/>
        <v>0</v>
      </c>
      <c r="U154">
        <f t="shared" ca="1" si="13"/>
        <v>0</v>
      </c>
      <c r="V154">
        <f ca="1">IF('Other 2030'!$A162="WT",INDIRECT("'Other 2030'!"&amp;'Country Selector'!$B$3&amp;ROW($A162))*10^12,0)</f>
        <v>0</v>
      </c>
    </row>
    <row r="155" spans="1:22">
      <c r="A155" s="74">
        <v>250</v>
      </c>
      <c r="B155">
        <f ca="1">IF('Other 2010'!$A163="WT",INDIRECT("'Other 2010'!"&amp;'Country Selector'!$B$3&amp;ROW($A163))*10^12,0)</f>
        <v>0</v>
      </c>
      <c r="C155">
        <f t="shared" ca="1" si="12"/>
        <v>0</v>
      </c>
      <c r="D155">
        <f t="shared" ca="1" si="12"/>
        <v>0</v>
      </c>
      <c r="E155">
        <f t="shared" ca="1" si="12"/>
        <v>0</v>
      </c>
      <c r="F155">
        <f t="shared" ca="1" si="12"/>
        <v>0</v>
      </c>
      <c r="G155">
        <f t="shared" ca="1" si="12"/>
        <v>0</v>
      </c>
      <c r="H155">
        <f t="shared" ca="1" si="12"/>
        <v>0</v>
      </c>
      <c r="I155">
        <f t="shared" ca="1" si="12"/>
        <v>0</v>
      </c>
      <c r="J155">
        <f t="shared" ca="1" si="12"/>
        <v>0</v>
      </c>
      <c r="K155">
        <f t="shared" ca="1" si="12"/>
        <v>0</v>
      </c>
      <c r="L155">
        <f ca="1">IF('Other 2020'!$A163="WT",INDIRECT("'Other 2020'!"&amp;'Country Selector'!$B$3&amp;ROW($A163))*10^12,0)</f>
        <v>0</v>
      </c>
      <c r="M155">
        <f t="shared" ca="1" si="13"/>
        <v>0</v>
      </c>
      <c r="N155">
        <f t="shared" ca="1" si="13"/>
        <v>0</v>
      </c>
      <c r="O155">
        <f t="shared" ca="1" si="13"/>
        <v>0</v>
      </c>
      <c r="P155">
        <f t="shared" ca="1" si="13"/>
        <v>0</v>
      </c>
      <c r="Q155">
        <f t="shared" ca="1" si="13"/>
        <v>0</v>
      </c>
      <c r="R155">
        <f t="shared" ca="1" si="13"/>
        <v>0</v>
      </c>
      <c r="S155">
        <f t="shared" ca="1" si="13"/>
        <v>0</v>
      </c>
      <c r="T155">
        <f t="shared" ca="1" si="13"/>
        <v>0</v>
      </c>
      <c r="U155">
        <f t="shared" ca="1" si="13"/>
        <v>0</v>
      </c>
      <c r="V155">
        <f ca="1">IF('Other 2030'!$A163="WT",INDIRECT("'Other 2030'!"&amp;'Country Selector'!$B$3&amp;ROW($A163))*10^12,0)</f>
        <v>0</v>
      </c>
    </row>
    <row r="156" spans="1:22">
      <c r="A156" s="74">
        <v>300</v>
      </c>
      <c r="B156">
        <f ca="1">IF('Other 2010'!$A164="WT",INDIRECT("'Other 2010'!"&amp;'Country Selector'!$B$3&amp;ROW($A164))*10^12,0)</f>
        <v>0</v>
      </c>
      <c r="C156">
        <f t="shared" ca="1" si="12"/>
        <v>0</v>
      </c>
      <c r="D156">
        <f t="shared" ca="1" si="12"/>
        <v>0</v>
      </c>
      <c r="E156">
        <f t="shared" ca="1" si="12"/>
        <v>0</v>
      </c>
      <c r="F156">
        <f t="shared" ref="D156:K177" ca="1" si="14">$B156*($L$1-F$1)/($L$1-$B$1)+$L156*(F$1-$B$1)/($L$1-$B$1)</f>
        <v>0</v>
      </c>
      <c r="G156">
        <f t="shared" ca="1" si="14"/>
        <v>0</v>
      </c>
      <c r="H156">
        <f t="shared" ca="1" si="14"/>
        <v>0</v>
      </c>
      <c r="I156">
        <f t="shared" ca="1" si="14"/>
        <v>0</v>
      </c>
      <c r="J156">
        <f t="shared" ca="1" si="14"/>
        <v>0</v>
      </c>
      <c r="K156">
        <f t="shared" ca="1" si="14"/>
        <v>0</v>
      </c>
      <c r="L156">
        <f ca="1">IF('Other 2020'!$A164="WT",INDIRECT("'Other 2020'!"&amp;'Country Selector'!$B$3&amp;ROW($A164))*10^12,0)</f>
        <v>0</v>
      </c>
      <c r="M156">
        <f t="shared" ca="1" si="13"/>
        <v>0</v>
      </c>
      <c r="N156">
        <f t="shared" ca="1" si="13"/>
        <v>0</v>
      </c>
      <c r="O156">
        <f t="shared" ca="1" si="13"/>
        <v>0</v>
      </c>
      <c r="P156">
        <f t="shared" ref="N156:U177" ca="1" si="15">$L156*($V$1-P$1)/($V$1-$L$1)+$V156*(P$1-$L$1)/($V$1-$L$1)</f>
        <v>0</v>
      </c>
      <c r="Q156">
        <f t="shared" ca="1" si="15"/>
        <v>0</v>
      </c>
      <c r="R156">
        <f t="shared" ca="1" si="15"/>
        <v>0</v>
      </c>
      <c r="S156">
        <f t="shared" ca="1" si="15"/>
        <v>0</v>
      </c>
      <c r="T156">
        <f t="shared" ca="1" si="15"/>
        <v>0</v>
      </c>
      <c r="U156">
        <f t="shared" ca="1" si="15"/>
        <v>0</v>
      </c>
      <c r="V156">
        <f ca="1">IF('Other 2030'!$A164="WT",INDIRECT("'Other 2030'!"&amp;'Country Selector'!$B$3&amp;ROW($A164))*10^12,0)</f>
        <v>0</v>
      </c>
    </row>
    <row r="157" spans="1:22">
      <c r="A157" s="74">
        <v>350</v>
      </c>
      <c r="B157">
        <f ca="1">IF('Other 2010'!$A165="WT",INDIRECT("'Other 2010'!"&amp;'Country Selector'!$B$3&amp;ROW($A165))*10^12,0)</f>
        <v>0</v>
      </c>
      <c r="C157">
        <f t="shared" ref="C157:C177" ca="1" si="16">$B157*($L$1-C$1)/($L$1-$B$1)+$L157*(C$1-$B$1)/($L$1-$B$1)</f>
        <v>0</v>
      </c>
      <c r="D157">
        <f t="shared" ca="1" si="14"/>
        <v>0</v>
      </c>
      <c r="E157">
        <f t="shared" ca="1" si="14"/>
        <v>0</v>
      </c>
      <c r="F157">
        <f t="shared" ca="1" si="14"/>
        <v>0</v>
      </c>
      <c r="G157">
        <f t="shared" ca="1" si="14"/>
        <v>0</v>
      </c>
      <c r="H157">
        <f t="shared" ca="1" si="14"/>
        <v>0</v>
      </c>
      <c r="I157">
        <f t="shared" ca="1" si="14"/>
        <v>0</v>
      </c>
      <c r="J157">
        <f t="shared" ca="1" si="14"/>
        <v>0</v>
      </c>
      <c r="K157">
        <f t="shared" ca="1" si="14"/>
        <v>0</v>
      </c>
      <c r="L157">
        <f ca="1">IF('Other 2020'!$A165="WT",INDIRECT("'Other 2020'!"&amp;'Country Selector'!$B$3&amp;ROW($A165))*10^12,0)</f>
        <v>0</v>
      </c>
      <c r="M157">
        <f t="shared" ref="M157:M177" ca="1" si="17">$L157*($V$1-M$1)/($V$1-$L$1)+$V157*(M$1-$L$1)/($V$1-$L$1)</f>
        <v>0</v>
      </c>
      <c r="N157">
        <f t="shared" ca="1" si="15"/>
        <v>0</v>
      </c>
      <c r="O157">
        <f t="shared" ca="1" si="15"/>
        <v>0</v>
      </c>
      <c r="P157">
        <f t="shared" ca="1" si="15"/>
        <v>0</v>
      </c>
      <c r="Q157">
        <f t="shared" ca="1" si="15"/>
        <v>0</v>
      </c>
      <c r="R157">
        <f t="shared" ca="1" si="15"/>
        <v>0</v>
      </c>
      <c r="S157">
        <f t="shared" ca="1" si="15"/>
        <v>0</v>
      </c>
      <c r="T157">
        <f t="shared" ca="1" si="15"/>
        <v>0</v>
      </c>
      <c r="U157">
        <f t="shared" ca="1" si="15"/>
        <v>0</v>
      </c>
      <c r="V157">
        <f ca="1">IF('Other 2030'!$A165="WT",INDIRECT("'Other 2030'!"&amp;'Country Selector'!$B$3&amp;ROW($A165))*10^12,0)</f>
        <v>0</v>
      </c>
    </row>
    <row r="158" spans="1:22">
      <c r="A158" s="74">
        <v>400</v>
      </c>
      <c r="B158">
        <f ca="1">IF('Other 2010'!$A166="WT",INDIRECT("'Other 2010'!"&amp;'Country Selector'!$B$3&amp;ROW($A166))*10^12,0)</f>
        <v>0</v>
      </c>
      <c r="C158">
        <f t="shared" ca="1" si="16"/>
        <v>0</v>
      </c>
      <c r="D158">
        <f t="shared" ca="1" si="14"/>
        <v>0</v>
      </c>
      <c r="E158">
        <f t="shared" ca="1" si="14"/>
        <v>0</v>
      </c>
      <c r="F158">
        <f t="shared" ca="1" si="14"/>
        <v>0</v>
      </c>
      <c r="G158">
        <f t="shared" ca="1" si="14"/>
        <v>0</v>
      </c>
      <c r="H158">
        <f t="shared" ca="1" si="14"/>
        <v>0</v>
      </c>
      <c r="I158">
        <f t="shared" ca="1" si="14"/>
        <v>0</v>
      </c>
      <c r="J158">
        <f t="shared" ca="1" si="14"/>
        <v>0</v>
      </c>
      <c r="K158">
        <f t="shared" ca="1" si="14"/>
        <v>0</v>
      </c>
      <c r="L158">
        <f ca="1">IF('Other 2020'!$A166="WT",INDIRECT("'Other 2020'!"&amp;'Country Selector'!$B$3&amp;ROW($A166))*10^12,0)</f>
        <v>0</v>
      </c>
      <c r="M158">
        <f t="shared" ca="1" si="17"/>
        <v>0</v>
      </c>
      <c r="N158">
        <f t="shared" ca="1" si="15"/>
        <v>0</v>
      </c>
      <c r="O158">
        <f t="shared" ca="1" si="15"/>
        <v>0</v>
      </c>
      <c r="P158">
        <f t="shared" ca="1" si="15"/>
        <v>0</v>
      </c>
      <c r="Q158">
        <f t="shared" ca="1" si="15"/>
        <v>0</v>
      </c>
      <c r="R158">
        <f t="shared" ca="1" si="15"/>
        <v>0</v>
      </c>
      <c r="S158">
        <f t="shared" ca="1" si="15"/>
        <v>0</v>
      </c>
      <c r="T158">
        <f t="shared" ca="1" si="15"/>
        <v>0</v>
      </c>
      <c r="U158">
        <f t="shared" ca="1" si="15"/>
        <v>0</v>
      </c>
      <c r="V158">
        <f ca="1">IF('Other 2030'!$A166="WT",INDIRECT("'Other 2030'!"&amp;'Country Selector'!$B$3&amp;ROW($A166))*10^12,0)</f>
        <v>0</v>
      </c>
    </row>
    <row r="159" spans="1:22">
      <c r="A159" s="74">
        <v>450</v>
      </c>
      <c r="B159">
        <f ca="1">IF('Other 2010'!$A167="WT",INDIRECT("'Other 2010'!"&amp;'Country Selector'!$B$3&amp;ROW($A167))*10^12,0)</f>
        <v>0</v>
      </c>
      <c r="C159">
        <f t="shared" ca="1" si="16"/>
        <v>0</v>
      </c>
      <c r="D159">
        <f t="shared" ca="1" si="14"/>
        <v>0</v>
      </c>
      <c r="E159">
        <f t="shared" ca="1" si="14"/>
        <v>0</v>
      </c>
      <c r="F159">
        <f t="shared" ca="1" si="14"/>
        <v>0</v>
      </c>
      <c r="G159">
        <f t="shared" ca="1" si="14"/>
        <v>0</v>
      </c>
      <c r="H159">
        <f t="shared" ca="1" si="14"/>
        <v>0</v>
      </c>
      <c r="I159">
        <f t="shared" ca="1" si="14"/>
        <v>0</v>
      </c>
      <c r="J159">
        <f t="shared" ca="1" si="14"/>
        <v>0</v>
      </c>
      <c r="K159">
        <f t="shared" ca="1" si="14"/>
        <v>0</v>
      </c>
      <c r="L159">
        <f ca="1">IF('Other 2020'!$A167="WT",INDIRECT("'Other 2020'!"&amp;'Country Selector'!$B$3&amp;ROW($A167))*10^12,0)</f>
        <v>0</v>
      </c>
      <c r="M159">
        <f t="shared" ca="1" si="17"/>
        <v>0</v>
      </c>
      <c r="N159">
        <f t="shared" ca="1" si="15"/>
        <v>0</v>
      </c>
      <c r="O159">
        <f t="shared" ca="1" si="15"/>
        <v>0</v>
      </c>
      <c r="P159">
        <f t="shared" ca="1" si="15"/>
        <v>0</v>
      </c>
      <c r="Q159">
        <f t="shared" ca="1" si="15"/>
        <v>0</v>
      </c>
      <c r="R159">
        <f t="shared" ca="1" si="15"/>
        <v>0</v>
      </c>
      <c r="S159">
        <f t="shared" ca="1" si="15"/>
        <v>0</v>
      </c>
      <c r="T159">
        <f t="shared" ca="1" si="15"/>
        <v>0</v>
      </c>
      <c r="U159">
        <f t="shared" ca="1" si="15"/>
        <v>0</v>
      </c>
      <c r="V159">
        <f ca="1">IF('Other 2030'!$A167="WT",INDIRECT("'Other 2030'!"&amp;'Country Selector'!$B$3&amp;ROW($A167))*10^12,0)</f>
        <v>0</v>
      </c>
    </row>
    <row r="160" spans="1:22">
      <c r="A160" s="74">
        <v>500</v>
      </c>
      <c r="B160">
        <f ca="1">IF('Other 2010'!$A168="WT",INDIRECT("'Other 2010'!"&amp;'Country Selector'!$B$3&amp;ROW($A168))*10^12,0)</f>
        <v>0</v>
      </c>
      <c r="C160">
        <f t="shared" ca="1" si="16"/>
        <v>0</v>
      </c>
      <c r="D160">
        <f t="shared" ca="1" si="14"/>
        <v>0</v>
      </c>
      <c r="E160">
        <f t="shared" ca="1" si="14"/>
        <v>0</v>
      </c>
      <c r="F160">
        <f t="shared" ca="1" si="14"/>
        <v>0</v>
      </c>
      <c r="G160">
        <f t="shared" ca="1" si="14"/>
        <v>0</v>
      </c>
      <c r="H160">
        <f t="shared" ca="1" si="14"/>
        <v>0</v>
      </c>
      <c r="I160">
        <f t="shared" ca="1" si="14"/>
        <v>0</v>
      </c>
      <c r="J160">
        <f t="shared" ca="1" si="14"/>
        <v>0</v>
      </c>
      <c r="K160">
        <f t="shared" ca="1" si="14"/>
        <v>0</v>
      </c>
      <c r="L160">
        <f ca="1">IF('Other 2020'!$A168="WT",INDIRECT("'Other 2020'!"&amp;'Country Selector'!$B$3&amp;ROW($A168))*10^12,0)</f>
        <v>0</v>
      </c>
      <c r="M160">
        <f t="shared" ca="1" si="17"/>
        <v>0</v>
      </c>
      <c r="N160">
        <f t="shared" ca="1" si="15"/>
        <v>0</v>
      </c>
      <c r="O160">
        <f t="shared" ca="1" si="15"/>
        <v>0</v>
      </c>
      <c r="P160">
        <f t="shared" ca="1" si="15"/>
        <v>0</v>
      </c>
      <c r="Q160">
        <f t="shared" ca="1" si="15"/>
        <v>0</v>
      </c>
      <c r="R160">
        <f t="shared" ca="1" si="15"/>
        <v>0</v>
      </c>
      <c r="S160">
        <f t="shared" ca="1" si="15"/>
        <v>0</v>
      </c>
      <c r="T160">
        <f t="shared" ca="1" si="15"/>
        <v>0</v>
      </c>
      <c r="U160">
        <f t="shared" ca="1" si="15"/>
        <v>0</v>
      </c>
      <c r="V160">
        <f ca="1">IF('Other 2030'!$A168="WT",INDIRECT("'Other 2030'!"&amp;'Country Selector'!$B$3&amp;ROW($A168))*10^12,0)</f>
        <v>0</v>
      </c>
    </row>
    <row r="161" spans="1:22">
      <c r="A161" s="74">
        <v>550</v>
      </c>
      <c r="B161">
        <f ca="1">IF('Other 2010'!$A169="WT",INDIRECT("'Other 2010'!"&amp;'Country Selector'!$B$3&amp;ROW($A169))*10^12,0)</f>
        <v>0</v>
      </c>
      <c r="C161">
        <f t="shared" ca="1" si="16"/>
        <v>0</v>
      </c>
      <c r="D161">
        <f t="shared" ca="1" si="14"/>
        <v>0</v>
      </c>
      <c r="E161">
        <f t="shared" ca="1" si="14"/>
        <v>0</v>
      </c>
      <c r="F161">
        <f t="shared" ca="1" si="14"/>
        <v>0</v>
      </c>
      <c r="G161">
        <f t="shared" ca="1" si="14"/>
        <v>0</v>
      </c>
      <c r="H161">
        <f t="shared" ca="1" si="14"/>
        <v>0</v>
      </c>
      <c r="I161">
        <f t="shared" ca="1" si="14"/>
        <v>0</v>
      </c>
      <c r="J161">
        <f t="shared" ca="1" si="14"/>
        <v>0</v>
      </c>
      <c r="K161">
        <f t="shared" ca="1" si="14"/>
        <v>0</v>
      </c>
      <c r="L161">
        <f ca="1">IF('Other 2020'!$A169="WT",INDIRECT("'Other 2020'!"&amp;'Country Selector'!$B$3&amp;ROW($A169))*10^12,0)</f>
        <v>0</v>
      </c>
      <c r="M161">
        <f t="shared" ca="1" si="17"/>
        <v>0</v>
      </c>
      <c r="N161">
        <f t="shared" ca="1" si="15"/>
        <v>0</v>
      </c>
      <c r="O161">
        <f t="shared" ca="1" si="15"/>
        <v>0</v>
      </c>
      <c r="P161">
        <f t="shared" ca="1" si="15"/>
        <v>0</v>
      </c>
      <c r="Q161">
        <f t="shared" ca="1" si="15"/>
        <v>0</v>
      </c>
      <c r="R161">
        <f t="shared" ca="1" si="15"/>
        <v>0</v>
      </c>
      <c r="S161">
        <f t="shared" ca="1" si="15"/>
        <v>0</v>
      </c>
      <c r="T161">
        <f t="shared" ca="1" si="15"/>
        <v>0</v>
      </c>
      <c r="U161">
        <f t="shared" ca="1" si="15"/>
        <v>0</v>
      </c>
      <c r="V161">
        <f ca="1">IF('Other 2030'!$A169="WT",INDIRECT("'Other 2030'!"&amp;'Country Selector'!$B$3&amp;ROW($A169))*10^12,0)</f>
        <v>0</v>
      </c>
    </row>
    <row r="162" spans="1:22">
      <c r="A162" s="74">
        <v>600</v>
      </c>
      <c r="B162">
        <f ca="1">IF('Other 2010'!$A170="WT",INDIRECT("'Other 2010'!"&amp;'Country Selector'!$B$3&amp;ROW($A170))*10^12,0)</f>
        <v>0</v>
      </c>
      <c r="C162">
        <f t="shared" ca="1" si="16"/>
        <v>0</v>
      </c>
      <c r="D162">
        <f t="shared" ca="1" si="14"/>
        <v>0</v>
      </c>
      <c r="E162">
        <f t="shared" ca="1" si="14"/>
        <v>0</v>
      </c>
      <c r="F162">
        <f t="shared" ca="1" si="14"/>
        <v>0</v>
      </c>
      <c r="G162">
        <f t="shared" ca="1" si="14"/>
        <v>0</v>
      </c>
      <c r="H162">
        <f t="shared" ca="1" si="14"/>
        <v>0</v>
      </c>
      <c r="I162">
        <f t="shared" ca="1" si="14"/>
        <v>0</v>
      </c>
      <c r="J162">
        <f t="shared" ca="1" si="14"/>
        <v>0</v>
      </c>
      <c r="K162">
        <f t="shared" ca="1" si="14"/>
        <v>0</v>
      </c>
      <c r="L162">
        <f ca="1">IF('Other 2020'!$A170="WT",INDIRECT("'Other 2020'!"&amp;'Country Selector'!$B$3&amp;ROW($A170))*10^12,0)</f>
        <v>0</v>
      </c>
      <c r="M162">
        <f t="shared" ca="1" si="17"/>
        <v>0</v>
      </c>
      <c r="N162">
        <f t="shared" ca="1" si="15"/>
        <v>0</v>
      </c>
      <c r="O162">
        <f t="shared" ca="1" si="15"/>
        <v>0</v>
      </c>
      <c r="P162">
        <f t="shared" ca="1" si="15"/>
        <v>0</v>
      </c>
      <c r="Q162">
        <f t="shared" ca="1" si="15"/>
        <v>0</v>
      </c>
      <c r="R162">
        <f t="shared" ca="1" si="15"/>
        <v>0</v>
      </c>
      <c r="S162">
        <f t="shared" ca="1" si="15"/>
        <v>0</v>
      </c>
      <c r="T162">
        <f t="shared" ca="1" si="15"/>
        <v>0</v>
      </c>
      <c r="U162">
        <f t="shared" ca="1" si="15"/>
        <v>0</v>
      </c>
      <c r="V162">
        <f ca="1">IF('Other 2030'!$A170="WT",INDIRECT("'Other 2030'!"&amp;'Country Selector'!$B$3&amp;ROW($A170))*10^12,0)</f>
        <v>0</v>
      </c>
    </row>
    <row r="163" spans="1:22">
      <c r="A163" s="74">
        <v>650</v>
      </c>
      <c r="B163">
        <f ca="1">IF('Other 2010'!$A171="WT",INDIRECT("'Other 2010'!"&amp;'Country Selector'!$B$3&amp;ROW($A171))*10^12,0)</f>
        <v>0</v>
      </c>
      <c r="C163">
        <f t="shared" ca="1" si="16"/>
        <v>0</v>
      </c>
      <c r="D163">
        <f t="shared" ca="1" si="14"/>
        <v>0</v>
      </c>
      <c r="E163">
        <f t="shared" ca="1" si="14"/>
        <v>0</v>
      </c>
      <c r="F163">
        <f t="shared" ca="1" si="14"/>
        <v>0</v>
      </c>
      <c r="G163">
        <f t="shared" ca="1" si="14"/>
        <v>0</v>
      </c>
      <c r="H163">
        <f t="shared" ca="1" si="14"/>
        <v>0</v>
      </c>
      <c r="I163">
        <f t="shared" ca="1" si="14"/>
        <v>0</v>
      </c>
      <c r="J163">
        <f t="shared" ca="1" si="14"/>
        <v>0</v>
      </c>
      <c r="K163">
        <f t="shared" ca="1" si="14"/>
        <v>0</v>
      </c>
      <c r="L163">
        <f ca="1">IF('Other 2020'!$A171="WT",INDIRECT("'Other 2020'!"&amp;'Country Selector'!$B$3&amp;ROW($A171))*10^12,0)</f>
        <v>0</v>
      </c>
      <c r="M163">
        <f t="shared" ca="1" si="17"/>
        <v>0</v>
      </c>
      <c r="N163">
        <f t="shared" ca="1" si="15"/>
        <v>0</v>
      </c>
      <c r="O163">
        <f t="shared" ca="1" si="15"/>
        <v>0</v>
      </c>
      <c r="P163">
        <f t="shared" ca="1" si="15"/>
        <v>0</v>
      </c>
      <c r="Q163">
        <f t="shared" ca="1" si="15"/>
        <v>0</v>
      </c>
      <c r="R163">
        <f t="shared" ca="1" si="15"/>
        <v>0</v>
      </c>
      <c r="S163">
        <f t="shared" ca="1" si="15"/>
        <v>0</v>
      </c>
      <c r="T163">
        <f t="shared" ca="1" si="15"/>
        <v>0</v>
      </c>
      <c r="U163">
        <f t="shared" ca="1" si="15"/>
        <v>0</v>
      </c>
      <c r="V163">
        <f ca="1">IF('Other 2030'!$A171="WT",INDIRECT("'Other 2030'!"&amp;'Country Selector'!$B$3&amp;ROW($A171))*10^12,0)</f>
        <v>0</v>
      </c>
    </row>
    <row r="164" spans="1:22">
      <c r="A164" s="74">
        <v>700</v>
      </c>
      <c r="B164">
        <f ca="1">IF('Other 2010'!$A172="WT",INDIRECT("'Other 2010'!"&amp;'Country Selector'!$B$3&amp;ROW($A172))*10^12,0)</f>
        <v>0</v>
      </c>
      <c r="C164">
        <f t="shared" ca="1" si="16"/>
        <v>0</v>
      </c>
      <c r="D164">
        <f t="shared" ca="1" si="14"/>
        <v>0</v>
      </c>
      <c r="E164">
        <f t="shared" ca="1" si="14"/>
        <v>0</v>
      </c>
      <c r="F164">
        <f t="shared" ca="1" si="14"/>
        <v>0</v>
      </c>
      <c r="G164">
        <f t="shared" ca="1" si="14"/>
        <v>0</v>
      </c>
      <c r="H164">
        <f t="shared" ca="1" si="14"/>
        <v>0</v>
      </c>
      <c r="I164">
        <f t="shared" ca="1" si="14"/>
        <v>0</v>
      </c>
      <c r="J164">
        <f t="shared" ca="1" si="14"/>
        <v>0</v>
      </c>
      <c r="K164">
        <f t="shared" ca="1" si="14"/>
        <v>0</v>
      </c>
      <c r="L164">
        <f ca="1">IF('Other 2020'!$A172="WT",INDIRECT("'Other 2020'!"&amp;'Country Selector'!$B$3&amp;ROW($A172))*10^12,0)</f>
        <v>0</v>
      </c>
      <c r="M164">
        <f t="shared" ca="1" si="17"/>
        <v>0</v>
      </c>
      <c r="N164">
        <f t="shared" ca="1" si="15"/>
        <v>0</v>
      </c>
      <c r="O164">
        <f t="shared" ca="1" si="15"/>
        <v>0</v>
      </c>
      <c r="P164">
        <f t="shared" ca="1" si="15"/>
        <v>0</v>
      </c>
      <c r="Q164">
        <f t="shared" ca="1" si="15"/>
        <v>0</v>
      </c>
      <c r="R164">
        <f t="shared" ca="1" si="15"/>
        <v>0</v>
      </c>
      <c r="S164">
        <f t="shared" ca="1" si="15"/>
        <v>0</v>
      </c>
      <c r="T164">
        <f t="shared" ca="1" si="15"/>
        <v>0</v>
      </c>
      <c r="U164">
        <f t="shared" ca="1" si="15"/>
        <v>0</v>
      </c>
      <c r="V164">
        <f ca="1">IF('Other 2030'!$A172="WT",INDIRECT("'Other 2030'!"&amp;'Country Selector'!$B$3&amp;ROW($A172))*10^12,0)</f>
        <v>0</v>
      </c>
    </row>
    <row r="165" spans="1:22">
      <c r="A165" s="74">
        <v>750</v>
      </c>
      <c r="B165">
        <f ca="1">IF('Other 2010'!$A173="WT",INDIRECT("'Other 2010'!"&amp;'Country Selector'!$B$3&amp;ROW($A173))*10^12,0)</f>
        <v>0</v>
      </c>
      <c r="C165">
        <f t="shared" ca="1" si="16"/>
        <v>0</v>
      </c>
      <c r="D165">
        <f t="shared" ca="1" si="14"/>
        <v>0</v>
      </c>
      <c r="E165">
        <f t="shared" ca="1" si="14"/>
        <v>0</v>
      </c>
      <c r="F165">
        <f t="shared" ca="1" si="14"/>
        <v>0</v>
      </c>
      <c r="G165">
        <f t="shared" ca="1" si="14"/>
        <v>0</v>
      </c>
      <c r="H165">
        <f t="shared" ca="1" si="14"/>
        <v>0</v>
      </c>
      <c r="I165">
        <f t="shared" ca="1" si="14"/>
        <v>0</v>
      </c>
      <c r="J165">
        <f t="shared" ca="1" si="14"/>
        <v>0</v>
      </c>
      <c r="K165">
        <f t="shared" ca="1" si="14"/>
        <v>0</v>
      </c>
      <c r="L165">
        <f ca="1">IF('Other 2020'!$A173="WT",INDIRECT("'Other 2020'!"&amp;'Country Selector'!$B$3&amp;ROW($A173))*10^12,0)</f>
        <v>0</v>
      </c>
      <c r="M165">
        <f t="shared" ca="1" si="17"/>
        <v>0</v>
      </c>
      <c r="N165">
        <f t="shared" ca="1" si="15"/>
        <v>0</v>
      </c>
      <c r="O165">
        <f t="shared" ca="1" si="15"/>
        <v>0</v>
      </c>
      <c r="P165">
        <f t="shared" ca="1" si="15"/>
        <v>0</v>
      </c>
      <c r="Q165">
        <f t="shared" ca="1" si="15"/>
        <v>0</v>
      </c>
      <c r="R165">
        <f t="shared" ca="1" si="15"/>
        <v>0</v>
      </c>
      <c r="S165">
        <f t="shared" ca="1" si="15"/>
        <v>0</v>
      </c>
      <c r="T165">
        <f t="shared" ca="1" si="15"/>
        <v>0</v>
      </c>
      <c r="U165">
        <f t="shared" ca="1" si="15"/>
        <v>0</v>
      </c>
      <c r="V165">
        <f ca="1">IF('Other 2030'!$A173="WT",INDIRECT("'Other 2030'!"&amp;'Country Selector'!$B$3&amp;ROW($A173))*10^12,0)</f>
        <v>0</v>
      </c>
    </row>
    <row r="166" spans="1:22">
      <c r="A166" s="74">
        <v>800</v>
      </c>
      <c r="B166">
        <f ca="1">IF('Other 2010'!$A174="WT",INDIRECT("'Other 2010'!"&amp;'Country Selector'!$B$3&amp;ROW($A174))*10^12,0)</f>
        <v>0</v>
      </c>
      <c r="C166">
        <f t="shared" ca="1" si="16"/>
        <v>0</v>
      </c>
      <c r="D166">
        <f t="shared" ca="1" si="14"/>
        <v>0</v>
      </c>
      <c r="E166">
        <f t="shared" ca="1" si="14"/>
        <v>0</v>
      </c>
      <c r="F166">
        <f t="shared" ca="1" si="14"/>
        <v>0</v>
      </c>
      <c r="G166">
        <f t="shared" ca="1" si="14"/>
        <v>0</v>
      </c>
      <c r="H166">
        <f t="shared" ca="1" si="14"/>
        <v>0</v>
      </c>
      <c r="I166">
        <f t="shared" ca="1" si="14"/>
        <v>0</v>
      </c>
      <c r="J166">
        <f t="shared" ca="1" si="14"/>
        <v>0</v>
      </c>
      <c r="K166">
        <f t="shared" ca="1" si="14"/>
        <v>0</v>
      </c>
      <c r="L166">
        <f ca="1">IF('Other 2020'!$A174="WT",INDIRECT("'Other 2020'!"&amp;'Country Selector'!$B$3&amp;ROW($A174))*10^12,0)</f>
        <v>0</v>
      </c>
      <c r="M166">
        <f t="shared" ca="1" si="17"/>
        <v>0</v>
      </c>
      <c r="N166">
        <f t="shared" ca="1" si="15"/>
        <v>0</v>
      </c>
      <c r="O166">
        <f t="shared" ca="1" si="15"/>
        <v>0</v>
      </c>
      <c r="P166">
        <f t="shared" ca="1" si="15"/>
        <v>0</v>
      </c>
      <c r="Q166">
        <f t="shared" ca="1" si="15"/>
        <v>0</v>
      </c>
      <c r="R166">
        <f t="shared" ca="1" si="15"/>
        <v>0</v>
      </c>
      <c r="S166">
        <f t="shared" ca="1" si="15"/>
        <v>0</v>
      </c>
      <c r="T166">
        <f t="shared" ca="1" si="15"/>
        <v>0</v>
      </c>
      <c r="U166">
        <f t="shared" ca="1" si="15"/>
        <v>0</v>
      </c>
      <c r="V166">
        <f ca="1">IF('Other 2030'!$A174="WT",INDIRECT("'Other 2030'!"&amp;'Country Selector'!$B$3&amp;ROW($A174))*10^12,0)</f>
        <v>0</v>
      </c>
    </row>
    <row r="167" spans="1:22">
      <c r="A167" s="74">
        <v>850</v>
      </c>
      <c r="B167">
        <f ca="1">IF('Other 2010'!$A175="WT",INDIRECT("'Other 2010'!"&amp;'Country Selector'!$B$3&amp;ROW($A175))*10^12,0)</f>
        <v>0</v>
      </c>
      <c r="C167">
        <f t="shared" ca="1" si="16"/>
        <v>0</v>
      </c>
      <c r="D167">
        <f t="shared" ca="1" si="14"/>
        <v>0</v>
      </c>
      <c r="E167">
        <f t="shared" ca="1" si="14"/>
        <v>0</v>
      </c>
      <c r="F167">
        <f t="shared" ca="1" si="14"/>
        <v>0</v>
      </c>
      <c r="G167">
        <f t="shared" ca="1" si="14"/>
        <v>0</v>
      </c>
      <c r="H167">
        <f t="shared" ca="1" si="14"/>
        <v>0</v>
      </c>
      <c r="I167">
        <f t="shared" ca="1" si="14"/>
        <v>0</v>
      </c>
      <c r="J167">
        <f t="shared" ca="1" si="14"/>
        <v>0</v>
      </c>
      <c r="K167">
        <f t="shared" ca="1" si="14"/>
        <v>0</v>
      </c>
      <c r="L167">
        <f ca="1">IF('Other 2020'!$A175="WT",INDIRECT("'Other 2020'!"&amp;'Country Selector'!$B$3&amp;ROW($A175))*10^12,0)</f>
        <v>0</v>
      </c>
      <c r="M167">
        <f t="shared" ca="1" si="17"/>
        <v>0</v>
      </c>
      <c r="N167">
        <f t="shared" ca="1" si="15"/>
        <v>0</v>
      </c>
      <c r="O167">
        <f t="shared" ca="1" si="15"/>
        <v>0</v>
      </c>
      <c r="P167">
        <f t="shared" ca="1" si="15"/>
        <v>0</v>
      </c>
      <c r="Q167">
        <f t="shared" ca="1" si="15"/>
        <v>0</v>
      </c>
      <c r="R167">
        <f t="shared" ca="1" si="15"/>
        <v>0</v>
      </c>
      <c r="S167">
        <f t="shared" ca="1" si="15"/>
        <v>0</v>
      </c>
      <c r="T167">
        <f t="shared" ca="1" si="15"/>
        <v>0</v>
      </c>
      <c r="U167">
        <f t="shared" ca="1" si="15"/>
        <v>0</v>
      </c>
      <c r="V167">
        <f ca="1">IF('Other 2030'!$A175="WT",INDIRECT("'Other 2030'!"&amp;'Country Selector'!$B$3&amp;ROW($A175))*10^12,0)</f>
        <v>0</v>
      </c>
    </row>
    <row r="168" spans="1:22">
      <c r="A168" s="74">
        <v>900</v>
      </c>
      <c r="B168">
        <f ca="1">IF('Other 2010'!$A176="WT",INDIRECT("'Other 2010'!"&amp;'Country Selector'!$B$3&amp;ROW($A176))*10^12,0)</f>
        <v>0</v>
      </c>
      <c r="C168">
        <f t="shared" ca="1" si="16"/>
        <v>0</v>
      </c>
      <c r="D168">
        <f t="shared" ca="1" si="14"/>
        <v>0</v>
      </c>
      <c r="E168">
        <f t="shared" ca="1" si="14"/>
        <v>0</v>
      </c>
      <c r="F168">
        <f t="shared" ca="1" si="14"/>
        <v>0</v>
      </c>
      <c r="G168">
        <f t="shared" ca="1" si="14"/>
        <v>0</v>
      </c>
      <c r="H168">
        <f t="shared" ca="1" si="14"/>
        <v>0</v>
      </c>
      <c r="I168">
        <f t="shared" ca="1" si="14"/>
        <v>0</v>
      </c>
      <c r="J168">
        <f t="shared" ca="1" si="14"/>
        <v>0</v>
      </c>
      <c r="K168">
        <f t="shared" ca="1" si="14"/>
        <v>0</v>
      </c>
      <c r="L168">
        <f ca="1">IF('Other 2020'!$A176="WT",INDIRECT("'Other 2020'!"&amp;'Country Selector'!$B$3&amp;ROW($A176))*10^12,0)</f>
        <v>0</v>
      </c>
      <c r="M168">
        <f t="shared" ca="1" si="17"/>
        <v>0</v>
      </c>
      <c r="N168">
        <f t="shared" ca="1" si="15"/>
        <v>0</v>
      </c>
      <c r="O168">
        <f t="shared" ca="1" si="15"/>
        <v>0</v>
      </c>
      <c r="P168">
        <f t="shared" ca="1" si="15"/>
        <v>0</v>
      </c>
      <c r="Q168">
        <f t="shared" ca="1" si="15"/>
        <v>0</v>
      </c>
      <c r="R168">
        <f t="shared" ca="1" si="15"/>
        <v>0</v>
      </c>
      <c r="S168">
        <f t="shared" ca="1" si="15"/>
        <v>0</v>
      </c>
      <c r="T168">
        <f t="shared" ca="1" si="15"/>
        <v>0</v>
      </c>
      <c r="U168">
        <f t="shared" ca="1" si="15"/>
        <v>0</v>
      </c>
      <c r="V168">
        <f ca="1">IF('Other 2030'!$A176="WT",INDIRECT("'Other 2030'!"&amp;'Country Selector'!$B$3&amp;ROW($A176))*10^12,0)</f>
        <v>0</v>
      </c>
    </row>
    <row r="169" spans="1:22">
      <c r="A169" s="74">
        <v>950</v>
      </c>
      <c r="B169">
        <f ca="1">IF('Other 2010'!$A177="WT",INDIRECT("'Other 2010'!"&amp;'Country Selector'!$B$3&amp;ROW($A177))*10^12,0)</f>
        <v>0</v>
      </c>
      <c r="C169">
        <f t="shared" ca="1" si="16"/>
        <v>0</v>
      </c>
      <c r="D169">
        <f t="shared" ca="1" si="14"/>
        <v>0</v>
      </c>
      <c r="E169">
        <f t="shared" ca="1" si="14"/>
        <v>0</v>
      </c>
      <c r="F169">
        <f t="shared" ca="1" si="14"/>
        <v>0</v>
      </c>
      <c r="G169">
        <f t="shared" ca="1" si="14"/>
        <v>0</v>
      </c>
      <c r="H169">
        <f t="shared" ca="1" si="14"/>
        <v>0</v>
      </c>
      <c r="I169">
        <f t="shared" ca="1" si="14"/>
        <v>0</v>
      </c>
      <c r="J169">
        <f t="shared" ca="1" si="14"/>
        <v>0</v>
      </c>
      <c r="K169">
        <f t="shared" ca="1" si="14"/>
        <v>0</v>
      </c>
      <c r="L169">
        <f ca="1">IF('Other 2020'!$A177="WT",INDIRECT("'Other 2020'!"&amp;'Country Selector'!$B$3&amp;ROW($A177))*10^12,0)</f>
        <v>0</v>
      </c>
      <c r="M169">
        <f t="shared" ca="1" si="17"/>
        <v>0</v>
      </c>
      <c r="N169">
        <f t="shared" ca="1" si="15"/>
        <v>0</v>
      </c>
      <c r="O169">
        <f t="shared" ca="1" si="15"/>
        <v>0</v>
      </c>
      <c r="P169">
        <f t="shared" ca="1" si="15"/>
        <v>0</v>
      </c>
      <c r="Q169">
        <f t="shared" ca="1" si="15"/>
        <v>0</v>
      </c>
      <c r="R169">
        <f t="shared" ca="1" si="15"/>
        <v>0</v>
      </c>
      <c r="S169">
        <f t="shared" ca="1" si="15"/>
        <v>0</v>
      </c>
      <c r="T169">
        <f t="shared" ca="1" si="15"/>
        <v>0</v>
      </c>
      <c r="U169">
        <f t="shared" ca="1" si="15"/>
        <v>0</v>
      </c>
      <c r="V169">
        <f ca="1">IF('Other 2030'!$A177="WT",INDIRECT("'Other 2030'!"&amp;'Country Selector'!$B$3&amp;ROW($A177))*10^12,0)</f>
        <v>0</v>
      </c>
    </row>
    <row r="170" spans="1:22">
      <c r="A170" s="74">
        <v>1000</v>
      </c>
      <c r="B170">
        <f ca="1">IF('Other 2010'!$A178="WT",INDIRECT("'Other 2010'!"&amp;'Country Selector'!$B$3&amp;ROW($A178))*10^12,0)</f>
        <v>0</v>
      </c>
      <c r="C170">
        <f t="shared" ca="1" si="16"/>
        <v>0</v>
      </c>
      <c r="D170">
        <f t="shared" ca="1" si="14"/>
        <v>0</v>
      </c>
      <c r="E170">
        <f t="shared" ca="1" si="14"/>
        <v>0</v>
      </c>
      <c r="F170">
        <f t="shared" ca="1" si="14"/>
        <v>0</v>
      </c>
      <c r="G170">
        <f t="shared" ca="1" si="14"/>
        <v>0</v>
      </c>
      <c r="H170">
        <f t="shared" ca="1" si="14"/>
        <v>0</v>
      </c>
      <c r="I170">
        <f t="shared" ca="1" si="14"/>
        <v>0</v>
      </c>
      <c r="J170">
        <f t="shared" ca="1" si="14"/>
        <v>0</v>
      </c>
      <c r="K170">
        <f t="shared" ca="1" si="14"/>
        <v>0</v>
      </c>
      <c r="L170">
        <f ca="1">IF('Other 2020'!$A178="WT",INDIRECT("'Other 2020'!"&amp;'Country Selector'!$B$3&amp;ROW($A178))*10^12,0)</f>
        <v>0</v>
      </c>
      <c r="M170">
        <f t="shared" ca="1" si="17"/>
        <v>0</v>
      </c>
      <c r="N170">
        <f t="shared" ca="1" si="15"/>
        <v>0</v>
      </c>
      <c r="O170">
        <f t="shared" ca="1" si="15"/>
        <v>0</v>
      </c>
      <c r="P170">
        <f t="shared" ca="1" si="15"/>
        <v>0</v>
      </c>
      <c r="Q170">
        <f t="shared" ca="1" si="15"/>
        <v>0</v>
      </c>
      <c r="R170">
        <f t="shared" ca="1" si="15"/>
        <v>0</v>
      </c>
      <c r="S170">
        <f t="shared" ca="1" si="15"/>
        <v>0</v>
      </c>
      <c r="T170">
        <f t="shared" ca="1" si="15"/>
        <v>0</v>
      </c>
      <c r="U170">
        <f t="shared" ca="1" si="15"/>
        <v>0</v>
      </c>
      <c r="V170">
        <f ca="1">IF('Other 2030'!$A178="WT",INDIRECT("'Other 2030'!"&amp;'Country Selector'!$B$3&amp;ROW($A178))*10^12,0)</f>
        <v>0</v>
      </c>
    </row>
    <row r="171" spans="1:22">
      <c r="A171" s="74">
        <v>1500</v>
      </c>
      <c r="B171">
        <f ca="1">IF('Other 2010'!$A179="WT",INDIRECT("'Other 2010'!"&amp;'Country Selector'!$B$3&amp;ROW($A179))*10^12,0)</f>
        <v>0</v>
      </c>
      <c r="C171">
        <f t="shared" ca="1" si="16"/>
        <v>0</v>
      </c>
      <c r="D171">
        <f t="shared" ca="1" si="14"/>
        <v>0</v>
      </c>
      <c r="E171">
        <f t="shared" ca="1" si="14"/>
        <v>0</v>
      </c>
      <c r="F171">
        <f t="shared" ca="1" si="14"/>
        <v>0</v>
      </c>
      <c r="G171">
        <f t="shared" ca="1" si="14"/>
        <v>0</v>
      </c>
      <c r="H171">
        <f t="shared" ca="1" si="14"/>
        <v>0</v>
      </c>
      <c r="I171">
        <f t="shared" ca="1" si="14"/>
        <v>0</v>
      </c>
      <c r="J171">
        <f t="shared" ca="1" si="14"/>
        <v>0</v>
      </c>
      <c r="K171">
        <f t="shared" ca="1" si="14"/>
        <v>0</v>
      </c>
      <c r="L171">
        <f ca="1">IF('Other 2020'!$A179="WT",INDIRECT("'Other 2020'!"&amp;'Country Selector'!$B$3&amp;ROW($A179))*10^12,0)</f>
        <v>0</v>
      </c>
      <c r="M171">
        <f t="shared" ca="1" si="17"/>
        <v>0</v>
      </c>
      <c r="N171">
        <f t="shared" ca="1" si="15"/>
        <v>0</v>
      </c>
      <c r="O171">
        <f t="shared" ca="1" si="15"/>
        <v>0</v>
      </c>
      <c r="P171">
        <f t="shared" ca="1" si="15"/>
        <v>0</v>
      </c>
      <c r="Q171">
        <f t="shared" ca="1" si="15"/>
        <v>0</v>
      </c>
      <c r="R171">
        <f t="shared" ca="1" si="15"/>
        <v>0</v>
      </c>
      <c r="S171">
        <f t="shared" ca="1" si="15"/>
        <v>0</v>
      </c>
      <c r="T171">
        <f t="shared" ca="1" si="15"/>
        <v>0</v>
      </c>
      <c r="U171">
        <f t="shared" ca="1" si="15"/>
        <v>0</v>
      </c>
      <c r="V171">
        <f ca="1">IF('Other 2030'!$A179="WT",INDIRECT("'Other 2030'!"&amp;'Country Selector'!$B$3&amp;ROW($A179))*10^12,0)</f>
        <v>0</v>
      </c>
    </row>
    <row r="172" spans="1:22">
      <c r="A172" s="74">
        <v>2000</v>
      </c>
      <c r="B172">
        <f ca="1">IF('Other 2010'!$A180="WT",INDIRECT("'Other 2010'!"&amp;'Country Selector'!$B$3&amp;ROW($A180))*10^12,0)</f>
        <v>0</v>
      </c>
      <c r="C172">
        <f t="shared" ca="1" si="16"/>
        <v>0</v>
      </c>
      <c r="D172">
        <f t="shared" ca="1" si="14"/>
        <v>0</v>
      </c>
      <c r="E172">
        <f t="shared" ca="1" si="14"/>
        <v>0</v>
      </c>
      <c r="F172">
        <f t="shared" ca="1" si="14"/>
        <v>0</v>
      </c>
      <c r="G172">
        <f t="shared" ca="1" si="14"/>
        <v>0</v>
      </c>
      <c r="H172">
        <f t="shared" ca="1" si="14"/>
        <v>0</v>
      </c>
      <c r="I172">
        <f t="shared" ca="1" si="14"/>
        <v>0</v>
      </c>
      <c r="J172">
        <f t="shared" ca="1" si="14"/>
        <v>0</v>
      </c>
      <c r="K172">
        <f t="shared" ca="1" si="14"/>
        <v>0</v>
      </c>
      <c r="L172">
        <f ca="1">IF('Other 2020'!$A180="WT",INDIRECT("'Other 2020'!"&amp;'Country Selector'!$B$3&amp;ROW($A180))*10^12,0)</f>
        <v>0</v>
      </c>
      <c r="M172">
        <f t="shared" ca="1" si="17"/>
        <v>0</v>
      </c>
      <c r="N172">
        <f t="shared" ca="1" si="15"/>
        <v>0</v>
      </c>
      <c r="O172">
        <f t="shared" ca="1" si="15"/>
        <v>0</v>
      </c>
      <c r="P172">
        <f t="shared" ca="1" si="15"/>
        <v>0</v>
      </c>
      <c r="Q172">
        <f t="shared" ca="1" si="15"/>
        <v>0</v>
      </c>
      <c r="R172">
        <f t="shared" ca="1" si="15"/>
        <v>0</v>
      </c>
      <c r="S172">
        <f t="shared" ca="1" si="15"/>
        <v>0</v>
      </c>
      <c r="T172">
        <f t="shared" ca="1" si="15"/>
        <v>0</v>
      </c>
      <c r="U172">
        <f t="shared" ca="1" si="15"/>
        <v>0</v>
      </c>
      <c r="V172">
        <f ca="1">IF('Other 2030'!$A180="WT",INDIRECT("'Other 2030'!"&amp;'Country Selector'!$B$3&amp;ROW($A180))*10^12,0)</f>
        <v>0</v>
      </c>
    </row>
    <row r="173" spans="1:22">
      <c r="A173" s="74">
        <v>3000</v>
      </c>
      <c r="B173">
        <f ca="1">IF('Other 2010'!$A181="WT",INDIRECT("'Other 2010'!"&amp;'Country Selector'!$B$3&amp;ROW($A181))*10^12,0)</f>
        <v>0</v>
      </c>
      <c r="C173">
        <f t="shared" ca="1" si="16"/>
        <v>0</v>
      </c>
      <c r="D173">
        <f t="shared" ca="1" si="14"/>
        <v>0</v>
      </c>
      <c r="E173">
        <f t="shared" ca="1" si="14"/>
        <v>0</v>
      </c>
      <c r="F173">
        <f t="shared" ca="1" si="14"/>
        <v>0</v>
      </c>
      <c r="G173">
        <f t="shared" ca="1" si="14"/>
        <v>0</v>
      </c>
      <c r="H173">
        <f t="shared" ca="1" si="14"/>
        <v>0</v>
      </c>
      <c r="I173">
        <f t="shared" ca="1" si="14"/>
        <v>0</v>
      </c>
      <c r="J173">
        <f t="shared" ca="1" si="14"/>
        <v>0</v>
      </c>
      <c r="K173">
        <f t="shared" ca="1" si="14"/>
        <v>0</v>
      </c>
      <c r="L173">
        <f ca="1">IF('Other 2020'!$A181="WT",INDIRECT("'Other 2020'!"&amp;'Country Selector'!$B$3&amp;ROW($A181))*10^12,0)</f>
        <v>0</v>
      </c>
      <c r="M173">
        <f t="shared" ca="1" si="17"/>
        <v>0</v>
      </c>
      <c r="N173">
        <f t="shared" ca="1" si="15"/>
        <v>0</v>
      </c>
      <c r="O173">
        <f t="shared" ca="1" si="15"/>
        <v>0</v>
      </c>
      <c r="P173">
        <f t="shared" ca="1" si="15"/>
        <v>0</v>
      </c>
      <c r="Q173">
        <f t="shared" ca="1" si="15"/>
        <v>0</v>
      </c>
      <c r="R173">
        <f t="shared" ca="1" si="15"/>
        <v>0</v>
      </c>
      <c r="S173">
        <f t="shared" ca="1" si="15"/>
        <v>0</v>
      </c>
      <c r="T173">
        <f t="shared" ca="1" si="15"/>
        <v>0</v>
      </c>
      <c r="U173">
        <f t="shared" ca="1" si="15"/>
        <v>0</v>
      </c>
      <c r="V173">
        <f ca="1">IF('Other 2030'!$A181="WT",INDIRECT("'Other 2030'!"&amp;'Country Selector'!$B$3&amp;ROW($A181))*10^12,0)</f>
        <v>0</v>
      </c>
    </row>
    <row r="174" spans="1:22">
      <c r="A174" s="74">
        <v>5000</v>
      </c>
      <c r="B174">
        <f ca="1">IF('Other 2010'!$A182="WT",INDIRECT("'Other 2010'!"&amp;'Country Selector'!$B$3&amp;ROW($A182))*10^12,0)</f>
        <v>0</v>
      </c>
      <c r="C174">
        <f t="shared" ca="1" si="16"/>
        <v>0</v>
      </c>
      <c r="D174">
        <f t="shared" ca="1" si="14"/>
        <v>0</v>
      </c>
      <c r="E174">
        <f t="shared" ca="1" si="14"/>
        <v>0</v>
      </c>
      <c r="F174">
        <f t="shared" ca="1" si="14"/>
        <v>0</v>
      </c>
      <c r="G174">
        <f t="shared" ca="1" si="14"/>
        <v>0</v>
      </c>
      <c r="H174">
        <f t="shared" ca="1" si="14"/>
        <v>0</v>
      </c>
      <c r="I174">
        <f t="shared" ca="1" si="14"/>
        <v>0</v>
      </c>
      <c r="J174">
        <f t="shared" ca="1" si="14"/>
        <v>0</v>
      </c>
      <c r="K174">
        <f t="shared" ca="1" si="14"/>
        <v>0</v>
      </c>
      <c r="L174">
        <f ca="1">IF('Other 2020'!$A182="WT",INDIRECT("'Other 2020'!"&amp;'Country Selector'!$B$3&amp;ROW($A182))*10^12,0)</f>
        <v>0</v>
      </c>
      <c r="M174">
        <f t="shared" ca="1" si="17"/>
        <v>0</v>
      </c>
      <c r="N174">
        <f t="shared" ca="1" si="15"/>
        <v>0</v>
      </c>
      <c r="O174">
        <f t="shared" ca="1" si="15"/>
        <v>0</v>
      </c>
      <c r="P174">
        <f t="shared" ca="1" si="15"/>
        <v>0</v>
      </c>
      <c r="Q174">
        <f t="shared" ca="1" si="15"/>
        <v>0</v>
      </c>
      <c r="R174">
        <f t="shared" ca="1" si="15"/>
        <v>0</v>
      </c>
      <c r="S174">
        <f t="shared" ca="1" si="15"/>
        <v>0</v>
      </c>
      <c r="T174">
        <f t="shared" ca="1" si="15"/>
        <v>0</v>
      </c>
      <c r="U174">
        <f t="shared" ca="1" si="15"/>
        <v>0</v>
      </c>
      <c r="V174">
        <f ca="1">IF('Other 2030'!$A182="WT",INDIRECT("'Other 2030'!"&amp;'Country Selector'!$B$3&amp;ROW($A182))*10^12,0)</f>
        <v>0</v>
      </c>
    </row>
    <row r="175" spans="1:22">
      <c r="A175" s="74">
        <v>10000</v>
      </c>
      <c r="B175">
        <f ca="1">IF('Other 2010'!$A183="WT",INDIRECT("'Other 2010'!"&amp;'Country Selector'!$B$3&amp;ROW($A183))*10^12,0)</f>
        <v>0</v>
      </c>
      <c r="C175">
        <f t="shared" ca="1" si="16"/>
        <v>0</v>
      </c>
      <c r="D175">
        <f t="shared" ca="1" si="14"/>
        <v>0</v>
      </c>
      <c r="E175">
        <f t="shared" ca="1" si="14"/>
        <v>0</v>
      </c>
      <c r="F175">
        <f t="shared" ca="1" si="14"/>
        <v>0</v>
      </c>
      <c r="G175">
        <f t="shared" ca="1" si="14"/>
        <v>0</v>
      </c>
      <c r="H175">
        <f t="shared" ca="1" si="14"/>
        <v>0</v>
      </c>
      <c r="I175">
        <f t="shared" ca="1" si="14"/>
        <v>0</v>
      </c>
      <c r="J175">
        <f t="shared" ca="1" si="14"/>
        <v>0</v>
      </c>
      <c r="K175">
        <f t="shared" ca="1" si="14"/>
        <v>0</v>
      </c>
      <c r="L175">
        <f ca="1">IF('Other 2020'!$A183="WT",INDIRECT("'Other 2020'!"&amp;'Country Selector'!$B$3&amp;ROW($A183))*10^12,0)</f>
        <v>0</v>
      </c>
      <c r="M175">
        <f t="shared" ca="1" si="17"/>
        <v>0</v>
      </c>
      <c r="N175">
        <f t="shared" ca="1" si="15"/>
        <v>0</v>
      </c>
      <c r="O175">
        <f t="shared" ca="1" si="15"/>
        <v>0</v>
      </c>
      <c r="P175">
        <f t="shared" ca="1" si="15"/>
        <v>0</v>
      </c>
      <c r="Q175">
        <f t="shared" ca="1" si="15"/>
        <v>0</v>
      </c>
      <c r="R175">
        <f t="shared" ca="1" si="15"/>
        <v>0</v>
      </c>
      <c r="S175">
        <f t="shared" ca="1" si="15"/>
        <v>0</v>
      </c>
      <c r="T175">
        <f t="shared" ca="1" si="15"/>
        <v>0</v>
      </c>
      <c r="U175">
        <f t="shared" ca="1" si="15"/>
        <v>0</v>
      </c>
      <c r="V175">
        <f ca="1">IF('Other 2030'!$A183="WT",INDIRECT("'Other 2030'!"&amp;'Country Selector'!$B$3&amp;ROW($A183))*10^12,0)</f>
        <v>0</v>
      </c>
    </row>
    <row r="176" spans="1:22">
      <c r="A176" s="74">
        <v>100000</v>
      </c>
      <c r="B176">
        <f ca="1">IF('Other 2010'!$A184="WT",INDIRECT("'Other 2010'!"&amp;'Country Selector'!$B$3&amp;ROW($A184))*10^12,0)</f>
        <v>0</v>
      </c>
      <c r="C176">
        <f t="shared" ca="1" si="16"/>
        <v>0</v>
      </c>
      <c r="D176">
        <f t="shared" ca="1" si="14"/>
        <v>0</v>
      </c>
      <c r="E176">
        <f t="shared" ca="1" si="14"/>
        <v>0</v>
      </c>
      <c r="F176">
        <f t="shared" ca="1" si="14"/>
        <v>0</v>
      </c>
      <c r="G176">
        <f t="shared" ca="1" si="14"/>
        <v>0</v>
      </c>
      <c r="H176">
        <f t="shared" ca="1" si="14"/>
        <v>0</v>
      </c>
      <c r="I176">
        <f t="shared" ca="1" si="14"/>
        <v>0</v>
      </c>
      <c r="J176">
        <f t="shared" ca="1" si="14"/>
        <v>0</v>
      </c>
      <c r="K176">
        <f t="shared" ca="1" si="14"/>
        <v>0</v>
      </c>
      <c r="L176">
        <f ca="1">IF('Other 2020'!$A184="WT",INDIRECT("'Other 2020'!"&amp;'Country Selector'!$B$3&amp;ROW($A184))*10^12,0)</f>
        <v>0</v>
      </c>
      <c r="M176">
        <f t="shared" ca="1" si="17"/>
        <v>0</v>
      </c>
      <c r="N176">
        <f t="shared" ca="1" si="15"/>
        <v>0</v>
      </c>
      <c r="O176">
        <f t="shared" ca="1" si="15"/>
        <v>0</v>
      </c>
      <c r="P176">
        <f t="shared" ca="1" si="15"/>
        <v>0</v>
      </c>
      <c r="Q176">
        <f t="shared" ca="1" si="15"/>
        <v>0</v>
      </c>
      <c r="R176">
        <f t="shared" ca="1" si="15"/>
        <v>0</v>
      </c>
      <c r="S176">
        <f t="shared" ca="1" si="15"/>
        <v>0</v>
      </c>
      <c r="T176">
        <f t="shared" ca="1" si="15"/>
        <v>0</v>
      </c>
      <c r="U176">
        <f t="shared" ca="1" si="15"/>
        <v>0</v>
      </c>
      <c r="V176">
        <f ca="1">IF('Other 2030'!$A184="WT",INDIRECT("'Other 2030'!"&amp;'Country Selector'!$B$3&amp;ROW($A184))*10^12,0)</f>
        <v>0</v>
      </c>
    </row>
    <row r="177" spans="1:22">
      <c r="A177" s="74">
        <v>1000000</v>
      </c>
      <c r="B177">
        <f ca="1">IF('Other 2010'!$A185="WT",INDIRECT("'Other 2010'!"&amp;'Country Selector'!$B$3&amp;ROW($A185))*10^12,0)</f>
        <v>0</v>
      </c>
      <c r="C177">
        <f t="shared" ca="1" si="16"/>
        <v>0</v>
      </c>
      <c r="D177">
        <f t="shared" ca="1" si="14"/>
        <v>0</v>
      </c>
      <c r="E177">
        <f t="shared" ca="1" si="14"/>
        <v>0</v>
      </c>
      <c r="F177">
        <f t="shared" ca="1" si="14"/>
        <v>0</v>
      </c>
      <c r="G177">
        <f t="shared" ca="1" si="14"/>
        <v>0</v>
      </c>
      <c r="H177">
        <f t="shared" ca="1" si="14"/>
        <v>0</v>
      </c>
      <c r="I177">
        <f t="shared" ca="1" si="14"/>
        <v>0</v>
      </c>
      <c r="J177">
        <f t="shared" ca="1" si="14"/>
        <v>0</v>
      </c>
      <c r="K177">
        <f t="shared" ca="1" si="14"/>
        <v>0</v>
      </c>
      <c r="L177">
        <f ca="1">IF('Other 2020'!$A185="WT",INDIRECT("'Other 2020'!"&amp;'Country Selector'!$B$3&amp;ROW($A185))*10^12,0)</f>
        <v>0</v>
      </c>
      <c r="M177">
        <f t="shared" ca="1" si="17"/>
        <v>0</v>
      </c>
      <c r="N177">
        <f t="shared" ca="1" si="15"/>
        <v>0</v>
      </c>
      <c r="O177">
        <f t="shared" ca="1" si="15"/>
        <v>0</v>
      </c>
      <c r="P177">
        <f t="shared" ca="1" si="15"/>
        <v>0</v>
      </c>
      <c r="Q177">
        <f t="shared" ca="1" si="15"/>
        <v>0</v>
      </c>
      <c r="R177">
        <f t="shared" ca="1" si="15"/>
        <v>0</v>
      </c>
      <c r="S177">
        <f t="shared" ca="1" si="15"/>
        <v>0</v>
      </c>
      <c r="T177">
        <f t="shared" ca="1" si="15"/>
        <v>0</v>
      </c>
      <c r="U177">
        <f t="shared" ca="1" si="15"/>
        <v>0</v>
      </c>
      <c r="V177">
        <f ca="1">IF('Other 2030'!$A185="WT",INDIRECT("'Other 2030'!"&amp;'Country Selector'!$B$3&amp;ROW($A185))*10^12,0)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177"/>
  <sheetViews>
    <sheetView workbookViewId="0"/>
  </sheetViews>
  <sheetFormatPr defaultRowHeight="14.4"/>
  <cols>
    <col min="1" max="1" width="28.88671875" customWidth="1"/>
    <col min="12" max="12" width="12" bestFit="1" customWidth="1"/>
    <col min="22" max="22" width="12" bestFit="1" customWidth="1"/>
  </cols>
  <sheetData>
    <row r="1" spans="1:22">
      <c r="A1" t="s">
        <v>234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</row>
    <row r="2" spans="1:22">
      <c r="A2" s="74">
        <v>-50</v>
      </c>
      <c r="B2">
        <f ca="1">IF('Other 2010'!$A10="CP",INDIRECT("'Other 2010'!"&amp;'Country Selector'!$B$3&amp;ROW($A10))*10^12,0)</f>
        <v>0</v>
      </c>
      <c r="C2">
        <f ca="1">$B2*($L$1-C$1)/($L$1-$B$1)+$L2*(C$1-$B$1)/($L$1-$B$1)</f>
        <v>0</v>
      </c>
      <c r="D2">
        <f t="shared" ref="D2:K17" ca="1" si="0">$B2*($L$1-D$1)/($L$1-$B$1)+$L2*(D$1-$B$1)/($L$1-$B$1)</f>
        <v>0</v>
      </c>
      <c r="E2">
        <f t="shared" ca="1" si="0"/>
        <v>0</v>
      </c>
      <c r="F2">
        <f t="shared" ca="1" si="0"/>
        <v>0</v>
      </c>
      <c r="G2">
        <f t="shared" ca="1" si="0"/>
        <v>0</v>
      </c>
      <c r="H2">
        <f t="shared" ca="1" si="0"/>
        <v>0</v>
      </c>
      <c r="I2">
        <f t="shared" ca="1" si="0"/>
        <v>0</v>
      </c>
      <c r="J2">
        <f t="shared" ca="1" si="0"/>
        <v>0</v>
      </c>
      <c r="K2">
        <f t="shared" ca="1" si="0"/>
        <v>0</v>
      </c>
      <c r="L2">
        <f ca="1">IF('Other 2020'!$A10="CP",INDIRECT("'Other 2020'!"&amp;'Country Selector'!$B$3&amp;ROW($A10))*10^12,0)</f>
        <v>0</v>
      </c>
      <c r="M2">
        <f ca="1">$L2*($V$1-M$1)/($V$1-$L$1)+$V2*(M$1-$L$1)/($V$1-$L$1)</f>
        <v>0</v>
      </c>
      <c r="N2">
        <f t="shared" ref="N2:U17" ca="1" si="1">$L2*($V$1-N$1)/($V$1-$L$1)+$V2*(N$1-$L$1)/($V$1-$L$1)</f>
        <v>0</v>
      </c>
      <c r="O2">
        <f t="shared" ca="1" si="1"/>
        <v>0</v>
      </c>
      <c r="P2">
        <f t="shared" ca="1" si="1"/>
        <v>0</v>
      </c>
      <c r="Q2">
        <f t="shared" ca="1" si="1"/>
        <v>0</v>
      </c>
      <c r="R2">
        <f t="shared" ca="1" si="1"/>
        <v>0</v>
      </c>
      <c r="S2">
        <f t="shared" ca="1" si="1"/>
        <v>0</v>
      </c>
      <c r="T2">
        <f t="shared" ca="1" si="1"/>
        <v>0</v>
      </c>
      <c r="U2">
        <f t="shared" ca="1" si="1"/>
        <v>0</v>
      </c>
      <c r="V2">
        <f ca="1">IF('Other 2030'!$A10="CP",INDIRECT("'Other 2030'!"&amp;'Country Selector'!$B$3&amp;ROW($A10))*10^12,0)</f>
        <v>0</v>
      </c>
    </row>
    <row r="3" spans="1:22">
      <c r="A3" s="74">
        <v>-49</v>
      </c>
      <c r="B3">
        <f ca="1">IF('Other 2010'!$A11="CP",INDIRECT("'Other 2010'!"&amp;'Country Selector'!$B$3&amp;ROW($A11))*10^12,0)</f>
        <v>0</v>
      </c>
      <c r="C3">
        <f t="shared" ref="C3:K34" ca="1" si="2">$B3*($L$1-C$1)/($L$1-$B$1)+$L3*(C$1-$B$1)/($L$1-$B$1)</f>
        <v>0</v>
      </c>
      <c r="D3">
        <f t="shared" ca="1" si="0"/>
        <v>0</v>
      </c>
      <c r="E3">
        <f t="shared" ca="1" si="0"/>
        <v>0</v>
      </c>
      <c r="F3">
        <f t="shared" ca="1" si="0"/>
        <v>0</v>
      </c>
      <c r="G3">
        <f t="shared" ca="1" si="0"/>
        <v>0</v>
      </c>
      <c r="H3">
        <f t="shared" ca="1" si="0"/>
        <v>0</v>
      </c>
      <c r="I3">
        <f t="shared" ca="1" si="0"/>
        <v>0</v>
      </c>
      <c r="J3">
        <f t="shared" ca="1" si="0"/>
        <v>0</v>
      </c>
      <c r="K3">
        <f t="shared" ca="1" si="0"/>
        <v>0</v>
      </c>
      <c r="L3">
        <f ca="1">IF('Other 2020'!$A11="CP",INDIRECT("'Other 2020'!"&amp;'Country Selector'!$B$3&amp;ROW($A11))*10^12,0)</f>
        <v>0</v>
      </c>
      <c r="M3">
        <f t="shared" ref="M3:U34" ca="1" si="3">$L3*($V$1-M$1)/($V$1-$L$1)+$V3*(M$1-$L$1)/($V$1-$L$1)</f>
        <v>0</v>
      </c>
      <c r="N3">
        <f t="shared" ca="1" si="1"/>
        <v>0</v>
      </c>
      <c r="O3">
        <f t="shared" ca="1" si="1"/>
        <v>0</v>
      </c>
      <c r="P3">
        <f t="shared" ca="1" si="1"/>
        <v>0</v>
      </c>
      <c r="Q3">
        <f t="shared" ca="1" si="1"/>
        <v>0</v>
      </c>
      <c r="R3">
        <f t="shared" ca="1" si="1"/>
        <v>0</v>
      </c>
      <c r="S3">
        <f t="shared" ca="1" si="1"/>
        <v>0</v>
      </c>
      <c r="T3">
        <f t="shared" ca="1" si="1"/>
        <v>0</v>
      </c>
      <c r="U3">
        <f t="shared" ca="1" si="1"/>
        <v>0</v>
      </c>
      <c r="V3">
        <f ca="1">IF('Other 2030'!$A11="CP",INDIRECT("'Other 2030'!"&amp;'Country Selector'!$B$3&amp;ROW($A11))*10^12,0)</f>
        <v>0</v>
      </c>
    </row>
    <row r="4" spans="1:22">
      <c r="A4" s="74">
        <v>-48</v>
      </c>
      <c r="B4">
        <f ca="1">IF('Other 2010'!$A12="CP",INDIRECT("'Other 2010'!"&amp;'Country Selector'!$B$3&amp;ROW($A12))*10^12,0)</f>
        <v>0</v>
      </c>
      <c r="C4">
        <f t="shared" ca="1" si="2"/>
        <v>0</v>
      </c>
      <c r="D4">
        <f t="shared" ca="1" si="0"/>
        <v>0</v>
      </c>
      <c r="E4">
        <f t="shared" ca="1" si="0"/>
        <v>0</v>
      </c>
      <c r="F4">
        <f t="shared" ca="1" si="0"/>
        <v>0</v>
      </c>
      <c r="G4">
        <f t="shared" ca="1" si="0"/>
        <v>0</v>
      </c>
      <c r="H4">
        <f t="shared" ca="1" si="0"/>
        <v>0</v>
      </c>
      <c r="I4">
        <f t="shared" ca="1" si="0"/>
        <v>0</v>
      </c>
      <c r="J4">
        <f t="shared" ca="1" si="0"/>
        <v>0</v>
      </c>
      <c r="K4">
        <f t="shared" ca="1" si="0"/>
        <v>0</v>
      </c>
      <c r="L4">
        <f ca="1">IF('Other 2020'!$A12="CP",INDIRECT("'Other 2020'!"&amp;'Country Selector'!$B$3&amp;ROW($A12))*10^12,0)</f>
        <v>0</v>
      </c>
      <c r="M4">
        <f t="shared" ca="1" si="3"/>
        <v>0</v>
      </c>
      <c r="N4">
        <f t="shared" ca="1" si="1"/>
        <v>0</v>
      </c>
      <c r="O4">
        <f t="shared" ca="1" si="1"/>
        <v>0</v>
      </c>
      <c r="P4">
        <f t="shared" ca="1" si="1"/>
        <v>0</v>
      </c>
      <c r="Q4">
        <f t="shared" ca="1" si="1"/>
        <v>0</v>
      </c>
      <c r="R4">
        <f t="shared" ca="1" si="1"/>
        <v>0</v>
      </c>
      <c r="S4">
        <f t="shared" ca="1" si="1"/>
        <v>0</v>
      </c>
      <c r="T4">
        <f t="shared" ca="1" si="1"/>
        <v>0</v>
      </c>
      <c r="U4">
        <f t="shared" ca="1" si="1"/>
        <v>0</v>
      </c>
      <c r="V4">
        <f ca="1">IF('Other 2030'!$A12="CP",INDIRECT("'Other 2030'!"&amp;'Country Selector'!$B$3&amp;ROW($A12))*10^12,0)</f>
        <v>0</v>
      </c>
    </row>
    <row r="5" spans="1:22">
      <c r="A5" s="74">
        <v>-47</v>
      </c>
      <c r="B5">
        <f ca="1">IF('Other 2010'!$A13="CP",INDIRECT("'Other 2010'!"&amp;'Country Selector'!$B$3&amp;ROW($A13))*10^12,0)</f>
        <v>0</v>
      </c>
      <c r="C5">
        <f t="shared" ca="1" si="2"/>
        <v>0</v>
      </c>
      <c r="D5">
        <f t="shared" ca="1" si="0"/>
        <v>0</v>
      </c>
      <c r="E5">
        <f t="shared" ca="1" si="0"/>
        <v>0</v>
      </c>
      <c r="F5">
        <f t="shared" ca="1" si="0"/>
        <v>0</v>
      </c>
      <c r="G5">
        <f t="shared" ca="1" si="0"/>
        <v>0</v>
      </c>
      <c r="H5">
        <f t="shared" ca="1" si="0"/>
        <v>0</v>
      </c>
      <c r="I5">
        <f t="shared" ca="1" si="0"/>
        <v>0</v>
      </c>
      <c r="J5">
        <f t="shared" ca="1" si="0"/>
        <v>0</v>
      </c>
      <c r="K5">
        <f t="shared" ca="1" si="0"/>
        <v>0</v>
      </c>
      <c r="L5">
        <f ca="1">IF('Other 2020'!$A13="CP",INDIRECT("'Other 2020'!"&amp;'Country Selector'!$B$3&amp;ROW($A13))*10^12,0)</f>
        <v>0</v>
      </c>
      <c r="M5">
        <f t="shared" ca="1" si="3"/>
        <v>0</v>
      </c>
      <c r="N5">
        <f t="shared" ca="1" si="1"/>
        <v>0</v>
      </c>
      <c r="O5">
        <f t="shared" ca="1" si="1"/>
        <v>0</v>
      </c>
      <c r="P5">
        <f t="shared" ca="1" si="1"/>
        <v>0</v>
      </c>
      <c r="Q5">
        <f t="shared" ca="1" si="1"/>
        <v>0</v>
      </c>
      <c r="R5">
        <f t="shared" ca="1" si="1"/>
        <v>0</v>
      </c>
      <c r="S5">
        <f t="shared" ca="1" si="1"/>
        <v>0</v>
      </c>
      <c r="T5">
        <f t="shared" ca="1" si="1"/>
        <v>0</v>
      </c>
      <c r="U5">
        <f t="shared" ca="1" si="1"/>
        <v>0</v>
      </c>
      <c r="V5">
        <f ca="1">IF('Other 2030'!$A13="CP",INDIRECT("'Other 2030'!"&amp;'Country Selector'!$B$3&amp;ROW($A13))*10^12,0)</f>
        <v>0</v>
      </c>
    </row>
    <row r="6" spans="1:22">
      <c r="A6" s="74">
        <v>-46</v>
      </c>
      <c r="B6">
        <f ca="1">IF('Other 2010'!$A14="CP",INDIRECT("'Other 2010'!"&amp;'Country Selector'!$B$3&amp;ROW($A14))*10^12,0)</f>
        <v>0</v>
      </c>
      <c r="C6">
        <f t="shared" ca="1" si="2"/>
        <v>0</v>
      </c>
      <c r="D6">
        <f t="shared" ca="1" si="0"/>
        <v>0</v>
      </c>
      <c r="E6">
        <f t="shared" ca="1" si="0"/>
        <v>0</v>
      </c>
      <c r="F6">
        <f t="shared" ca="1" si="0"/>
        <v>0</v>
      </c>
      <c r="G6">
        <f t="shared" ca="1" si="0"/>
        <v>0</v>
      </c>
      <c r="H6">
        <f t="shared" ca="1" si="0"/>
        <v>0</v>
      </c>
      <c r="I6">
        <f t="shared" ca="1" si="0"/>
        <v>0</v>
      </c>
      <c r="J6">
        <f t="shared" ca="1" si="0"/>
        <v>0</v>
      </c>
      <c r="K6">
        <f t="shared" ca="1" si="0"/>
        <v>0</v>
      </c>
      <c r="L6">
        <f ca="1">IF('Other 2020'!$A14="CP",INDIRECT("'Other 2020'!"&amp;'Country Selector'!$B$3&amp;ROW($A14))*10^12,0)</f>
        <v>0</v>
      </c>
      <c r="M6">
        <f t="shared" ca="1" si="3"/>
        <v>0</v>
      </c>
      <c r="N6">
        <f t="shared" ca="1" si="1"/>
        <v>0</v>
      </c>
      <c r="O6">
        <f t="shared" ca="1" si="1"/>
        <v>0</v>
      </c>
      <c r="P6">
        <f t="shared" ca="1" si="1"/>
        <v>0</v>
      </c>
      <c r="Q6">
        <f t="shared" ca="1" si="1"/>
        <v>0</v>
      </c>
      <c r="R6">
        <f t="shared" ca="1" si="1"/>
        <v>0</v>
      </c>
      <c r="S6">
        <f t="shared" ca="1" si="1"/>
        <v>0</v>
      </c>
      <c r="T6">
        <f t="shared" ca="1" si="1"/>
        <v>0</v>
      </c>
      <c r="U6">
        <f t="shared" ca="1" si="1"/>
        <v>0</v>
      </c>
      <c r="V6">
        <f ca="1">IF('Other 2030'!$A14="CP",INDIRECT("'Other 2030'!"&amp;'Country Selector'!$B$3&amp;ROW($A14))*10^12,0)</f>
        <v>0</v>
      </c>
    </row>
    <row r="7" spans="1:22">
      <c r="A7" s="74">
        <v>-45</v>
      </c>
      <c r="B7">
        <f ca="1">IF('Other 2010'!$A15="CP",INDIRECT("'Other 2010'!"&amp;'Country Selector'!$B$3&amp;ROW($A15))*10^12,0)</f>
        <v>0</v>
      </c>
      <c r="C7">
        <f t="shared" ca="1" si="2"/>
        <v>0</v>
      </c>
      <c r="D7">
        <f t="shared" ca="1" si="0"/>
        <v>0</v>
      </c>
      <c r="E7">
        <f t="shared" ca="1" si="0"/>
        <v>0</v>
      </c>
      <c r="F7">
        <f t="shared" ca="1" si="0"/>
        <v>0</v>
      </c>
      <c r="G7">
        <f t="shared" ca="1" si="0"/>
        <v>0</v>
      </c>
      <c r="H7">
        <f t="shared" ca="1" si="0"/>
        <v>0</v>
      </c>
      <c r="I7">
        <f t="shared" ca="1" si="0"/>
        <v>0</v>
      </c>
      <c r="J7">
        <f t="shared" ca="1" si="0"/>
        <v>0</v>
      </c>
      <c r="K7">
        <f t="shared" ca="1" si="0"/>
        <v>0</v>
      </c>
      <c r="L7">
        <f ca="1">IF('Other 2020'!$A15="CP",INDIRECT("'Other 2020'!"&amp;'Country Selector'!$B$3&amp;ROW($A15))*10^12,0)</f>
        <v>0</v>
      </c>
      <c r="M7">
        <f t="shared" ca="1" si="3"/>
        <v>0</v>
      </c>
      <c r="N7">
        <f t="shared" ca="1" si="1"/>
        <v>0</v>
      </c>
      <c r="O7">
        <f t="shared" ca="1" si="1"/>
        <v>0</v>
      </c>
      <c r="P7">
        <f t="shared" ca="1" si="1"/>
        <v>0</v>
      </c>
      <c r="Q7">
        <f t="shared" ca="1" si="1"/>
        <v>0</v>
      </c>
      <c r="R7">
        <f t="shared" ca="1" si="1"/>
        <v>0</v>
      </c>
      <c r="S7">
        <f t="shared" ca="1" si="1"/>
        <v>0</v>
      </c>
      <c r="T7">
        <f t="shared" ca="1" si="1"/>
        <v>0</v>
      </c>
      <c r="U7">
        <f t="shared" ca="1" si="1"/>
        <v>0</v>
      </c>
      <c r="V7">
        <f ca="1">IF('Other 2030'!$A15="CP",INDIRECT("'Other 2030'!"&amp;'Country Selector'!$B$3&amp;ROW($A15))*10^12,0)</f>
        <v>0</v>
      </c>
    </row>
    <row r="8" spans="1:22">
      <c r="A8" s="74">
        <v>-44</v>
      </c>
      <c r="B8">
        <f ca="1">IF('Other 2010'!$A16="CP",INDIRECT("'Other 2010'!"&amp;'Country Selector'!$B$3&amp;ROW($A16))*10^12,0)</f>
        <v>0</v>
      </c>
      <c r="C8">
        <f t="shared" ca="1" si="2"/>
        <v>0</v>
      </c>
      <c r="D8">
        <f t="shared" ca="1" si="0"/>
        <v>0</v>
      </c>
      <c r="E8">
        <f t="shared" ca="1" si="0"/>
        <v>0</v>
      </c>
      <c r="F8">
        <f t="shared" ca="1" si="0"/>
        <v>0</v>
      </c>
      <c r="G8">
        <f t="shared" ca="1" si="0"/>
        <v>0</v>
      </c>
      <c r="H8">
        <f t="shared" ca="1" si="0"/>
        <v>0</v>
      </c>
      <c r="I8">
        <f t="shared" ca="1" si="0"/>
        <v>0</v>
      </c>
      <c r="J8">
        <f t="shared" ca="1" si="0"/>
        <v>0</v>
      </c>
      <c r="K8">
        <f t="shared" ca="1" si="0"/>
        <v>0</v>
      </c>
      <c r="L8">
        <f ca="1">IF('Other 2020'!$A16="CP",INDIRECT("'Other 2020'!"&amp;'Country Selector'!$B$3&amp;ROW($A16))*10^12,0)</f>
        <v>0</v>
      </c>
      <c r="M8">
        <f t="shared" ca="1" si="3"/>
        <v>0</v>
      </c>
      <c r="N8">
        <f t="shared" ca="1" si="1"/>
        <v>0</v>
      </c>
      <c r="O8">
        <f t="shared" ca="1" si="1"/>
        <v>0</v>
      </c>
      <c r="P8">
        <f t="shared" ca="1" si="1"/>
        <v>0</v>
      </c>
      <c r="Q8">
        <f t="shared" ca="1" si="1"/>
        <v>0</v>
      </c>
      <c r="R8">
        <f t="shared" ca="1" si="1"/>
        <v>0</v>
      </c>
      <c r="S8">
        <f t="shared" ca="1" si="1"/>
        <v>0</v>
      </c>
      <c r="T8">
        <f t="shared" ca="1" si="1"/>
        <v>0</v>
      </c>
      <c r="U8">
        <f t="shared" ca="1" si="1"/>
        <v>0</v>
      </c>
      <c r="V8">
        <f ca="1">IF('Other 2030'!$A16="CP",INDIRECT("'Other 2030'!"&amp;'Country Selector'!$B$3&amp;ROW($A16))*10^12,0)</f>
        <v>0</v>
      </c>
    </row>
    <row r="9" spans="1:22">
      <c r="A9" s="74">
        <v>-43</v>
      </c>
      <c r="B9">
        <f ca="1">IF('Other 2010'!$A17="CP",INDIRECT("'Other 2010'!"&amp;'Country Selector'!$B$3&amp;ROW($A17))*10^12,0)</f>
        <v>0</v>
      </c>
      <c r="C9">
        <f t="shared" ca="1" si="2"/>
        <v>0</v>
      </c>
      <c r="D9">
        <f t="shared" ca="1" si="0"/>
        <v>0</v>
      </c>
      <c r="E9">
        <f t="shared" ca="1" si="0"/>
        <v>0</v>
      </c>
      <c r="F9">
        <f t="shared" ca="1" si="0"/>
        <v>0</v>
      </c>
      <c r="G9">
        <f t="shared" ca="1" si="0"/>
        <v>0</v>
      </c>
      <c r="H9">
        <f t="shared" ca="1" si="0"/>
        <v>0</v>
      </c>
      <c r="I9">
        <f t="shared" ca="1" si="0"/>
        <v>0</v>
      </c>
      <c r="J9">
        <f t="shared" ca="1" si="0"/>
        <v>0</v>
      </c>
      <c r="K9">
        <f t="shared" ca="1" si="0"/>
        <v>0</v>
      </c>
      <c r="L9">
        <f ca="1">IF('Other 2020'!$A17="CP",INDIRECT("'Other 2020'!"&amp;'Country Selector'!$B$3&amp;ROW($A17))*10^12,0)</f>
        <v>0</v>
      </c>
      <c r="M9">
        <f t="shared" ca="1" si="3"/>
        <v>0</v>
      </c>
      <c r="N9">
        <f t="shared" ca="1" si="1"/>
        <v>0</v>
      </c>
      <c r="O9">
        <f t="shared" ca="1" si="1"/>
        <v>0</v>
      </c>
      <c r="P9">
        <f t="shared" ca="1" si="1"/>
        <v>0</v>
      </c>
      <c r="Q9">
        <f t="shared" ca="1" si="1"/>
        <v>0</v>
      </c>
      <c r="R9">
        <f t="shared" ca="1" si="1"/>
        <v>0</v>
      </c>
      <c r="S9">
        <f t="shared" ca="1" si="1"/>
        <v>0</v>
      </c>
      <c r="T9">
        <f t="shared" ca="1" si="1"/>
        <v>0</v>
      </c>
      <c r="U9">
        <f t="shared" ca="1" si="1"/>
        <v>0</v>
      </c>
      <c r="V9">
        <f ca="1">IF('Other 2030'!$A17="CP",INDIRECT("'Other 2030'!"&amp;'Country Selector'!$B$3&amp;ROW($A17))*10^12,0)</f>
        <v>0</v>
      </c>
    </row>
    <row r="10" spans="1:22">
      <c r="A10" s="74">
        <v>-42</v>
      </c>
      <c r="B10">
        <f ca="1">IF('Other 2010'!$A18="CP",INDIRECT("'Other 2010'!"&amp;'Country Selector'!$B$3&amp;ROW($A18))*10^12,0)</f>
        <v>0</v>
      </c>
      <c r="C10">
        <f t="shared" ca="1" si="2"/>
        <v>0</v>
      </c>
      <c r="D10">
        <f t="shared" ca="1" si="0"/>
        <v>0</v>
      </c>
      <c r="E10">
        <f t="shared" ca="1" si="0"/>
        <v>0</v>
      </c>
      <c r="F10">
        <f t="shared" ca="1" si="0"/>
        <v>0</v>
      </c>
      <c r="G10">
        <f t="shared" ca="1" si="0"/>
        <v>0</v>
      </c>
      <c r="H10">
        <f t="shared" ca="1" si="0"/>
        <v>0</v>
      </c>
      <c r="I10">
        <f t="shared" ca="1" si="0"/>
        <v>0</v>
      </c>
      <c r="J10">
        <f t="shared" ca="1" si="0"/>
        <v>0</v>
      </c>
      <c r="K10">
        <f t="shared" ca="1" si="0"/>
        <v>0</v>
      </c>
      <c r="L10">
        <f ca="1">IF('Other 2020'!$A18="CP",INDIRECT("'Other 2020'!"&amp;'Country Selector'!$B$3&amp;ROW($A18))*10^12,0)</f>
        <v>0</v>
      </c>
      <c r="M10">
        <f t="shared" ca="1" si="3"/>
        <v>0</v>
      </c>
      <c r="N10">
        <f t="shared" ca="1" si="1"/>
        <v>0</v>
      </c>
      <c r="O10">
        <f t="shared" ca="1" si="1"/>
        <v>0</v>
      </c>
      <c r="P10">
        <f t="shared" ca="1" si="1"/>
        <v>0</v>
      </c>
      <c r="Q10">
        <f t="shared" ca="1" si="1"/>
        <v>0</v>
      </c>
      <c r="R10">
        <f t="shared" ca="1" si="1"/>
        <v>0</v>
      </c>
      <c r="S10">
        <f t="shared" ca="1" si="1"/>
        <v>0</v>
      </c>
      <c r="T10">
        <f t="shared" ca="1" si="1"/>
        <v>0</v>
      </c>
      <c r="U10">
        <f t="shared" ca="1" si="1"/>
        <v>0</v>
      </c>
      <c r="V10">
        <f ca="1">IF('Other 2030'!$A18="CP",INDIRECT("'Other 2030'!"&amp;'Country Selector'!$B$3&amp;ROW($A18))*10^12,0)</f>
        <v>0</v>
      </c>
    </row>
    <row r="11" spans="1:22">
      <c r="A11" s="74">
        <v>-41</v>
      </c>
      <c r="B11">
        <f ca="1">IF('Other 2010'!$A19="CP",INDIRECT("'Other 2010'!"&amp;'Country Selector'!$B$3&amp;ROW($A19))*10^12,0)</f>
        <v>0</v>
      </c>
      <c r="C11">
        <f t="shared" ca="1" si="2"/>
        <v>0</v>
      </c>
      <c r="D11">
        <f t="shared" ca="1" si="0"/>
        <v>0</v>
      </c>
      <c r="E11">
        <f t="shared" ca="1" si="0"/>
        <v>0</v>
      </c>
      <c r="F11">
        <f t="shared" ca="1" si="0"/>
        <v>0</v>
      </c>
      <c r="G11">
        <f t="shared" ca="1" si="0"/>
        <v>0</v>
      </c>
      <c r="H11">
        <f t="shared" ca="1" si="0"/>
        <v>0</v>
      </c>
      <c r="I11">
        <f t="shared" ca="1" si="0"/>
        <v>0</v>
      </c>
      <c r="J11">
        <f t="shared" ca="1" si="0"/>
        <v>0</v>
      </c>
      <c r="K11">
        <f t="shared" ca="1" si="0"/>
        <v>0</v>
      </c>
      <c r="L11">
        <f ca="1">IF('Other 2020'!$A19="CP",INDIRECT("'Other 2020'!"&amp;'Country Selector'!$B$3&amp;ROW($A19))*10^12,0)</f>
        <v>0</v>
      </c>
      <c r="M11">
        <f t="shared" ca="1" si="3"/>
        <v>0</v>
      </c>
      <c r="N11">
        <f t="shared" ca="1" si="1"/>
        <v>0</v>
      </c>
      <c r="O11">
        <f t="shared" ca="1" si="1"/>
        <v>0</v>
      </c>
      <c r="P11">
        <f t="shared" ca="1" si="1"/>
        <v>0</v>
      </c>
      <c r="Q11">
        <f t="shared" ca="1" si="1"/>
        <v>0</v>
      </c>
      <c r="R11">
        <f t="shared" ca="1" si="1"/>
        <v>0</v>
      </c>
      <c r="S11">
        <f t="shared" ca="1" si="1"/>
        <v>0</v>
      </c>
      <c r="T11">
        <f t="shared" ca="1" si="1"/>
        <v>0</v>
      </c>
      <c r="U11">
        <f t="shared" ca="1" si="1"/>
        <v>0</v>
      </c>
      <c r="V11">
        <f ca="1">IF('Other 2030'!$A19="CP",INDIRECT("'Other 2030'!"&amp;'Country Selector'!$B$3&amp;ROW($A19))*10^12,0)</f>
        <v>0</v>
      </c>
    </row>
    <row r="12" spans="1:22">
      <c r="A12" s="74">
        <v>-40</v>
      </c>
      <c r="B12">
        <f ca="1">IF('Other 2010'!$A20="CP",INDIRECT("'Other 2010'!"&amp;'Country Selector'!$B$3&amp;ROW($A20))*10^12,0)</f>
        <v>0</v>
      </c>
      <c r="C12">
        <f t="shared" ca="1" si="2"/>
        <v>0</v>
      </c>
      <c r="D12">
        <f t="shared" ca="1" si="0"/>
        <v>0</v>
      </c>
      <c r="E12">
        <f t="shared" ca="1" si="0"/>
        <v>0</v>
      </c>
      <c r="F12">
        <f t="shared" ca="1" si="0"/>
        <v>0</v>
      </c>
      <c r="G12">
        <f t="shared" ca="1" si="0"/>
        <v>0</v>
      </c>
      <c r="H12">
        <f t="shared" ca="1" si="0"/>
        <v>0</v>
      </c>
      <c r="I12">
        <f t="shared" ca="1" si="0"/>
        <v>0</v>
      </c>
      <c r="J12">
        <f t="shared" ca="1" si="0"/>
        <v>0</v>
      </c>
      <c r="K12">
        <f t="shared" ca="1" si="0"/>
        <v>0</v>
      </c>
      <c r="L12">
        <f ca="1">IF('Other 2020'!$A20="CP",INDIRECT("'Other 2020'!"&amp;'Country Selector'!$B$3&amp;ROW($A20))*10^12,0)</f>
        <v>0</v>
      </c>
      <c r="M12">
        <f t="shared" ca="1" si="3"/>
        <v>0</v>
      </c>
      <c r="N12">
        <f t="shared" ca="1" si="1"/>
        <v>0</v>
      </c>
      <c r="O12">
        <f t="shared" ca="1" si="1"/>
        <v>0</v>
      </c>
      <c r="P12">
        <f t="shared" ca="1" si="1"/>
        <v>0</v>
      </c>
      <c r="Q12">
        <f t="shared" ca="1" si="1"/>
        <v>0</v>
      </c>
      <c r="R12">
        <f t="shared" ca="1" si="1"/>
        <v>0</v>
      </c>
      <c r="S12">
        <f t="shared" ca="1" si="1"/>
        <v>0</v>
      </c>
      <c r="T12">
        <f t="shared" ca="1" si="1"/>
        <v>0</v>
      </c>
      <c r="U12">
        <f t="shared" ca="1" si="1"/>
        <v>0</v>
      </c>
      <c r="V12">
        <f ca="1">IF('Other 2030'!$A20="CP",INDIRECT("'Other 2030'!"&amp;'Country Selector'!$B$3&amp;ROW($A20))*10^12,0)</f>
        <v>0</v>
      </c>
    </row>
    <row r="13" spans="1:22">
      <c r="A13" s="74">
        <v>-39</v>
      </c>
      <c r="B13">
        <f ca="1">IF('Other 2010'!$A21="CP",INDIRECT("'Other 2010'!"&amp;'Country Selector'!$B$3&amp;ROW($A21))*10^12,0)</f>
        <v>0</v>
      </c>
      <c r="C13">
        <f t="shared" ca="1" si="2"/>
        <v>0</v>
      </c>
      <c r="D13">
        <f t="shared" ca="1" si="0"/>
        <v>0</v>
      </c>
      <c r="E13">
        <f t="shared" ca="1" si="0"/>
        <v>0</v>
      </c>
      <c r="F13">
        <f t="shared" ca="1" si="0"/>
        <v>0</v>
      </c>
      <c r="G13">
        <f t="shared" ca="1" si="0"/>
        <v>0</v>
      </c>
      <c r="H13">
        <f t="shared" ca="1" si="0"/>
        <v>0</v>
      </c>
      <c r="I13">
        <f t="shared" ca="1" si="0"/>
        <v>0</v>
      </c>
      <c r="J13">
        <f t="shared" ca="1" si="0"/>
        <v>0</v>
      </c>
      <c r="K13">
        <f t="shared" ca="1" si="0"/>
        <v>0</v>
      </c>
      <c r="L13">
        <f ca="1">IF('Other 2020'!$A21="CP",INDIRECT("'Other 2020'!"&amp;'Country Selector'!$B$3&amp;ROW($A21))*10^12,0)</f>
        <v>0</v>
      </c>
      <c r="M13">
        <f t="shared" ca="1" si="3"/>
        <v>0</v>
      </c>
      <c r="N13">
        <f t="shared" ca="1" si="1"/>
        <v>0</v>
      </c>
      <c r="O13">
        <f t="shared" ca="1" si="1"/>
        <v>0</v>
      </c>
      <c r="P13">
        <f t="shared" ca="1" si="1"/>
        <v>0</v>
      </c>
      <c r="Q13">
        <f t="shared" ca="1" si="1"/>
        <v>0</v>
      </c>
      <c r="R13">
        <f t="shared" ca="1" si="1"/>
        <v>0</v>
      </c>
      <c r="S13">
        <f t="shared" ca="1" si="1"/>
        <v>0</v>
      </c>
      <c r="T13">
        <f t="shared" ca="1" si="1"/>
        <v>0</v>
      </c>
      <c r="U13">
        <f t="shared" ca="1" si="1"/>
        <v>0</v>
      </c>
      <c r="V13">
        <f ca="1">IF('Other 2030'!$A21="CP",INDIRECT("'Other 2030'!"&amp;'Country Selector'!$B$3&amp;ROW($A21))*10^12,0)</f>
        <v>0</v>
      </c>
    </row>
    <row r="14" spans="1:22">
      <c r="A14" s="74">
        <v>-38</v>
      </c>
      <c r="B14">
        <f ca="1">IF('Other 2010'!$A22="CP",INDIRECT("'Other 2010'!"&amp;'Country Selector'!$B$3&amp;ROW($A22))*10^12,0)</f>
        <v>0</v>
      </c>
      <c r="C14">
        <f t="shared" ca="1" si="2"/>
        <v>0</v>
      </c>
      <c r="D14">
        <f t="shared" ca="1" si="0"/>
        <v>0</v>
      </c>
      <c r="E14">
        <f t="shared" ca="1" si="0"/>
        <v>0</v>
      </c>
      <c r="F14">
        <f t="shared" ca="1" si="0"/>
        <v>0</v>
      </c>
      <c r="G14">
        <f t="shared" ca="1" si="0"/>
        <v>0</v>
      </c>
      <c r="H14">
        <f t="shared" ca="1" si="0"/>
        <v>0</v>
      </c>
      <c r="I14">
        <f t="shared" ca="1" si="0"/>
        <v>0</v>
      </c>
      <c r="J14">
        <f t="shared" ca="1" si="0"/>
        <v>0</v>
      </c>
      <c r="K14">
        <f t="shared" ca="1" si="0"/>
        <v>0</v>
      </c>
      <c r="L14">
        <f ca="1">IF('Other 2020'!$A22="CP",INDIRECT("'Other 2020'!"&amp;'Country Selector'!$B$3&amp;ROW($A22))*10^12,0)</f>
        <v>0</v>
      </c>
      <c r="M14">
        <f t="shared" ca="1" si="3"/>
        <v>0</v>
      </c>
      <c r="N14">
        <f t="shared" ca="1" si="1"/>
        <v>0</v>
      </c>
      <c r="O14">
        <f t="shared" ca="1" si="1"/>
        <v>0</v>
      </c>
      <c r="P14">
        <f t="shared" ca="1" si="1"/>
        <v>0</v>
      </c>
      <c r="Q14">
        <f t="shared" ca="1" si="1"/>
        <v>0</v>
      </c>
      <c r="R14">
        <f t="shared" ca="1" si="1"/>
        <v>0</v>
      </c>
      <c r="S14">
        <f t="shared" ca="1" si="1"/>
        <v>0</v>
      </c>
      <c r="T14">
        <f t="shared" ca="1" si="1"/>
        <v>0</v>
      </c>
      <c r="U14">
        <f t="shared" ca="1" si="1"/>
        <v>0</v>
      </c>
      <c r="V14">
        <f ca="1">IF('Other 2030'!$A22="CP",INDIRECT("'Other 2030'!"&amp;'Country Selector'!$B$3&amp;ROW($A22))*10^12,0)</f>
        <v>0</v>
      </c>
    </row>
    <row r="15" spans="1:22">
      <c r="A15" s="74">
        <v>-37</v>
      </c>
      <c r="B15">
        <f ca="1">IF('Other 2010'!$A23="CP",INDIRECT("'Other 2010'!"&amp;'Country Selector'!$B$3&amp;ROW($A23))*10^12,0)</f>
        <v>0</v>
      </c>
      <c r="C15">
        <f t="shared" ca="1" si="2"/>
        <v>0</v>
      </c>
      <c r="D15">
        <f t="shared" ca="1" si="0"/>
        <v>0</v>
      </c>
      <c r="E15">
        <f t="shared" ca="1" si="0"/>
        <v>0</v>
      </c>
      <c r="F15">
        <f t="shared" ca="1" si="0"/>
        <v>0</v>
      </c>
      <c r="G15">
        <f t="shared" ca="1" si="0"/>
        <v>0</v>
      </c>
      <c r="H15">
        <f t="shared" ca="1" si="0"/>
        <v>0</v>
      </c>
      <c r="I15">
        <f t="shared" ca="1" si="0"/>
        <v>0</v>
      </c>
      <c r="J15">
        <f t="shared" ca="1" si="0"/>
        <v>0</v>
      </c>
      <c r="K15">
        <f t="shared" ca="1" si="0"/>
        <v>0</v>
      </c>
      <c r="L15">
        <f ca="1">IF('Other 2020'!$A23="CP",INDIRECT("'Other 2020'!"&amp;'Country Selector'!$B$3&amp;ROW($A23))*10^12,0)</f>
        <v>0</v>
      </c>
      <c r="M15">
        <f t="shared" ca="1" si="3"/>
        <v>0</v>
      </c>
      <c r="N15">
        <f t="shared" ca="1" si="1"/>
        <v>0</v>
      </c>
      <c r="O15">
        <f t="shared" ca="1" si="1"/>
        <v>0</v>
      </c>
      <c r="P15">
        <f t="shared" ca="1" si="1"/>
        <v>0</v>
      </c>
      <c r="Q15">
        <f t="shared" ca="1" si="1"/>
        <v>0</v>
      </c>
      <c r="R15">
        <f t="shared" ca="1" si="1"/>
        <v>0</v>
      </c>
      <c r="S15">
        <f t="shared" ca="1" si="1"/>
        <v>0</v>
      </c>
      <c r="T15">
        <f t="shared" ca="1" si="1"/>
        <v>0</v>
      </c>
      <c r="U15">
        <f t="shared" ca="1" si="1"/>
        <v>0</v>
      </c>
      <c r="V15">
        <f ca="1">IF('Other 2030'!$A23="CP",INDIRECT("'Other 2030'!"&amp;'Country Selector'!$B$3&amp;ROW($A23))*10^12,0)</f>
        <v>0</v>
      </c>
    </row>
    <row r="16" spans="1:22">
      <c r="A16" s="74">
        <v>-36</v>
      </c>
      <c r="B16">
        <f ca="1">IF('Other 2010'!$A24="CP",INDIRECT("'Other 2010'!"&amp;'Country Selector'!$B$3&amp;ROW($A24))*10^12,0)</f>
        <v>0</v>
      </c>
      <c r="C16">
        <f t="shared" ca="1" si="2"/>
        <v>0</v>
      </c>
      <c r="D16">
        <f t="shared" ca="1" si="0"/>
        <v>0</v>
      </c>
      <c r="E16">
        <f t="shared" ca="1" si="0"/>
        <v>0</v>
      </c>
      <c r="F16">
        <f t="shared" ca="1" si="0"/>
        <v>0</v>
      </c>
      <c r="G16">
        <f t="shared" ca="1" si="0"/>
        <v>0</v>
      </c>
      <c r="H16">
        <f t="shared" ca="1" si="0"/>
        <v>0</v>
      </c>
      <c r="I16">
        <f t="shared" ca="1" si="0"/>
        <v>0</v>
      </c>
      <c r="J16">
        <f t="shared" ca="1" si="0"/>
        <v>0</v>
      </c>
      <c r="K16">
        <f t="shared" ca="1" si="0"/>
        <v>0</v>
      </c>
      <c r="L16">
        <f ca="1">IF('Other 2020'!$A24="CP",INDIRECT("'Other 2020'!"&amp;'Country Selector'!$B$3&amp;ROW($A24))*10^12,0)</f>
        <v>0</v>
      </c>
      <c r="M16">
        <f t="shared" ca="1" si="3"/>
        <v>0</v>
      </c>
      <c r="N16">
        <f t="shared" ca="1" si="1"/>
        <v>0</v>
      </c>
      <c r="O16">
        <f t="shared" ca="1" si="1"/>
        <v>0</v>
      </c>
      <c r="P16">
        <f t="shared" ca="1" si="1"/>
        <v>0</v>
      </c>
      <c r="Q16">
        <f t="shared" ca="1" si="1"/>
        <v>0</v>
      </c>
      <c r="R16">
        <f t="shared" ca="1" si="1"/>
        <v>0</v>
      </c>
      <c r="S16">
        <f t="shared" ca="1" si="1"/>
        <v>0</v>
      </c>
      <c r="T16">
        <f t="shared" ca="1" si="1"/>
        <v>0</v>
      </c>
      <c r="U16">
        <f t="shared" ca="1" si="1"/>
        <v>0</v>
      </c>
      <c r="V16">
        <f ca="1">IF('Other 2030'!$A24="CP",INDIRECT("'Other 2030'!"&amp;'Country Selector'!$B$3&amp;ROW($A24))*10^12,0)</f>
        <v>0</v>
      </c>
    </row>
    <row r="17" spans="1:22">
      <c r="A17" s="74">
        <v>-35</v>
      </c>
      <c r="B17">
        <f ca="1">IF('Other 2010'!$A25="CP",INDIRECT("'Other 2010'!"&amp;'Country Selector'!$B$3&amp;ROW($A25))*10^12,0)</f>
        <v>0</v>
      </c>
      <c r="C17">
        <f t="shared" ca="1" si="2"/>
        <v>0</v>
      </c>
      <c r="D17">
        <f t="shared" ca="1" si="0"/>
        <v>0</v>
      </c>
      <c r="E17">
        <f t="shared" ca="1" si="0"/>
        <v>0</v>
      </c>
      <c r="F17">
        <f t="shared" ca="1" si="0"/>
        <v>0</v>
      </c>
      <c r="G17">
        <f t="shared" ca="1" si="0"/>
        <v>0</v>
      </c>
      <c r="H17">
        <f t="shared" ca="1" si="0"/>
        <v>0</v>
      </c>
      <c r="I17">
        <f t="shared" ca="1" si="0"/>
        <v>0</v>
      </c>
      <c r="J17">
        <f t="shared" ca="1" si="0"/>
        <v>0</v>
      </c>
      <c r="K17">
        <f t="shared" ca="1" si="0"/>
        <v>0</v>
      </c>
      <c r="L17">
        <f ca="1">IF('Other 2020'!$A25="CP",INDIRECT("'Other 2020'!"&amp;'Country Selector'!$B$3&amp;ROW($A25))*10^12,0)</f>
        <v>0</v>
      </c>
      <c r="M17">
        <f t="shared" ca="1" si="3"/>
        <v>0</v>
      </c>
      <c r="N17">
        <f t="shared" ca="1" si="1"/>
        <v>0</v>
      </c>
      <c r="O17">
        <f t="shared" ca="1" si="1"/>
        <v>0</v>
      </c>
      <c r="P17">
        <f t="shared" ca="1" si="1"/>
        <v>0</v>
      </c>
      <c r="Q17">
        <f t="shared" ca="1" si="1"/>
        <v>0</v>
      </c>
      <c r="R17">
        <f t="shared" ca="1" si="1"/>
        <v>0</v>
      </c>
      <c r="S17">
        <f t="shared" ca="1" si="1"/>
        <v>0</v>
      </c>
      <c r="T17">
        <f t="shared" ca="1" si="1"/>
        <v>0</v>
      </c>
      <c r="U17">
        <f t="shared" ca="1" si="1"/>
        <v>0</v>
      </c>
      <c r="V17">
        <f ca="1">IF('Other 2030'!$A25="CP",INDIRECT("'Other 2030'!"&amp;'Country Selector'!$B$3&amp;ROW($A25))*10^12,0)</f>
        <v>0</v>
      </c>
    </row>
    <row r="18" spans="1:22">
      <c r="A18" s="74">
        <v>-34</v>
      </c>
      <c r="B18">
        <f ca="1">IF('Other 2010'!$A26="CP",INDIRECT("'Other 2010'!"&amp;'Country Selector'!$B$3&amp;ROW($A26))*10^12,0)</f>
        <v>0</v>
      </c>
      <c r="C18">
        <f t="shared" ca="1" si="2"/>
        <v>0</v>
      </c>
      <c r="D18">
        <f t="shared" ca="1" si="2"/>
        <v>0</v>
      </c>
      <c r="E18">
        <f t="shared" ca="1" si="2"/>
        <v>0</v>
      </c>
      <c r="F18">
        <f t="shared" ca="1" si="2"/>
        <v>0</v>
      </c>
      <c r="G18">
        <f t="shared" ca="1" si="2"/>
        <v>0</v>
      </c>
      <c r="H18">
        <f t="shared" ca="1" si="2"/>
        <v>0</v>
      </c>
      <c r="I18">
        <f t="shared" ca="1" si="2"/>
        <v>0</v>
      </c>
      <c r="J18">
        <f t="shared" ca="1" si="2"/>
        <v>0</v>
      </c>
      <c r="K18">
        <f t="shared" ca="1" si="2"/>
        <v>0</v>
      </c>
      <c r="L18">
        <f ca="1">IF('Other 2020'!$A26="CP",INDIRECT("'Other 2020'!"&amp;'Country Selector'!$B$3&amp;ROW($A26))*10^12,0)</f>
        <v>0</v>
      </c>
      <c r="M18">
        <f t="shared" ca="1" si="3"/>
        <v>0</v>
      </c>
      <c r="N18">
        <f t="shared" ca="1" si="3"/>
        <v>0</v>
      </c>
      <c r="O18">
        <f t="shared" ca="1" si="3"/>
        <v>0</v>
      </c>
      <c r="P18">
        <f t="shared" ca="1" si="3"/>
        <v>0</v>
      </c>
      <c r="Q18">
        <f t="shared" ca="1" si="3"/>
        <v>0</v>
      </c>
      <c r="R18">
        <f t="shared" ca="1" si="3"/>
        <v>0</v>
      </c>
      <c r="S18">
        <f t="shared" ca="1" si="3"/>
        <v>0</v>
      </c>
      <c r="T18">
        <f t="shared" ca="1" si="3"/>
        <v>0</v>
      </c>
      <c r="U18">
        <f t="shared" ca="1" si="3"/>
        <v>0</v>
      </c>
      <c r="V18">
        <f ca="1">IF('Other 2030'!$A26="CP",INDIRECT("'Other 2030'!"&amp;'Country Selector'!$B$3&amp;ROW($A26))*10^12,0)</f>
        <v>0</v>
      </c>
    </row>
    <row r="19" spans="1:22">
      <c r="A19" s="74">
        <v>-33</v>
      </c>
      <c r="B19">
        <f ca="1">IF('Other 2010'!$A27="CP",INDIRECT("'Other 2010'!"&amp;'Country Selector'!$B$3&amp;ROW($A27))*10^12,0)</f>
        <v>0</v>
      </c>
      <c r="C19">
        <f t="shared" ca="1" si="2"/>
        <v>0</v>
      </c>
      <c r="D19">
        <f t="shared" ca="1" si="2"/>
        <v>0</v>
      </c>
      <c r="E19">
        <f t="shared" ca="1" si="2"/>
        <v>0</v>
      </c>
      <c r="F19">
        <f t="shared" ca="1" si="2"/>
        <v>0</v>
      </c>
      <c r="G19">
        <f t="shared" ca="1" si="2"/>
        <v>0</v>
      </c>
      <c r="H19">
        <f t="shared" ca="1" si="2"/>
        <v>0</v>
      </c>
      <c r="I19">
        <f t="shared" ca="1" si="2"/>
        <v>0</v>
      </c>
      <c r="J19">
        <f t="shared" ca="1" si="2"/>
        <v>0</v>
      </c>
      <c r="K19">
        <f t="shared" ca="1" si="2"/>
        <v>0</v>
      </c>
      <c r="L19">
        <f ca="1">IF('Other 2020'!$A27="CP",INDIRECT("'Other 2020'!"&amp;'Country Selector'!$B$3&amp;ROW($A27))*10^12,0)</f>
        <v>0</v>
      </c>
      <c r="M19">
        <f t="shared" ca="1" si="3"/>
        <v>0</v>
      </c>
      <c r="N19">
        <f t="shared" ca="1" si="3"/>
        <v>0</v>
      </c>
      <c r="O19">
        <f t="shared" ca="1" si="3"/>
        <v>0</v>
      </c>
      <c r="P19">
        <f t="shared" ca="1" si="3"/>
        <v>0</v>
      </c>
      <c r="Q19">
        <f t="shared" ca="1" si="3"/>
        <v>0</v>
      </c>
      <c r="R19">
        <f t="shared" ca="1" si="3"/>
        <v>0</v>
      </c>
      <c r="S19">
        <f t="shared" ca="1" si="3"/>
        <v>0</v>
      </c>
      <c r="T19">
        <f t="shared" ca="1" si="3"/>
        <v>0</v>
      </c>
      <c r="U19">
        <f t="shared" ca="1" si="3"/>
        <v>0</v>
      </c>
      <c r="V19">
        <f ca="1">IF('Other 2030'!$A27="CP",INDIRECT("'Other 2030'!"&amp;'Country Selector'!$B$3&amp;ROW($A27))*10^12,0)</f>
        <v>0</v>
      </c>
    </row>
    <row r="20" spans="1:22">
      <c r="A20" s="74">
        <v>-32</v>
      </c>
      <c r="B20">
        <f ca="1">IF('Other 2010'!$A28="CP",INDIRECT("'Other 2010'!"&amp;'Country Selector'!$B$3&amp;ROW($A28))*10^12,0)</f>
        <v>0</v>
      </c>
      <c r="C20">
        <f t="shared" ca="1" si="2"/>
        <v>0</v>
      </c>
      <c r="D20">
        <f t="shared" ca="1" si="2"/>
        <v>0</v>
      </c>
      <c r="E20">
        <f t="shared" ca="1" si="2"/>
        <v>0</v>
      </c>
      <c r="F20">
        <f t="shared" ca="1" si="2"/>
        <v>0</v>
      </c>
      <c r="G20">
        <f t="shared" ca="1" si="2"/>
        <v>0</v>
      </c>
      <c r="H20">
        <f t="shared" ca="1" si="2"/>
        <v>0</v>
      </c>
      <c r="I20">
        <f t="shared" ca="1" si="2"/>
        <v>0</v>
      </c>
      <c r="J20">
        <f t="shared" ca="1" si="2"/>
        <v>0</v>
      </c>
      <c r="K20">
        <f t="shared" ca="1" si="2"/>
        <v>0</v>
      </c>
      <c r="L20">
        <f ca="1">IF('Other 2020'!$A28="CP",INDIRECT("'Other 2020'!"&amp;'Country Selector'!$B$3&amp;ROW($A28))*10^12,0)</f>
        <v>0</v>
      </c>
      <c r="M20">
        <f t="shared" ca="1" si="3"/>
        <v>0</v>
      </c>
      <c r="N20">
        <f t="shared" ca="1" si="3"/>
        <v>0</v>
      </c>
      <c r="O20">
        <f t="shared" ca="1" si="3"/>
        <v>0</v>
      </c>
      <c r="P20">
        <f t="shared" ca="1" si="3"/>
        <v>0</v>
      </c>
      <c r="Q20">
        <f t="shared" ca="1" si="3"/>
        <v>0</v>
      </c>
      <c r="R20">
        <f t="shared" ca="1" si="3"/>
        <v>0</v>
      </c>
      <c r="S20">
        <f t="shared" ca="1" si="3"/>
        <v>0</v>
      </c>
      <c r="T20">
        <f t="shared" ca="1" si="3"/>
        <v>0</v>
      </c>
      <c r="U20">
        <f t="shared" ca="1" si="3"/>
        <v>0</v>
      </c>
      <c r="V20">
        <f ca="1">IF('Other 2030'!$A28="CP",INDIRECT("'Other 2030'!"&amp;'Country Selector'!$B$3&amp;ROW($A28))*10^12,0)</f>
        <v>0</v>
      </c>
    </row>
    <row r="21" spans="1:22">
      <c r="A21" s="74">
        <v>-31</v>
      </c>
      <c r="B21">
        <f ca="1">IF('Other 2010'!$A29="CP",INDIRECT("'Other 2010'!"&amp;'Country Selector'!$B$3&amp;ROW($A29))*10^12,0)</f>
        <v>0</v>
      </c>
      <c r="C21">
        <f t="shared" ca="1" si="2"/>
        <v>0</v>
      </c>
      <c r="D21">
        <f t="shared" ca="1" si="2"/>
        <v>0</v>
      </c>
      <c r="E21">
        <f t="shared" ca="1" si="2"/>
        <v>0</v>
      </c>
      <c r="F21">
        <f t="shared" ca="1" si="2"/>
        <v>0</v>
      </c>
      <c r="G21">
        <f t="shared" ca="1" si="2"/>
        <v>0</v>
      </c>
      <c r="H21">
        <f t="shared" ca="1" si="2"/>
        <v>0</v>
      </c>
      <c r="I21">
        <f t="shared" ca="1" si="2"/>
        <v>0</v>
      </c>
      <c r="J21">
        <f t="shared" ca="1" si="2"/>
        <v>0</v>
      </c>
      <c r="K21">
        <f t="shared" ca="1" si="2"/>
        <v>0</v>
      </c>
      <c r="L21">
        <f ca="1">IF('Other 2020'!$A29="CP",INDIRECT("'Other 2020'!"&amp;'Country Selector'!$B$3&amp;ROW($A29))*10^12,0)</f>
        <v>0</v>
      </c>
      <c r="M21">
        <f t="shared" ca="1" si="3"/>
        <v>0</v>
      </c>
      <c r="N21">
        <f t="shared" ca="1" si="3"/>
        <v>0</v>
      </c>
      <c r="O21">
        <f t="shared" ca="1" si="3"/>
        <v>0</v>
      </c>
      <c r="P21">
        <f t="shared" ca="1" si="3"/>
        <v>0</v>
      </c>
      <c r="Q21">
        <f t="shared" ca="1" si="3"/>
        <v>0</v>
      </c>
      <c r="R21">
        <f t="shared" ca="1" si="3"/>
        <v>0</v>
      </c>
      <c r="S21">
        <f t="shared" ca="1" si="3"/>
        <v>0</v>
      </c>
      <c r="T21">
        <f t="shared" ca="1" si="3"/>
        <v>0</v>
      </c>
      <c r="U21">
        <f t="shared" ca="1" si="3"/>
        <v>0</v>
      </c>
      <c r="V21">
        <f ca="1">IF('Other 2030'!$A29="CP",INDIRECT("'Other 2030'!"&amp;'Country Selector'!$B$3&amp;ROW($A29))*10^12,0)</f>
        <v>0</v>
      </c>
    </row>
    <row r="22" spans="1:22">
      <c r="A22" s="74">
        <v>-30</v>
      </c>
      <c r="B22">
        <f ca="1">IF('Other 2010'!$A30="CP",INDIRECT("'Other 2010'!"&amp;'Country Selector'!$B$3&amp;ROW($A30))*10^12,0)</f>
        <v>0</v>
      </c>
      <c r="C22">
        <f t="shared" ca="1" si="2"/>
        <v>0</v>
      </c>
      <c r="D22">
        <f t="shared" ca="1" si="2"/>
        <v>0</v>
      </c>
      <c r="E22">
        <f t="shared" ca="1" si="2"/>
        <v>0</v>
      </c>
      <c r="F22">
        <f t="shared" ca="1" si="2"/>
        <v>0</v>
      </c>
      <c r="G22">
        <f t="shared" ca="1" si="2"/>
        <v>0</v>
      </c>
      <c r="H22">
        <f t="shared" ca="1" si="2"/>
        <v>0</v>
      </c>
      <c r="I22">
        <f t="shared" ca="1" si="2"/>
        <v>0</v>
      </c>
      <c r="J22">
        <f t="shared" ca="1" si="2"/>
        <v>0</v>
      </c>
      <c r="K22">
        <f t="shared" ca="1" si="2"/>
        <v>0</v>
      </c>
      <c r="L22">
        <f ca="1">IF('Other 2020'!$A30="CP",INDIRECT("'Other 2020'!"&amp;'Country Selector'!$B$3&amp;ROW($A30))*10^12,0)</f>
        <v>0</v>
      </c>
      <c r="M22">
        <f t="shared" ca="1" si="3"/>
        <v>0</v>
      </c>
      <c r="N22">
        <f t="shared" ca="1" si="3"/>
        <v>0</v>
      </c>
      <c r="O22">
        <f t="shared" ca="1" si="3"/>
        <v>0</v>
      </c>
      <c r="P22">
        <f t="shared" ca="1" si="3"/>
        <v>0</v>
      </c>
      <c r="Q22">
        <f t="shared" ca="1" si="3"/>
        <v>0</v>
      </c>
      <c r="R22">
        <f t="shared" ca="1" si="3"/>
        <v>0</v>
      </c>
      <c r="S22">
        <f t="shared" ca="1" si="3"/>
        <v>0</v>
      </c>
      <c r="T22">
        <f t="shared" ca="1" si="3"/>
        <v>0</v>
      </c>
      <c r="U22">
        <f t="shared" ca="1" si="3"/>
        <v>0</v>
      </c>
      <c r="V22">
        <f ca="1">IF('Other 2030'!$A30="CP",INDIRECT("'Other 2030'!"&amp;'Country Selector'!$B$3&amp;ROW($A30))*10^12,0)</f>
        <v>0</v>
      </c>
    </row>
    <row r="23" spans="1:22">
      <c r="A23" s="74">
        <v>-29</v>
      </c>
      <c r="B23">
        <f ca="1">IF('Other 2010'!$A31="CP",INDIRECT("'Other 2010'!"&amp;'Country Selector'!$B$3&amp;ROW($A31))*10^12,0)</f>
        <v>0</v>
      </c>
      <c r="C23">
        <f t="shared" ca="1" si="2"/>
        <v>0</v>
      </c>
      <c r="D23">
        <f t="shared" ca="1" si="2"/>
        <v>0</v>
      </c>
      <c r="E23">
        <f t="shared" ca="1" si="2"/>
        <v>0</v>
      </c>
      <c r="F23">
        <f t="shared" ca="1" si="2"/>
        <v>0</v>
      </c>
      <c r="G23">
        <f t="shared" ca="1" si="2"/>
        <v>0</v>
      </c>
      <c r="H23">
        <f t="shared" ca="1" si="2"/>
        <v>0</v>
      </c>
      <c r="I23">
        <f t="shared" ca="1" si="2"/>
        <v>0</v>
      </c>
      <c r="J23">
        <f t="shared" ca="1" si="2"/>
        <v>0</v>
      </c>
      <c r="K23">
        <f t="shared" ca="1" si="2"/>
        <v>0</v>
      </c>
      <c r="L23">
        <f ca="1">IF('Other 2020'!$A31="CP",INDIRECT("'Other 2020'!"&amp;'Country Selector'!$B$3&amp;ROW($A31))*10^12,0)</f>
        <v>0</v>
      </c>
      <c r="M23">
        <f t="shared" ca="1" si="3"/>
        <v>0</v>
      </c>
      <c r="N23">
        <f t="shared" ca="1" si="3"/>
        <v>0</v>
      </c>
      <c r="O23">
        <f t="shared" ca="1" si="3"/>
        <v>0</v>
      </c>
      <c r="P23">
        <f t="shared" ca="1" si="3"/>
        <v>0</v>
      </c>
      <c r="Q23">
        <f t="shared" ca="1" si="3"/>
        <v>0</v>
      </c>
      <c r="R23">
        <f t="shared" ca="1" si="3"/>
        <v>0</v>
      </c>
      <c r="S23">
        <f t="shared" ca="1" si="3"/>
        <v>0</v>
      </c>
      <c r="T23">
        <f t="shared" ca="1" si="3"/>
        <v>0</v>
      </c>
      <c r="U23">
        <f t="shared" ca="1" si="3"/>
        <v>0</v>
      </c>
      <c r="V23">
        <f ca="1">IF('Other 2030'!$A31="CP",INDIRECT("'Other 2030'!"&amp;'Country Selector'!$B$3&amp;ROW($A31))*10^12,0)</f>
        <v>0</v>
      </c>
    </row>
    <row r="24" spans="1:22">
      <c r="A24" s="74">
        <v>-28</v>
      </c>
      <c r="B24">
        <f ca="1">IF('Other 2010'!$A32="CP",INDIRECT("'Other 2010'!"&amp;'Country Selector'!$B$3&amp;ROW($A32))*10^12,0)</f>
        <v>0</v>
      </c>
      <c r="C24">
        <f t="shared" ca="1" si="2"/>
        <v>0</v>
      </c>
      <c r="D24">
        <f t="shared" ca="1" si="2"/>
        <v>0</v>
      </c>
      <c r="E24">
        <f t="shared" ca="1" si="2"/>
        <v>0</v>
      </c>
      <c r="F24">
        <f t="shared" ca="1" si="2"/>
        <v>0</v>
      </c>
      <c r="G24">
        <f t="shared" ca="1" si="2"/>
        <v>0</v>
      </c>
      <c r="H24">
        <f t="shared" ca="1" si="2"/>
        <v>0</v>
      </c>
      <c r="I24">
        <f t="shared" ca="1" si="2"/>
        <v>0</v>
      </c>
      <c r="J24">
        <f t="shared" ca="1" si="2"/>
        <v>0</v>
      </c>
      <c r="K24">
        <f t="shared" ca="1" si="2"/>
        <v>0</v>
      </c>
      <c r="L24">
        <f ca="1">IF('Other 2020'!$A32="CP",INDIRECT("'Other 2020'!"&amp;'Country Selector'!$B$3&amp;ROW($A32))*10^12,0)</f>
        <v>0</v>
      </c>
      <c r="M24">
        <f t="shared" ca="1" si="3"/>
        <v>0</v>
      </c>
      <c r="N24">
        <f t="shared" ca="1" si="3"/>
        <v>0</v>
      </c>
      <c r="O24">
        <f t="shared" ca="1" si="3"/>
        <v>0</v>
      </c>
      <c r="P24">
        <f t="shared" ca="1" si="3"/>
        <v>0</v>
      </c>
      <c r="Q24">
        <f t="shared" ca="1" si="3"/>
        <v>0</v>
      </c>
      <c r="R24">
        <f t="shared" ca="1" si="3"/>
        <v>0</v>
      </c>
      <c r="S24">
        <f t="shared" ca="1" si="3"/>
        <v>0</v>
      </c>
      <c r="T24">
        <f t="shared" ca="1" si="3"/>
        <v>0</v>
      </c>
      <c r="U24">
        <f t="shared" ca="1" si="3"/>
        <v>0</v>
      </c>
      <c r="V24">
        <f ca="1">IF('Other 2030'!$A32="CP",INDIRECT("'Other 2030'!"&amp;'Country Selector'!$B$3&amp;ROW($A32))*10^12,0)</f>
        <v>0</v>
      </c>
    </row>
    <row r="25" spans="1:22">
      <c r="A25" s="74">
        <v>-27</v>
      </c>
      <c r="B25">
        <f ca="1">IF('Other 2010'!$A33="CP",INDIRECT("'Other 2010'!"&amp;'Country Selector'!$B$3&amp;ROW($A33))*10^12,0)</f>
        <v>0</v>
      </c>
      <c r="C25">
        <f t="shared" ca="1" si="2"/>
        <v>0</v>
      </c>
      <c r="D25">
        <f t="shared" ca="1" si="2"/>
        <v>0</v>
      </c>
      <c r="E25">
        <f t="shared" ca="1" si="2"/>
        <v>0</v>
      </c>
      <c r="F25">
        <f t="shared" ca="1" si="2"/>
        <v>0</v>
      </c>
      <c r="G25">
        <f t="shared" ca="1" si="2"/>
        <v>0</v>
      </c>
      <c r="H25">
        <f t="shared" ca="1" si="2"/>
        <v>0</v>
      </c>
      <c r="I25">
        <f t="shared" ca="1" si="2"/>
        <v>0</v>
      </c>
      <c r="J25">
        <f t="shared" ca="1" si="2"/>
        <v>0</v>
      </c>
      <c r="K25">
        <f t="shared" ca="1" si="2"/>
        <v>0</v>
      </c>
      <c r="L25">
        <f ca="1">IF('Other 2020'!$A33="CP",INDIRECT("'Other 2020'!"&amp;'Country Selector'!$B$3&amp;ROW($A33))*10^12,0)</f>
        <v>0</v>
      </c>
      <c r="M25">
        <f t="shared" ca="1" si="3"/>
        <v>0</v>
      </c>
      <c r="N25">
        <f t="shared" ca="1" si="3"/>
        <v>0</v>
      </c>
      <c r="O25">
        <f t="shared" ca="1" si="3"/>
        <v>0</v>
      </c>
      <c r="P25">
        <f t="shared" ca="1" si="3"/>
        <v>0</v>
      </c>
      <c r="Q25">
        <f t="shared" ca="1" si="3"/>
        <v>0</v>
      </c>
      <c r="R25">
        <f t="shared" ca="1" si="3"/>
        <v>0</v>
      </c>
      <c r="S25">
        <f t="shared" ca="1" si="3"/>
        <v>0</v>
      </c>
      <c r="T25">
        <f t="shared" ca="1" si="3"/>
        <v>0</v>
      </c>
      <c r="U25">
        <f t="shared" ca="1" si="3"/>
        <v>0</v>
      </c>
      <c r="V25">
        <f ca="1">IF('Other 2030'!$A33="CP",INDIRECT("'Other 2030'!"&amp;'Country Selector'!$B$3&amp;ROW($A33))*10^12,0)</f>
        <v>0</v>
      </c>
    </row>
    <row r="26" spans="1:22">
      <c r="A26" s="74">
        <v>-26</v>
      </c>
      <c r="B26">
        <f ca="1">IF('Other 2010'!$A34="CP",INDIRECT("'Other 2010'!"&amp;'Country Selector'!$B$3&amp;ROW($A34))*10^12,0)</f>
        <v>0</v>
      </c>
      <c r="C26">
        <f t="shared" ca="1" si="2"/>
        <v>0</v>
      </c>
      <c r="D26">
        <f t="shared" ca="1" si="2"/>
        <v>0</v>
      </c>
      <c r="E26">
        <f t="shared" ca="1" si="2"/>
        <v>0</v>
      </c>
      <c r="F26">
        <f t="shared" ca="1" si="2"/>
        <v>0</v>
      </c>
      <c r="G26">
        <f t="shared" ca="1" si="2"/>
        <v>0</v>
      </c>
      <c r="H26">
        <f t="shared" ca="1" si="2"/>
        <v>0</v>
      </c>
      <c r="I26">
        <f t="shared" ca="1" si="2"/>
        <v>0</v>
      </c>
      <c r="J26">
        <f t="shared" ca="1" si="2"/>
        <v>0</v>
      </c>
      <c r="K26">
        <f t="shared" ca="1" si="2"/>
        <v>0</v>
      </c>
      <c r="L26">
        <f ca="1">IF('Other 2020'!$A34="CP",INDIRECT("'Other 2020'!"&amp;'Country Selector'!$B$3&amp;ROW($A34))*10^12,0)</f>
        <v>0</v>
      </c>
      <c r="M26">
        <f t="shared" ca="1" si="3"/>
        <v>0</v>
      </c>
      <c r="N26">
        <f t="shared" ca="1" si="3"/>
        <v>0</v>
      </c>
      <c r="O26">
        <f t="shared" ca="1" si="3"/>
        <v>0</v>
      </c>
      <c r="P26">
        <f t="shared" ca="1" si="3"/>
        <v>0</v>
      </c>
      <c r="Q26">
        <f t="shared" ca="1" si="3"/>
        <v>0</v>
      </c>
      <c r="R26">
        <f t="shared" ca="1" si="3"/>
        <v>0</v>
      </c>
      <c r="S26">
        <f t="shared" ca="1" si="3"/>
        <v>0</v>
      </c>
      <c r="T26">
        <f t="shared" ca="1" si="3"/>
        <v>0</v>
      </c>
      <c r="U26">
        <f t="shared" ca="1" si="3"/>
        <v>0</v>
      </c>
      <c r="V26">
        <f ca="1">IF('Other 2030'!$A34="CP",INDIRECT("'Other 2030'!"&amp;'Country Selector'!$B$3&amp;ROW($A34))*10^12,0)</f>
        <v>0</v>
      </c>
    </row>
    <row r="27" spans="1:22">
      <c r="A27" s="74">
        <v>-25</v>
      </c>
      <c r="B27">
        <f ca="1">IF('Other 2010'!$A35="CP",INDIRECT("'Other 2010'!"&amp;'Country Selector'!$B$3&amp;ROW($A35))*10^12,0)</f>
        <v>0</v>
      </c>
      <c r="C27">
        <f t="shared" ca="1" si="2"/>
        <v>0</v>
      </c>
      <c r="D27">
        <f t="shared" ca="1" si="2"/>
        <v>0</v>
      </c>
      <c r="E27">
        <f t="shared" ca="1" si="2"/>
        <v>0</v>
      </c>
      <c r="F27">
        <f t="shared" ca="1" si="2"/>
        <v>0</v>
      </c>
      <c r="G27">
        <f t="shared" ca="1" si="2"/>
        <v>0</v>
      </c>
      <c r="H27">
        <f t="shared" ca="1" si="2"/>
        <v>0</v>
      </c>
      <c r="I27">
        <f t="shared" ca="1" si="2"/>
        <v>0</v>
      </c>
      <c r="J27">
        <f t="shared" ca="1" si="2"/>
        <v>0</v>
      </c>
      <c r="K27">
        <f t="shared" ca="1" si="2"/>
        <v>0</v>
      </c>
      <c r="L27">
        <f ca="1">IF('Other 2020'!$A35="CP",INDIRECT("'Other 2020'!"&amp;'Country Selector'!$B$3&amp;ROW($A35))*10^12,0)</f>
        <v>0</v>
      </c>
      <c r="M27">
        <f t="shared" ca="1" si="3"/>
        <v>0</v>
      </c>
      <c r="N27">
        <f t="shared" ca="1" si="3"/>
        <v>0</v>
      </c>
      <c r="O27">
        <f t="shared" ca="1" si="3"/>
        <v>0</v>
      </c>
      <c r="P27">
        <f t="shared" ca="1" si="3"/>
        <v>0</v>
      </c>
      <c r="Q27">
        <f t="shared" ca="1" si="3"/>
        <v>0</v>
      </c>
      <c r="R27">
        <f t="shared" ca="1" si="3"/>
        <v>0</v>
      </c>
      <c r="S27">
        <f t="shared" ca="1" si="3"/>
        <v>0</v>
      </c>
      <c r="T27">
        <f t="shared" ca="1" si="3"/>
        <v>0</v>
      </c>
      <c r="U27">
        <f t="shared" ca="1" si="3"/>
        <v>0</v>
      </c>
      <c r="V27">
        <f ca="1">IF('Other 2030'!$A35="CP",INDIRECT("'Other 2030'!"&amp;'Country Selector'!$B$3&amp;ROW($A35))*10^12,0)</f>
        <v>0</v>
      </c>
    </row>
    <row r="28" spans="1:22">
      <c r="A28" s="74">
        <v>-24</v>
      </c>
      <c r="B28">
        <f ca="1">IF('Other 2010'!$A36="CP",INDIRECT("'Other 2010'!"&amp;'Country Selector'!$B$3&amp;ROW($A36))*10^12,0)</f>
        <v>0</v>
      </c>
      <c r="C28">
        <f t="shared" ca="1" si="2"/>
        <v>0</v>
      </c>
      <c r="D28">
        <f t="shared" ca="1" si="2"/>
        <v>0</v>
      </c>
      <c r="E28">
        <f t="shared" ca="1" si="2"/>
        <v>0</v>
      </c>
      <c r="F28">
        <f t="shared" ca="1" si="2"/>
        <v>0</v>
      </c>
      <c r="G28">
        <f t="shared" ca="1" si="2"/>
        <v>0</v>
      </c>
      <c r="H28">
        <f t="shared" ca="1" si="2"/>
        <v>0</v>
      </c>
      <c r="I28">
        <f t="shared" ca="1" si="2"/>
        <v>0</v>
      </c>
      <c r="J28">
        <f t="shared" ca="1" si="2"/>
        <v>0</v>
      </c>
      <c r="K28">
        <f t="shared" ca="1" si="2"/>
        <v>0</v>
      </c>
      <c r="L28">
        <f ca="1">IF('Other 2020'!$A36="CP",INDIRECT("'Other 2020'!"&amp;'Country Selector'!$B$3&amp;ROW($A36))*10^12,0)</f>
        <v>0</v>
      </c>
      <c r="M28">
        <f t="shared" ca="1" si="3"/>
        <v>0</v>
      </c>
      <c r="N28">
        <f t="shared" ca="1" si="3"/>
        <v>0</v>
      </c>
      <c r="O28">
        <f t="shared" ca="1" si="3"/>
        <v>0</v>
      </c>
      <c r="P28">
        <f t="shared" ca="1" si="3"/>
        <v>0</v>
      </c>
      <c r="Q28">
        <f t="shared" ca="1" si="3"/>
        <v>0</v>
      </c>
      <c r="R28">
        <f t="shared" ca="1" si="3"/>
        <v>0</v>
      </c>
      <c r="S28">
        <f t="shared" ca="1" si="3"/>
        <v>0</v>
      </c>
      <c r="T28">
        <f t="shared" ca="1" si="3"/>
        <v>0</v>
      </c>
      <c r="U28">
        <f t="shared" ca="1" si="3"/>
        <v>0</v>
      </c>
      <c r="V28">
        <f ca="1">IF('Other 2030'!$A36="CP",INDIRECT("'Other 2030'!"&amp;'Country Selector'!$B$3&amp;ROW($A36))*10^12,0)</f>
        <v>0</v>
      </c>
    </row>
    <row r="29" spans="1:22">
      <c r="A29" s="74">
        <v>-23</v>
      </c>
      <c r="B29">
        <f ca="1">IF('Other 2010'!$A37="CP",INDIRECT("'Other 2010'!"&amp;'Country Selector'!$B$3&amp;ROW($A37))*10^12,0)</f>
        <v>0</v>
      </c>
      <c r="C29">
        <f t="shared" ca="1" si="2"/>
        <v>0</v>
      </c>
      <c r="D29">
        <f t="shared" ca="1" si="2"/>
        <v>0</v>
      </c>
      <c r="E29">
        <f t="shared" ca="1" si="2"/>
        <v>0</v>
      </c>
      <c r="F29">
        <f t="shared" ca="1" si="2"/>
        <v>0</v>
      </c>
      <c r="G29">
        <f t="shared" ca="1" si="2"/>
        <v>0</v>
      </c>
      <c r="H29">
        <f t="shared" ca="1" si="2"/>
        <v>0</v>
      </c>
      <c r="I29">
        <f t="shared" ca="1" si="2"/>
        <v>0</v>
      </c>
      <c r="J29">
        <f t="shared" ca="1" si="2"/>
        <v>0</v>
      </c>
      <c r="K29">
        <f t="shared" ca="1" si="2"/>
        <v>0</v>
      </c>
      <c r="L29">
        <f ca="1">IF('Other 2020'!$A37="CP",INDIRECT("'Other 2020'!"&amp;'Country Selector'!$B$3&amp;ROW($A37))*10^12,0)</f>
        <v>0</v>
      </c>
      <c r="M29">
        <f t="shared" ca="1" si="3"/>
        <v>0</v>
      </c>
      <c r="N29">
        <f t="shared" ca="1" si="3"/>
        <v>0</v>
      </c>
      <c r="O29">
        <f t="shared" ca="1" si="3"/>
        <v>0</v>
      </c>
      <c r="P29">
        <f t="shared" ca="1" si="3"/>
        <v>0</v>
      </c>
      <c r="Q29">
        <f t="shared" ca="1" si="3"/>
        <v>0</v>
      </c>
      <c r="R29">
        <f t="shared" ca="1" si="3"/>
        <v>0</v>
      </c>
      <c r="S29">
        <f t="shared" ca="1" si="3"/>
        <v>0</v>
      </c>
      <c r="T29">
        <f t="shared" ca="1" si="3"/>
        <v>0</v>
      </c>
      <c r="U29">
        <f t="shared" ca="1" si="3"/>
        <v>0</v>
      </c>
      <c r="V29">
        <f ca="1">IF('Other 2030'!$A37="CP",INDIRECT("'Other 2030'!"&amp;'Country Selector'!$B$3&amp;ROW($A37))*10^12,0)</f>
        <v>0</v>
      </c>
    </row>
    <row r="30" spans="1:22">
      <c r="A30" s="74">
        <v>-22</v>
      </c>
      <c r="B30">
        <f ca="1">IF('Other 2010'!$A38="CP",INDIRECT("'Other 2010'!"&amp;'Country Selector'!$B$3&amp;ROW($A38))*10^12,0)</f>
        <v>0</v>
      </c>
      <c r="C30">
        <f t="shared" ca="1" si="2"/>
        <v>0</v>
      </c>
      <c r="D30">
        <f t="shared" ca="1" si="2"/>
        <v>0</v>
      </c>
      <c r="E30">
        <f t="shared" ca="1" si="2"/>
        <v>0</v>
      </c>
      <c r="F30">
        <f t="shared" ca="1" si="2"/>
        <v>0</v>
      </c>
      <c r="G30">
        <f t="shared" ca="1" si="2"/>
        <v>0</v>
      </c>
      <c r="H30">
        <f t="shared" ca="1" si="2"/>
        <v>0</v>
      </c>
      <c r="I30">
        <f t="shared" ca="1" si="2"/>
        <v>0</v>
      </c>
      <c r="J30">
        <f t="shared" ca="1" si="2"/>
        <v>0</v>
      </c>
      <c r="K30">
        <f t="shared" ca="1" si="2"/>
        <v>0</v>
      </c>
      <c r="L30">
        <f ca="1">IF('Other 2020'!$A38="CP",INDIRECT("'Other 2020'!"&amp;'Country Selector'!$B$3&amp;ROW($A38))*10^12,0)</f>
        <v>0</v>
      </c>
      <c r="M30">
        <f t="shared" ca="1" si="3"/>
        <v>0</v>
      </c>
      <c r="N30">
        <f t="shared" ca="1" si="3"/>
        <v>0</v>
      </c>
      <c r="O30">
        <f t="shared" ca="1" si="3"/>
        <v>0</v>
      </c>
      <c r="P30">
        <f t="shared" ca="1" si="3"/>
        <v>0</v>
      </c>
      <c r="Q30">
        <f t="shared" ca="1" si="3"/>
        <v>0</v>
      </c>
      <c r="R30">
        <f t="shared" ca="1" si="3"/>
        <v>0</v>
      </c>
      <c r="S30">
        <f t="shared" ca="1" si="3"/>
        <v>0</v>
      </c>
      <c r="T30">
        <f t="shared" ca="1" si="3"/>
        <v>0</v>
      </c>
      <c r="U30">
        <f t="shared" ca="1" si="3"/>
        <v>0</v>
      </c>
      <c r="V30">
        <f ca="1">IF('Other 2030'!$A38="CP",INDIRECT("'Other 2030'!"&amp;'Country Selector'!$B$3&amp;ROW($A38))*10^12,0)</f>
        <v>0</v>
      </c>
    </row>
    <row r="31" spans="1:22">
      <c r="A31" s="74">
        <v>-21</v>
      </c>
      <c r="B31">
        <f ca="1">IF('Other 2010'!$A39="CP",INDIRECT("'Other 2010'!"&amp;'Country Selector'!$B$3&amp;ROW($A39))*10^12,0)</f>
        <v>0</v>
      </c>
      <c r="C31">
        <f t="shared" ca="1" si="2"/>
        <v>0</v>
      </c>
      <c r="D31">
        <f t="shared" ca="1" si="2"/>
        <v>0</v>
      </c>
      <c r="E31">
        <f t="shared" ca="1" si="2"/>
        <v>0</v>
      </c>
      <c r="F31">
        <f t="shared" ca="1" si="2"/>
        <v>0</v>
      </c>
      <c r="G31">
        <f t="shared" ca="1" si="2"/>
        <v>0</v>
      </c>
      <c r="H31">
        <f t="shared" ca="1" si="2"/>
        <v>0</v>
      </c>
      <c r="I31">
        <f t="shared" ca="1" si="2"/>
        <v>0</v>
      </c>
      <c r="J31">
        <f t="shared" ca="1" si="2"/>
        <v>0</v>
      </c>
      <c r="K31">
        <f t="shared" ca="1" si="2"/>
        <v>0</v>
      </c>
      <c r="L31">
        <f ca="1">IF('Other 2020'!$A39="CP",INDIRECT("'Other 2020'!"&amp;'Country Selector'!$B$3&amp;ROW($A39))*10^12,0)</f>
        <v>0</v>
      </c>
      <c r="M31">
        <f t="shared" ca="1" si="3"/>
        <v>0</v>
      </c>
      <c r="N31">
        <f t="shared" ca="1" si="3"/>
        <v>0</v>
      </c>
      <c r="O31">
        <f t="shared" ca="1" si="3"/>
        <v>0</v>
      </c>
      <c r="P31">
        <f t="shared" ca="1" si="3"/>
        <v>0</v>
      </c>
      <c r="Q31">
        <f t="shared" ca="1" si="3"/>
        <v>0</v>
      </c>
      <c r="R31">
        <f t="shared" ca="1" si="3"/>
        <v>0</v>
      </c>
      <c r="S31">
        <f t="shared" ca="1" si="3"/>
        <v>0</v>
      </c>
      <c r="T31">
        <f t="shared" ca="1" si="3"/>
        <v>0</v>
      </c>
      <c r="U31">
        <f t="shared" ca="1" si="3"/>
        <v>0</v>
      </c>
      <c r="V31">
        <f ca="1">IF('Other 2030'!$A39="CP",INDIRECT("'Other 2030'!"&amp;'Country Selector'!$B$3&amp;ROW($A39))*10^12,0)</f>
        <v>0</v>
      </c>
    </row>
    <row r="32" spans="1:22">
      <c r="A32" s="74">
        <v>-20</v>
      </c>
      <c r="B32">
        <f ca="1">IF('Other 2010'!$A40="CP",INDIRECT("'Other 2010'!"&amp;'Country Selector'!$B$3&amp;ROW($A40))*10^12,0)</f>
        <v>0</v>
      </c>
      <c r="C32">
        <f t="shared" ca="1" si="2"/>
        <v>0</v>
      </c>
      <c r="D32">
        <f t="shared" ca="1" si="2"/>
        <v>0</v>
      </c>
      <c r="E32">
        <f t="shared" ca="1" si="2"/>
        <v>0</v>
      </c>
      <c r="F32">
        <f t="shared" ca="1" si="2"/>
        <v>0</v>
      </c>
      <c r="G32">
        <f t="shared" ca="1" si="2"/>
        <v>0</v>
      </c>
      <c r="H32">
        <f t="shared" ca="1" si="2"/>
        <v>0</v>
      </c>
      <c r="I32">
        <f t="shared" ca="1" si="2"/>
        <v>0</v>
      </c>
      <c r="J32">
        <f t="shared" ca="1" si="2"/>
        <v>0</v>
      </c>
      <c r="K32">
        <f t="shared" ca="1" si="2"/>
        <v>0</v>
      </c>
      <c r="L32">
        <f ca="1">IF('Other 2020'!$A40="CP",INDIRECT("'Other 2020'!"&amp;'Country Selector'!$B$3&amp;ROW($A40))*10^12,0)</f>
        <v>0</v>
      </c>
      <c r="M32">
        <f t="shared" ca="1" si="3"/>
        <v>0</v>
      </c>
      <c r="N32">
        <f t="shared" ca="1" si="3"/>
        <v>0</v>
      </c>
      <c r="O32">
        <f t="shared" ca="1" si="3"/>
        <v>0</v>
      </c>
      <c r="P32">
        <f t="shared" ca="1" si="3"/>
        <v>0</v>
      </c>
      <c r="Q32">
        <f t="shared" ca="1" si="3"/>
        <v>0</v>
      </c>
      <c r="R32">
        <f t="shared" ca="1" si="3"/>
        <v>0</v>
      </c>
      <c r="S32">
        <f t="shared" ca="1" si="3"/>
        <v>0</v>
      </c>
      <c r="T32">
        <f t="shared" ca="1" si="3"/>
        <v>0</v>
      </c>
      <c r="U32">
        <f t="shared" ca="1" si="3"/>
        <v>0</v>
      </c>
      <c r="V32">
        <f ca="1">IF('Other 2030'!$A40="CP",INDIRECT("'Other 2030'!"&amp;'Country Selector'!$B$3&amp;ROW($A40))*10^12,0)</f>
        <v>0</v>
      </c>
    </row>
    <row r="33" spans="1:22">
      <c r="A33" s="74">
        <v>-19</v>
      </c>
      <c r="B33">
        <f ca="1">IF('Other 2010'!$A41="CP",INDIRECT("'Other 2010'!"&amp;'Country Selector'!$B$3&amp;ROW($A41))*10^12,0)</f>
        <v>0</v>
      </c>
      <c r="C33">
        <f t="shared" ca="1" si="2"/>
        <v>0</v>
      </c>
      <c r="D33">
        <f t="shared" ca="1" si="2"/>
        <v>0</v>
      </c>
      <c r="E33">
        <f t="shared" ca="1" si="2"/>
        <v>0</v>
      </c>
      <c r="F33">
        <f t="shared" ca="1" si="2"/>
        <v>0</v>
      </c>
      <c r="G33">
        <f t="shared" ca="1" si="2"/>
        <v>0</v>
      </c>
      <c r="H33">
        <f t="shared" ca="1" si="2"/>
        <v>0</v>
      </c>
      <c r="I33">
        <f t="shared" ca="1" si="2"/>
        <v>0</v>
      </c>
      <c r="J33">
        <f t="shared" ca="1" si="2"/>
        <v>0</v>
      </c>
      <c r="K33">
        <f t="shared" ca="1" si="2"/>
        <v>0</v>
      </c>
      <c r="L33">
        <f ca="1">IF('Other 2020'!$A41="CP",INDIRECT("'Other 2020'!"&amp;'Country Selector'!$B$3&amp;ROW($A41))*10^12,0)</f>
        <v>0</v>
      </c>
      <c r="M33">
        <f t="shared" ca="1" si="3"/>
        <v>0</v>
      </c>
      <c r="N33">
        <f t="shared" ca="1" si="3"/>
        <v>0</v>
      </c>
      <c r="O33">
        <f t="shared" ca="1" si="3"/>
        <v>0</v>
      </c>
      <c r="P33">
        <f t="shared" ca="1" si="3"/>
        <v>0</v>
      </c>
      <c r="Q33">
        <f t="shared" ca="1" si="3"/>
        <v>0</v>
      </c>
      <c r="R33">
        <f t="shared" ca="1" si="3"/>
        <v>0</v>
      </c>
      <c r="S33">
        <f t="shared" ca="1" si="3"/>
        <v>0</v>
      </c>
      <c r="T33">
        <f t="shared" ca="1" si="3"/>
        <v>0</v>
      </c>
      <c r="U33">
        <f t="shared" ca="1" si="3"/>
        <v>0</v>
      </c>
      <c r="V33">
        <f ca="1">IF('Other 2030'!$A41="CP",INDIRECT("'Other 2030'!"&amp;'Country Selector'!$B$3&amp;ROW($A41))*10^12,0)</f>
        <v>0</v>
      </c>
    </row>
    <row r="34" spans="1:22">
      <c r="A34" s="74">
        <v>-18</v>
      </c>
      <c r="B34">
        <f ca="1">IF('Other 2010'!$A42="CP",INDIRECT("'Other 2010'!"&amp;'Country Selector'!$B$3&amp;ROW($A42))*10^12,0)</f>
        <v>0</v>
      </c>
      <c r="C34">
        <f t="shared" ca="1" si="2"/>
        <v>0</v>
      </c>
      <c r="D34">
        <f t="shared" ca="1" si="2"/>
        <v>0</v>
      </c>
      <c r="E34">
        <f t="shared" ca="1" si="2"/>
        <v>0</v>
      </c>
      <c r="F34">
        <f t="shared" ca="1" si="2"/>
        <v>0</v>
      </c>
      <c r="G34">
        <f t="shared" ca="1" si="2"/>
        <v>0</v>
      </c>
      <c r="H34">
        <f t="shared" ca="1" si="2"/>
        <v>0</v>
      </c>
      <c r="I34">
        <f t="shared" ca="1" si="2"/>
        <v>0</v>
      </c>
      <c r="J34">
        <f t="shared" ca="1" si="2"/>
        <v>0</v>
      </c>
      <c r="K34">
        <f t="shared" ca="1" si="2"/>
        <v>0</v>
      </c>
      <c r="L34">
        <f ca="1">IF('Other 2020'!$A42="CP",INDIRECT("'Other 2020'!"&amp;'Country Selector'!$B$3&amp;ROW($A42))*10^12,0)</f>
        <v>0</v>
      </c>
      <c r="M34">
        <f t="shared" ca="1" si="3"/>
        <v>0</v>
      </c>
      <c r="N34">
        <f t="shared" ca="1" si="3"/>
        <v>0</v>
      </c>
      <c r="O34">
        <f t="shared" ca="1" si="3"/>
        <v>0</v>
      </c>
      <c r="P34">
        <f t="shared" ca="1" si="3"/>
        <v>0</v>
      </c>
      <c r="Q34">
        <f t="shared" ca="1" si="3"/>
        <v>0</v>
      </c>
      <c r="R34">
        <f t="shared" ca="1" si="3"/>
        <v>0</v>
      </c>
      <c r="S34">
        <f t="shared" ca="1" si="3"/>
        <v>0</v>
      </c>
      <c r="T34">
        <f t="shared" ca="1" si="3"/>
        <v>0</v>
      </c>
      <c r="U34">
        <f t="shared" ca="1" si="3"/>
        <v>0</v>
      </c>
      <c r="V34">
        <f ca="1">IF('Other 2030'!$A42="CP",INDIRECT("'Other 2030'!"&amp;'Country Selector'!$B$3&amp;ROW($A42))*10^12,0)</f>
        <v>0</v>
      </c>
    </row>
    <row r="35" spans="1:22">
      <c r="A35" s="74">
        <v>-17</v>
      </c>
      <c r="B35">
        <f ca="1">IF('Other 2010'!$A43="CP",INDIRECT("'Other 2010'!"&amp;'Country Selector'!$B$3&amp;ROW($A43))*10^12,0)</f>
        <v>0</v>
      </c>
      <c r="C35">
        <f t="shared" ref="C35:K63" ca="1" si="4">$B35*($L$1-C$1)/($L$1-$B$1)+$L35*(C$1-$B$1)/($L$1-$B$1)</f>
        <v>0</v>
      </c>
      <c r="D35">
        <f t="shared" ca="1" si="4"/>
        <v>0</v>
      </c>
      <c r="E35">
        <f t="shared" ca="1" si="4"/>
        <v>0</v>
      </c>
      <c r="F35">
        <f t="shared" ca="1" si="4"/>
        <v>0</v>
      </c>
      <c r="G35">
        <f t="shared" ca="1" si="4"/>
        <v>0</v>
      </c>
      <c r="H35">
        <f t="shared" ca="1" si="4"/>
        <v>0</v>
      </c>
      <c r="I35">
        <f t="shared" ca="1" si="4"/>
        <v>0</v>
      </c>
      <c r="J35">
        <f t="shared" ca="1" si="4"/>
        <v>0</v>
      </c>
      <c r="K35">
        <f t="shared" ca="1" si="4"/>
        <v>0</v>
      </c>
      <c r="L35">
        <f ca="1">IF('Other 2020'!$A43="CP",INDIRECT("'Other 2020'!"&amp;'Country Selector'!$B$3&amp;ROW($A43))*10^12,0)</f>
        <v>0</v>
      </c>
      <c r="M35">
        <f t="shared" ref="M35:U63" ca="1" si="5">$L35*($V$1-M$1)/($V$1-$L$1)+$V35*(M$1-$L$1)/($V$1-$L$1)</f>
        <v>0</v>
      </c>
      <c r="N35">
        <f t="shared" ca="1" si="5"/>
        <v>0</v>
      </c>
      <c r="O35">
        <f t="shared" ca="1" si="5"/>
        <v>0</v>
      </c>
      <c r="P35">
        <f t="shared" ca="1" si="5"/>
        <v>0</v>
      </c>
      <c r="Q35">
        <f t="shared" ca="1" si="5"/>
        <v>0</v>
      </c>
      <c r="R35">
        <f t="shared" ca="1" si="5"/>
        <v>0</v>
      </c>
      <c r="S35">
        <f t="shared" ca="1" si="5"/>
        <v>0</v>
      </c>
      <c r="T35">
        <f t="shared" ca="1" si="5"/>
        <v>0</v>
      </c>
      <c r="U35">
        <f t="shared" ca="1" si="5"/>
        <v>0</v>
      </c>
      <c r="V35">
        <f ca="1">IF('Other 2030'!$A43="CP",INDIRECT("'Other 2030'!"&amp;'Country Selector'!$B$3&amp;ROW($A43))*10^12,0)</f>
        <v>0</v>
      </c>
    </row>
    <row r="36" spans="1:22">
      <c r="A36" s="74">
        <v>-16</v>
      </c>
      <c r="B36">
        <f ca="1">IF('Other 2010'!$A44="CP",INDIRECT("'Other 2010'!"&amp;'Country Selector'!$B$3&amp;ROW($A44))*10^12,0)</f>
        <v>0</v>
      </c>
      <c r="C36">
        <f t="shared" ca="1" si="4"/>
        <v>0</v>
      </c>
      <c r="D36">
        <f t="shared" ca="1" si="4"/>
        <v>0</v>
      </c>
      <c r="E36">
        <f t="shared" ca="1" si="4"/>
        <v>0</v>
      </c>
      <c r="F36">
        <f t="shared" ca="1" si="4"/>
        <v>0</v>
      </c>
      <c r="G36">
        <f t="shared" ca="1" si="4"/>
        <v>0</v>
      </c>
      <c r="H36">
        <f t="shared" ca="1" si="4"/>
        <v>0</v>
      </c>
      <c r="I36">
        <f t="shared" ca="1" si="4"/>
        <v>0</v>
      </c>
      <c r="J36">
        <f t="shared" ca="1" si="4"/>
        <v>0</v>
      </c>
      <c r="K36">
        <f t="shared" ca="1" si="4"/>
        <v>0</v>
      </c>
      <c r="L36">
        <f ca="1">IF('Other 2020'!$A44="CP",INDIRECT("'Other 2020'!"&amp;'Country Selector'!$B$3&amp;ROW($A44))*10^12,0)</f>
        <v>0</v>
      </c>
      <c r="M36">
        <f t="shared" ca="1" si="5"/>
        <v>0</v>
      </c>
      <c r="N36">
        <f t="shared" ca="1" si="5"/>
        <v>0</v>
      </c>
      <c r="O36">
        <f t="shared" ca="1" si="5"/>
        <v>0</v>
      </c>
      <c r="P36">
        <f t="shared" ca="1" si="5"/>
        <v>0</v>
      </c>
      <c r="Q36">
        <f t="shared" ca="1" si="5"/>
        <v>0</v>
      </c>
      <c r="R36">
        <f t="shared" ca="1" si="5"/>
        <v>0</v>
      </c>
      <c r="S36">
        <f t="shared" ca="1" si="5"/>
        <v>0</v>
      </c>
      <c r="T36">
        <f t="shared" ca="1" si="5"/>
        <v>0</v>
      </c>
      <c r="U36">
        <f t="shared" ca="1" si="5"/>
        <v>0</v>
      </c>
      <c r="V36">
        <f ca="1">IF('Other 2030'!$A44="CP",INDIRECT("'Other 2030'!"&amp;'Country Selector'!$B$3&amp;ROW($A44))*10^12,0)</f>
        <v>0</v>
      </c>
    </row>
    <row r="37" spans="1:22">
      <c r="A37" s="74">
        <v>-15</v>
      </c>
      <c r="B37">
        <f ca="1">IF('Other 2010'!$A45="CP",INDIRECT("'Other 2010'!"&amp;'Country Selector'!$B$3&amp;ROW($A45))*10^12,0)</f>
        <v>0</v>
      </c>
      <c r="C37">
        <f t="shared" ca="1" si="4"/>
        <v>0</v>
      </c>
      <c r="D37">
        <f t="shared" ca="1" si="4"/>
        <v>0</v>
      </c>
      <c r="E37">
        <f t="shared" ca="1" si="4"/>
        <v>0</v>
      </c>
      <c r="F37">
        <f t="shared" ca="1" si="4"/>
        <v>0</v>
      </c>
      <c r="G37">
        <f t="shared" ca="1" si="4"/>
        <v>0</v>
      </c>
      <c r="H37">
        <f t="shared" ca="1" si="4"/>
        <v>0</v>
      </c>
      <c r="I37">
        <f t="shared" ca="1" si="4"/>
        <v>0</v>
      </c>
      <c r="J37">
        <f t="shared" ca="1" si="4"/>
        <v>0</v>
      </c>
      <c r="K37">
        <f t="shared" ca="1" si="4"/>
        <v>0</v>
      </c>
      <c r="L37">
        <f ca="1">IF('Other 2020'!$A45="CP",INDIRECT("'Other 2020'!"&amp;'Country Selector'!$B$3&amp;ROW($A45))*10^12,0)</f>
        <v>0</v>
      </c>
      <c r="M37">
        <f t="shared" ca="1" si="5"/>
        <v>0</v>
      </c>
      <c r="N37">
        <f t="shared" ca="1" si="5"/>
        <v>0</v>
      </c>
      <c r="O37">
        <f t="shared" ca="1" si="5"/>
        <v>0</v>
      </c>
      <c r="P37">
        <f t="shared" ca="1" si="5"/>
        <v>0</v>
      </c>
      <c r="Q37">
        <f t="shared" ca="1" si="5"/>
        <v>0</v>
      </c>
      <c r="R37">
        <f t="shared" ca="1" si="5"/>
        <v>0</v>
      </c>
      <c r="S37">
        <f t="shared" ca="1" si="5"/>
        <v>0</v>
      </c>
      <c r="T37">
        <f t="shared" ca="1" si="5"/>
        <v>0</v>
      </c>
      <c r="U37">
        <f t="shared" ca="1" si="5"/>
        <v>0</v>
      </c>
      <c r="V37">
        <f ca="1">IF('Other 2030'!$A45="CP",INDIRECT("'Other 2030'!"&amp;'Country Selector'!$B$3&amp;ROW($A45))*10^12,0)</f>
        <v>0</v>
      </c>
    </row>
    <row r="38" spans="1:22">
      <c r="A38" s="74">
        <v>-14</v>
      </c>
      <c r="B38">
        <f ca="1">IF('Other 2010'!$A46="CP",INDIRECT("'Other 2010'!"&amp;'Country Selector'!$B$3&amp;ROW($A46))*10^12,0)</f>
        <v>0</v>
      </c>
      <c r="C38">
        <f t="shared" ca="1" si="4"/>
        <v>0</v>
      </c>
      <c r="D38">
        <f t="shared" ca="1" si="4"/>
        <v>0</v>
      </c>
      <c r="E38">
        <f t="shared" ca="1" si="4"/>
        <v>0</v>
      </c>
      <c r="F38">
        <f t="shared" ca="1" si="4"/>
        <v>0</v>
      </c>
      <c r="G38">
        <f t="shared" ca="1" si="4"/>
        <v>0</v>
      </c>
      <c r="H38">
        <f t="shared" ca="1" si="4"/>
        <v>0</v>
      </c>
      <c r="I38">
        <f t="shared" ca="1" si="4"/>
        <v>0</v>
      </c>
      <c r="J38">
        <f t="shared" ca="1" si="4"/>
        <v>0</v>
      </c>
      <c r="K38">
        <f t="shared" ca="1" si="4"/>
        <v>0</v>
      </c>
      <c r="L38">
        <f ca="1">IF('Other 2020'!$A46="CP",INDIRECT("'Other 2020'!"&amp;'Country Selector'!$B$3&amp;ROW($A46))*10^12,0)</f>
        <v>0</v>
      </c>
      <c r="M38">
        <f t="shared" ca="1" si="5"/>
        <v>0</v>
      </c>
      <c r="N38">
        <f t="shared" ca="1" si="5"/>
        <v>0</v>
      </c>
      <c r="O38">
        <f t="shared" ca="1" si="5"/>
        <v>0</v>
      </c>
      <c r="P38">
        <f t="shared" ca="1" si="5"/>
        <v>0</v>
      </c>
      <c r="Q38">
        <f t="shared" ca="1" si="5"/>
        <v>0</v>
      </c>
      <c r="R38">
        <f t="shared" ca="1" si="5"/>
        <v>0</v>
      </c>
      <c r="S38">
        <f t="shared" ca="1" si="5"/>
        <v>0</v>
      </c>
      <c r="T38">
        <f t="shared" ca="1" si="5"/>
        <v>0</v>
      </c>
      <c r="U38">
        <f t="shared" ca="1" si="5"/>
        <v>0</v>
      </c>
      <c r="V38">
        <f ca="1">IF('Other 2030'!$A46="CP",INDIRECT("'Other 2030'!"&amp;'Country Selector'!$B$3&amp;ROW($A46))*10^12,0)</f>
        <v>0</v>
      </c>
    </row>
    <row r="39" spans="1:22">
      <c r="A39" s="74">
        <v>-13</v>
      </c>
      <c r="B39">
        <f ca="1">IF('Other 2010'!$A47="CP",INDIRECT("'Other 2010'!"&amp;'Country Selector'!$B$3&amp;ROW($A47))*10^12,0)</f>
        <v>0</v>
      </c>
      <c r="C39">
        <f t="shared" ca="1" si="4"/>
        <v>0</v>
      </c>
      <c r="D39">
        <f t="shared" ca="1" si="4"/>
        <v>0</v>
      </c>
      <c r="E39">
        <f t="shared" ca="1" si="4"/>
        <v>0</v>
      </c>
      <c r="F39">
        <f t="shared" ca="1" si="4"/>
        <v>0</v>
      </c>
      <c r="G39">
        <f t="shared" ca="1" si="4"/>
        <v>0</v>
      </c>
      <c r="H39">
        <f t="shared" ca="1" si="4"/>
        <v>0</v>
      </c>
      <c r="I39">
        <f t="shared" ca="1" si="4"/>
        <v>0</v>
      </c>
      <c r="J39">
        <f t="shared" ca="1" si="4"/>
        <v>0</v>
      </c>
      <c r="K39">
        <f t="shared" ca="1" si="4"/>
        <v>0</v>
      </c>
      <c r="L39">
        <f ca="1">IF('Other 2020'!$A47="CP",INDIRECT("'Other 2020'!"&amp;'Country Selector'!$B$3&amp;ROW($A47))*10^12,0)</f>
        <v>0</v>
      </c>
      <c r="M39">
        <f t="shared" ca="1" si="5"/>
        <v>0</v>
      </c>
      <c r="N39">
        <f t="shared" ca="1" si="5"/>
        <v>0</v>
      </c>
      <c r="O39">
        <f t="shared" ca="1" si="5"/>
        <v>0</v>
      </c>
      <c r="P39">
        <f t="shared" ca="1" si="5"/>
        <v>0</v>
      </c>
      <c r="Q39">
        <f t="shared" ca="1" si="5"/>
        <v>0</v>
      </c>
      <c r="R39">
        <f t="shared" ca="1" si="5"/>
        <v>0</v>
      </c>
      <c r="S39">
        <f t="shared" ca="1" si="5"/>
        <v>0</v>
      </c>
      <c r="T39">
        <f t="shared" ca="1" si="5"/>
        <v>0</v>
      </c>
      <c r="U39">
        <f t="shared" ca="1" si="5"/>
        <v>0</v>
      </c>
      <c r="V39">
        <f ca="1">IF('Other 2030'!$A47="CP",INDIRECT("'Other 2030'!"&amp;'Country Selector'!$B$3&amp;ROW($A47))*10^12,0)</f>
        <v>0</v>
      </c>
    </row>
    <row r="40" spans="1:22">
      <c r="A40" s="74">
        <v>-12</v>
      </c>
      <c r="B40">
        <f ca="1">IF('Other 2010'!$A48="CP",INDIRECT("'Other 2010'!"&amp;'Country Selector'!$B$3&amp;ROW($A48))*10^12,0)</f>
        <v>0</v>
      </c>
      <c r="C40">
        <f t="shared" ca="1" si="4"/>
        <v>0</v>
      </c>
      <c r="D40">
        <f t="shared" ca="1" si="4"/>
        <v>0</v>
      </c>
      <c r="E40">
        <f t="shared" ca="1" si="4"/>
        <v>0</v>
      </c>
      <c r="F40">
        <f t="shared" ca="1" si="4"/>
        <v>0</v>
      </c>
      <c r="G40">
        <f t="shared" ca="1" si="4"/>
        <v>0</v>
      </c>
      <c r="H40">
        <f t="shared" ca="1" si="4"/>
        <v>0</v>
      </c>
      <c r="I40">
        <f t="shared" ca="1" si="4"/>
        <v>0</v>
      </c>
      <c r="J40">
        <f t="shared" ca="1" si="4"/>
        <v>0</v>
      </c>
      <c r="K40">
        <f t="shared" ca="1" si="4"/>
        <v>0</v>
      </c>
      <c r="L40">
        <f ca="1">IF('Other 2020'!$A48="CP",INDIRECT("'Other 2020'!"&amp;'Country Selector'!$B$3&amp;ROW($A48))*10^12,0)</f>
        <v>0</v>
      </c>
      <c r="M40">
        <f t="shared" ca="1" si="5"/>
        <v>0</v>
      </c>
      <c r="N40">
        <f t="shared" ca="1" si="5"/>
        <v>0</v>
      </c>
      <c r="O40">
        <f t="shared" ca="1" si="5"/>
        <v>0</v>
      </c>
      <c r="P40">
        <f t="shared" ca="1" si="5"/>
        <v>0</v>
      </c>
      <c r="Q40">
        <f t="shared" ca="1" si="5"/>
        <v>0</v>
      </c>
      <c r="R40">
        <f t="shared" ca="1" si="5"/>
        <v>0</v>
      </c>
      <c r="S40">
        <f t="shared" ca="1" si="5"/>
        <v>0</v>
      </c>
      <c r="T40">
        <f t="shared" ca="1" si="5"/>
        <v>0</v>
      </c>
      <c r="U40">
        <f t="shared" ca="1" si="5"/>
        <v>0</v>
      </c>
      <c r="V40">
        <f ca="1">IF('Other 2030'!$A48="CP",INDIRECT("'Other 2030'!"&amp;'Country Selector'!$B$3&amp;ROW($A48))*10^12,0)</f>
        <v>0</v>
      </c>
    </row>
    <row r="41" spans="1:22">
      <c r="A41" s="74">
        <v>-11</v>
      </c>
      <c r="B41">
        <f ca="1">IF('Other 2010'!$A49="CP",INDIRECT("'Other 2010'!"&amp;'Country Selector'!$B$3&amp;ROW($A49))*10^12,0)</f>
        <v>0</v>
      </c>
      <c r="C41">
        <f t="shared" ca="1" si="4"/>
        <v>0</v>
      </c>
      <c r="D41">
        <f t="shared" ca="1" si="4"/>
        <v>0</v>
      </c>
      <c r="E41">
        <f t="shared" ca="1" si="4"/>
        <v>0</v>
      </c>
      <c r="F41">
        <f t="shared" ca="1" si="4"/>
        <v>0</v>
      </c>
      <c r="G41">
        <f t="shared" ca="1" si="4"/>
        <v>0</v>
      </c>
      <c r="H41">
        <f t="shared" ca="1" si="4"/>
        <v>0</v>
      </c>
      <c r="I41">
        <f t="shared" ca="1" si="4"/>
        <v>0</v>
      </c>
      <c r="J41">
        <f t="shared" ca="1" si="4"/>
        <v>0</v>
      </c>
      <c r="K41">
        <f t="shared" ca="1" si="4"/>
        <v>0</v>
      </c>
      <c r="L41">
        <f ca="1">IF('Other 2020'!$A49="CP",INDIRECT("'Other 2020'!"&amp;'Country Selector'!$B$3&amp;ROW($A49))*10^12,0)</f>
        <v>0</v>
      </c>
      <c r="M41">
        <f t="shared" ca="1" si="5"/>
        <v>0</v>
      </c>
      <c r="N41">
        <f t="shared" ca="1" si="5"/>
        <v>0</v>
      </c>
      <c r="O41">
        <f t="shared" ca="1" si="5"/>
        <v>0</v>
      </c>
      <c r="P41">
        <f t="shared" ca="1" si="5"/>
        <v>0</v>
      </c>
      <c r="Q41">
        <f t="shared" ca="1" si="5"/>
        <v>0</v>
      </c>
      <c r="R41">
        <f t="shared" ca="1" si="5"/>
        <v>0</v>
      </c>
      <c r="S41">
        <f t="shared" ca="1" si="5"/>
        <v>0</v>
      </c>
      <c r="T41">
        <f t="shared" ca="1" si="5"/>
        <v>0</v>
      </c>
      <c r="U41">
        <f t="shared" ca="1" si="5"/>
        <v>0</v>
      </c>
      <c r="V41">
        <f ca="1">IF('Other 2030'!$A49="CP",INDIRECT("'Other 2030'!"&amp;'Country Selector'!$B$3&amp;ROW($A49))*10^12,0)</f>
        <v>0</v>
      </c>
    </row>
    <row r="42" spans="1:22">
      <c r="A42" s="74">
        <v>-10</v>
      </c>
      <c r="B42">
        <f ca="1">IF('Other 2010'!$A50="CP",INDIRECT("'Other 2010'!"&amp;'Country Selector'!$B$3&amp;ROW($A50))*10^12,0)</f>
        <v>0</v>
      </c>
      <c r="C42">
        <f t="shared" ca="1" si="4"/>
        <v>0</v>
      </c>
      <c r="D42">
        <f t="shared" ca="1" si="4"/>
        <v>0</v>
      </c>
      <c r="E42">
        <f t="shared" ca="1" si="4"/>
        <v>0</v>
      </c>
      <c r="F42">
        <f t="shared" ca="1" si="4"/>
        <v>0</v>
      </c>
      <c r="G42">
        <f t="shared" ca="1" si="4"/>
        <v>0</v>
      </c>
      <c r="H42">
        <f t="shared" ca="1" si="4"/>
        <v>0</v>
      </c>
      <c r="I42">
        <f t="shared" ca="1" si="4"/>
        <v>0</v>
      </c>
      <c r="J42">
        <f t="shared" ca="1" si="4"/>
        <v>0</v>
      </c>
      <c r="K42">
        <f t="shared" ca="1" si="4"/>
        <v>0</v>
      </c>
      <c r="L42">
        <f ca="1">IF('Other 2020'!$A50="CP",INDIRECT("'Other 2020'!"&amp;'Country Selector'!$B$3&amp;ROW($A50))*10^12,0)</f>
        <v>0</v>
      </c>
      <c r="M42">
        <f t="shared" ca="1" si="5"/>
        <v>0</v>
      </c>
      <c r="N42">
        <f t="shared" ca="1" si="5"/>
        <v>0</v>
      </c>
      <c r="O42">
        <f t="shared" ca="1" si="5"/>
        <v>0</v>
      </c>
      <c r="P42">
        <f t="shared" ca="1" si="5"/>
        <v>0</v>
      </c>
      <c r="Q42">
        <f t="shared" ca="1" si="5"/>
        <v>0</v>
      </c>
      <c r="R42">
        <f t="shared" ca="1" si="5"/>
        <v>0</v>
      </c>
      <c r="S42">
        <f t="shared" ca="1" si="5"/>
        <v>0</v>
      </c>
      <c r="T42">
        <f t="shared" ca="1" si="5"/>
        <v>0</v>
      </c>
      <c r="U42">
        <f t="shared" ca="1" si="5"/>
        <v>0</v>
      </c>
      <c r="V42">
        <f ca="1">IF('Other 2030'!$A50="CP",INDIRECT("'Other 2030'!"&amp;'Country Selector'!$B$3&amp;ROW($A50))*10^12,0)</f>
        <v>0</v>
      </c>
    </row>
    <row r="43" spans="1:22">
      <c r="A43" s="74">
        <v>-9</v>
      </c>
      <c r="B43">
        <f ca="1">IF('Other 2010'!$A51="CP",INDIRECT("'Other 2010'!"&amp;'Country Selector'!$B$3&amp;ROW($A51))*10^12,0)</f>
        <v>0</v>
      </c>
      <c r="C43">
        <f t="shared" ca="1" si="4"/>
        <v>0</v>
      </c>
      <c r="D43">
        <f t="shared" ca="1" si="4"/>
        <v>0</v>
      </c>
      <c r="E43">
        <f t="shared" ca="1" si="4"/>
        <v>0</v>
      </c>
      <c r="F43">
        <f t="shared" ca="1" si="4"/>
        <v>0</v>
      </c>
      <c r="G43">
        <f t="shared" ca="1" si="4"/>
        <v>0</v>
      </c>
      <c r="H43">
        <f t="shared" ca="1" si="4"/>
        <v>0</v>
      </c>
      <c r="I43">
        <f t="shared" ca="1" si="4"/>
        <v>0</v>
      </c>
      <c r="J43">
        <f t="shared" ca="1" si="4"/>
        <v>0</v>
      </c>
      <c r="K43">
        <f t="shared" ca="1" si="4"/>
        <v>0</v>
      </c>
      <c r="L43">
        <f ca="1">IF('Other 2020'!$A51="CP",INDIRECT("'Other 2020'!"&amp;'Country Selector'!$B$3&amp;ROW($A51))*10^12,0)</f>
        <v>0</v>
      </c>
      <c r="M43">
        <f t="shared" ca="1" si="5"/>
        <v>0</v>
      </c>
      <c r="N43">
        <f t="shared" ca="1" si="5"/>
        <v>0</v>
      </c>
      <c r="O43">
        <f t="shared" ca="1" si="5"/>
        <v>0</v>
      </c>
      <c r="P43">
        <f t="shared" ca="1" si="5"/>
        <v>0</v>
      </c>
      <c r="Q43">
        <f t="shared" ca="1" si="5"/>
        <v>0</v>
      </c>
      <c r="R43">
        <f t="shared" ca="1" si="5"/>
        <v>0</v>
      </c>
      <c r="S43">
        <f t="shared" ca="1" si="5"/>
        <v>0</v>
      </c>
      <c r="T43">
        <f t="shared" ca="1" si="5"/>
        <v>0</v>
      </c>
      <c r="U43">
        <f t="shared" ca="1" si="5"/>
        <v>0</v>
      </c>
      <c r="V43">
        <f ca="1">IF('Other 2030'!$A51="CP",INDIRECT("'Other 2030'!"&amp;'Country Selector'!$B$3&amp;ROW($A51))*10^12,0)</f>
        <v>0</v>
      </c>
    </row>
    <row r="44" spans="1:22">
      <c r="A44" s="74">
        <v>-8</v>
      </c>
      <c r="B44">
        <f ca="1">IF('Other 2010'!$A52="CP",INDIRECT("'Other 2010'!"&amp;'Country Selector'!$B$3&amp;ROW($A52))*10^12,0)</f>
        <v>0</v>
      </c>
      <c r="C44">
        <f t="shared" ca="1" si="4"/>
        <v>0</v>
      </c>
      <c r="D44">
        <f t="shared" ca="1" si="4"/>
        <v>0</v>
      </c>
      <c r="E44">
        <f t="shared" ca="1" si="4"/>
        <v>0</v>
      </c>
      <c r="F44">
        <f t="shared" ca="1" si="4"/>
        <v>0</v>
      </c>
      <c r="G44">
        <f t="shared" ca="1" si="4"/>
        <v>0</v>
      </c>
      <c r="H44">
        <f t="shared" ca="1" si="4"/>
        <v>0</v>
      </c>
      <c r="I44">
        <f t="shared" ca="1" si="4"/>
        <v>0</v>
      </c>
      <c r="J44">
        <f t="shared" ca="1" si="4"/>
        <v>0</v>
      </c>
      <c r="K44">
        <f t="shared" ca="1" si="4"/>
        <v>0</v>
      </c>
      <c r="L44">
        <f ca="1">IF('Other 2020'!$A52="CP",INDIRECT("'Other 2020'!"&amp;'Country Selector'!$B$3&amp;ROW($A52))*10^12,0)</f>
        <v>0</v>
      </c>
      <c r="M44">
        <f t="shared" ca="1" si="5"/>
        <v>0</v>
      </c>
      <c r="N44">
        <f t="shared" ca="1" si="5"/>
        <v>0</v>
      </c>
      <c r="O44">
        <f t="shared" ca="1" si="5"/>
        <v>0</v>
      </c>
      <c r="P44">
        <f t="shared" ca="1" si="5"/>
        <v>0</v>
      </c>
      <c r="Q44">
        <f t="shared" ca="1" si="5"/>
        <v>0</v>
      </c>
      <c r="R44">
        <f t="shared" ca="1" si="5"/>
        <v>0</v>
      </c>
      <c r="S44">
        <f t="shared" ca="1" si="5"/>
        <v>0</v>
      </c>
      <c r="T44">
        <f t="shared" ca="1" si="5"/>
        <v>0</v>
      </c>
      <c r="U44">
        <f t="shared" ca="1" si="5"/>
        <v>0</v>
      </c>
      <c r="V44">
        <f ca="1">IF('Other 2030'!$A52="CP",INDIRECT("'Other 2030'!"&amp;'Country Selector'!$B$3&amp;ROW($A52))*10^12,0)</f>
        <v>0</v>
      </c>
    </row>
    <row r="45" spans="1:22">
      <c r="A45" s="74">
        <v>-7</v>
      </c>
      <c r="B45">
        <f ca="1">IF('Other 2010'!$A53="CP",INDIRECT("'Other 2010'!"&amp;'Country Selector'!$B$3&amp;ROW($A53))*10^12,0)</f>
        <v>0</v>
      </c>
      <c r="C45">
        <f t="shared" ca="1" si="4"/>
        <v>0</v>
      </c>
      <c r="D45">
        <f t="shared" ca="1" si="4"/>
        <v>0</v>
      </c>
      <c r="E45">
        <f t="shared" ca="1" si="4"/>
        <v>0</v>
      </c>
      <c r="F45">
        <f t="shared" ca="1" si="4"/>
        <v>0</v>
      </c>
      <c r="G45">
        <f t="shared" ca="1" si="4"/>
        <v>0</v>
      </c>
      <c r="H45">
        <f t="shared" ca="1" si="4"/>
        <v>0</v>
      </c>
      <c r="I45">
        <f t="shared" ca="1" si="4"/>
        <v>0</v>
      </c>
      <c r="J45">
        <f t="shared" ca="1" si="4"/>
        <v>0</v>
      </c>
      <c r="K45">
        <f t="shared" ca="1" si="4"/>
        <v>0</v>
      </c>
      <c r="L45">
        <f ca="1">IF('Other 2020'!$A53="CP",INDIRECT("'Other 2020'!"&amp;'Country Selector'!$B$3&amp;ROW($A53))*10^12,0)</f>
        <v>0</v>
      </c>
      <c r="M45">
        <f t="shared" ca="1" si="5"/>
        <v>0</v>
      </c>
      <c r="N45">
        <f t="shared" ca="1" si="5"/>
        <v>0</v>
      </c>
      <c r="O45">
        <f t="shared" ca="1" si="5"/>
        <v>0</v>
      </c>
      <c r="P45">
        <f t="shared" ca="1" si="5"/>
        <v>0</v>
      </c>
      <c r="Q45">
        <f t="shared" ca="1" si="5"/>
        <v>0</v>
      </c>
      <c r="R45">
        <f t="shared" ca="1" si="5"/>
        <v>0</v>
      </c>
      <c r="S45">
        <f t="shared" ca="1" si="5"/>
        <v>0</v>
      </c>
      <c r="T45">
        <f t="shared" ca="1" si="5"/>
        <v>0</v>
      </c>
      <c r="U45">
        <f t="shared" ca="1" si="5"/>
        <v>0</v>
      </c>
      <c r="V45">
        <f ca="1">IF('Other 2030'!$A53="CP",INDIRECT("'Other 2030'!"&amp;'Country Selector'!$B$3&amp;ROW($A53))*10^12,0)</f>
        <v>0</v>
      </c>
    </row>
    <row r="46" spans="1:22">
      <c r="A46" s="74">
        <v>-6</v>
      </c>
      <c r="B46">
        <f ca="1">IF('Other 2010'!$A54="CP",INDIRECT("'Other 2010'!"&amp;'Country Selector'!$B$3&amp;ROW($A54))*10^12,0)</f>
        <v>0</v>
      </c>
      <c r="C46">
        <f t="shared" ca="1" si="4"/>
        <v>0</v>
      </c>
      <c r="D46">
        <f t="shared" ca="1" si="4"/>
        <v>0</v>
      </c>
      <c r="E46">
        <f t="shared" ca="1" si="4"/>
        <v>0</v>
      </c>
      <c r="F46">
        <f t="shared" ca="1" si="4"/>
        <v>0</v>
      </c>
      <c r="G46">
        <f t="shared" ca="1" si="4"/>
        <v>0</v>
      </c>
      <c r="H46">
        <f t="shared" ca="1" si="4"/>
        <v>0</v>
      </c>
      <c r="I46">
        <f t="shared" ca="1" si="4"/>
        <v>0</v>
      </c>
      <c r="J46">
        <f t="shared" ca="1" si="4"/>
        <v>0</v>
      </c>
      <c r="K46">
        <f t="shared" ca="1" si="4"/>
        <v>0</v>
      </c>
      <c r="L46">
        <f ca="1">IF('Other 2020'!$A54="CP",INDIRECT("'Other 2020'!"&amp;'Country Selector'!$B$3&amp;ROW($A54))*10^12,0)</f>
        <v>0</v>
      </c>
      <c r="M46">
        <f t="shared" ca="1" si="5"/>
        <v>0</v>
      </c>
      <c r="N46">
        <f t="shared" ca="1" si="5"/>
        <v>0</v>
      </c>
      <c r="O46">
        <f t="shared" ca="1" si="5"/>
        <v>0</v>
      </c>
      <c r="P46">
        <f t="shared" ca="1" si="5"/>
        <v>0</v>
      </c>
      <c r="Q46">
        <f t="shared" ca="1" si="5"/>
        <v>0</v>
      </c>
      <c r="R46">
        <f t="shared" ca="1" si="5"/>
        <v>0</v>
      </c>
      <c r="S46">
        <f t="shared" ca="1" si="5"/>
        <v>0</v>
      </c>
      <c r="T46">
        <f t="shared" ca="1" si="5"/>
        <v>0</v>
      </c>
      <c r="U46">
        <f t="shared" ca="1" si="5"/>
        <v>0</v>
      </c>
      <c r="V46">
        <f ca="1">IF('Other 2030'!$A54="CP",INDIRECT("'Other 2030'!"&amp;'Country Selector'!$B$3&amp;ROW($A54))*10^12,0)</f>
        <v>0</v>
      </c>
    </row>
    <row r="47" spans="1:22">
      <c r="A47" s="74">
        <v>-5</v>
      </c>
      <c r="B47">
        <f ca="1">IF('Other 2010'!$A55="CP",INDIRECT("'Other 2010'!"&amp;'Country Selector'!$B$3&amp;ROW($A55))*10^12,0)</f>
        <v>615959627394.42639</v>
      </c>
      <c r="C47">
        <f t="shared" ca="1" si="4"/>
        <v>559686772546.04675</v>
      </c>
      <c r="D47">
        <f t="shared" ca="1" si="4"/>
        <v>503413917697.66724</v>
      </c>
      <c r="E47">
        <f t="shared" ca="1" si="4"/>
        <v>447141062849.2876</v>
      </c>
      <c r="F47">
        <f t="shared" ca="1" si="4"/>
        <v>390868208000.90802</v>
      </c>
      <c r="G47">
        <f t="shared" ca="1" si="4"/>
        <v>334595353152.52838</v>
      </c>
      <c r="H47">
        <f t="shared" ca="1" si="4"/>
        <v>278322498304.1488</v>
      </c>
      <c r="I47">
        <f t="shared" ca="1" si="4"/>
        <v>222049643455.76923</v>
      </c>
      <c r="J47">
        <f t="shared" ca="1" si="4"/>
        <v>165776788607.38959</v>
      </c>
      <c r="K47">
        <f t="shared" ca="1" si="4"/>
        <v>109503933759.00998</v>
      </c>
      <c r="L47">
        <f ca="1">IF('Other 2020'!$A55="CP",INDIRECT("'Other 2020'!"&amp;'Country Selector'!$B$3&amp;ROW($A55))*10^12,0)</f>
        <v>53231078910.630379</v>
      </c>
      <c r="M47">
        <f t="shared" ca="1" si="5"/>
        <v>51710190941.755135</v>
      </c>
      <c r="N47">
        <f t="shared" ca="1" si="5"/>
        <v>50189302972.879906</v>
      </c>
      <c r="O47">
        <f t="shared" ca="1" si="5"/>
        <v>48668415004.004669</v>
      </c>
      <c r="P47">
        <f t="shared" ca="1" si="5"/>
        <v>47147527035.129425</v>
      </c>
      <c r="Q47">
        <f t="shared" ca="1" si="5"/>
        <v>45626639066.254189</v>
      </c>
      <c r="R47">
        <f t="shared" ca="1" si="5"/>
        <v>44105751097.378952</v>
      </c>
      <c r="S47">
        <f t="shared" ca="1" si="5"/>
        <v>42584863128.503708</v>
      </c>
      <c r="T47">
        <f t="shared" ca="1" si="5"/>
        <v>41063975159.628479</v>
      </c>
      <c r="U47">
        <f t="shared" ca="1" si="5"/>
        <v>39543087190.753235</v>
      </c>
      <c r="V47">
        <f ca="1">IF('Other 2030'!$A55="CP",INDIRECT("'Other 2030'!"&amp;'Country Selector'!$B$3&amp;ROW($A55))*10^12,0)</f>
        <v>38022199221.877998</v>
      </c>
    </row>
    <row r="48" spans="1:22">
      <c r="A48" s="74">
        <v>-4</v>
      </c>
      <c r="B48">
        <f ca="1">IF('Other 2010'!$A56="CP",INDIRECT("'Other 2010'!"&amp;'Country Selector'!$B$3&amp;ROW($A56))*10^12,0)</f>
        <v>0</v>
      </c>
      <c r="C48">
        <f t="shared" ca="1" si="4"/>
        <v>0</v>
      </c>
      <c r="D48">
        <f t="shared" ca="1" si="4"/>
        <v>0</v>
      </c>
      <c r="E48">
        <f t="shared" ca="1" si="4"/>
        <v>0</v>
      </c>
      <c r="F48">
        <f t="shared" ca="1" si="4"/>
        <v>0</v>
      </c>
      <c r="G48">
        <f t="shared" ca="1" si="4"/>
        <v>0</v>
      </c>
      <c r="H48">
        <f t="shared" ca="1" si="4"/>
        <v>0</v>
      </c>
      <c r="I48">
        <f t="shared" ca="1" si="4"/>
        <v>0</v>
      </c>
      <c r="J48">
        <f t="shared" ca="1" si="4"/>
        <v>0</v>
      </c>
      <c r="K48">
        <f t="shared" ca="1" si="4"/>
        <v>0</v>
      </c>
      <c r="L48">
        <f ca="1">IF('Other 2020'!$A56="CP",INDIRECT("'Other 2020'!"&amp;'Country Selector'!$B$3&amp;ROW($A56))*10^12,0)</f>
        <v>0</v>
      </c>
      <c r="M48">
        <f t="shared" ca="1" si="5"/>
        <v>0</v>
      </c>
      <c r="N48">
        <f t="shared" ca="1" si="5"/>
        <v>0</v>
      </c>
      <c r="O48">
        <f t="shared" ca="1" si="5"/>
        <v>0</v>
      </c>
      <c r="P48">
        <f t="shared" ca="1" si="5"/>
        <v>0</v>
      </c>
      <c r="Q48">
        <f t="shared" ca="1" si="5"/>
        <v>0</v>
      </c>
      <c r="R48">
        <f t="shared" ca="1" si="5"/>
        <v>0</v>
      </c>
      <c r="S48">
        <f t="shared" ca="1" si="5"/>
        <v>0</v>
      </c>
      <c r="T48">
        <f t="shared" ca="1" si="5"/>
        <v>0</v>
      </c>
      <c r="U48">
        <f t="shared" ca="1" si="5"/>
        <v>0</v>
      </c>
      <c r="V48">
        <f ca="1">IF('Other 2030'!$A56="CP",INDIRECT("'Other 2030'!"&amp;'Country Selector'!$B$3&amp;ROW($A56))*10^12,0)</f>
        <v>0</v>
      </c>
    </row>
    <row r="49" spans="1:22">
      <c r="A49" s="74">
        <v>-3</v>
      </c>
      <c r="B49">
        <f ca="1">IF('Other 2010'!$A57="CP",INDIRECT("'Other 2010'!"&amp;'Country Selector'!$B$3&amp;ROW($A57))*10^12,0)</f>
        <v>0</v>
      </c>
      <c r="C49">
        <f t="shared" ca="1" si="4"/>
        <v>0</v>
      </c>
      <c r="D49">
        <f t="shared" ca="1" si="4"/>
        <v>0</v>
      </c>
      <c r="E49">
        <f t="shared" ca="1" si="4"/>
        <v>0</v>
      </c>
      <c r="F49">
        <f t="shared" ca="1" si="4"/>
        <v>0</v>
      </c>
      <c r="G49">
        <f t="shared" ca="1" si="4"/>
        <v>0</v>
      </c>
      <c r="H49">
        <f t="shared" ca="1" si="4"/>
        <v>0</v>
      </c>
      <c r="I49">
        <f t="shared" ca="1" si="4"/>
        <v>0</v>
      </c>
      <c r="J49">
        <f t="shared" ca="1" si="4"/>
        <v>0</v>
      </c>
      <c r="K49">
        <f t="shared" ca="1" si="4"/>
        <v>0</v>
      </c>
      <c r="L49">
        <f ca="1">IF('Other 2020'!$A57="CP",INDIRECT("'Other 2020'!"&amp;'Country Selector'!$B$3&amp;ROW($A57))*10^12,0)</f>
        <v>0</v>
      </c>
      <c r="M49">
        <f t="shared" ca="1" si="5"/>
        <v>0</v>
      </c>
      <c r="N49">
        <f t="shared" ca="1" si="5"/>
        <v>0</v>
      </c>
      <c r="O49">
        <f t="shared" ca="1" si="5"/>
        <v>0</v>
      </c>
      <c r="P49">
        <f t="shared" ca="1" si="5"/>
        <v>0</v>
      </c>
      <c r="Q49">
        <f t="shared" ca="1" si="5"/>
        <v>0</v>
      </c>
      <c r="R49">
        <f t="shared" ca="1" si="5"/>
        <v>0</v>
      </c>
      <c r="S49">
        <f t="shared" ca="1" si="5"/>
        <v>0</v>
      </c>
      <c r="T49">
        <f t="shared" ca="1" si="5"/>
        <v>0</v>
      </c>
      <c r="U49">
        <f t="shared" ca="1" si="5"/>
        <v>0</v>
      </c>
      <c r="V49">
        <f ca="1">IF('Other 2030'!$A57="CP",INDIRECT("'Other 2030'!"&amp;'Country Selector'!$B$3&amp;ROW($A57))*10^12,0)</f>
        <v>0</v>
      </c>
    </row>
    <row r="50" spans="1:22">
      <c r="A50" s="74">
        <v>-2</v>
      </c>
      <c r="B50">
        <f ca="1">IF('Other 2010'!$A58="CP",INDIRECT("'Other 2010'!"&amp;'Country Selector'!$B$3&amp;ROW($A58))*10^12,0)</f>
        <v>0</v>
      </c>
      <c r="C50">
        <f t="shared" ca="1" si="4"/>
        <v>0</v>
      </c>
      <c r="D50">
        <f t="shared" ca="1" si="4"/>
        <v>0</v>
      </c>
      <c r="E50">
        <f t="shared" ca="1" si="4"/>
        <v>0</v>
      </c>
      <c r="F50">
        <f t="shared" ca="1" si="4"/>
        <v>0</v>
      </c>
      <c r="G50">
        <f t="shared" ca="1" si="4"/>
        <v>0</v>
      </c>
      <c r="H50">
        <f t="shared" ca="1" si="4"/>
        <v>0</v>
      </c>
      <c r="I50">
        <f t="shared" ca="1" si="4"/>
        <v>0</v>
      </c>
      <c r="J50">
        <f t="shared" ca="1" si="4"/>
        <v>0</v>
      </c>
      <c r="K50">
        <f t="shared" ca="1" si="4"/>
        <v>0</v>
      </c>
      <c r="L50">
        <f ca="1">IF('Other 2020'!$A58="CP",INDIRECT("'Other 2020'!"&amp;'Country Selector'!$B$3&amp;ROW($A58))*10^12,0)</f>
        <v>0</v>
      </c>
      <c r="M50">
        <f t="shared" ca="1" si="5"/>
        <v>0</v>
      </c>
      <c r="N50">
        <f t="shared" ca="1" si="5"/>
        <v>0</v>
      </c>
      <c r="O50">
        <f t="shared" ca="1" si="5"/>
        <v>0</v>
      </c>
      <c r="P50">
        <f t="shared" ca="1" si="5"/>
        <v>0</v>
      </c>
      <c r="Q50">
        <f t="shared" ca="1" si="5"/>
        <v>0</v>
      </c>
      <c r="R50">
        <f t="shared" ca="1" si="5"/>
        <v>0</v>
      </c>
      <c r="S50">
        <f t="shared" ca="1" si="5"/>
        <v>0</v>
      </c>
      <c r="T50">
        <f t="shared" ca="1" si="5"/>
        <v>0</v>
      </c>
      <c r="U50">
        <f t="shared" ca="1" si="5"/>
        <v>0</v>
      </c>
      <c r="V50">
        <f ca="1">IF('Other 2030'!$A58="CP",INDIRECT("'Other 2030'!"&amp;'Country Selector'!$B$3&amp;ROW($A58))*10^12,0)</f>
        <v>0</v>
      </c>
    </row>
    <row r="51" spans="1:22">
      <c r="A51" s="74">
        <v>-1</v>
      </c>
      <c r="B51">
        <f ca="1">IF('Other 2010'!$A59="CP",INDIRECT("'Other 2010'!"&amp;'Country Selector'!$B$3&amp;ROW($A59))*10^12,0)</f>
        <v>0</v>
      </c>
      <c r="C51">
        <f t="shared" ca="1" si="4"/>
        <v>0</v>
      </c>
      <c r="D51">
        <f t="shared" ca="1" si="4"/>
        <v>0</v>
      </c>
      <c r="E51">
        <f t="shared" ca="1" si="4"/>
        <v>0</v>
      </c>
      <c r="F51">
        <f t="shared" ca="1" si="4"/>
        <v>0</v>
      </c>
      <c r="G51">
        <f t="shared" ca="1" si="4"/>
        <v>0</v>
      </c>
      <c r="H51">
        <f t="shared" ca="1" si="4"/>
        <v>0</v>
      </c>
      <c r="I51">
        <f t="shared" ca="1" si="4"/>
        <v>0</v>
      </c>
      <c r="J51">
        <f t="shared" ca="1" si="4"/>
        <v>0</v>
      </c>
      <c r="K51">
        <f t="shared" ca="1" si="4"/>
        <v>0</v>
      </c>
      <c r="L51">
        <f ca="1">IF('Other 2020'!$A59="CP",INDIRECT("'Other 2020'!"&amp;'Country Selector'!$B$3&amp;ROW($A59))*10^12,0)</f>
        <v>0</v>
      </c>
      <c r="M51">
        <f t="shared" ca="1" si="5"/>
        <v>0</v>
      </c>
      <c r="N51">
        <f t="shared" ca="1" si="5"/>
        <v>0</v>
      </c>
      <c r="O51">
        <f t="shared" ca="1" si="5"/>
        <v>0</v>
      </c>
      <c r="P51">
        <f t="shared" ca="1" si="5"/>
        <v>0</v>
      </c>
      <c r="Q51">
        <f t="shared" ca="1" si="5"/>
        <v>0</v>
      </c>
      <c r="R51">
        <f t="shared" ca="1" si="5"/>
        <v>0</v>
      </c>
      <c r="S51">
        <f t="shared" ca="1" si="5"/>
        <v>0</v>
      </c>
      <c r="T51">
        <f t="shared" ca="1" si="5"/>
        <v>0</v>
      </c>
      <c r="U51">
        <f t="shared" ca="1" si="5"/>
        <v>0</v>
      </c>
      <c r="V51">
        <f ca="1">IF('Other 2030'!$A59="CP",INDIRECT("'Other 2030'!"&amp;'Country Selector'!$B$3&amp;ROW($A59))*10^12,0)</f>
        <v>0</v>
      </c>
    </row>
    <row r="52" spans="1:22">
      <c r="A52" s="74">
        <v>0</v>
      </c>
      <c r="B52">
        <f ca="1">IF('Other 2010'!$A60="CP",INDIRECT("'Other 2010'!"&amp;'Country Selector'!$B$3&amp;ROW($A60))*10^12,0)</f>
        <v>0</v>
      </c>
      <c r="C52">
        <f t="shared" ca="1" si="4"/>
        <v>0</v>
      </c>
      <c r="D52">
        <f t="shared" ca="1" si="4"/>
        <v>0</v>
      </c>
      <c r="E52">
        <f t="shared" ca="1" si="4"/>
        <v>0</v>
      </c>
      <c r="F52">
        <f t="shared" ca="1" si="4"/>
        <v>0</v>
      </c>
      <c r="G52">
        <f t="shared" ca="1" si="4"/>
        <v>0</v>
      </c>
      <c r="H52">
        <f t="shared" ca="1" si="4"/>
        <v>0</v>
      </c>
      <c r="I52">
        <f t="shared" ca="1" si="4"/>
        <v>0</v>
      </c>
      <c r="J52">
        <f t="shared" ca="1" si="4"/>
        <v>0</v>
      </c>
      <c r="K52">
        <f t="shared" ca="1" si="4"/>
        <v>0</v>
      </c>
      <c r="L52">
        <f ca="1">IF('Other 2020'!$A60="CP",INDIRECT("'Other 2020'!"&amp;'Country Selector'!$B$3&amp;ROW($A60))*10^12,0)</f>
        <v>0</v>
      </c>
      <c r="M52">
        <f t="shared" ca="1" si="5"/>
        <v>0</v>
      </c>
      <c r="N52">
        <f t="shared" ca="1" si="5"/>
        <v>0</v>
      </c>
      <c r="O52">
        <f t="shared" ca="1" si="5"/>
        <v>0</v>
      </c>
      <c r="P52">
        <f t="shared" ca="1" si="5"/>
        <v>0</v>
      </c>
      <c r="Q52">
        <f t="shared" ca="1" si="5"/>
        <v>0</v>
      </c>
      <c r="R52">
        <f t="shared" ca="1" si="5"/>
        <v>0</v>
      </c>
      <c r="S52">
        <f t="shared" ca="1" si="5"/>
        <v>0</v>
      </c>
      <c r="T52">
        <f t="shared" ca="1" si="5"/>
        <v>0</v>
      </c>
      <c r="U52">
        <f t="shared" ca="1" si="5"/>
        <v>0</v>
      </c>
      <c r="V52">
        <f ca="1">IF('Other 2030'!$A60="CP",INDIRECT("'Other 2030'!"&amp;'Country Selector'!$B$3&amp;ROW($A60))*10^12,0)</f>
        <v>0</v>
      </c>
    </row>
    <row r="53" spans="1:22">
      <c r="A53" s="74">
        <v>1</v>
      </c>
      <c r="B53">
        <f ca="1">IF('Other 2010'!$A61="CP",INDIRECT("'Other 2010'!"&amp;'Country Selector'!$B$3&amp;ROW($A61))*10^12,0)</f>
        <v>238399045610.63107</v>
      </c>
      <c r="C53">
        <f t="shared" ca="1" si="4"/>
        <v>216121113548.96182</v>
      </c>
      <c r="D53">
        <f t="shared" ca="1" si="4"/>
        <v>193843181487.2926</v>
      </c>
      <c r="E53">
        <f t="shared" ca="1" si="4"/>
        <v>171565249425.62335</v>
      </c>
      <c r="F53">
        <f t="shared" ca="1" si="4"/>
        <v>149287317363.9541</v>
      </c>
      <c r="G53">
        <f t="shared" ca="1" si="4"/>
        <v>127009385302.28488</v>
      </c>
      <c r="H53">
        <f t="shared" ca="1" si="4"/>
        <v>104731453240.61565</v>
      </c>
      <c r="I53">
        <f t="shared" ca="1" si="4"/>
        <v>82453521178.946411</v>
      </c>
      <c r="J53">
        <f t="shared" ca="1" si="4"/>
        <v>60175589117.277184</v>
      </c>
      <c r="K53">
        <f t="shared" ca="1" si="4"/>
        <v>37897657055.607948</v>
      </c>
      <c r="L53">
        <f ca="1">IF('Other 2020'!$A61="CP",INDIRECT("'Other 2020'!"&amp;'Country Selector'!$B$3&amp;ROW($A61))*10^12,0)</f>
        <v>15619724993.938711</v>
      </c>
      <c r="M53">
        <f t="shared" ca="1" si="5"/>
        <v>15476897129.444689</v>
      </c>
      <c r="N53">
        <f t="shared" ca="1" si="5"/>
        <v>15334069264.950668</v>
      </c>
      <c r="O53">
        <f t="shared" ca="1" si="5"/>
        <v>15191241400.456648</v>
      </c>
      <c r="P53">
        <f t="shared" ca="1" si="5"/>
        <v>15048413535.962624</v>
      </c>
      <c r="Q53">
        <f t="shared" ca="1" si="5"/>
        <v>14905585671.468601</v>
      </c>
      <c r="R53">
        <f t="shared" ca="1" si="5"/>
        <v>14762757806.974581</v>
      </c>
      <c r="S53">
        <f t="shared" ca="1" si="5"/>
        <v>14619929942.48056</v>
      </c>
      <c r="T53">
        <f t="shared" ca="1" si="5"/>
        <v>14477102077.986538</v>
      </c>
      <c r="U53">
        <f t="shared" ca="1" si="5"/>
        <v>14334274213.492516</v>
      </c>
      <c r="V53">
        <f ca="1">IF('Other 2030'!$A61="CP",INDIRECT("'Other 2030'!"&amp;'Country Selector'!$B$3&amp;ROW($A61))*10^12,0)</f>
        <v>14191446348.998493</v>
      </c>
    </row>
    <row r="54" spans="1:22">
      <c r="A54" s="74">
        <v>2</v>
      </c>
      <c r="B54">
        <f ca="1">IF('Other 2010'!$A62="CP",INDIRECT("'Other 2010'!"&amp;'Country Selector'!$B$3&amp;ROW($A62))*10^12,0)</f>
        <v>288462124560.62756</v>
      </c>
      <c r="C54">
        <f t="shared" ca="1" si="4"/>
        <v>285197376237.06537</v>
      </c>
      <c r="D54">
        <f t="shared" ca="1" si="4"/>
        <v>281932627913.50317</v>
      </c>
      <c r="E54">
        <f t="shared" ca="1" si="4"/>
        <v>278667879589.94098</v>
      </c>
      <c r="F54">
        <f t="shared" ca="1" si="4"/>
        <v>275403131266.37872</v>
      </c>
      <c r="G54">
        <f t="shared" ca="1" si="4"/>
        <v>272138382942.81653</v>
      </c>
      <c r="H54">
        <f t="shared" ca="1" si="4"/>
        <v>268873634619.25433</v>
      </c>
      <c r="I54">
        <f t="shared" ca="1" si="4"/>
        <v>265608886295.69211</v>
      </c>
      <c r="J54">
        <f t="shared" ca="1" si="4"/>
        <v>262344137972.12994</v>
      </c>
      <c r="K54">
        <f t="shared" ca="1" si="4"/>
        <v>259079389648.56772</v>
      </c>
      <c r="L54">
        <f ca="1">IF('Other 2020'!$A62="CP",INDIRECT("'Other 2020'!"&amp;'Country Selector'!$B$3&amp;ROW($A62))*10^12,0)</f>
        <v>255814641325.00552</v>
      </c>
      <c r="M54">
        <f t="shared" ca="1" si="5"/>
        <v>252312784649.98117</v>
      </c>
      <c r="N54">
        <f t="shared" ca="1" si="5"/>
        <v>248810927974.95679</v>
      </c>
      <c r="O54">
        <f t="shared" ca="1" si="5"/>
        <v>245309071299.9324</v>
      </c>
      <c r="P54">
        <f t="shared" ca="1" si="5"/>
        <v>241807214624.90808</v>
      </c>
      <c r="Q54">
        <f t="shared" ca="1" si="5"/>
        <v>238305357949.88373</v>
      </c>
      <c r="R54">
        <f t="shared" ca="1" si="5"/>
        <v>234803501274.85934</v>
      </c>
      <c r="S54">
        <f t="shared" ca="1" si="5"/>
        <v>231301644599.83496</v>
      </c>
      <c r="T54">
        <f t="shared" ca="1" si="5"/>
        <v>227799787924.81061</v>
      </c>
      <c r="U54">
        <f t="shared" ca="1" si="5"/>
        <v>224297931249.78625</v>
      </c>
      <c r="V54">
        <f ca="1">IF('Other 2030'!$A62="CP",INDIRECT("'Other 2030'!"&amp;'Country Selector'!$B$3&amp;ROW($A62))*10^12,0)</f>
        <v>220796074574.7619</v>
      </c>
    </row>
    <row r="55" spans="1:22">
      <c r="A55" s="74">
        <v>3</v>
      </c>
      <c r="B55">
        <f ca="1">IF('Other 2010'!$A63="CP",INDIRECT("'Other 2010'!"&amp;'Country Selector'!$B$3&amp;ROW($A63))*10^12,0)</f>
        <v>72115531140.156891</v>
      </c>
      <c r="C55">
        <f t="shared" ca="1" si="4"/>
        <v>71299344059.266266</v>
      </c>
      <c r="D55">
        <f t="shared" ca="1" si="4"/>
        <v>70483156978.375656</v>
      </c>
      <c r="E55">
        <f t="shared" ca="1" si="4"/>
        <v>69666969897.485046</v>
      </c>
      <c r="F55">
        <f t="shared" ca="1" si="4"/>
        <v>68850782816.594421</v>
      </c>
      <c r="G55">
        <f t="shared" ca="1" si="4"/>
        <v>68034595735.703804</v>
      </c>
      <c r="H55">
        <f t="shared" ca="1" si="4"/>
        <v>67218408654.813187</v>
      </c>
      <c r="I55">
        <f t="shared" ca="1" si="4"/>
        <v>66402221573.922569</v>
      </c>
      <c r="J55">
        <f t="shared" ca="1" si="4"/>
        <v>65586034493.031952</v>
      </c>
      <c r="K55">
        <f t="shared" ca="1" si="4"/>
        <v>64769847412.141335</v>
      </c>
      <c r="L55">
        <f ca="1">IF('Other 2020'!$A63="CP",INDIRECT("'Other 2020'!"&amp;'Country Selector'!$B$3&amp;ROW($A63))*10^12,0)</f>
        <v>63953660331.250717</v>
      </c>
      <c r="M55">
        <f t="shared" ca="1" si="5"/>
        <v>63078196162.494843</v>
      </c>
      <c r="N55">
        <f t="shared" ca="1" si="5"/>
        <v>62202731993.738953</v>
      </c>
      <c r="O55">
        <f t="shared" ca="1" si="5"/>
        <v>61327267824.983078</v>
      </c>
      <c r="P55">
        <f t="shared" ca="1" si="5"/>
        <v>60451803656.227196</v>
      </c>
      <c r="Q55">
        <f t="shared" ca="1" si="5"/>
        <v>59576339487.471313</v>
      </c>
      <c r="R55">
        <f t="shared" ca="1" si="5"/>
        <v>58700875318.715439</v>
      </c>
      <c r="S55">
        <f t="shared" ca="1" si="5"/>
        <v>57825411149.959564</v>
      </c>
      <c r="T55">
        <f t="shared" ca="1" si="5"/>
        <v>56949946981.203682</v>
      </c>
      <c r="U55">
        <f t="shared" ca="1" si="5"/>
        <v>56074482812.4478</v>
      </c>
      <c r="V55">
        <f ca="1">IF('Other 2030'!$A63="CP",INDIRECT("'Other 2030'!"&amp;'Country Selector'!$B$3&amp;ROW($A63))*10^12,0)</f>
        <v>55199018643.691925</v>
      </c>
    </row>
    <row r="56" spans="1:22">
      <c r="A56" s="74">
        <v>4</v>
      </c>
      <c r="B56">
        <f ca="1">IF('Other 2010'!$A64="CP",INDIRECT("'Other 2010'!"&amp;'Country Selector'!$B$3&amp;ROW($A64))*10^12,0)</f>
        <v>0</v>
      </c>
      <c r="C56">
        <f t="shared" ca="1" si="4"/>
        <v>0</v>
      </c>
      <c r="D56">
        <f t="shared" ca="1" si="4"/>
        <v>0</v>
      </c>
      <c r="E56">
        <f t="shared" ca="1" si="4"/>
        <v>0</v>
      </c>
      <c r="F56">
        <f t="shared" ca="1" si="4"/>
        <v>0</v>
      </c>
      <c r="G56">
        <f t="shared" ca="1" si="4"/>
        <v>0</v>
      </c>
      <c r="H56">
        <f t="shared" ca="1" si="4"/>
        <v>0</v>
      </c>
      <c r="I56">
        <f t="shared" ca="1" si="4"/>
        <v>0</v>
      </c>
      <c r="J56">
        <f t="shared" ca="1" si="4"/>
        <v>0</v>
      </c>
      <c r="K56">
        <f t="shared" ca="1" si="4"/>
        <v>0</v>
      </c>
      <c r="L56">
        <f ca="1">IF('Other 2020'!$A64="CP",INDIRECT("'Other 2020'!"&amp;'Country Selector'!$B$3&amp;ROW($A64))*10^12,0)</f>
        <v>0</v>
      </c>
      <c r="M56">
        <f t="shared" ca="1" si="5"/>
        <v>0</v>
      </c>
      <c r="N56">
        <f t="shared" ca="1" si="5"/>
        <v>0</v>
      </c>
      <c r="O56">
        <f t="shared" ca="1" si="5"/>
        <v>0</v>
      </c>
      <c r="P56">
        <f t="shared" ca="1" si="5"/>
        <v>0</v>
      </c>
      <c r="Q56">
        <f t="shared" ca="1" si="5"/>
        <v>0</v>
      </c>
      <c r="R56">
        <f t="shared" ca="1" si="5"/>
        <v>0</v>
      </c>
      <c r="S56">
        <f t="shared" ca="1" si="5"/>
        <v>0</v>
      </c>
      <c r="T56">
        <f t="shared" ca="1" si="5"/>
        <v>0</v>
      </c>
      <c r="U56">
        <f t="shared" ca="1" si="5"/>
        <v>0</v>
      </c>
      <c r="V56">
        <f ca="1">IF('Other 2030'!$A64="CP",INDIRECT("'Other 2030'!"&amp;'Country Selector'!$B$3&amp;ROW($A64))*10^12,0)</f>
        <v>0</v>
      </c>
    </row>
    <row r="57" spans="1:22">
      <c r="A57" s="74">
        <v>5</v>
      </c>
      <c r="B57">
        <f ca="1">IF('Other 2010'!$A65="CP",INDIRECT("'Other 2010'!"&amp;'Country Selector'!$B$3&amp;ROW($A65))*10^12,0)</f>
        <v>87214324542.792099</v>
      </c>
      <c r="C57">
        <f t="shared" ca="1" si="4"/>
        <v>86227252772.883133</v>
      </c>
      <c r="D57">
        <f t="shared" ca="1" si="4"/>
        <v>85240181002.974136</v>
      </c>
      <c r="E57">
        <f t="shared" ca="1" si="4"/>
        <v>84253109233.06517</v>
      </c>
      <c r="F57">
        <f t="shared" ca="1" si="4"/>
        <v>83266037463.156189</v>
      </c>
      <c r="G57">
        <f t="shared" ca="1" si="4"/>
        <v>82278965693.247223</v>
      </c>
      <c r="H57">
        <f t="shared" ca="1" si="4"/>
        <v>81291893923.338257</v>
      </c>
      <c r="I57">
        <f t="shared" ca="1" si="4"/>
        <v>80304822153.429276</v>
      </c>
      <c r="J57">
        <f t="shared" ca="1" si="4"/>
        <v>79317750383.520294</v>
      </c>
      <c r="K57">
        <f t="shared" ca="1" si="4"/>
        <v>78330678613.611328</v>
      </c>
      <c r="L57">
        <f ca="1">IF('Other 2020'!$A65="CP",INDIRECT("'Other 2020'!"&amp;'Country Selector'!$B$3&amp;ROW($A65))*10^12,0)</f>
        <v>77343606843.702347</v>
      </c>
      <c r="M57">
        <f t="shared" ca="1" si="5"/>
        <v>76284847171.100555</v>
      </c>
      <c r="N57">
        <f t="shared" ca="1" si="5"/>
        <v>75226087498.498734</v>
      </c>
      <c r="O57">
        <f t="shared" ca="1" si="5"/>
        <v>74167327825.896927</v>
      </c>
      <c r="P57">
        <f t="shared" ca="1" si="5"/>
        <v>73108568153.29512</v>
      </c>
      <c r="Q57">
        <f t="shared" ca="1" si="5"/>
        <v>72049808480.693314</v>
      </c>
      <c r="R57">
        <f t="shared" ca="1" si="5"/>
        <v>70991048808.091507</v>
      </c>
      <c r="S57">
        <f t="shared" ca="1" si="5"/>
        <v>69932289135.4897</v>
      </c>
      <c r="T57">
        <f t="shared" ca="1" si="5"/>
        <v>68873529462.887894</v>
      </c>
      <c r="U57">
        <f t="shared" ca="1" si="5"/>
        <v>67814769790.286087</v>
      </c>
      <c r="V57">
        <f ca="1">IF('Other 2030'!$A65="CP",INDIRECT("'Other 2030'!"&amp;'Country Selector'!$B$3&amp;ROW($A65))*10^12,0)</f>
        <v>66756010117.68428</v>
      </c>
    </row>
    <row r="58" spans="1:22">
      <c r="A58" s="74">
        <v>6</v>
      </c>
      <c r="B58">
        <f ca="1">IF('Other 2010'!$A66="CP",INDIRECT("'Other 2010'!"&amp;'Country Selector'!$B$3&amp;ROW($A66))*10^12,0)</f>
        <v>0</v>
      </c>
      <c r="C58">
        <f t="shared" ca="1" si="4"/>
        <v>0</v>
      </c>
      <c r="D58">
        <f t="shared" ca="1" si="4"/>
        <v>0</v>
      </c>
      <c r="E58">
        <f t="shared" ca="1" si="4"/>
        <v>0</v>
      </c>
      <c r="F58">
        <f t="shared" ca="1" si="4"/>
        <v>0</v>
      </c>
      <c r="G58">
        <f t="shared" ca="1" si="4"/>
        <v>0</v>
      </c>
      <c r="H58">
        <f t="shared" ca="1" si="4"/>
        <v>0</v>
      </c>
      <c r="I58">
        <f t="shared" ca="1" si="4"/>
        <v>0</v>
      </c>
      <c r="J58">
        <f t="shared" ca="1" si="4"/>
        <v>0</v>
      </c>
      <c r="K58">
        <f t="shared" ca="1" si="4"/>
        <v>0</v>
      </c>
      <c r="L58">
        <f ca="1">IF('Other 2020'!$A66="CP",INDIRECT("'Other 2020'!"&amp;'Country Selector'!$B$3&amp;ROW($A66))*10^12,0)</f>
        <v>0</v>
      </c>
      <c r="M58">
        <f t="shared" ca="1" si="5"/>
        <v>0</v>
      </c>
      <c r="N58">
        <f t="shared" ca="1" si="5"/>
        <v>0</v>
      </c>
      <c r="O58">
        <f t="shared" ca="1" si="5"/>
        <v>0</v>
      </c>
      <c r="P58">
        <f t="shared" ca="1" si="5"/>
        <v>0</v>
      </c>
      <c r="Q58">
        <f t="shared" ca="1" si="5"/>
        <v>0</v>
      </c>
      <c r="R58">
        <f t="shared" ca="1" si="5"/>
        <v>0</v>
      </c>
      <c r="S58">
        <f t="shared" ca="1" si="5"/>
        <v>0</v>
      </c>
      <c r="T58">
        <f t="shared" ca="1" si="5"/>
        <v>0</v>
      </c>
      <c r="U58">
        <f t="shared" ca="1" si="5"/>
        <v>0</v>
      </c>
      <c r="V58">
        <f ca="1">IF('Other 2030'!$A66="CP",INDIRECT("'Other 2030'!"&amp;'Country Selector'!$B$3&amp;ROW($A66))*10^12,0)</f>
        <v>0</v>
      </c>
    </row>
    <row r="59" spans="1:22">
      <c r="A59" s="74">
        <v>7</v>
      </c>
      <c r="B59">
        <f ca="1">IF('Other 2010'!$A67="CP",INDIRECT("'Other 2010'!"&amp;'Country Selector'!$B$3&amp;ROW($A67))*10^12,0)</f>
        <v>0</v>
      </c>
      <c r="C59">
        <f t="shared" ca="1" si="4"/>
        <v>0</v>
      </c>
      <c r="D59">
        <f t="shared" ca="1" si="4"/>
        <v>0</v>
      </c>
      <c r="E59">
        <f t="shared" ca="1" si="4"/>
        <v>0</v>
      </c>
      <c r="F59">
        <f t="shared" ca="1" si="4"/>
        <v>0</v>
      </c>
      <c r="G59">
        <f t="shared" ca="1" si="4"/>
        <v>0</v>
      </c>
      <c r="H59">
        <f t="shared" ca="1" si="4"/>
        <v>0</v>
      </c>
      <c r="I59">
        <f t="shared" ca="1" si="4"/>
        <v>0</v>
      </c>
      <c r="J59">
        <f t="shared" ca="1" si="4"/>
        <v>0</v>
      </c>
      <c r="K59">
        <f t="shared" ca="1" si="4"/>
        <v>0</v>
      </c>
      <c r="L59">
        <f ca="1">IF('Other 2020'!$A67="CP",INDIRECT("'Other 2020'!"&amp;'Country Selector'!$B$3&amp;ROW($A67))*10^12,0)</f>
        <v>0</v>
      </c>
      <c r="M59">
        <f t="shared" ca="1" si="5"/>
        <v>0</v>
      </c>
      <c r="N59">
        <f t="shared" ca="1" si="5"/>
        <v>0</v>
      </c>
      <c r="O59">
        <f t="shared" ca="1" si="5"/>
        <v>0</v>
      </c>
      <c r="P59">
        <f t="shared" ca="1" si="5"/>
        <v>0</v>
      </c>
      <c r="Q59">
        <f t="shared" ca="1" si="5"/>
        <v>0</v>
      </c>
      <c r="R59">
        <f t="shared" ca="1" si="5"/>
        <v>0</v>
      </c>
      <c r="S59">
        <f t="shared" ca="1" si="5"/>
        <v>0</v>
      </c>
      <c r="T59">
        <f t="shared" ca="1" si="5"/>
        <v>0</v>
      </c>
      <c r="U59">
        <f t="shared" ca="1" si="5"/>
        <v>0</v>
      </c>
      <c r="V59">
        <f ca="1">IF('Other 2030'!$A67="CP",INDIRECT("'Other 2030'!"&amp;'Country Selector'!$B$3&amp;ROW($A67))*10^12,0)</f>
        <v>0</v>
      </c>
    </row>
    <row r="60" spans="1:22">
      <c r="A60" s="74">
        <v>8</v>
      </c>
      <c r="B60">
        <f ca="1">IF('Other 2010'!$A68="CP",INDIRECT("'Other 2010'!"&amp;'Country Selector'!$B$3&amp;ROW($A68))*10^12,0)</f>
        <v>0</v>
      </c>
      <c r="C60">
        <f t="shared" ca="1" si="4"/>
        <v>0</v>
      </c>
      <c r="D60">
        <f t="shared" ca="1" si="4"/>
        <v>0</v>
      </c>
      <c r="E60">
        <f t="shared" ca="1" si="4"/>
        <v>0</v>
      </c>
      <c r="F60">
        <f t="shared" ca="1" si="4"/>
        <v>0</v>
      </c>
      <c r="G60">
        <f t="shared" ca="1" si="4"/>
        <v>0</v>
      </c>
      <c r="H60">
        <f t="shared" ca="1" si="4"/>
        <v>0</v>
      </c>
      <c r="I60">
        <f t="shared" ca="1" si="4"/>
        <v>0</v>
      </c>
      <c r="J60">
        <f t="shared" ca="1" si="4"/>
        <v>0</v>
      </c>
      <c r="K60">
        <f t="shared" ca="1" si="4"/>
        <v>0</v>
      </c>
      <c r="L60">
        <f ca="1">IF('Other 2020'!$A68="CP",INDIRECT("'Other 2020'!"&amp;'Country Selector'!$B$3&amp;ROW($A68))*10^12,0)</f>
        <v>0</v>
      </c>
      <c r="M60">
        <f t="shared" ca="1" si="5"/>
        <v>0</v>
      </c>
      <c r="N60">
        <f t="shared" ca="1" si="5"/>
        <v>0</v>
      </c>
      <c r="O60">
        <f t="shared" ca="1" si="5"/>
        <v>0</v>
      </c>
      <c r="P60">
        <f t="shared" ca="1" si="5"/>
        <v>0</v>
      </c>
      <c r="Q60">
        <f t="shared" ca="1" si="5"/>
        <v>0</v>
      </c>
      <c r="R60">
        <f t="shared" ca="1" si="5"/>
        <v>0</v>
      </c>
      <c r="S60">
        <f t="shared" ca="1" si="5"/>
        <v>0</v>
      </c>
      <c r="T60">
        <f t="shared" ca="1" si="5"/>
        <v>0</v>
      </c>
      <c r="U60">
        <f t="shared" ca="1" si="5"/>
        <v>0</v>
      </c>
      <c r="V60">
        <f ca="1">IF('Other 2030'!$A68="CP",INDIRECT("'Other 2030'!"&amp;'Country Selector'!$B$3&amp;ROW($A68))*10^12,0)</f>
        <v>0</v>
      </c>
    </row>
    <row r="61" spans="1:22">
      <c r="A61" s="74">
        <v>9</v>
      </c>
      <c r="B61">
        <f ca="1">IF('Other 2010'!$A69="CP",INDIRECT("'Other 2010'!"&amp;'Country Selector'!$B$3&amp;ROW($A69))*10^12,0)</f>
        <v>0</v>
      </c>
      <c r="C61">
        <f t="shared" ca="1" si="4"/>
        <v>0</v>
      </c>
      <c r="D61">
        <f t="shared" ca="1" si="4"/>
        <v>0</v>
      </c>
      <c r="E61">
        <f t="shared" ca="1" si="4"/>
        <v>0</v>
      </c>
      <c r="F61">
        <f t="shared" ca="1" si="4"/>
        <v>0</v>
      </c>
      <c r="G61">
        <f t="shared" ca="1" si="4"/>
        <v>0</v>
      </c>
      <c r="H61">
        <f t="shared" ca="1" si="4"/>
        <v>0</v>
      </c>
      <c r="I61">
        <f t="shared" ca="1" si="4"/>
        <v>0</v>
      </c>
      <c r="J61">
        <f t="shared" ca="1" si="4"/>
        <v>0</v>
      </c>
      <c r="K61">
        <f t="shared" ca="1" si="4"/>
        <v>0</v>
      </c>
      <c r="L61">
        <f ca="1">IF('Other 2020'!$A69="CP",INDIRECT("'Other 2020'!"&amp;'Country Selector'!$B$3&amp;ROW($A69))*10^12,0)</f>
        <v>0</v>
      </c>
      <c r="M61">
        <f t="shared" ca="1" si="5"/>
        <v>0</v>
      </c>
      <c r="N61">
        <f t="shared" ca="1" si="5"/>
        <v>0</v>
      </c>
      <c r="O61">
        <f t="shared" ca="1" si="5"/>
        <v>0</v>
      </c>
      <c r="P61">
        <f t="shared" ca="1" si="5"/>
        <v>0</v>
      </c>
      <c r="Q61">
        <f t="shared" ca="1" si="5"/>
        <v>0</v>
      </c>
      <c r="R61">
        <f t="shared" ca="1" si="5"/>
        <v>0</v>
      </c>
      <c r="S61">
        <f t="shared" ca="1" si="5"/>
        <v>0</v>
      </c>
      <c r="T61">
        <f t="shared" ca="1" si="5"/>
        <v>0</v>
      </c>
      <c r="U61">
        <f t="shared" ca="1" si="5"/>
        <v>0</v>
      </c>
      <c r="V61">
        <f ca="1">IF('Other 2030'!$A69="CP",INDIRECT("'Other 2030'!"&amp;'Country Selector'!$B$3&amp;ROW($A69))*10^12,0)</f>
        <v>0</v>
      </c>
    </row>
    <row r="62" spans="1:22">
      <c r="A62" s="74">
        <v>10</v>
      </c>
      <c r="B62">
        <f ca="1">IF('Other 2010'!$A70="CP",INDIRECT("'Other 2010'!"&amp;'Country Selector'!$B$3&amp;ROW($A70))*10^12,0)</f>
        <v>903712604568.1853</v>
      </c>
      <c r="C62">
        <f t="shared" ca="1" si="4"/>
        <v>823184212760.49158</v>
      </c>
      <c r="D62">
        <f t="shared" ca="1" si="4"/>
        <v>742655820952.79785</v>
      </c>
      <c r="E62">
        <f t="shared" ca="1" si="4"/>
        <v>662127429145.10413</v>
      </c>
      <c r="F62">
        <f t="shared" ca="1" si="4"/>
        <v>581599037337.4104</v>
      </c>
      <c r="G62">
        <f t="shared" ca="1" si="4"/>
        <v>501070645529.71667</v>
      </c>
      <c r="H62">
        <f t="shared" ca="1" si="4"/>
        <v>420542253722.02295</v>
      </c>
      <c r="I62">
        <f t="shared" ca="1" si="4"/>
        <v>340013861914.32922</v>
      </c>
      <c r="J62">
        <f t="shared" ca="1" si="4"/>
        <v>259485470106.6355</v>
      </c>
      <c r="K62">
        <f t="shared" ca="1" si="4"/>
        <v>178957078298.94177</v>
      </c>
      <c r="L62">
        <f ca="1">IF('Other 2020'!$A70="CP",INDIRECT("'Other 2020'!"&amp;'Country Selector'!$B$3&amp;ROW($A70))*10^12,0)</f>
        <v>98428686491.248032</v>
      </c>
      <c r="M62">
        <f t="shared" ca="1" si="5"/>
        <v>95951665776.49704</v>
      </c>
      <c r="N62">
        <f t="shared" ca="1" si="5"/>
        <v>93474645061.746033</v>
      </c>
      <c r="O62">
        <f t="shared" ca="1" si="5"/>
        <v>90997624346.995041</v>
      </c>
      <c r="P62">
        <f t="shared" ca="1" si="5"/>
        <v>88520603632.244034</v>
      </c>
      <c r="Q62">
        <f t="shared" ca="1" si="5"/>
        <v>86043582917.493042</v>
      </c>
      <c r="R62">
        <f t="shared" ca="1" si="5"/>
        <v>83566562202.742035</v>
      </c>
      <c r="S62">
        <f t="shared" ca="1" si="5"/>
        <v>81089541487.991028</v>
      </c>
      <c r="T62">
        <f t="shared" ca="1" si="5"/>
        <v>78612520773.240036</v>
      </c>
      <c r="U62">
        <f t="shared" ca="1" si="5"/>
        <v>76135500058.489044</v>
      </c>
      <c r="V62">
        <f ca="1">IF('Other 2030'!$A70="CP",INDIRECT("'Other 2030'!"&amp;'Country Selector'!$B$3&amp;ROW($A70))*10^12,0)</f>
        <v>73658479343.738037</v>
      </c>
    </row>
    <row r="63" spans="1:22">
      <c r="A63" s="74">
        <v>11</v>
      </c>
      <c r="B63">
        <f ca="1">IF('Other 2010'!$A71="CP",INDIRECT("'Other 2010'!"&amp;'Country Selector'!$B$3&amp;ROW($A71))*10^12,0)</f>
        <v>0</v>
      </c>
      <c r="C63">
        <f t="shared" ca="1" si="4"/>
        <v>0</v>
      </c>
      <c r="D63">
        <f t="shared" ca="1" si="4"/>
        <v>0</v>
      </c>
      <c r="E63">
        <f t="shared" ca="1" si="4"/>
        <v>0</v>
      </c>
      <c r="F63">
        <f t="shared" ref="D63:K95" ca="1" si="6">$B63*($L$1-F$1)/($L$1-$B$1)+$L63*(F$1-$B$1)/($L$1-$B$1)</f>
        <v>0</v>
      </c>
      <c r="G63">
        <f t="shared" ca="1" si="6"/>
        <v>0</v>
      </c>
      <c r="H63">
        <f t="shared" ca="1" si="6"/>
        <v>0</v>
      </c>
      <c r="I63">
        <f t="shared" ca="1" si="6"/>
        <v>0</v>
      </c>
      <c r="J63">
        <f t="shared" ca="1" si="6"/>
        <v>0</v>
      </c>
      <c r="K63">
        <f t="shared" ca="1" si="6"/>
        <v>0</v>
      </c>
      <c r="L63">
        <f ca="1">IF('Other 2020'!$A71="CP",INDIRECT("'Other 2020'!"&amp;'Country Selector'!$B$3&amp;ROW($A71))*10^12,0)</f>
        <v>0</v>
      </c>
      <c r="M63">
        <f t="shared" ca="1" si="5"/>
        <v>0</v>
      </c>
      <c r="N63">
        <f t="shared" ca="1" si="5"/>
        <v>0</v>
      </c>
      <c r="O63">
        <f t="shared" ca="1" si="5"/>
        <v>0</v>
      </c>
      <c r="P63">
        <f t="shared" ref="N63:U95" ca="1" si="7">$L63*($V$1-P$1)/($V$1-$L$1)+$V63*(P$1-$L$1)/($V$1-$L$1)</f>
        <v>0</v>
      </c>
      <c r="Q63">
        <f t="shared" ca="1" si="7"/>
        <v>0</v>
      </c>
      <c r="R63">
        <f t="shared" ca="1" si="7"/>
        <v>0</v>
      </c>
      <c r="S63">
        <f t="shared" ca="1" si="7"/>
        <v>0</v>
      </c>
      <c r="T63">
        <f t="shared" ca="1" si="7"/>
        <v>0</v>
      </c>
      <c r="U63">
        <f t="shared" ca="1" si="7"/>
        <v>0</v>
      </c>
      <c r="V63">
        <f ca="1">IF('Other 2030'!$A71="CP",INDIRECT("'Other 2030'!"&amp;'Country Selector'!$B$3&amp;ROW($A71))*10^12,0)</f>
        <v>0</v>
      </c>
    </row>
    <row r="64" spans="1:22">
      <c r="A64" s="74">
        <v>12</v>
      </c>
      <c r="B64">
        <f ca="1">IF('Other 2010'!$A72="CP",INDIRECT("'Other 2010'!"&amp;'Country Selector'!$B$3&amp;ROW($A72))*10^12,0)</f>
        <v>0</v>
      </c>
      <c r="C64">
        <f t="shared" ref="C64:K127" ca="1" si="8">$B64*($L$1-C$1)/($L$1-$B$1)+$L64*(C$1-$B$1)/($L$1-$B$1)</f>
        <v>0</v>
      </c>
      <c r="D64">
        <f t="shared" ca="1" si="6"/>
        <v>0</v>
      </c>
      <c r="E64">
        <f t="shared" ca="1" si="6"/>
        <v>0</v>
      </c>
      <c r="F64">
        <f t="shared" ca="1" si="6"/>
        <v>0</v>
      </c>
      <c r="G64">
        <f t="shared" ca="1" si="6"/>
        <v>0</v>
      </c>
      <c r="H64">
        <f t="shared" ca="1" si="6"/>
        <v>0</v>
      </c>
      <c r="I64">
        <f t="shared" ca="1" si="6"/>
        <v>0</v>
      </c>
      <c r="J64">
        <f t="shared" ca="1" si="6"/>
        <v>0</v>
      </c>
      <c r="K64">
        <f t="shared" ca="1" si="6"/>
        <v>0</v>
      </c>
      <c r="L64">
        <f ca="1">IF('Other 2020'!$A72="CP",INDIRECT("'Other 2020'!"&amp;'Country Selector'!$B$3&amp;ROW($A72))*10^12,0)</f>
        <v>0</v>
      </c>
      <c r="M64">
        <f t="shared" ref="M64:U127" ca="1" si="9">$L64*($V$1-M$1)/($V$1-$L$1)+$V64*(M$1-$L$1)/($V$1-$L$1)</f>
        <v>0</v>
      </c>
      <c r="N64">
        <f t="shared" ca="1" si="7"/>
        <v>0</v>
      </c>
      <c r="O64">
        <f t="shared" ca="1" si="7"/>
        <v>0</v>
      </c>
      <c r="P64">
        <f t="shared" ca="1" si="7"/>
        <v>0</v>
      </c>
      <c r="Q64">
        <f t="shared" ca="1" si="7"/>
        <v>0</v>
      </c>
      <c r="R64">
        <f t="shared" ca="1" si="7"/>
        <v>0</v>
      </c>
      <c r="S64">
        <f t="shared" ca="1" si="7"/>
        <v>0</v>
      </c>
      <c r="T64">
        <f t="shared" ca="1" si="7"/>
        <v>0</v>
      </c>
      <c r="U64">
        <f t="shared" ca="1" si="7"/>
        <v>0</v>
      </c>
      <c r="V64">
        <f ca="1">IF('Other 2030'!$A72="CP",INDIRECT("'Other 2030'!"&amp;'Country Selector'!$B$3&amp;ROW($A72))*10^12,0)</f>
        <v>0</v>
      </c>
    </row>
    <row r="65" spans="1:22">
      <c r="A65" s="74">
        <v>13</v>
      </c>
      <c r="B65">
        <f ca="1">IF('Other 2010'!$A73="CP",INDIRECT("'Other 2010'!"&amp;'Country Selector'!$B$3&amp;ROW($A73))*10^12,0)</f>
        <v>64770837629.420265</v>
      </c>
      <c r="C65">
        <f t="shared" ca="1" si="8"/>
        <v>64026245597.499275</v>
      </c>
      <c r="D65">
        <f t="shared" ca="1" si="6"/>
        <v>63281653565.578285</v>
      </c>
      <c r="E65">
        <f t="shared" ca="1" si="6"/>
        <v>62537061533.657303</v>
      </c>
      <c r="F65">
        <f t="shared" ca="1" si="6"/>
        <v>61792469501.736313</v>
      </c>
      <c r="G65">
        <f t="shared" ca="1" si="6"/>
        <v>61047877469.815323</v>
      </c>
      <c r="H65">
        <f t="shared" ca="1" si="6"/>
        <v>60303285437.894341</v>
      </c>
      <c r="I65">
        <f t="shared" ca="1" si="6"/>
        <v>59558693405.973351</v>
      </c>
      <c r="J65">
        <f t="shared" ca="1" si="6"/>
        <v>58814101374.052368</v>
      </c>
      <c r="K65">
        <f t="shared" ca="1" si="6"/>
        <v>58069509342.131371</v>
      </c>
      <c r="L65">
        <f ca="1">IF('Other 2020'!$A73="CP",INDIRECT("'Other 2020'!"&amp;'Country Selector'!$B$3&amp;ROW($A73))*10^12,0)</f>
        <v>57324917310.210388</v>
      </c>
      <c r="M65">
        <f t="shared" ca="1" si="9"/>
        <v>56540392768.877899</v>
      </c>
      <c r="N65">
        <f t="shared" ca="1" si="7"/>
        <v>55755868227.54541</v>
      </c>
      <c r="O65">
        <f t="shared" ca="1" si="7"/>
        <v>54971343686.212921</v>
      </c>
      <c r="P65">
        <f t="shared" ca="1" si="7"/>
        <v>54186819144.88044</v>
      </c>
      <c r="Q65">
        <f t="shared" ca="1" si="7"/>
        <v>53402294603.547951</v>
      </c>
      <c r="R65">
        <f t="shared" ca="1" si="7"/>
        <v>52617770062.215469</v>
      </c>
      <c r="S65">
        <f t="shared" ca="1" si="7"/>
        <v>51833245520.88298</v>
      </c>
      <c r="T65">
        <f t="shared" ca="1" si="7"/>
        <v>51048720979.550484</v>
      </c>
      <c r="U65">
        <f t="shared" ca="1" si="7"/>
        <v>50264196438.218002</v>
      </c>
      <c r="V65">
        <f ca="1">IF('Other 2030'!$A73="CP",INDIRECT("'Other 2030'!"&amp;'Country Selector'!$B$3&amp;ROW($A73))*10^12,0)</f>
        <v>49479671896.885513</v>
      </c>
    </row>
    <row r="66" spans="1:22">
      <c r="A66" s="74">
        <v>14</v>
      </c>
      <c r="B66">
        <f ca="1">IF('Other 2010'!$A74="CP",INDIRECT("'Other 2010'!"&amp;'Country Selector'!$B$3&amp;ROW($A74))*10^12,0)</f>
        <v>0</v>
      </c>
      <c r="C66">
        <f t="shared" ca="1" si="8"/>
        <v>0</v>
      </c>
      <c r="D66">
        <f t="shared" ca="1" si="6"/>
        <v>0</v>
      </c>
      <c r="E66">
        <f t="shared" ca="1" si="6"/>
        <v>0</v>
      </c>
      <c r="F66">
        <f t="shared" ca="1" si="6"/>
        <v>0</v>
      </c>
      <c r="G66">
        <f t="shared" ca="1" si="6"/>
        <v>0</v>
      </c>
      <c r="H66">
        <f t="shared" ca="1" si="6"/>
        <v>0</v>
      </c>
      <c r="I66">
        <f t="shared" ca="1" si="6"/>
        <v>0</v>
      </c>
      <c r="J66">
        <f t="shared" ca="1" si="6"/>
        <v>0</v>
      </c>
      <c r="K66">
        <f t="shared" ca="1" si="6"/>
        <v>0</v>
      </c>
      <c r="L66">
        <f ca="1">IF('Other 2020'!$A74="CP",INDIRECT("'Other 2020'!"&amp;'Country Selector'!$B$3&amp;ROW($A74))*10^12,0)</f>
        <v>0</v>
      </c>
      <c r="M66">
        <f t="shared" ca="1" si="9"/>
        <v>0</v>
      </c>
      <c r="N66">
        <f t="shared" ca="1" si="7"/>
        <v>0</v>
      </c>
      <c r="O66">
        <f t="shared" ca="1" si="7"/>
        <v>0</v>
      </c>
      <c r="P66">
        <f t="shared" ca="1" si="7"/>
        <v>0</v>
      </c>
      <c r="Q66">
        <f t="shared" ca="1" si="7"/>
        <v>0</v>
      </c>
      <c r="R66">
        <f t="shared" ca="1" si="7"/>
        <v>0</v>
      </c>
      <c r="S66">
        <f t="shared" ca="1" si="7"/>
        <v>0</v>
      </c>
      <c r="T66">
        <f t="shared" ca="1" si="7"/>
        <v>0</v>
      </c>
      <c r="U66">
        <f t="shared" ca="1" si="7"/>
        <v>0</v>
      </c>
      <c r="V66">
        <f ca="1">IF('Other 2030'!$A74="CP",INDIRECT("'Other 2030'!"&amp;'Country Selector'!$B$3&amp;ROW($A74))*10^12,0)</f>
        <v>0</v>
      </c>
    </row>
    <row r="67" spans="1:22">
      <c r="A67" s="74">
        <v>15</v>
      </c>
      <c r="B67">
        <f ca="1">IF('Other 2010'!$A75="CP",INDIRECT("'Other 2010'!"&amp;'Country Selector'!$B$3&amp;ROW($A75))*10^12,0)</f>
        <v>1132574659650.6416</v>
      </c>
      <c r="C67">
        <f t="shared" ca="1" si="8"/>
        <v>1138104654140.8477</v>
      </c>
      <c r="D67">
        <f t="shared" ca="1" si="6"/>
        <v>1143634648631.054</v>
      </c>
      <c r="E67">
        <f t="shared" ca="1" si="6"/>
        <v>1149164643121.26</v>
      </c>
      <c r="F67">
        <f t="shared" ca="1" si="6"/>
        <v>1154694637611.4663</v>
      </c>
      <c r="G67">
        <f t="shared" ca="1" si="6"/>
        <v>1160224632101.6724</v>
      </c>
      <c r="H67">
        <f t="shared" ca="1" si="6"/>
        <v>1165754626591.8784</v>
      </c>
      <c r="I67">
        <f t="shared" ca="1" si="6"/>
        <v>1171284621082.0845</v>
      </c>
      <c r="J67">
        <f t="shared" ca="1" si="6"/>
        <v>1176814615572.2908</v>
      </c>
      <c r="K67">
        <f t="shared" ca="1" si="6"/>
        <v>1182344610062.4968</v>
      </c>
      <c r="L67">
        <f ca="1">IF('Other 2020'!$A75="CP",INDIRECT("'Other 2020'!"&amp;'Country Selector'!$B$3&amp;ROW($A75))*10^12,0)</f>
        <v>1187874604552.7029</v>
      </c>
      <c r="M67">
        <f t="shared" ca="1" si="9"/>
        <v>1199045104746.7202</v>
      </c>
      <c r="N67">
        <f t="shared" ca="1" si="7"/>
        <v>1210215604940.7375</v>
      </c>
      <c r="O67">
        <f t="shared" ca="1" si="7"/>
        <v>1221386105134.7549</v>
      </c>
      <c r="P67">
        <f t="shared" ca="1" si="7"/>
        <v>1232556605328.772</v>
      </c>
      <c r="Q67">
        <f t="shared" ca="1" si="7"/>
        <v>1243727105522.7896</v>
      </c>
      <c r="R67">
        <f t="shared" ca="1" si="7"/>
        <v>1254897605716.8066</v>
      </c>
      <c r="S67">
        <f t="shared" ca="1" si="7"/>
        <v>1266068105910.8242</v>
      </c>
      <c r="T67">
        <f t="shared" ca="1" si="7"/>
        <v>1277238606104.8413</v>
      </c>
      <c r="U67">
        <f t="shared" ca="1" si="7"/>
        <v>1288409106298.8586</v>
      </c>
      <c r="V67">
        <f ca="1">IF('Other 2030'!$A75="CP",INDIRECT("'Other 2030'!"&amp;'Country Selector'!$B$3&amp;ROW($A75))*10^12,0)</f>
        <v>1299579606492.876</v>
      </c>
    </row>
    <row r="68" spans="1:22">
      <c r="A68" s="74">
        <v>16</v>
      </c>
      <c r="B68">
        <f ca="1">IF('Other 2010'!$A76="CP",INDIRECT("'Other 2010'!"&amp;'Country Selector'!$B$3&amp;ROW($A76))*10^12,0)</f>
        <v>0</v>
      </c>
      <c r="C68">
        <f t="shared" ca="1" si="8"/>
        <v>0</v>
      </c>
      <c r="D68">
        <f t="shared" ca="1" si="6"/>
        <v>0</v>
      </c>
      <c r="E68">
        <f t="shared" ca="1" si="6"/>
        <v>0</v>
      </c>
      <c r="F68">
        <f t="shared" ca="1" si="6"/>
        <v>0</v>
      </c>
      <c r="G68">
        <f t="shared" ca="1" si="6"/>
        <v>0</v>
      </c>
      <c r="H68">
        <f t="shared" ca="1" si="6"/>
        <v>0</v>
      </c>
      <c r="I68">
        <f t="shared" ca="1" si="6"/>
        <v>0</v>
      </c>
      <c r="J68">
        <f t="shared" ca="1" si="6"/>
        <v>0</v>
      </c>
      <c r="K68">
        <f t="shared" ca="1" si="6"/>
        <v>0</v>
      </c>
      <c r="L68">
        <f ca="1">IF('Other 2020'!$A76="CP",INDIRECT("'Other 2020'!"&amp;'Country Selector'!$B$3&amp;ROW($A76))*10^12,0)</f>
        <v>0</v>
      </c>
      <c r="M68">
        <f t="shared" ca="1" si="9"/>
        <v>0</v>
      </c>
      <c r="N68">
        <f t="shared" ca="1" si="7"/>
        <v>0</v>
      </c>
      <c r="O68">
        <f t="shared" ca="1" si="7"/>
        <v>0</v>
      </c>
      <c r="P68">
        <f t="shared" ca="1" si="7"/>
        <v>0</v>
      </c>
      <c r="Q68">
        <f t="shared" ca="1" si="7"/>
        <v>0</v>
      </c>
      <c r="R68">
        <f t="shared" ca="1" si="7"/>
        <v>0</v>
      </c>
      <c r="S68">
        <f t="shared" ca="1" si="7"/>
        <v>0</v>
      </c>
      <c r="T68">
        <f t="shared" ca="1" si="7"/>
        <v>0</v>
      </c>
      <c r="U68">
        <f t="shared" ca="1" si="7"/>
        <v>0</v>
      </c>
      <c r="V68">
        <f ca="1">IF('Other 2030'!$A76="CP",INDIRECT("'Other 2030'!"&amp;'Country Selector'!$B$3&amp;ROW($A76))*10^12,0)</f>
        <v>0</v>
      </c>
    </row>
    <row r="69" spans="1:22">
      <c r="A69" s="74">
        <v>17</v>
      </c>
      <c r="B69">
        <f ca="1">IF('Other 2010'!$A77="CP",INDIRECT("'Other 2010'!"&amp;'Country Selector'!$B$3&amp;ROW($A77))*10^12,0)</f>
        <v>0</v>
      </c>
      <c r="C69">
        <f t="shared" ca="1" si="8"/>
        <v>0</v>
      </c>
      <c r="D69">
        <f t="shared" ca="1" si="6"/>
        <v>0</v>
      </c>
      <c r="E69">
        <f t="shared" ca="1" si="6"/>
        <v>0</v>
      </c>
      <c r="F69">
        <f t="shared" ca="1" si="6"/>
        <v>0</v>
      </c>
      <c r="G69">
        <f t="shared" ca="1" si="6"/>
        <v>0</v>
      </c>
      <c r="H69">
        <f t="shared" ca="1" si="6"/>
        <v>0</v>
      </c>
      <c r="I69">
        <f t="shared" ca="1" si="6"/>
        <v>0</v>
      </c>
      <c r="J69">
        <f t="shared" ca="1" si="6"/>
        <v>0</v>
      </c>
      <c r="K69">
        <f t="shared" ca="1" si="6"/>
        <v>0</v>
      </c>
      <c r="L69">
        <f ca="1">IF('Other 2020'!$A77="CP",INDIRECT("'Other 2020'!"&amp;'Country Selector'!$B$3&amp;ROW($A77))*10^12,0)</f>
        <v>0</v>
      </c>
      <c r="M69">
        <f t="shared" ca="1" si="9"/>
        <v>0</v>
      </c>
      <c r="N69">
        <f t="shared" ca="1" si="7"/>
        <v>0</v>
      </c>
      <c r="O69">
        <f t="shared" ca="1" si="7"/>
        <v>0</v>
      </c>
      <c r="P69">
        <f t="shared" ca="1" si="7"/>
        <v>0</v>
      </c>
      <c r="Q69">
        <f t="shared" ca="1" si="7"/>
        <v>0</v>
      </c>
      <c r="R69">
        <f t="shared" ca="1" si="7"/>
        <v>0</v>
      </c>
      <c r="S69">
        <f t="shared" ca="1" si="7"/>
        <v>0</v>
      </c>
      <c r="T69">
        <f t="shared" ca="1" si="7"/>
        <v>0</v>
      </c>
      <c r="U69">
        <f t="shared" ca="1" si="7"/>
        <v>0</v>
      </c>
      <c r="V69">
        <f ca="1">IF('Other 2030'!$A77="CP",INDIRECT("'Other 2030'!"&amp;'Country Selector'!$B$3&amp;ROW($A77))*10^12,0)</f>
        <v>0</v>
      </c>
    </row>
    <row r="70" spans="1:22">
      <c r="A70" s="74">
        <v>18</v>
      </c>
      <c r="B70">
        <f ca="1">IF('Other 2010'!$A78="CP",INDIRECT("'Other 2010'!"&amp;'Country Selector'!$B$3&amp;ROW($A78))*10^12,0)</f>
        <v>0</v>
      </c>
      <c r="C70">
        <f t="shared" ca="1" si="8"/>
        <v>0</v>
      </c>
      <c r="D70">
        <f t="shared" ca="1" si="6"/>
        <v>0</v>
      </c>
      <c r="E70">
        <f t="shared" ca="1" si="6"/>
        <v>0</v>
      </c>
      <c r="F70">
        <f t="shared" ca="1" si="6"/>
        <v>0</v>
      </c>
      <c r="G70">
        <f t="shared" ca="1" si="6"/>
        <v>0</v>
      </c>
      <c r="H70">
        <f t="shared" ca="1" si="6"/>
        <v>0</v>
      </c>
      <c r="I70">
        <f t="shared" ca="1" si="6"/>
        <v>0</v>
      </c>
      <c r="J70">
        <f t="shared" ca="1" si="6"/>
        <v>0</v>
      </c>
      <c r="K70">
        <f t="shared" ca="1" si="6"/>
        <v>0</v>
      </c>
      <c r="L70">
        <f ca="1">IF('Other 2020'!$A78="CP",INDIRECT("'Other 2020'!"&amp;'Country Selector'!$B$3&amp;ROW($A78))*10^12,0)</f>
        <v>0</v>
      </c>
      <c r="M70">
        <f t="shared" ca="1" si="9"/>
        <v>0</v>
      </c>
      <c r="N70">
        <f t="shared" ca="1" si="7"/>
        <v>0</v>
      </c>
      <c r="O70">
        <f t="shared" ca="1" si="7"/>
        <v>0</v>
      </c>
      <c r="P70">
        <f t="shared" ca="1" si="7"/>
        <v>0</v>
      </c>
      <c r="Q70">
        <f t="shared" ca="1" si="7"/>
        <v>0</v>
      </c>
      <c r="R70">
        <f t="shared" ca="1" si="7"/>
        <v>0</v>
      </c>
      <c r="S70">
        <f t="shared" ca="1" si="7"/>
        <v>0</v>
      </c>
      <c r="T70">
        <f t="shared" ca="1" si="7"/>
        <v>0</v>
      </c>
      <c r="U70">
        <f t="shared" ca="1" si="7"/>
        <v>0</v>
      </c>
      <c r="V70">
        <f ca="1">IF('Other 2030'!$A78="CP",INDIRECT("'Other 2030'!"&amp;'Country Selector'!$B$3&amp;ROW($A78))*10^12,0)</f>
        <v>0</v>
      </c>
    </row>
    <row r="71" spans="1:22">
      <c r="A71" s="74">
        <v>19</v>
      </c>
      <c r="B71">
        <f ca="1">IF('Other 2010'!$A79="CP",INDIRECT("'Other 2010'!"&amp;'Country Selector'!$B$3&amp;ROW($A79))*10^12,0)</f>
        <v>0</v>
      </c>
      <c r="C71">
        <f t="shared" ca="1" si="8"/>
        <v>0</v>
      </c>
      <c r="D71">
        <f t="shared" ca="1" si="6"/>
        <v>0</v>
      </c>
      <c r="E71">
        <f t="shared" ca="1" si="6"/>
        <v>0</v>
      </c>
      <c r="F71">
        <f t="shared" ca="1" si="6"/>
        <v>0</v>
      </c>
      <c r="G71">
        <f t="shared" ca="1" si="6"/>
        <v>0</v>
      </c>
      <c r="H71">
        <f t="shared" ca="1" si="6"/>
        <v>0</v>
      </c>
      <c r="I71">
        <f t="shared" ca="1" si="6"/>
        <v>0</v>
      </c>
      <c r="J71">
        <f t="shared" ca="1" si="6"/>
        <v>0</v>
      </c>
      <c r="K71">
        <f t="shared" ca="1" si="6"/>
        <v>0</v>
      </c>
      <c r="L71">
        <f ca="1">IF('Other 2020'!$A79="CP",INDIRECT("'Other 2020'!"&amp;'Country Selector'!$B$3&amp;ROW($A79))*10^12,0)</f>
        <v>0</v>
      </c>
      <c r="M71">
        <f t="shared" ca="1" si="9"/>
        <v>0</v>
      </c>
      <c r="N71">
        <f t="shared" ca="1" si="7"/>
        <v>0</v>
      </c>
      <c r="O71">
        <f t="shared" ca="1" si="7"/>
        <v>0</v>
      </c>
      <c r="P71">
        <f t="shared" ca="1" si="7"/>
        <v>0</v>
      </c>
      <c r="Q71">
        <f t="shared" ca="1" si="7"/>
        <v>0</v>
      </c>
      <c r="R71">
        <f t="shared" ca="1" si="7"/>
        <v>0</v>
      </c>
      <c r="S71">
        <f t="shared" ca="1" si="7"/>
        <v>0</v>
      </c>
      <c r="T71">
        <f t="shared" ca="1" si="7"/>
        <v>0</v>
      </c>
      <c r="U71">
        <f t="shared" ca="1" si="7"/>
        <v>0</v>
      </c>
      <c r="V71">
        <f ca="1">IF('Other 2030'!$A79="CP",INDIRECT("'Other 2030'!"&amp;'Country Selector'!$B$3&amp;ROW($A79))*10^12,0)</f>
        <v>0</v>
      </c>
    </row>
    <row r="72" spans="1:22">
      <c r="A72" s="74">
        <v>20</v>
      </c>
      <c r="B72">
        <f ca="1">IF('Other 2010'!$A80="CP",INDIRECT("'Other 2010'!"&amp;'Country Selector'!$B$3&amp;ROW($A80))*10^12,0)</f>
        <v>0</v>
      </c>
      <c r="C72">
        <f t="shared" ca="1" si="8"/>
        <v>0</v>
      </c>
      <c r="D72">
        <f t="shared" ca="1" si="6"/>
        <v>0</v>
      </c>
      <c r="E72">
        <f t="shared" ca="1" si="6"/>
        <v>0</v>
      </c>
      <c r="F72">
        <f t="shared" ca="1" si="6"/>
        <v>0</v>
      </c>
      <c r="G72">
        <f t="shared" ca="1" si="6"/>
        <v>0</v>
      </c>
      <c r="H72">
        <f t="shared" ca="1" si="6"/>
        <v>0</v>
      </c>
      <c r="I72">
        <f t="shared" ca="1" si="6"/>
        <v>0</v>
      </c>
      <c r="J72">
        <f t="shared" ca="1" si="6"/>
        <v>0</v>
      </c>
      <c r="K72">
        <f t="shared" ca="1" si="6"/>
        <v>0</v>
      </c>
      <c r="L72">
        <f ca="1">IF('Other 2020'!$A80="CP",INDIRECT("'Other 2020'!"&amp;'Country Selector'!$B$3&amp;ROW($A80))*10^12,0)</f>
        <v>0</v>
      </c>
      <c r="M72">
        <f t="shared" ca="1" si="9"/>
        <v>0</v>
      </c>
      <c r="N72">
        <f t="shared" ca="1" si="7"/>
        <v>0</v>
      </c>
      <c r="O72">
        <f t="shared" ca="1" si="7"/>
        <v>0</v>
      </c>
      <c r="P72">
        <f t="shared" ca="1" si="7"/>
        <v>0</v>
      </c>
      <c r="Q72">
        <f t="shared" ca="1" si="7"/>
        <v>0</v>
      </c>
      <c r="R72">
        <f t="shared" ca="1" si="7"/>
        <v>0</v>
      </c>
      <c r="S72">
        <f t="shared" ca="1" si="7"/>
        <v>0</v>
      </c>
      <c r="T72">
        <f t="shared" ca="1" si="7"/>
        <v>0</v>
      </c>
      <c r="U72">
        <f t="shared" ca="1" si="7"/>
        <v>0</v>
      </c>
      <c r="V72">
        <f ca="1">IF('Other 2030'!$A80="CP",INDIRECT("'Other 2030'!"&amp;'Country Selector'!$B$3&amp;ROW($A80))*10^12,0)</f>
        <v>0</v>
      </c>
    </row>
    <row r="73" spans="1:22">
      <c r="A73" s="74">
        <v>21</v>
      </c>
      <c r="B73">
        <f ca="1">IF('Other 2010'!$A81="CP",INDIRECT("'Other 2010'!"&amp;'Country Selector'!$B$3&amp;ROW($A81))*10^12,0)</f>
        <v>0</v>
      </c>
      <c r="C73">
        <f t="shared" ca="1" si="8"/>
        <v>0</v>
      </c>
      <c r="D73">
        <f t="shared" ca="1" si="6"/>
        <v>0</v>
      </c>
      <c r="E73">
        <f t="shared" ca="1" si="6"/>
        <v>0</v>
      </c>
      <c r="F73">
        <f t="shared" ca="1" si="6"/>
        <v>0</v>
      </c>
      <c r="G73">
        <f t="shared" ca="1" si="6"/>
        <v>0</v>
      </c>
      <c r="H73">
        <f t="shared" ca="1" si="6"/>
        <v>0</v>
      </c>
      <c r="I73">
        <f t="shared" ca="1" si="6"/>
        <v>0</v>
      </c>
      <c r="J73">
        <f t="shared" ca="1" si="6"/>
        <v>0</v>
      </c>
      <c r="K73">
        <f t="shared" ca="1" si="6"/>
        <v>0</v>
      </c>
      <c r="L73">
        <f ca="1">IF('Other 2020'!$A81="CP",INDIRECT("'Other 2020'!"&amp;'Country Selector'!$B$3&amp;ROW($A81))*10^12,0)</f>
        <v>0</v>
      </c>
      <c r="M73">
        <f t="shared" ca="1" si="9"/>
        <v>0</v>
      </c>
      <c r="N73">
        <f t="shared" ca="1" si="7"/>
        <v>0</v>
      </c>
      <c r="O73">
        <f t="shared" ca="1" si="7"/>
        <v>0</v>
      </c>
      <c r="P73">
        <f t="shared" ca="1" si="7"/>
        <v>0</v>
      </c>
      <c r="Q73">
        <f t="shared" ca="1" si="7"/>
        <v>0</v>
      </c>
      <c r="R73">
        <f t="shared" ca="1" si="7"/>
        <v>0</v>
      </c>
      <c r="S73">
        <f t="shared" ca="1" si="7"/>
        <v>0</v>
      </c>
      <c r="T73">
        <f t="shared" ca="1" si="7"/>
        <v>0</v>
      </c>
      <c r="U73">
        <f t="shared" ca="1" si="7"/>
        <v>0</v>
      </c>
      <c r="V73">
        <f ca="1">IF('Other 2030'!$A81="CP",INDIRECT("'Other 2030'!"&amp;'Country Selector'!$B$3&amp;ROW($A81))*10^12,0)</f>
        <v>0</v>
      </c>
    </row>
    <row r="74" spans="1:22">
      <c r="A74" s="74">
        <v>22</v>
      </c>
      <c r="B74">
        <f ca="1">IF('Other 2010'!$A82="CP",INDIRECT("'Other 2010'!"&amp;'Country Selector'!$B$3&amp;ROW($A82))*10^12,0)</f>
        <v>0</v>
      </c>
      <c r="C74">
        <f t="shared" ca="1" si="8"/>
        <v>0</v>
      </c>
      <c r="D74">
        <f t="shared" ca="1" si="6"/>
        <v>0</v>
      </c>
      <c r="E74">
        <f t="shared" ca="1" si="6"/>
        <v>0</v>
      </c>
      <c r="F74">
        <f t="shared" ca="1" si="6"/>
        <v>0</v>
      </c>
      <c r="G74">
        <f t="shared" ca="1" si="6"/>
        <v>0</v>
      </c>
      <c r="H74">
        <f t="shared" ca="1" si="6"/>
        <v>0</v>
      </c>
      <c r="I74">
        <f t="shared" ca="1" si="6"/>
        <v>0</v>
      </c>
      <c r="J74">
        <f t="shared" ca="1" si="6"/>
        <v>0</v>
      </c>
      <c r="K74">
        <f t="shared" ca="1" si="6"/>
        <v>0</v>
      </c>
      <c r="L74">
        <f ca="1">IF('Other 2020'!$A82="CP",INDIRECT("'Other 2020'!"&amp;'Country Selector'!$B$3&amp;ROW($A82))*10^12,0)</f>
        <v>0</v>
      </c>
      <c r="M74">
        <f t="shared" ca="1" si="9"/>
        <v>0</v>
      </c>
      <c r="N74">
        <f t="shared" ca="1" si="7"/>
        <v>0</v>
      </c>
      <c r="O74">
        <f t="shared" ca="1" si="7"/>
        <v>0</v>
      </c>
      <c r="P74">
        <f t="shared" ca="1" si="7"/>
        <v>0</v>
      </c>
      <c r="Q74">
        <f t="shared" ca="1" si="7"/>
        <v>0</v>
      </c>
      <c r="R74">
        <f t="shared" ca="1" si="7"/>
        <v>0</v>
      </c>
      <c r="S74">
        <f t="shared" ca="1" si="7"/>
        <v>0</v>
      </c>
      <c r="T74">
        <f t="shared" ca="1" si="7"/>
        <v>0</v>
      </c>
      <c r="U74">
        <f t="shared" ca="1" si="7"/>
        <v>0</v>
      </c>
      <c r="V74">
        <f ca="1">IF('Other 2030'!$A82="CP",INDIRECT("'Other 2030'!"&amp;'Country Selector'!$B$3&amp;ROW($A82))*10^12,0)</f>
        <v>0</v>
      </c>
    </row>
    <row r="75" spans="1:22">
      <c r="A75" s="74">
        <v>23</v>
      </c>
      <c r="B75">
        <f ca="1">IF('Other 2010'!$A83="CP",INDIRECT("'Other 2010'!"&amp;'Country Selector'!$B$3&amp;ROW($A83))*10^12,0)</f>
        <v>0</v>
      </c>
      <c r="C75">
        <f t="shared" ca="1" si="8"/>
        <v>0</v>
      </c>
      <c r="D75">
        <f t="shared" ca="1" si="6"/>
        <v>0</v>
      </c>
      <c r="E75">
        <f t="shared" ca="1" si="6"/>
        <v>0</v>
      </c>
      <c r="F75">
        <f t="shared" ca="1" si="6"/>
        <v>0</v>
      </c>
      <c r="G75">
        <f t="shared" ca="1" si="6"/>
        <v>0</v>
      </c>
      <c r="H75">
        <f t="shared" ca="1" si="6"/>
        <v>0</v>
      </c>
      <c r="I75">
        <f t="shared" ca="1" si="6"/>
        <v>0</v>
      </c>
      <c r="J75">
        <f t="shared" ca="1" si="6"/>
        <v>0</v>
      </c>
      <c r="K75">
        <f t="shared" ca="1" si="6"/>
        <v>0</v>
      </c>
      <c r="L75">
        <f ca="1">IF('Other 2020'!$A83="CP",INDIRECT("'Other 2020'!"&amp;'Country Selector'!$B$3&amp;ROW($A83))*10^12,0)</f>
        <v>0</v>
      </c>
      <c r="M75">
        <f t="shared" ca="1" si="9"/>
        <v>0</v>
      </c>
      <c r="N75">
        <f t="shared" ca="1" si="7"/>
        <v>0</v>
      </c>
      <c r="O75">
        <f t="shared" ca="1" si="7"/>
        <v>0</v>
      </c>
      <c r="P75">
        <f t="shared" ca="1" si="7"/>
        <v>0</v>
      </c>
      <c r="Q75">
        <f t="shared" ca="1" si="7"/>
        <v>0</v>
      </c>
      <c r="R75">
        <f t="shared" ca="1" si="7"/>
        <v>0</v>
      </c>
      <c r="S75">
        <f t="shared" ca="1" si="7"/>
        <v>0</v>
      </c>
      <c r="T75">
        <f t="shared" ca="1" si="7"/>
        <v>0</v>
      </c>
      <c r="U75">
        <f t="shared" ca="1" si="7"/>
        <v>0</v>
      </c>
      <c r="V75">
        <f ca="1">IF('Other 2030'!$A83="CP",INDIRECT("'Other 2030'!"&amp;'Country Selector'!$B$3&amp;ROW($A83))*10^12,0)</f>
        <v>0</v>
      </c>
    </row>
    <row r="76" spans="1:22">
      <c r="A76" s="74">
        <v>24</v>
      </c>
      <c r="B76">
        <f ca="1">IF('Other 2010'!$A84="CP",INDIRECT("'Other 2010'!"&amp;'Country Selector'!$B$3&amp;ROW($A84))*10^12,0)</f>
        <v>0</v>
      </c>
      <c r="C76">
        <f t="shared" ca="1" si="8"/>
        <v>0</v>
      </c>
      <c r="D76">
        <f t="shared" ca="1" si="6"/>
        <v>0</v>
      </c>
      <c r="E76">
        <f t="shared" ca="1" si="6"/>
        <v>0</v>
      </c>
      <c r="F76">
        <f t="shared" ca="1" si="6"/>
        <v>0</v>
      </c>
      <c r="G76">
        <f t="shared" ca="1" si="6"/>
        <v>0</v>
      </c>
      <c r="H76">
        <f t="shared" ca="1" si="6"/>
        <v>0</v>
      </c>
      <c r="I76">
        <f t="shared" ca="1" si="6"/>
        <v>0</v>
      </c>
      <c r="J76">
        <f t="shared" ca="1" si="6"/>
        <v>0</v>
      </c>
      <c r="K76">
        <f t="shared" ca="1" si="6"/>
        <v>0</v>
      </c>
      <c r="L76">
        <f ca="1">IF('Other 2020'!$A84="CP",INDIRECT("'Other 2020'!"&amp;'Country Selector'!$B$3&amp;ROW($A84))*10^12,0)</f>
        <v>0</v>
      </c>
      <c r="M76">
        <f t="shared" ca="1" si="9"/>
        <v>0</v>
      </c>
      <c r="N76">
        <f t="shared" ca="1" si="7"/>
        <v>0</v>
      </c>
      <c r="O76">
        <f t="shared" ca="1" si="7"/>
        <v>0</v>
      </c>
      <c r="P76">
        <f t="shared" ca="1" si="7"/>
        <v>0</v>
      </c>
      <c r="Q76">
        <f t="shared" ca="1" si="7"/>
        <v>0</v>
      </c>
      <c r="R76">
        <f t="shared" ca="1" si="7"/>
        <v>0</v>
      </c>
      <c r="S76">
        <f t="shared" ca="1" si="7"/>
        <v>0</v>
      </c>
      <c r="T76">
        <f t="shared" ca="1" si="7"/>
        <v>0</v>
      </c>
      <c r="U76">
        <f t="shared" ca="1" si="7"/>
        <v>0</v>
      </c>
      <c r="V76">
        <f ca="1">IF('Other 2030'!$A84="CP",INDIRECT("'Other 2030'!"&amp;'Country Selector'!$B$3&amp;ROW($A84))*10^12,0)</f>
        <v>0</v>
      </c>
    </row>
    <row r="77" spans="1:22">
      <c r="A77" s="74">
        <v>25</v>
      </c>
      <c r="B77">
        <f ca="1">IF('Other 2010'!$A85="CP",INDIRECT("'Other 2010'!"&amp;'Country Selector'!$B$3&amp;ROW($A85))*10^12,0)</f>
        <v>0</v>
      </c>
      <c r="C77">
        <f t="shared" ca="1" si="8"/>
        <v>0</v>
      </c>
      <c r="D77">
        <f t="shared" ca="1" si="6"/>
        <v>0</v>
      </c>
      <c r="E77">
        <f t="shared" ca="1" si="6"/>
        <v>0</v>
      </c>
      <c r="F77">
        <f t="shared" ca="1" si="6"/>
        <v>0</v>
      </c>
      <c r="G77">
        <f t="shared" ca="1" si="6"/>
        <v>0</v>
      </c>
      <c r="H77">
        <f t="shared" ca="1" si="6"/>
        <v>0</v>
      </c>
      <c r="I77">
        <f t="shared" ca="1" si="6"/>
        <v>0</v>
      </c>
      <c r="J77">
        <f t="shared" ca="1" si="6"/>
        <v>0</v>
      </c>
      <c r="K77">
        <f t="shared" ca="1" si="6"/>
        <v>0</v>
      </c>
      <c r="L77">
        <f ca="1">IF('Other 2020'!$A85="CP",INDIRECT("'Other 2020'!"&amp;'Country Selector'!$B$3&amp;ROW($A85))*10^12,0)</f>
        <v>0</v>
      </c>
      <c r="M77">
        <f t="shared" ca="1" si="9"/>
        <v>0</v>
      </c>
      <c r="N77">
        <f t="shared" ca="1" si="7"/>
        <v>0</v>
      </c>
      <c r="O77">
        <f t="shared" ca="1" si="7"/>
        <v>0</v>
      </c>
      <c r="P77">
        <f t="shared" ca="1" si="7"/>
        <v>0</v>
      </c>
      <c r="Q77">
        <f t="shared" ca="1" si="7"/>
        <v>0</v>
      </c>
      <c r="R77">
        <f t="shared" ca="1" si="7"/>
        <v>0</v>
      </c>
      <c r="S77">
        <f t="shared" ca="1" si="7"/>
        <v>0</v>
      </c>
      <c r="T77">
        <f t="shared" ca="1" si="7"/>
        <v>0</v>
      </c>
      <c r="U77">
        <f t="shared" ca="1" si="7"/>
        <v>0</v>
      </c>
      <c r="V77">
        <f ca="1">IF('Other 2030'!$A85="CP",INDIRECT("'Other 2030'!"&amp;'Country Selector'!$B$3&amp;ROW($A85))*10^12,0)</f>
        <v>0</v>
      </c>
    </row>
    <row r="78" spans="1:22">
      <c r="A78" s="74">
        <v>26</v>
      </c>
      <c r="B78">
        <f ca="1">IF('Other 2010'!$A86="CP",INDIRECT("'Other 2010'!"&amp;'Country Selector'!$B$3&amp;ROW($A86))*10^12,0)</f>
        <v>0</v>
      </c>
      <c r="C78">
        <f t="shared" ca="1" si="8"/>
        <v>0</v>
      </c>
      <c r="D78">
        <f t="shared" ca="1" si="6"/>
        <v>0</v>
      </c>
      <c r="E78">
        <f t="shared" ca="1" si="6"/>
        <v>0</v>
      </c>
      <c r="F78">
        <f t="shared" ca="1" si="6"/>
        <v>0</v>
      </c>
      <c r="G78">
        <f t="shared" ca="1" si="6"/>
        <v>0</v>
      </c>
      <c r="H78">
        <f t="shared" ca="1" si="6"/>
        <v>0</v>
      </c>
      <c r="I78">
        <f t="shared" ca="1" si="6"/>
        <v>0</v>
      </c>
      <c r="J78">
        <f t="shared" ca="1" si="6"/>
        <v>0</v>
      </c>
      <c r="K78">
        <f t="shared" ca="1" si="6"/>
        <v>0</v>
      </c>
      <c r="L78">
        <f ca="1">IF('Other 2020'!$A86="CP",INDIRECT("'Other 2020'!"&amp;'Country Selector'!$B$3&amp;ROW($A86))*10^12,0)</f>
        <v>0</v>
      </c>
      <c r="M78">
        <f t="shared" ca="1" si="9"/>
        <v>0</v>
      </c>
      <c r="N78">
        <f t="shared" ca="1" si="7"/>
        <v>0</v>
      </c>
      <c r="O78">
        <f t="shared" ca="1" si="7"/>
        <v>0</v>
      </c>
      <c r="P78">
        <f t="shared" ca="1" si="7"/>
        <v>0</v>
      </c>
      <c r="Q78">
        <f t="shared" ca="1" si="7"/>
        <v>0</v>
      </c>
      <c r="R78">
        <f t="shared" ca="1" si="7"/>
        <v>0</v>
      </c>
      <c r="S78">
        <f t="shared" ca="1" si="7"/>
        <v>0</v>
      </c>
      <c r="T78">
        <f t="shared" ca="1" si="7"/>
        <v>0</v>
      </c>
      <c r="U78">
        <f t="shared" ca="1" si="7"/>
        <v>0</v>
      </c>
      <c r="V78">
        <f ca="1">IF('Other 2030'!$A86="CP",INDIRECT("'Other 2030'!"&amp;'Country Selector'!$B$3&amp;ROW($A86))*10^12,0)</f>
        <v>0</v>
      </c>
    </row>
    <row r="79" spans="1:22">
      <c r="A79" s="74">
        <v>27</v>
      </c>
      <c r="B79">
        <f ca="1">IF('Other 2010'!$A87="CP",INDIRECT("'Other 2010'!"&amp;'Country Selector'!$B$3&amp;ROW($A87))*10^12,0)</f>
        <v>0</v>
      </c>
      <c r="C79">
        <f t="shared" ca="1" si="8"/>
        <v>0</v>
      </c>
      <c r="D79">
        <f t="shared" ca="1" si="6"/>
        <v>0</v>
      </c>
      <c r="E79">
        <f t="shared" ca="1" si="6"/>
        <v>0</v>
      </c>
      <c r="F79">
        <f t="shared" ca="1" si="6"/>
        <v>0</v>
      </c>
      <c r="G79">
        <f t="shared" ca="1" si="6"/>
        <v>0</v>
      </c>
      <c r="H79">
        <f t="shared" ca="1" si="6"/>
        <v>0</v>
      </c>
      <c r="I79">
        <f t="shared" ca="1" si="6"/>
        <v>0</v>
      </c>
      <c r="J79">
        <f t="shared" ca="1" si="6"/>
        <v>0</v>
      </c>
      <c r="K79">
        <f t="shared" ca="1" si="6"/>
        <v>0</v>
      </c>
      <c r="L79">
        <f ca="1">IF('Other 2020'!$A87="CP",INDIRECT("'Other 2020'!"&amp;'Country Selector'!$B$3&amp;ROW($A87))*10^12,0)</f>
        <v>0</v>
      </c>
      <c r="M79">
        <f t="shared" ca="1" si="9"/>
        <v>0</v>
      </c>
      <c r="N79">
        <f t="shared" ca="1" si="7"/>
        <v>0</v>
      </c>
      <c r="O79">
        <f t="shared" ca="1" si="7"/>
        <v>0</v>
      </c>
      <c r="P79">
        <f t="shared" ca="1" si="7"/>
        <v>0</v>
      </c>
      <c r="Q79">
        <f t="shared" ca="1" si="7"/>
        <v>0</v>
      </c>
      <c r="R79">
        <f t="shared" ca="1" si="7"/>
        <v>0</v>
      </c>
      <c r="S79">
        <f t="shared" ca="1" si="7"/>
        <v>0</v>
      </c>
      <c r="T79">
        <f t="shared" ca="1" si="7"/>
        <v>0</v>
      </c>
      <c r="U79">
        <f t="shared" ca="1" si="7"/>
        <v>0</v>
      </c>
      <c r="V79">
        <f ca="1">IF('Other 2030'!$A87="CP",INDIRECT("'Other 2030'!"&amp;'Country Selector'!$B$3&amp;ROW($A87))*10^12,0)</f>
        <v>0</v>
      </c>
    </row>
    <row r="80" spans="1:22">
      <c r="A80" s="74">
        <v>28</v>
      </c>
      <c r="B80">
        <f ca="1">IF('Other 2010'!$A88="CP",INDIRECT("'Other 2010'!"&amp;'Country Selector'!$B$3&amp;ROW($A88))*10^12,0)</f>
        <v>0</v>
      </c>
      <c r="C80">
        <f t="shared" ca="1" si="8"/>
        <v>0</v>
      </c>
      <c r="D80">
        <f t="shared" ca="1" si="6"/>
        <v>0</v>
      </c>
      <c r="E80">
        <f t="shared" ca="1" si="6"/>
        <v>0</v>
      </c>
      <c r="F80">
        <f t="shared" ca="1" si="6"/>
        <v>0</v>
      </c>
      <c r="G80">
        <f t="shared" ca="1" si="6"/>
        <v>0</v>
      </c>
      <c r="H80">
        <f t="shared" ca="1" si="6"/>
        <v>0</v>
      </c>
      <c r="I80">
        <f t="shared" ca="1" si="6"/>
        <v>0</v>
      </c>
      <c r="J80">
        <f t="shared" ca="1" si="6"/>
        <v>0</v>
      </c>
      <c r="K80">
        <f t="shared" ca="1" si="6"/>
        <v>0</v>
      </c>
      <c r="L80">
        <f ca="1">IF('Other 2020'!$A88="CP",INDIRECT("'Other 2020'!"&amp;'Country Selector'!$B$3&amp;ROW($A88))*10^12,0)</f>
        <v>0</v>
      </c>
      <c r="M80">
        <f t="shared" ca="1" si="9"/>
        <v>0</v>
      </c>
      <c r="N80">
        <f t="shared" ca="1" si="7"/>
        <v>0</v>
      </c>
      <c r="O80">
        <f t="shared" ca="1" si="7"/>
        <v>0</v>
      </c>
      <c r="P80">
        <f t="shared" ca="1" si="7"/>
        <v>0</v>
      </c>
      <c r="Q80">
        <f t="shared" ca="1" si="7"/>
        <v>0</v>
      </c>
      <c r="R80">
        <f t="shared" ca="1" si="7"/>
        <v>0</v>
      </c>
      <c r="S80">
        <f t="shared" ca="1" si="7"/>
        <v>0</v>
      </c>
      <c r="T80">
        <f t="shared" ca="1" si="7"/>
        <v>0</v>
      </c>
      <c r="U80">
        <f t="shared" ca="1" si="7"/>
        <v>0</v>
      </c>
      <c r="V80">
        <f ca="1">IF('Other 2030'!$A88="CP",INDIRECT("'Other 2030'!"&amp;'Country Selector'!$B$3&amp;ROW($A88))*10^12,0)</f>
        <v>0</v>
      </c>
    </row>
    <row r="81" spans="1:22">
      <c r="A81" s="74">
        <v>29</v>
      </c>
      <c r="B81">
        <f ca="1">IF('Other 2010'!$A89="CP",INDIRECT("'Other 2010'!"&amp;'Country Selector'!$B$3&amp;ROW($A89))*10^12,0)</f>
        <v>0</v>
      </c>
      <c r="C81">
        <f t="shared" ca="1" si="8"/>
        <v>0</v>
      </c>
      <c r="D81">
        <f t="shared" ca="1" si="6"/>
        <v>0</v>
      </c>
      <c r="E81">
        <f t="shared" ca="1" si="6"/>
        <v>0</v>
      </c>
      <c r="F81">
        <f t="shared" ca="1" si="6"/>
        <v>0</v>
      </c>
      <c r="G81">
        <f t="shared" ca="1" si="6"/>
        <v>0</v>
      </c>
      <c r="H81">
        <f t="shared" ca="1" si="6"/>
        <v>0</v>
      </c>
      <c r="I81">
        <f t="shared" ca="1" si="6"/>
        <v>0</v>
      </c>
      <c r="J81">
        <f t="shared" ca="1" si="6"/>
        <v>0</v>
      </c>
      <c r="K81">
        <f t="shared" ca="1" si="6"/>
        <v>0</v>
      </c>
      <c r="L81">
        <f ca="1">IF('Other 2020'!$A89="CP",INDIRECT("'Other 2020'!"&amp;'Country Selector'!$B$3&amp;ROW($A89))*10^12,0)</f>
        <v>0</v>
      </c>
      <c r="M81">
        <f t="shared" ca="1" si="9"/>
        <v>0</v>
      </c>
      <c r="N81">
        <f t="shared" ca="1" si="7"/>
        <v>0</v>
      </c>
      <c r="O81">
        <f t="shared" ca="1" si="7"/>
        <v>0</v>
      </c>
      <c r="P81">
        <f t="shared" ca="1" si="7"/>
        <v>0</v>
      </c>
      <c r="Q81">
        <f t="shared" ca="1" si="7"/>
        <v>0</v>
      </c>
      <c r="R81">
        <f t="shared" ca="1" si="7"/>
        <v>0</v>
      </c>
      <c r="S81">
        <f t="shared" ca="1" si="7"/>
        <v>0</v>
      </c>
      <c r="T81">
        <f t="shared" ca="1" si="7"/>
        <v>0</v>
      </c>
      <c r="U81">
        <f t="shared" ca="1" si="7"/>
        <v>0</v>
      </c>
      <c r="V81">
        <f ca="1">IF('Other 2030'!$A89="CP",INDIRECT("'Other 2030'!"&amp;'Country Selector'!$B$3&amp;ROW($A89))*10^12,0)</f>
        <v>0</v>
      </c>
    </row>
    <row r="82" spans="1:22">
      <c r="A82" s="74">
        <v>30</v>
      </c>
      <c r="B82">
        <f ca="1">IF('Other 2010'!$A90="CP",INDIRECT("'Other 2010'!"&amp;'Country Selector'!$B$3&amp;ROW($A90))*10^12,0)</f>
        <v>0</v>
      </c>
      <c r="C82">
        <f t="shared" ca="1" si="8"/>
        <v>0</v>
      </c>
      <c r="D82">
        <f t="shared" ca="1" si="6"/>
        <v>0</v>
      </c>
      <c r="E82">
        <f t="shared" ca="1" si="6"/>
        <v>0</v>
      </c>
      <c r="F82">
        <f t="shared" ca="1" si="6"/>
        <v>0</v>
      </c>
      <c r="G82">
        <f t="shared" ca="1" si="6"/>
        <v>0</v>
      </c>
      <c r="H82">
        <f t="shared" ca="1" si="6"/>
        <v>0</v>
      </c>
      <c r="I82">
        <f t="shared" ca="1" si="6"/>
        <v>0</v>
      </c>
      <c r="J82">
        <f t="shared" ca="1" si="6"/>
        <v>0</v>
      </c>
      <c r="K82">
        <f t="shared" ca="1" si="6"/>
        <v>0</v>
      </c>
      <c r="L82">
        <f ca="1">IF('Other 2020'!$A90="CP",INDIRECT("'Other 2020'!"&amp;'Country Selector'!$B$3&amp;ROW($A90))*10^12,0)</f>
        <v>0</v>
      </c>
      <c r="M82">
        <f t="shared" ca="1" si="9"/>
        <v>0</v>
      </c>
      <c r="N82">
        <f t="shared" ca="1" si="7"/>
        <v>0</v>
      </c>
      <c r="O82">
        <f t="shared" ca="1" si="7"/>
        <v>0</v>
      </c>
      <c r="P82">
        <f t="shared" ca="1" si="7"/>
        <v>0</v>
      </c>
      <c r="Q82">
        <f t="shared" ca="1" si="7"/>
        <v>0</v>
      </c>
      <c r="R82">
        <f t="shared" ca="1" si="7"/>
        <v>0</v>
      </c>
      <c r="S82">
        <f t="shared" ca="1" si="7"/>
        <v>0</v>
      </c>
      <c r="T82">
        <f t="shared" ca="1" si="7"/>
        <v>0</v>
      </c>
      <c r="U82">
        <f t="shared" ca="1" si="7"/>
        <v>0</v>
      </c>
      <c r="V82">
        <f ca="1">IF('Other 2030'!$A90="CP",INDIRECT("'Other 2030'!"&amp;'Country Selector'!$B$3&amp;ROW($A90))*10^12,0)</f>
        <v>0</v>
      </c>
    </row>
    <row r="83" spans="1:22">
      <c r="A83" s="74">
        <v>31</v>
      </c>
      <c r="B83">
        <f ca="1">IF('Other 2010'!$A91="CP",INDIRECT("'Other 2010'!"&amp;'Country Selector'!$B$3&amp;ROW($A91))*10^12,0)</f>
        <v>0</v>
      </c>
      <c r="C83">
        <f t="shared" ca="1" si="8"/>
        <v>0</v>
      </c>
      <c r="D83">
        <f t="shared" ca="1" si="6"/>
        <v>0</v>
      </c>
      <c r="E83">
        <f t="shared" ca="1" si="6"/>
        <v>0</v>
      </c>
      <c r="F83">
        <f t="shared" ca="1" si="6"/>
        <v>0</v>
      </c>
      <c r="G83">
        <f t="shared" ca="1" si="6"/>
        <v>0</v>
      </c>
      <c r="H83">
        <f t="shared" ca="1" si="6"/>
        <v>0</v>
      </c>
      <c r="I83">
        <f t="shared" ca="1" si="6"/>
        <v>0</v>
      </c>
      <c r="J83">
        <f t="shared" ca="1" si="6"/>
        <v>0</v>
      </c>
      <c r="K83">
        <f t="shared" ca="1" si="6"/>
        <v>0</v>
      </c>
      <c r="L83">
        <f ca="1">IF('Other 2020'!$A91="CP",INDIRECT("'Other 2020'!"&amp;'Country Selector'!$B$3&amp;ROW($A91))*10^12,0)</f>
        <v>0</v>
      </c>
      <c r="M83">
        <f t="shared" ca="1" si="9"/>
        <v>0</v>
      </c>
      <c r="N83">
        <f t="shared" ca="1" si="7"/>
        <v>0</v>
      </c>
      <c r="O83">
        <f t="shared" ca="1" si="7"/>
        <v>0</v>
      </c>
      <c r="P83">
        <f t="shared" ca="1" si="7"/>
        <v>0</v>
      </c>
      <c r="Q83">
        <f t="shared" ca="1" si="7"/>
        <v>0</v>
      </c>
      <c r="R83">
        <f t="shared" ca="1" si="7"/>
        <v>0</v>
      </c>
      <c r="S83">
        <f t="shared" ca="1" si="7"/>
        <v>0</v>
      </c>
      <c r="T83">
        <f t="shared" ca="1" si="7"/>
        <v>0</v>
      </c>
      <c r="U83">
        <f t="shared" ca="1" si="7"/>
        <v>0</v>
      </c>
      <c r="V83">
        <f ca="1">IF('Other 2030'!$A91="CP",INDIRECT("'Other 2030'!"&amp;'Country Selector'!$B$3&amp;ROW($A91))*10^12,0)</f>
        <v>0</v>
      </c>
    </row>
    <row r="84" spans="1:22">
      <c r="A84" s="74">
        <v>32</v>
      </c>
      <c r="B84">
        <f ca="1">IF('Other 2010'!$A92="CP",INDIRECT("'Other 2010'!"&amp;'Country Selector'!$B$3&amp;ROW($A92))*10^12,0)</f>
        <v>0</v>
      </c>
      <c r="C84">
        <f t="shared" ca="1" si="8"/>
        <v>0</v>
      </c>
      <c r="D84">
        <f t="shared" ca="1" si="6"/>
        <v>0</v>
      </c>
      <c r="E84">
        <f t="shared" ca="1" si="6"/>
        <v>0</v>
      </c>
      <c r="F84">
        <f t="shared" ca="1" si="6"/>
        <v>0</v>
      </c>
      <c r="G84">
        <f t="shared" ca="1" si="6"/>
        <v>0</v>
      </c>
      <c r="H84">
        <f t="shared" ca="1" si="6"/>
        <v>0</v>
      </c>
      <c r="I84">
        <f t="shared" ca="1" si="6"/>
        <v>0</v>
      </c>
      <c r="J84">
        <f t="shared" ca="1" si="6"/>
        <v>0</v>
      </c>
      <c r="K84">
        <f t="shared" ca="1" si="6"/>
        <v>0</v>
      </c>
      <c r="L84">
        <f ca="1">IF('Other 2020'!$A92="CP",INDIRECT("'Other 2020'!"&amp;'Country Selector'!$B$3&amp;ROW($A92))*10^12,0)</f>
        <v>0</v>
      </c>
      <c r="M84">
        <f t="shared" ca="1" si="9"/>
        <v>0</v>
      </c>
      <c r="N84">
        <f t="shared" ca="1" si="7"/>
        <v>0</v>
      </c>
      <c r="O84">
        <f t="shared" ca="1" si="7"/>
        <v>0</v>
      </c>
      <c r="P84">
        <f t="shared" ca="1" si="7"/>
        <v>0</v>
      </c>
      <c r="Q84">
        <f t="shared" ca="1" si="7"/>
        <v>0</v>
      </c>
      <c r="R84">
        <f t="shared" ca="1" si="7"/>
        <v>0</v>
      </c>
      <c r="S84">
        <f t="shared" ca="1" si="7"/>
        <v>0</v>
      </c>
      <c r="T84">
        <f t="shared" ca="1" si="7"/>
        <v>0</v>
      </c>
      <c r="U84">
        <f t="shared" ca="1" si="7"/>
        <v>0</v>
      </c>
      <c r="V84">
        <f ca="1">IF('Other 2030'!$A92="CP",INDIRECT("'Other 2030'!"&amp;'Country Selector'!$B$3&amp;ROW($A92))*10^12,0)</f>
        <v>0</v>
      </c>
    </row>
    <row r="85" spans="1:22">
      <c r="A85" s="74">
        <v>33</v>
      </c>
      <c r="B85">
        <f ca="1">IF('Other 2010'!$A93="CP",INDIRECT("'Other 2010'!"&amp;'Country Selector'!$B$3&amp;ROW($A93))*10^12,0)</f>
        <v>0</v>
      </c>
      <c r="C85">
        <f t="shared" ca="1" si="8"/>
        <v>0</v>
      </c>
      <c r="D85">
        <f t="shared" ca="1" si="6"/>
        <v>0</v>
      </c>
      <c r="E85">
        <f t="shared" ca="1" si="6"/>
        <v>0</v>
      </c>
      <c r="F85">
        <f t="shared" ca="1" si="6"/>
        <v>0</v>
      </c>
      <c r="G85">
        <f t="shared" ca="1" si="6"/>
        <v>0</v>
      </c>
      <c r="H85">
        <f t="shared" ca="1" si="6"/>
        <v>0</v>
      </c>
      <c r="I85">
        <f t="shared" ca="1" si="6"/>
        <v>0</v>
      </c>
      <c r="J85">
        <f t="shared" ca="1" si="6"/>
        <v>0</v>
      </c>
      <c r="K85">
        <f t="shared" ca="1" si="6"/>
        <v>0</v>
      </c>
      <c r="L85">
        <f ca="1">IF('Other 2020'!$A93="CP",INDIRECT("'Other 2020'!"&amp;'Country Selector'!$B$3&amp;ROW($A93))*10^12,0)</f>
        <v>0</v>
      </c>
      <c r="M85">
        <f t="shared" ca="1" si="9"/>
        <v>0</v>
      </c>
      <c r="N85">
        <f t="shared" ca="1" si="7"/>
        <v>0</v>
      </c>
      <c r="O85">
        <f t="shared" ca="1" si="7"/>
        <v>0</v>
      </c>
      <c r="P85">
        <f t="shared" ca="1" si="7"/>
        <v>0</v>
      </c>
      <c r="Q85">
        <f t="shared" ca="1" si="7"/>
        <v>0</v>
      </c>
      <c r="R85">
        <f t="shared" ca="1" si="7"/>
        <v>0</v>
      </c>
      <c r="S85">
        <f t="shared" ca="1" si="7"/>
        <v>0</v>
      </c>
      <c r="T85">
        <f t="shared" ca="1" si="7"/>
        <v>0</v>
      </c>
      <c r="U85">
        <f t="shared" ca="1" si="7"/>
        <v>0</v>
      </c>
      <c r="V85">
        <f ca="1">IF('Other 2030'!$A93="CP",INDIRECT("'Other 2030'!"&amp;'Country Selector'!$B$3&amp;ROW($A93))*10^12,0)</f>
        <v>0</v>
      </c>
    </row>
    <row r="86" spans="1:22">
      <c r="A86" s="74">
        <v>34</v>
      </c>
      <c r="B86">
        <f ca="1">IF('Other 2010'!$A94="CP",INDIRECT("'Other 2010'!"&amp;'Country Selector'!$B$3&amp;ROW($A94))*10^12,0)</f>
        <v>2291219165316.7275</v>
      </c>
      <c r="C86">
        <f t="shared" ca="1" si="8"/>
        <v>2208822513129.7026</v>
      </c>
      <c r="D86">
        <f t="shared" ca="1" si="6"/>
        <v>2126425860942.6782</v>
      </c>
      <c r="E86">
        <f t="shared" ca="1" si="6"/>
        <v>2044029208755.6536</v>
      </c>
      <c r="F86">
        <f t="shared" ca="1" si="6"/>
        <v>1961632556568.6287</v>
      </c>
      <c r="G86">
        <f t="shared" ca="1" si="6"/>
        <v>1879235904381.604</v>
      </c>
      <c r="H86">
        <f t="shared" ca="1" si="6"/>
        <v>1796839252194.5791</v>
      </c>
      <c r="I86">
        <f t="shared" ca="1" si="6"/>
        <v>1714442600007.5544</v>
      </c>
      <c r="J86">
        <f t="shared" ca="1" si="6"/>
        <v>1632045947820.5295</v>
      </c>
      <c r="K86">
        <f t="shared" ca="1" si="6"/>
        <v>1549649295633.5051</v>
      </c>
      <c r="L86">
        <f ca="1">IF('Other 2020'!$A94="CP",INDIRECT("'Other 2020'!"&amp;'Country Selector'!$B$3&amp;ROW($A94))*10^12,0)</f>
        <v>1467252643446.4802</v>
      </c>
      <c r="M86">
        <f t="shared" ca="1" si="9"/>
        <v>1433142817548.5515</v>
      </c>
      <c r="N86">
        <f t="shared" ca="1" si="7"/>
        <v>1399032991650.6226</v>
      </c>
      <c r="O86">
        <f t="shared" ca="1" si="7"/>
        <v>1364923165752.6938</v>
      </c>
      <c r="P86">
        <f t="shared" ca="1" si="7"/>
        <v>1330813339854.7651</v>
      </c>
      <c r="Q86">
        <f t="shared" ca="1" si="7"/>
        <v>1296703513956.8364</v>
      </c>
      <c r="R86">
        <f t="shared" ca="1" si="7"/>
        <v>1262593688058.9077</v>
      </c>
      <c r="S86">
        <f t="shared" ca="1" si="7"/>
        <v>1228483862160.979</v>
      </c>
      <c r="T86">
        <f t="shared" ca="1" si="7"/>
        <v>1194374036263.0503</v>
      </c>
      <c r="U86">
        <f t="shared" ca="1" si="7"/>
        <v>1160264210365.1216</v>
      </c>
      <c r="V86">
        <f ca="1">IF('Other 2030'!$A94="CP",INDIRECT("'Other 2030'!"&amp;'Country Selector'!$B$3&amp;ROW($A94))*10^12,0)</f>
        <v>1126154384467.1929</v>
      </c>
    </row>
    <row r="87" spans="1:22">
      <c r="A87" s="74">
        <v>35</v>
      </c>
      <c r="B87">
        <f ca="1">IF('Other 2010'!$A95="CP",INDIRECT("'Other 2010'!"&amp;'Country Selector'!$B$3&amp;ROW($A95))*10^12,0)</f>
        <v>0</v>
      </c>
      <c r="C87">
        <f t="shared" ca="1" si="8"/>
        <v>0</v>
      </c>
      <c r="D87">
        <f t="shared" ca="1" si="6"/>
        <v>0</v>
      </c>
      <c r="E87">
        <f t="shared" ca="1" si="6"/>
        <v>0</v>
      </c>
      <c r="F87">
        <f t="shared" ca="1" si="6"/>
        <v>0</v>
      </c>
      <c r="G87">
        <f t="shared" ca="1" si="6"/>
        <v>0</v>
      </c>
      <c r="H87">
        <f t="shared" ca="1" si="6"/>
        <v>0</v>
      </c>
      <c r="I87">
        <f t="shared" ca="1" si="6"/>
        <v>0</v>
      </c>
      <c r="J87">
        <f t="shared" ca="1" si="6"/>
        <v>0</v>
      </c>
      <c r="K87">
        <f t="shared" ca="1" si="6"/>
        <v>0</v>
      </c>
      <c r="L87">
        <f ca="1">IF('Other 2020'!$A95="CP",INDIRECT("'Other 2020'!"&amp;'Country Selector'!$B$3&amp;ROW($A95))*10^12,0)</f>
        <v>0</v>
      </c>
      <c r="M87">
        <f t="shared" ca="1" si="9"/>
        <v>0</v>
      </c>
      <c r="N87">
        <f t="shared" ca="1" si="7"/>
        <v>0</v>
      </c>
      <c r="O87">
        <f t="shared" ca="1" si="7"/>
        <v>0</v>
      </c>
      <c r="P87">
        <f t="shared" ca="1" si="7"/>
        <v>0</v>
      </c>
      <c r="Q87">
        <f t="shared" ca="1" si="7"/>
        <v>0</v>
      </c>
      <c r="R87">
        <f t="shared" ca="1" si="7"/>
        <v>0</v>
      </c>
      <c r="S87">
        <f t="shared" ca="1" si="7"/>
        <v>0</v>
      </c>
      <c r="T87">
        <f t="shared" ca="1" si="7"/>
        <v>0</v>
      </c>
      <c r="U87">
        <f t="shared" ca="1" si="7"/>
        <v>0</v>
      </c>
      <c r="V87">
        <f ca="1">IF('Other 2030'!$A95="CP",INDIRECT("'Other 2030'!"&amp;'Country Selector'!$B$3&amp;ROW($A95))*10^12,0)</f>
        <v>0</v>
      </c>
    </row>
    <row r="88" spans="1:22">
      <c r="A88" s="74">
        <v>36</v>
      </c>
      <c r="B88">
        <f ca="1">IF('Other 2010'!$A96="CP",INDIRECT("'Other 2010'!"&amp;'Country Selector'!$B$3&amp;ROW($A96))*10^12,0)</f>
        <v>0</v>
      </c>
      <c r="C88">
        <f t="shared" ca="1" si="8"/>
        <v>0</v>
      </c>
      <c r="D88">
        <f t="shared" ca="1" si="6"/>
        <v>0</v>
      </c>
      <c r="E88">
        <f t="shared" ca="1" si="6"/>
        <v>0</v>
      </c>
      <c r="F88">
        <f t="shared" ca="1" si="6"/>
        <v>0</v>
      </c>
      <c r="G88">
        <f t="shared" ca="1" si="6"/>
        <v>0</v>
      </c>
      <c r="H88">
        <f t="shared" ca="1" si="6"/>
        <v>0</v>
      </c>
      <c r="I88">
        <f t="shared" ca="1" si="6"/>
        <v>0</v>
      </c>
      <c r="J88">
        <f t="shared" ca="1" si="6"/>
        <v>0</v>
      </c>
      <c r="K88">
        <f t="shared" ca="1" si="6"/>
        <v>0</v>
      </c>
      <c r="L88">
        <f ca="1">IF('Other 2020'!$A96="CP",INDIRECT("'Other 2020'!"&amp;'Country Selector'!$B$3&amp;ROW($A96))*10^12,0)</f>
        <v>0</v>
      </c>
      <c r="M88">
        <f t="shared" ca="1" si="9"/>
        <v>0</v>
      </c>
      <c r="N88">
        <f t="shared" ca="1" si="7"/>
        <v>0</v>
      </c>
      <c r="O88">
        <f t="shared" ca="1" si="7"/>
        <v>0</v>
      </c>
      <c r="P88">
        <f t="shared" ca="1" si="7"/>
        <v>0</v>
      </c>
      <c r="Q88">
        <f t="shared" ca="1" si="7"/>
        <v>0</v>
      </c>
      <c r="R88">
        <f t="shared" ca="1" si="7"/>
        <v>0</v>
      </c>
      <c r="S88">
        <f t="shared" ca="1" si="7"/>
        <v>0</v>
      </c>
      <c r="T88">
        <f t="shared" ca="1" si="7"/>
        <v>0</v>
      </c>
      <c r="U88">
        <f t="shared" ca="1" si="7"/>
        <v>0</v>
      </c>
      <c r="V88">
        <f ca="1">IF('Other 2030'!$A96="CP",INDIRECT("'Other 2030'!"&amp;'Country Selector'!$B$3&amp;ROW($A96))*10^12,0)</f>
        <v>0</v>
      </c>
    </row>
    <row r="89" spans="1:22">
      <c r="A89" s="74">
        <v>37</v>
      </c>
      <c r="B89">
        <f ca="1">IF('Other 2010'!$A97="CP",INDIRECT("'Other 2010'!"&amp;'Country Selector'!$B$3&amp;ROW($A97))*10^12,0)</f>
        <v>0</v>
      </c>
      <c r="C89">
        <f t="shared" ca="1" si="8"/>
        <v>0</v>
      </c>
      <c r="D89">
        <f t="shared" ca="1" si="6"/>
        <v>0</v>
      </c>
      <c r="E89">
        <f t="shared" ca="1" si="6"/>
        <v>0</v>
      </c>
      <c r="F89">
        <f t="shared" ca="1" si="6"/>
        <v>0</v>
      </c>
      <c r="G89">
        <f t="shared" ca="1" si="6"/>
        <v>0</v>
      </c>
      <c r="H89">
        <f t="shared" ca="1" si="6"/>
        <v>0</v>
      </c>
      <c r="I89">
        <f t="shared" ca="1" si="6"/>
        <v>0</v>
      </c>
      <c r="J89">
        <f t="shared" ca="1" si="6"/>
        <v>0</v>
      </c>
      <c r="K89">
        <f t="shared" ca="1" si="6"/>
        <v>0</v>
      </c>
      <c r="L89">
        <f ca="1">IF('Other 2020'!$A97="CP",INDIRECT("'Other 2020'!"&amp;'Country Selector'!$B$3&amp;ROW($A97))*10^12,0)</f>
        <v>0</v>
      </c>
      <c r="M89">
        <f t="shared" ca="1" si="9"/>
        <v>0</v>
      </c>
      <c r="N89">
        <f t="shared" ca="1" si="7"/>
        <v>0</v>
      </c>
      <c r="O89">
        <f t="shared" ca="1" si="7"/>
        <v>0</v>
      </c>
      <c r="P89">
        <f t="shared" ca="1" si="7"/>
        <v>0</v>
      </c>
      <c r="Q89">
        <f t="shared" ca="1" si="7"/>
        <v>0</v>
      </c>
      <c r="R89">
        <f t="shared" ca="1" si="7"/>
        <v>0</v>
      </c>
      <c r="S89">
        <f t="shared" ca="1" si="7"/>
        <v>0</v>
      </c>
      <c r="T89">
        <f t="shared" ca="1" si="7"/>
        <v>0</v>
      </c>
      <c r="U89">
        <f t="shared" ca="1" si="7"/>
        <v>0</v>
      </c>
      <c r="V89">
        <f ca="1">IF('Other 2030'!$A97="CP",INDIRECT("'Other 2030'!"&amp;'Country Selector'!$B$3&amp;ROW($A97))*10^12,0)</f>
        <v>0</v>
      </c>
    </row>
    <row r="90" spans="1:22">
      <c r="A90" s="74">
        <v>38</v>
      </c>
      <c r="B90">
        <f ca="1">IF('Other 2010'!$A98="CP",INDIRECT("'Other 2010'!"&amp;'Country Selector'!$B$3&amp;ROW($A98))*10^12,0)</f>
        <v>0</v>
      </c>
      <c r="C90">
        <f t="shared" ca="1" si="8"/>
        <v>0</v>
      </c>
      <c r="D90">
        <f t="shared" ca="1" si="6"/>
        <v>0</v>
      </c>
      <c r="E90">
        <f t="shared" ca="1" si="6"/>
        <v>0</v>
      </c>
      <c r="F90">
        <f t="shared" ca="1" si="6"/>
        <v>0</v>
      </c>
      <c r="G90">
        <f t="shared" ca="1" si="6"/>
        <v>0</v>
      </c>
      <c r="H90">
        <f t="shared" ca="1" si="6"/>
        <v>0</v>
      </c>
      <c r="I90">
        <f t="shared" ca="1" si="6"/>
        <v>0</v>
      </c>
      <c r="J90">
        <f t="shared" ca="1" si="6"/>
        <v>0</v>
      </c>
      <c r="K90">
        <f t="shared" ca="1" si="6"/>
        <v>0</v>
      </c>
      <c r="L90">
        <f ca="1">IF('Other 2020'!$A98="CP",INDIRECT("'Other 2020'!"&amp;'Country Selector'!$B$3&amp;ROW($A98))*10^12,0)</f>
        <v>0</v>
      </c>
      <c r="M90">
        <f t="shared" ca="1" si="9"/>
        <v>0</v>
      </c>
      <c r="N90">
        <f t="shared" ca="1" si="7"/>
        <v>0</v>
      </c>
      <c r="O90">
        <f t="shared" ca="1" si="7"/>
        <v>0</v>
      </c>
      <c r="P90">
        <f t="shared" ca="1" si="7"/>
        <v>0</v>
      </c>
      <c r="Q90">
        <f t="shared" ca="1" si="7"/>
        <v>0</v>
      </c>
      <c r="R90">
        <f t="shared" ca="1" si="7"/>
        <v>0</v>
      </c>
      <c r="S90">
        <f t="shared" ca="1" si="7"/>
        <v>0</v>
      </c>
      <c r="T90">
        <f t="shared" ca="1" si="7"/>
        <v>0</v>
      </c>
      <c r="U90">
        <f t="shared" ca="1" si="7"/>
        <v>0</v>
      </c>
      <c r="V90">
        <f ca="1">IF('Other 2030'!$A98="CP",INDIRECT("'Other 2030'!"&amp;'Country Selector'!$B$3&amp;ROW($A98))*10^12,0)</f>
        <v>0</v>
      </c>
    </row>
    <row r="91" spans="1:22">
      <c r="A91" s="74">
        <v>39</v>
      </c>
      <c r="B91">
        <f ca="1">IF('Other 2010'!$A99="CP",INDIRECT("'Other 2010'!"&amp;'Country Selector'!$B$3&amp;ROW($A99))*10^12,0)</f>
        <v>0</v>
      </c>
      <c r="C91">
        <f t="shared" ca="1" si="8"/>
        <v>0</v>
      </c>
      <c r="D91">
        <f t="shared" ca="1" si="6"/>
        <v>0</v>
      </c>
      <c r="E91">
        <f t="shared" ca="1" si="6"/>
        <v>0</v>
      </c>
      <c r="F91">
        <f t="shared" ca="1" si="6"/>
        <v>0</v>
      </c>
      <c r="G91">
        <f t="shared" ca="1" si="6"/>
        <v>0</v>
      </c>
      <c r="H91">
        <f t="shared" ca="1" si="6"/>
        <v>0</v>
      </c>
      <c r="I91">
        <f t="shared" ca="1" si="6"/>
        <v>0</v>
      </c>
      <c r="J91">
        <f t="shared" ca="1" si="6"/>
        <v>0</v>
      </c>
      <c r="K91">
        <f t="shared" ca="1" si="6"/>
        <v>0</v>
      </c>
      <c r="L91">
        <f ca="1">IF('Other 2020'!$A99="CP",INDIRECT("'Other 2020'!"&amp;'Country Selector'!$B$3&amp;ROW($A99))*10^12,0)</f>
        <v>0</v>
      </c>
      <c r="M91">
        <f t="shared" ca="1" si="9"/>
        <v>0</v>
      </c>
      <c r="N91">
        <f t="shared" ca="1" si="7"/>
        <v>0</v>
      </c>
      <c r="O91">
        <f t="shared" ca="1" si="7"/>
        <v>0</v>
      </c>
      <c r="P91">
        <f t="shared" ca="1" si="7"/>
        <v>0</v>
      </c>
      <c r="Q91">
        <f t="shared" ca="1" si="7"/>
        <v>0</v>
      </c>
      <c r="R91">
        <f t="shared" ca="1" si="7"/>
        <v>0</v>
      </c>
      <c r="S91">
        <f t="shared" ca="1" si="7"/>
        <v>0</v>
      </c>
      <c r="T91">
        <f t="shared" ca="1" si="7"/>
        <v>0</v>
      </c>
      <c r="U91">
        <f t="shared" ca="1" si="7"/>
        <v>0</v>
      </c>
      <c r="V91">
        <f ca="1">IF('Other 2030'!$A99="CP",INDIRECT("'Other 2030'!"&amp;'Country Selector'!$B$3&amp;ROW($A99))*10^12,0)</f>
        <v>0</v>
      </c>
    </row>
    <row r="92" spans="1:22">
      <c r="A92" s="74">
        <v>40</v>
      </c>
      <c r="B92">
        <f ca="1">IF('Other 2010'!$A100="CP",INDIRECT("'Other 2010'!"&amp;'Country Selector'!$B$3&amp;ROW($A100))*10^12,0)</f>
        <v>0</v>
      </c>
      <c r="C92">
        <f t="shared" ca="1" si="8"/>
        <v>0</v>
      </c>
      <c r="D92">
        <f t="shared" ca="1" si="6"/>
        <v>0</v>
      </c>
      <c r="E92">
        <f t="shared" ca="1" si="6"/>
        <v>0</v>
      </c>
      <c r="F92">
        <f t="shared" ca="1" si="6"/>
        <v>0</v>
      </c>
      <c r="G92">
        <f t="shared" ca="1" si="6"/>
        <v>0</v>
      </c>
      <c r="H92">
        <f t="shared" ca="1" si="6"/>
        <v>0</v>
      </c>
      <c r="I92">
        <f t="shared" ca="1" si="6"/>
        <v>0</v>
      </c>
      <c r="J92">
        <f t="shared" ca="1" si="6"/>
        <v>0</v>
      </c>
      <c r="K92">
        <f t="shared" ca="1" si="6"/>
        <v>0</v>
      </c>
      <c r="L92">
        <f ca="1">IF('Other 2020'!$A100="CP",INDIRECT("'Other 2020'!"&amp;'Country Selector'!$B$3&amp;ROW($A100))*10^12,0)</f>
        <v>0</v>
      </c>
      <c r="M92">
        <f t="shared" ca="1" si="9"/>
        <v>0</v>
      </c>
      <c r="N92">
        <f t="shared" ca="1" si="7"/>
        <v>0</v>
      </c>
      <c r="O92">
        <f t="shared" ca="1" si="7"/>
        <v>0</v>
      </c>
      <c r="P92">
        <f t="shared" ca="1" si="7"/>
        <v>0</v>
      </c>
      <c r="Q92">
        <f t="shared" ca="1" si="7"/>
        <v>0</v>
      </c>
      <c r="R92">
        <f t="shared" ca="1" si="7"/>
        <v>0</v>
      </c>
      <c r="S92">
        <f t="shared" ca="1" si="7"/>
        <v>0</v>
      </c>
      <c r="T92">
        <f t="shared" ca="1" si="7"/>
        <v>0</v>
      </c>
      <c r="U92">
        <f t="shared" ca="1" si="7"/>
        <v>0</v>
      </c>
      <c r="V92">
        <f ca="1">IF('Other 2030'!$A100="CP",INDIRECT("'Other 2030'!"&amp;'Country Selector'!$B$3&amp;ROW($A100))*10^12,0)</f>
        <v>0</v>
      </c>
    </row>
    <row r="93" spans="1:22">
      <c r="A93" s="74">
        <v>41</v>
      </c>
      <c r="B93">
        <f ca="1">IF('Other 2010'!$A101="CP",INDIRECT("'Other 2010'!"&amp;'Country Selector'!$B$3&amp;ROW($A101))*10^12,0)</f>
        <v>0</v>
      </c>
      <c r="C93">
        <f t="shared" ca="1" si="8"/>
        <v>0</v>
      </c>
      <c r="D93">
        <f t="shared" ca="1" si="6"/>
        <v>0</v>
      </c>
      <c r="E93">
        <f t="shared" ca="1" si="6"/>
        <v>0</v>
      </c>
      <c r="F93">
        <f t="shared" ca="1" si="6"/>
        <v>0</v>
      </c>
      <c r="G93">
        <f t="shared" ca="1" si="6"/>
        <v>0</v>
      </c>
      <c r="H93">
        <f t="shared" ca="1" si="6"/>
        <v>0</v>
      </c>
      <c r="I93">
        <f t="shared" ca="1" si="6"/>
        <v>0</v>
      </c>
      <c r="J93">
        <f t="shared" ca="1" si="6"/>
        <v>0</v>
      </c>
      <c r="K93">
        <f t="shared" ca="1" si="6"/>
        <v>0</v>
      </c>
      <c r="L93">
        <f ca="1">IF('Other 2020'!$A101="CP",INDIRECT("'Other 2020'!"&amp;'Country Selector'!$B$3&amp;ROW($A101))*10^12,0)</f>
        <v>0</v>
      </c>
      <c r="M93">
        <f t="shared" ca="1" si="9"/>
        <v>0</v>
      </c>
      <c r="N93">
        <f t="shared" ca="1" si="7"/>
        <v>0</v>
      </c>
      <c r="O93">
        <f t="shared" ca="1" si="7"/>
        <v>0</v>
      </c>
      <c r="P93">
        <f t="shared" ca="1" si="7"/>
        <v>0</v>
      </c>
      <c r="Q93">
        <f t="shared" ca="1" si="7"/>
        <v>0</v>
      </c>
      <c r="R93">
        <f t="shared" ca="1" si="7"/>
        <v>0</v>
      </c>
      <c r="S93">
        <f t="shared" ca="1" si="7"/>
        <v>0</v>
      </c>
      <c r="T93">
        <f t="shared" ca="1" si="7"/>
        <v>0</v>
      </c>
      <c r="U93">
        <f t="shared" ca="1" si="7"/>
        <v>0</v>
      </c>
      <c r="V93">
        <f ca="1">IF('Other 2030'!$A101="CP",INDIRECT("'Other 2030'!"&amp;'Country Selector'!$B$3&amp;ROW($A101))*10^12,0)</f>
        <v>0</v>
      </c>
    </row>
    <row r="94" spans="1:22">
      <c r="A94" s="74">
        <v>42</v>
      </c>
      <c r="B94">
        <f ca="1">IF('Other 2010'!$A102="CP",INDIRECT("'Other 2010'!"&amp;'Country Selector'!$B$3&amp;ROW($A102))*10^12,0)</f>
        <v>0</v>
      </c>
      <c r="C94">
        <f t="shared" ca="1" si="8"/>
        <v>0</v>
      </c>
      <c r="D94">
        <f t="shared" ca="1" si="6"/>
        <v>0</v>
      </c>
      <c r="E94">
        <f t="shared" ca="1" si="6"/>
        <v>0</v>
      </c>
      <c r="F94">
        <f t="shared" ca="1" si="6"/>
        <v>0</v>
      </c>
      <c r="G94">
        <f t="shared" ca="1" si="6"/>
        <v>0</v>
      </c>
      <c r="H94">
        <f t="shared" ca="1" si="6"/>
        <v>0</v>
      </c>
      <c r="I94">
        <f t="shared" ca="1" si="6"/>
        <v>0</v>
      </c>
      <c r="J94">
        <f t="shared" ca="1" si="6"/>
        <v>0</v>
      </c>
      <c r="K94">
        <f t="shared" ca="1" si="6"/>
        <v>0</v>
      </c>
      <c r="L94">
        <f ca="1">IF('Other 2020'!$A102="CP",INDIRECT("'Other 2020'!"&amp;'Country Selector'!$B$3&amp;ROW($A102))*10^12,0)</f>
        <v>0</v>
      </c>
      <c r="M94">
        <f t="shared" ca="1" si="9"/>
        <v>0</v>
      </c>
      <c r="N94">
        <f t="shared" ca="1" si="7"/>
        <v>0</v>
      </c>
      <c r="O94">
        <f t="shared" ca="1" si="7"/>
        <v>0</v>
      </c>
      <c r="P94">
        <f t="shared" ca="1" si="7"/>
        <v>0</v>
      </c>
      <c r="Q94">
        <f t="shared" ca="1" si="7"/>
        <v>0</v>
      </c>
      <c r="R94">
        <f t="shared" ca="1" si="7"/>
        <v>0</v>
      </c>
      <c r="S94">
        <f t="shared" ca="1" si="7"/>
        <v>0</v>
      </c>
      <c r="T94">
        <f t="shared" ca="1" si="7"/>
        <v>0</v>
      </c>
      <c r="U94">
        <f t="shared" ca="1" si="7"/>
        <v>0</v>
      </c>
      <c r="V94">
        <f ca="1">IF('Other 2030'!$A102="CP",INDIRECT("'Other 2030'!"&amp;'Country Selector'!$B$3&amp;ROW($A102))*10^12,0)</f>
        <v>0</v>
      </c>
    </row>
    <row r="95" spans="1:22">
      <c r="A95" s="74">
        <v>43</v>
      </c>
      <c r="B95">
        <f ca="1">IF('Other 2010'!$A103="CP",INDIRECT("'Other 2010'!"&amp;'Country Selector'!$B$3&amp;ROW($A103))*10^12,0)</f>
        <v>0</v>
      </c>
      <c r="C95">
        <f t="shared" ca="1" si="8"/>
        <v>0</v>
      </c>
      <c r="D95">
        <f t="shared" ca="1" si="6"/>
        <v>0</v>
      </c>
      <c r="E95">
        <f t="shared" ref="D95:K126" ca="1" si="10">$B95*($L$1-E$1)/($L$1-$B$1)+$L95*(E$1-$B$1)/($L$1-$B$1)</f>
        <v>0</v>
      </c>
      <c r="F95">
        <f t="shared" ca="1" si="10"/>
        <v>0</v>
      </c>
      <c r="G95">
        <f t="shared" ca="1" si="10"/>
        <v>0</v>
      </c>
      <c r="H95">
        <f t="shared" ca="1" si="10"/>
        <v>0</v>
      </c>
      <c r="I95">
        <f t="shared" ca="1" si="10"/>
        <v>0</v>
      </c>
      <c r="J95">
        <f t="shared" ca="1" si="10"/>
        <v>0</v>
      </c>
      <c r="K95">
        <f t="shared" ca="1" si="10"/>
        <v>0</v>
      </c>
      <c r="L95">
        <f ca="1">IF('Other 2020'!$A103="CP",INDIRECT("'Other 2020'!"&amp;'Country Selector'!$B$3&amp;ROW($A103))*10^12,0)</f>
        <v>0</v>
      </c>
      <c r="M95">
        <f t="shared" ca="1" si="9"/>
        <v>0</v>
      </c>
      <c r="N95">
        <f t="shared" ca="1" si="7"/>
        <v>0</v>
      </c>
      <c r="O95">
        <f t="shared" ref="N95:U126" ca="1" si="11">$L95*($V$1-O$1)/($V$1-$L$1)+$V95*(O$1-$L$1)/($V$1-$L$1)</f>
        <v>0</v>
      </c>
      <c r="P95">
        <f t="shared" ca="1" si="11"/>
        <v>0</v>
      </c>
      <c r="Q95">
        <f t="shared" ca="1" si="11"/>
        <v>0</v>
      </c>
      <c r="R95">
        <f t="shared" ca="1" si="11"/>
        <v>0</v>
      </c>
      <c r="S95">
        <f t="shared" ca="1" si="11"/>
        <v>0</v>
      </c>
      <c r="T95">
        <f t="shared" ca="1" si="11"/>
        <v>0</v>
      </c>
      <c r="U95">
        <f t="shared" ca="1" si="11"/>
        <v>0</v>
      </c>
      <c r="V95">
        <f ca="1">IF('Other 2030'!$A103="CP",INDIRECT("'Other 2030'!"&amp;'Country Selector'!$B$3&amp;ROW($A103))*10^12,0)</f>
        <v>0</v>
      </c>
    </row>
    <row r="96" spans="1:22">
      <c r="A96" s="74">
        <v>44</v>
      </c>
      <c r="B96">
        <f ca="1">IF('Other 2010'!$A104="CP",INDIRECT("'Other 2010'!"&amp;'Country Selector'!$B$3&amp;ROW($A104))*10^12,0)</f>
        <v>42621234236.344566</v>
      </c>
      <c r="C96">
        <f t="shared" ca="1" si="8"/>
        <v>40016603255.234528</v>
      </c>
      <c r="D96">
        <f t="shared" ca="1" si="10"/>
        <v>37411972274.124496</v>
      </c>
      <c r="E96">
        <f t="shared" ca="1" si="10"/>
        <v>34807341293.014465</v>
      </c>
      <c r="F96">
        <f t="shared" ca="1" si="10"/>
        <v>32202710311.904427</v>
      </c>
      <c r="G96">
        <f t="shared" ca="1" si="10"/>
        <v>29598079330.794395</v>
      </c>
      <c r="H96">
        <f t="shared" ca="1" si="10"/>
        <v>26993448349.684357</v>
      </c>
      <c r="I96">
        <f t="shared" ca="1" si="10"/>
        <v>24388817368.574326</v>
      </c>
      <c r="J96">
        <f t="shared" ca="1" si="10"/>
        <v>21784186387.464287</v>
      </c>
      <c r="K96">
        <f t="shared" ca="1" si="10"/>
        <v>19179555406.354256</v>
      </c>
      <c r="L96">
        <f ca="1">IF('Other 2020'!$A104="CP",INDIRECT("'Other 2020'!"&amp;'Country Selector'!$B$3&amp;ROW($A104))*10^12,0)</f>
        <v>16574924425.244219</v>
      </c>
      <c r="M96">
        <f t="shared" ca="1" si="9"/>
        <v>15627785886.658873</v>
      </c>
      <c r="N96">
        <f t="shared" ca="1" si="11"/>
        <v>14680647348.073528</v>
      </c>
      <c r="O96">
        <f t="shared" ca="1" si="11"/>
        <v>13733508809.488182</v>
      </c>
      <c r="P96">
        <f t="shared" ca="1" si="11"/>
        <v>12786370270.902836</v>
      </c>
      <c r="Q96">
        <f t="shared" ca="1" si="11"/>
        <v>11839231732.31749</v>
      </c>
      <c r="R96">
        <f t="shared" ca="1" si="11"/>
        <v>10892093193.732143</v>
      </c>
      <c r="S96">
        <f t="shared" ca="1" si="11"/>
        <v>9944954655.1467972</v>
      </c>
      <c r="T96">
        <f t="shared" ca="1" si="11"/>
        <v>8997816116.5614529</v>
      </c>
      <c r="U96">
        <f t="shared" ca="1" si="11"/>
        <v>8050677577.9761066</v>
      </c>
      <c r="V96">
        <f ca="1">IF('Other 2030'!$A104="CP",INDIRECT("'Other 2030'!"&amp;'Country Selector'!$B$3&amp;ROW($A104))*10^12,0)</f>
        <v>7103539039.3907604</v>
      </c>
    </row>
    <row r="97" spans="1:22">
      <c r="A97" s="74">
        <v>45</v>
      </c>
      <c r="B97">
        <f ca="1">IF('Other 2010'!$A105="CP",INDIRECT("'Other 2010'!"&amp;'Country Selector'!$B$3&amp;ROW($A105))*10^12,0)</f>
        <v>0</v>
      </c>
      <c r="C97">
        <f t="shared" ca="1" si="8"/>
        <v>0</v>
      </c>
      <c r="D97">
        <f t="shared" ca="1" si="10"/>
        <v>0</v>
      </c>
      <c r="E97">
        <f t="shared" ca="1" si="10"/>
        <v>0</v>
      </c>
      <c r="F97">
        <f t="shared" ca="1" si="10"/>
        <v>0</v>
      </c>
      <c r="G97">
        <f t="shared" ca="1" si="10"/>
        <v>0</v>
      </c>
      <c r="H97">
        <f t="shared" ca="1" si="10"/>
        <v>0</v>
      </c>
      <c r="I97">
        <f t="shared" ca="1" si="10"/>
        <v>0</v>
      </c>
      <c r="J97">
        <f t="shared" ca="1" si="10"/>
        <v>0</v>
      </c>
      <c r="K97">
        <f t="shared" ca="1" si="10"/>
        <v>0</v>
      </c>
      <c r="L97">
        <f ca="1">IF('Other 2020'!$A105="CP",INDIRECT("'Other 2020'!"&amp;'Country Selector'!$B$3&amp;ROW($A105))*10^12,0)</f>
        <v>0</v>
      </c>
      <c r="M97">
        <f t="shared" ca="1" si="9"/>
        <v>0</v>
      </c>
      <c r="N97">
        <f t="shared" ca="1" si="11"/>
        <v>0</v>
      </c>
      <c r="O97">
        <f t="shared" ca="1" si="11"/>
        <v>0</v>
      </c>
      <c r="P97">
        <f t="shared" ca="1" si="11"/>
        <v>0</v>
      </c>
      <c r="Q97">
        <f t="shared" ca="1" si="11"/>
        <v>0</v>
      </c>
      <c r="R97">
        <f t="shared" ca="1" si="11"/>
        <v>0</v>
      </c>
      <c r="S97">
        <f t="shared" ca="1" si="11"/>
        <v>0</v>
      </c>
      <c r="T97">
        <f t="shared" ca="1" si="11"/>
        <v>0</v>
      </c>
      <c r="U97">
        <f t="shared" ca="1" si="11"/>
        <v>0</v>
      </c>
      <c r="V97">
        <f ca="1">IF('Other 2030'!$A105="CP",INDIRECT("'Other 2030'!"&amp;'Country Selector'!$B$3&amp;ROW($A105))*10^12,0)</f>
        <v>0</v>
      </c>
    </row>
    <row r="98" spans="1:22">
      <c r="A98" s="74">
        <v>46</v>
      </c>
      <c r="B98">
        <f ca="1">IF('Other 2010'!$A106="CP",INDIRECT("'Other 2010'!"&amp;'Country Selector'!$B$3&amp;ROW($A106))*10^12,0)</f>
        <v>0</v>
      </c>
      <c r="C98">
        <f t="shared" ca="1" si="8"/>
        <v>0</v>
      </c>
      <c r="D98">
        <f t="shared" ca="1" si="10"/>
        <v>0</v>
      </c>
      <c r="E98">
        <f t="shared" ca="1" si="10"/>
        <v>0</v>
      </c>
      <c r="F98">
        <f t="shared" ca="1" si="10"/>
        <v>0</v>
      </c>
      <c r="G98">
        <f t="shared" ca="1" si="10"/>
        <v>0</v>
      </c>
      <c r="H98">
        <f t="shared" ca="1" si="10"/>
        <v>0</v>
      </c>
      <c r="I98">
        <f t="shared" ca="1" si="10"/>
        <v>0</v>
      </c>
      <c r="J98">
        <f t="shared" ca="1" si="10"/>
        <v>0</v>
      </c>
      <c r="K98">
        <f t="shared" ca="1" si="10"/>
        <v>0</v>
      </c>
      <c r="L98">
        <f ca="1">IF('Other 2020'!$A106="CP",INDIRECT("'Other 2020'!"&amp;'Country Selector'!$B$3&amp;ROW($A106))*10^12,0)</f>
        <v>0</v>
      </c>
      <c r="M98">
        <f t="shared" ca="1" si="9"/>
        <v>0</v>
      </c>
      <c r="N98">
        <f t="shared" ca="1" si="11"/>
        <v>0</v>
      </c>
      <c r="O98">
        <f t="shared" ca="1" si="11"/>
        <v>0</v>
      </c>
      <c r="P98">
        <f t="shared" ca="1" si="11"/>
        <v>0</v>
      </c>
      <c r="Q98">
        <f t="shared" ca="1" si="11"/>
        <v>0</v>
      </c>
      <c r="R98">
        <f t="shared" ca="1" si="11"/>
        <v>0</v>
      </c>
      <c r="S98">
        <f t="shared" ca="1" si="11"/>
        <v>0</v>
      </c>
      <c r="T98">
        <f t="shared" ca="1" si="11"/>
        <v>0</v>
      </c>
      <c r="U98">
        <f t="shared" ca="1" si="11"/>
        <v>0</v>
      </c>
      <c r="V98">
        <f ca="1">IF('Other 2030'!$A106="CP",INDIRECT("'Other 2030'!"&amp;'Country Selector'!$B$3&amp;ROW($A106))*10^12,0)</f>
        <v>0</v>
      </c>
    </row>
    <row r="99" spans="1:22">
      <c r="A99" s="74">
        <v>47</v>
      </c>
      <c r="B99">
        <f ca="1">IF('Other 2010'!$A107="CP",INDIRECT("'Other 2010'!"&amp;'Country Selector'!$B$3&amp;ROW($A107))*10^12,0)</f>
        <v>0</v>
      </c>
      <c r="C99">
        <f t="shared" ca="1" si="8"/>
        <v>0</v>
      </c>
      <c r="D99">
        <f t="shared" ca="1" si="10"/>
        <v>0</v>
      </c>
      <c r="E99">
        <f t="shared" ca="1" si="10"/>
        <v>0</v>
      </c>
      <c r="F99">
        <f t="shared" ca="1" si="10"/>
        <v>0</v>
      </c>
      <c r="G99">
        <f t="shared" ca="1" si="10"/>
        <v>0</v>
      </c>
      <c r="H99">
        <f t="shared" ca="1" si="10"/>
        <v>0</v>
      </c>
      <c r="I99">
        <f t="shared" ca="1" si="10"/>
        <v>0</v>
      </c>
      <c r="J99">
        <f t="shared" ca="1" si="10"/>
        <v>0</v>
      </c>
      <c r="K99">
        <f t="shared" ca="1" si="10"/>
        <v>0</v>
      </c>
      <c r="L99">
        <f ca="1">IF('Other 2020'!$A107="CP",INDIRECT("'Other 2020'!"&amp;'Country Selector'!$B$3&amp;ROW($A107))*10^12,0)</f>
        <v>0</v>
      </c>
      <c r="M99">
        <f t="shared" ca="1" si="9"/>
        <v>0</v>
      </c>
      <c r="N99">
        <f t="shared" ca="1" si="11"/>
        <v>0</v>
      </c>
      <c r="O99">
        <f t="shared" ca="1" si="11"/>
        <v>0</v>
      </c>
      <c r="P99">
        <f t="shared" ca="1" si="11"/>
        <v>0</v>
      </c>
      <c r="Q99">
        <f t="shared" ca="1" si="11"/>
        <v>0</v>
      </c>
      <c r="R99">
        <f t="shared" ca="1" si="11"/>
        <v>0</v>
      </c>
      <c r="S99">
        <f t="shared" ca="1" si="11"/>
        <v>0</v>
      </c>
      <c r="T99">
        <f t="shared" ca="1" si="11"/>
        <v>0</v>
      </c>
      <c r="U99">
        <f t="shared" ca="1" si="11"/>
        <v>0</v>
      </c>
      <c r="V99">
        <f ca="1">IF('Other 2030'!$A107="CP",INDIRECT("'Other 2030'!"&amp;'Country Selector'!$B$3&amp;ROW($A107))*10^12,0)</f>
        <v>0</v>
      </c>
    </row>
    <row r="100" spans="1:22">
      <c r="A100" s="74">
        <v>48</v>
      </c>
      <c r="B100">
        <f ca="1">IF('Other 2010'!$A108="CP",INDIRECT("'Other 2010'!"&amp;'Country Selector'!$B$3&amp;ROW($A108))*10^12,0)</f>
        <v>0</v>
      </c>
      <c r="C100">
        <f t="shared" ca="1" si="8"/>
        <v>0</v>
      </c>
      <c r="D100">
        <f t="shared" ca="1" si="10"/>
        <v>0</v>
      </c>
      <c r="E100">
        <f t="shared" ca="1" si="10"/>
        <v>0</v>
      </c>
      <c r="F100">
        <f t="shared" ca="1" si="10"/>
        <v>0</v>
      </c>
      <c r="G100">
        <f t="shared" ca="1" si="10"/>
        <v>0</v>
      </c>
      <c r="H100">
        <f t="shared" ca="1" si="10"/>
        <v>0</v>
      </c>
      <c r="I100">
        <f t="shared" ca="1" si="10"/>
        <v>0</v>
      </c>
      <c r="J100">
        <f t="shared" ca="1" si="10"/>
        <v>0</v>
      </c>
      <c r="K100">
        <f t="shared" ca="1" si="10"/>
        <v>0</v>
      </c>
      <c r="L100">
        <f ca="1">IF('Other 2020'!$A108="CP",INDIRECT("'Other 2020'!"&amp;'Country Selector'!$B$3&amp;ROW($A108))*10^12,0)</f>
        <v>0</v>
      </c>
      <c r="M100">
        <f t="shared" ca="1" si="9"/>
        <v>0</v>
      </c>
      <c r="N100">
        <f t="shared" ca="1" si="11"/>
        <v>0</v>
      </c>
      <c r="O100">
        <f t="shared" ca="1" si="11"/>
        <v>0</v>
      </c>
      <c r="P100">
        <f t="shared" ca="1" si="11"/>
        <v>0</v>
      </c>
      <c r="Q100">
        <f t="shared" ca="1" si="11"/>
        <v>0</v>
      </c>
      <c r="R100">
        <f t="shared" ca="1" si="11"/>
        <v>0</v>
      </c>
      <c r="S100">
        <f t="shared" ca="1" si="11"/>
        <v>0</v>
      </c>
      <c r="T100">
        <f t="shared" ca="1" si="11"/>
        <v>0</v>
      </c>
      <c r="U100">
        <f t="shared" ca="1" si="11"/>
        <v>0</v>
      </c>
      <c r="V100">
        <f ca="1">IF('Other 2030'!$A108="CP",INDIRECT("'Other 2030'!"&amp;'Country Selector'!$B$3&amp;ROW($A108))*10^12,0)</f>
        <v>0</v>
      </c>
    </row>
    <row r="101" spans="1:22">
      <c r="A101" s="74">
        <v>49</v>
      </c>
      <c r="B101">
        <f ca="1">IF('Other 2010'!$A109="CP",INDIRECT("'Other 2010'!"&amp;'Country Selector'!$B$3&amp;ROW($A109))*10^12,0)</f>
        <v>0</v>
      </c>
      <c r="C101">
        <f t="shared" ca="1" si="8"/>
        <v>0</v>
      </c>
      <c r="D101">
        <f t="shared" ca="1" si="10"/>
        <v>0</v>
      </c>
      <c r="E101">
        <f t="shared" ca="1" si="10"/>
        <v>0</v>
      </c>
      <c r="F101">
        <f t="shared" ca="1" si="10"/>
        <v>0</v>
      </c>
      <c r="G101">
        <f t="shared" ca="1" si="10"/>
        <v>0</v>
      </c>
      <c r="H101">
        <f t="shared" ca="1" si="10"/>
        <v>0</v>
      </c>
      <c r="I101">
        <f t="shared" ca="1" si="10"/>
        <v>0</v>
      </c>
      <c r="J101">
        <f t="shared" ca="1" si="10"/>
        <v>0</v>
      </c>
      <c r="K101">
        <f t="shared" ca="1" si="10"/>
        <v>0</v>
      </c>
      <c r="L101">
        <f ca="1">IF('Other 2020'!$A109="CP",INDIRECT("'Other 2020'!"&amp;'Country Selector'!$B$3&amp;ROW($A109))*10^12,0)</f>
        <v>0</v>
      </c>
      <c r="M101">
        <f t="shared" ca="1" si="9"/>
        <v>0</v>
      </c>
      <c r="N101">
        <f t="shared" ca="1" si="11"/>
        <v>0</v>
      </c>
      <c r="O101">
        <f t="shared" ca="1" si="11"/>
        <v>0</v>
      </c>
      <c r="P101">
        <f t="shared" ca="1" si="11"/>
        <v>0</v>
      </c>
      <c r="Q101">
        <f t="shared" ca="1" si="11"/>
        <v>0</v>
      </c>
      <c r="R101">
        <f t="shared" ca="1" si="11"/>
        <v>0</v>
      </c>
      <c r="S101">
        <f t="shared" ca="1" si="11"/>
        <v>0</v>
      </c>
      <c r="T101">
        <f t="shared" ca="1" si="11"/>
        <v>0</v>
      </c>
      <c r="U101">
        <f t="shared" ca="1" si="11"/>
        <v>0</v>
      </c>
      <c r="V101">
        <f ca="1">IF('Other 2030'!$A109="CP",INDIRECT("'Other 2030'!"&amp;'Country Selector'!$B$3&amp;ROW($A109))*10^12,0)</f>
        <v>0</v>
      </c>
    </row>
    <row r="102" spans="1:22">
      <c r="A102" s="74">
        <v>50</v>
      </c>
      <c r="B102">
        <f ca="1">IF('Other 2010'!$A110="CP",INDIRECT("'Other 2010'!"&amp;'Country Selector'!$B$3&amp;ROW($A110))*10^12,0)</f>
        <v>0</v>
      </c>
      <c r="C102">
        <f t="shared" ca="1" si="8"/>
        <v>0</v>
      </c>
      <c r="D102">
        <f t="shared" ca="1" si="10"/>
        <v>0</v>
      </c>
      <c r="E102">
        <f t="shared" ca="1" si="10"/>
        <v>0</v>
      </c>
      <c r="F102">
        <f t="shared" ca="1" si="10"/>
        <v>0</v>
      </c>
      <c r="G102">
        <f t="shared" ca="1" si="10"/>
        <v>0</v>
      </c>
      <c r="H102">
        <f t="shared" ca="1" si="10"/>
        <v>0</v>
      </c>
      <c r="I102">
        <f t="shared" ca="1" si="10"/>
        <v>0</v>
      </c>
      <c r="J102">
        <f t="shared" ca="1" si="10"/>
        <v>0</v>
      </c>
      <c r="K102">
        <f t="shared" ca="1" si="10"/>
        <v>0</v>
      </c>
      <c r="L102">
        <f ca="1">IF('Other 2020'!$A110="CP",INDIRECT("'Other 2020'!"&amp;'Country Selector'!$B$3&amp;ROW($A110))*10^12,0)</f>
        <v>0</v>
      </c>
      <c r="M102">
        <f t="shared" ca="1" si="9"/>
        <v>0</v>
      </c>
      <c r="N102">
        <f t="shared" ca="1" si="11"/>
        <v>0</v>
      </c>
      <c r="O102">
        <f t="shared" ca="1" si="11"/>
        <v>0</v>
      </c>
      <c r="P102">
        <f t="shared" ca="1" si="11"/>
        <v>0</v>
      </c>
      <c r="Q102">
        <f t="shared" ca="1" si="11"/>
        <v>0</v>
      </c>
      <c r="R102">
        <f t="shared" ca="1" si="11"/>
        <v>0</v>
      </c>
      <c r="S102">
        <f t="shared" ca="1" si="11"/>
        <v>0</v>
      </c>
      <c r="T102">
        <f t="shared" ca="1" si="11"/>
        <v>0</v>
      </c>
      <c r="U102">
        <f t="shared" ca="1" si="11"/>
        <v>0</v>
      </c>
      <c r="V102">
        <f ca="1">IF('Other 2030'!$A110="CP",INDIRECT("'Other 2030'!"&amp;'Country Selector'!$B$3&amp;ROW($A110))*10^12,0)</f>
        <v>0</v>
      </c>
    </row>
    <row r="103" spans="1:22">
      <c r="A103" s="74">
        <v>51</v>
      </c>
      <c r="B103">
        <f ca="1">IF('Other 2010'!$A111="CP",INDIRECT("'Other 2010'!"&amp;'Country Selector'!$B$3&amp;ROW($A111))*10^12,0)</f>
        <v>0</v>
      </c>
      <c r="C103">
        <f t="shared" ca="1" si="8"/>
        <v>0</v>
      </c>
      <c r="D103">
        <f t="shared" ca="1" si="10"/>
        <v>0</v>
      </c>
      <c r="E103">
        <f t="shared" ca="1" si="10"/>
        <v>0</v>
      </c>
      <c r="F103">
        <f t="shared" ca="1" si="10"/>
        <v>0</v>
      </c>
      <c r="G103">
        <f t="shared" ca="1" si="10"/>
        <v>0</v>
      </c>
      <c r="H103">
        <f t="shared" ca="1" si="10"/>
        <v>0</v>
      </c>
      <c r="I103">
        <f t="shared" ca="1" si="10"/>
        <v>0</v>
      </c>
      <c r="J103">
        <f t="shared" ca="1" si="10"/>
        <v>0</v>
      </c>
      <c r="K103">
        <f t="shared" ca="1" si="10"/>
        <v>0</v>
      </c>
      <c r="L103">
        <f ca="1">IF('Other 2020'!$A111="CP",INDIRECT("'Other 2020'!"&amp;'Country Selector'!$B$3&amp;ROW($A111))*10^12,0)</f>
        <v>0</v>
      </c>
      <c r="M103">
        <f t="shared" ca="1" si="9"/>
        <v>0</v>
      </c>
      <c r="N103">
        <f t="shared" ca="1" si="11"/>
        <v>0</v>
      </c>
      <c r="O103">
        <f t="shared" ca="1" si="11"/>
        <v>0</v>
      </c>
      <c r="P103">
        <f t="shared" ca="1" si="11"/>
        <v>0</v>
      </c>
      <c r="Q103">
        <f t="shared" ca="1" si="11"/>
        <v>0</v>
      </c>
      <c r="R103">
        <f t="shared" ca="1" si="11"/>
        <v>0</v>
      </c>
      <c r="S103">
        <f t="shared" ca="1" si="11"/>
        <v>0</v>
      </c>
      <c r="T103">
        <f t="shared" ca="1" si="11"/>
        <v>0</v>
      </c>
      <c r="U103">
        <f t="shared" ca="1" si="11"/>
        <v>0</v>
      </c>
      <c r="V103">
        <f ca="1">IF('Other 2030'!$A111="CP",INDIRECT("'Other 2030'!"&amp;'Country Selector'!$B$3&amp;ROW($A111))*10^12,0)</f>
        <v>0</v>
      </c>
    </row>
    <row r="104" spans="1:22">
      <c r="A104" s="74">
        <v>52</v>
      </c>
      <c r="B104">
        <f ca="1">IF('Other 2010'!$A112="CP",INDIRECT("'Other 2010'!"&amp;'Country Selector'!$B$3&amp;ROW($A112))*10^12,0)</f>
        <v>0</v>
      </c>
      <c r="C104">
        <f t="shared" ca="1" si="8"/>
        <v>0</v>
      </c>
      <c r="D104">
        <f t="shared" ca="1" si="10"/>
        <v>0</v>
      </c>
      <c r="E104">
        <f t="shared" ca="1" si="10"/>
        <v>0</v>
      </c>
      <c r="F104">
        <f t="shared" ca="1" si="10"/>
        <v>0</v>
      </c>
      <c r="G104">
        <f t="shared" ca="1" si="10"/>
        <v>0</v>
      </c>
      <c r="H104">
        <f t="shared" ca="1" si="10"/>
        <v>0</v>
      </c>
      <c r="I104">
        <f t="shared" ca="1" si="10"/>
        <v>0</v>
      </c>
      <c r="J104">
        <f t="shared" ca="1" si="10"/>
        <v>0</v>
      </c>
      <c r="K104">
        <f t="shared" ca="1" si="10"/>
        <v>0</v>
      </c>
      <c r="L104">
        <f ca="1">IF('Other 2020'!$A112="CP",INDIRECT("'Other 2020'!"&amp;'Country Selector'!$B$3&amp;ROW($A112))*10^12,0)</f>
        <v>0</v>
      </c>
      <c r="M104">
        <f t="shared" ca="1" si="9"/>
        <v>0</v>
      </c>
      <c r="N104">
        <f t="shared" ca="1" si="11"/>
        <v>0</v>
      </c>
      <c r="O104">
        <f t="shared" ca="1" si="11"/>
        <v>0</v>
      </c>
      <c r="P104">
        <f t="shared" ca="1" si="11"/>
        <v>0</v>
      </c>
      <c r="Q104">
        <f t="shared" ca="1" si="11"/>
        <v>0</v>
      </c>
      <c r="R104">
        <f t="shared" ca="1" si="11"/>
        <v>0</v>
      </c>
      <c r="S104">
        <f t="shared" ca="1" si="11"/>
        <v>0</v>
      </c>
      <c r="T104">
        <f t="shared" ca="1" si="11"/>
        <v>0</v>
      </c>
      <c r="U104">
        <f t="shared" ca="1" si="11"/>
        <v>0</v>
      </c>
      <c r="V104">
        <f ca="1">IF('Other 2030'!$A112="CP",INDIRECT("'Other 2030'!"&amp;'Country Selector'!$B$3&amp;ROW($A112))*10^12,0)</f>
        <v>0</v>
      </c>
    </row>
    <row r="105" spans="1:22">
      <c r="A105" s="74">
        <v>53</v>
      </c>
      <c r="B105">
        <f ca="1">IF('Other 2010'!$A113="CP",INDIRECT("'Other 2010'!"&amp;'Country Selector'!$B$3&amp;ROW($A113))*10^12,0)</f>
        <v>0</v>
      </c>
      <c r="C105">
        <f t="shared" ca="1" si="8"/>
        <v>0</v>
      </c>
      <c r="D105">
        <f t="shared" ca="1" si="10"/>
        <v>0</v>
      </c>
      <c r="E105">
        <f t="shared" ca="1" si="10"/>
        <v>0</v>
      </c>
      <c r="F105">
        <f t="shared" ca="1" si="10"/>
        <v>0</v>
      </c>
      <c r="G105">
        <f t="shared" ca="1" si="10"/>
        <v>0</v>
      </c>
      <c r="H105">
        <f t="shared" ca="1" si="10"/>
        <v>0</v>
      </c>
      <c r="I105">
        <f t="shared" ca="1" si="10"/>
        <v>0</v>
      </c>
      <c r="J105">
        <f t="shared" ca="1" si="10"/>
        <v>0</v>
      </c>
      <c r="K105">
        <f t="shared" ca="1" si="10"/>
        <v>0</v>
      </c>
      <c r="L105">
        <f ca="1">IF('Other 2020'!$A113="CP",INDIRECT("'Other 2020'!"&amp;'Country Selector'!$B$3&amp;ROW($A113))*10^12,0)</f>
        <v>0</v>
      </c>
      <c r="M105">
        <f t="shared" ca="1" si="9"/>
        <v>0</v>
      </c>
      <c r="N105">
        <f t="shared" ca="1" si="11"/>
        <v>0</v>
      </c>
      <c r="O105">
        <f t="shared" ca="1" si="11"/>
        <v>0</v>
      </c>
      <c r="P105">
        <f t="shared" ca="1" si="11"/>
        <v>0</v>
      </c>
      <c r="Q105">
        <f t="shared" ca="1" si="11"/>
        <v>0</v>
      </c>
      <c r="R105">
        <f t="shared" ca="1" si="11"/>
        <v>0</v>
      </c>
      <c r="S105">
        <f t="shared" ca="1" si="11"/>
        <v>0</v>
      </c>
      <c r="T105">
        <f t="shared" ca="1" si="11"/>
        <v>0</v>
      </c>
      <c r="U105">
        <f t="shared" ca="1" si="11"/>
        <v>0</v>
      </c>
      <c r="V105">
        <f ca="1">IF('Other 2030'!$A113="CP",INDIRECT("'Other 2030'!"&amp;'Country Selector'!$B$3&amp;ROW($A113))*10^12,0)</f>
        <v>0</v>
      </c>
    </row>
    <row r="106" spans="1:22">
      <c r="A106" s="74">
        <v>54</v>
      </c>
      <c r="B106">
        <f ca="1">IF('Other 2010'!$A114="CP",INDIRECT("'Other 2010'!"&amp;'Country Selector'!$B$3&amp;ROW($A114))*10^12,0)</f>
        <v>0</v>
      </c>
      <c r="C106">
        <f t="shared" ca="1" si="8"/>
        <v>0</v>
      </c>
      <c r="D106">
        <f t="shared" ca="1" si="10"/>
        <v>0</v>
      </c>
      <c r="E106">
        <f t="shared" ca="1" si="10"/>
        <v>0</v>
      </c>
      <c r="F106">
        <f t="shared" ca="1" si="10"/>
        <v>0</v>
      </c>
      <c r="G106">
        <f t="shared" ca="1" si="10"/>
        <v>0</v>
      </c>
      <c r="H106">
        <f t="shared" ca="1" si="10"/>
        <v>0</v>
      </c>
      <c r="I106">
        <f t="shared" ca="1" si="10"/>
        <v>0</v>
      </c>
      <c r="J106">
        <f t="shared" ca="1" si="10"/>
        <v>0</v>
      </c>
      <c r="K106">
        <f t="shared" ca="1" si="10"/>
        <v>0</v>
      </c>
      <c r="L106">
        <f ca="1">IF('Other 2020'!$A114="CP",INDIRECT("'Other 2020'!"&amp;'Country Selector'!$B$3&amp;ROW($A114))*10^12,0)</f>
        <v>0</v>
      </c>
      <c r="M106">
        <f t="shared" ca="1" si="9"/>
        <v>0</v>
      </c>
      <c r="N106">
        <f t="shared" ca="1" si="11"/>
        <v>0</v>
      </c>
      <c r="O106">
        <f t="shared" ca="1" si="11"/>
        <v>0</v>
      </c>
      <c r="P106">
        <f t="shared" ca="1" si="11"/>
        <v>0</v>
      </c>
      <c r="Q106">
        <f t="shared" ca="1" si="11"/>
        <v>0</v>
      </c>
      <c r="R106">
        <f t="shared" ca="1" si="11"/>
        <v>0</v>
      </c>
      <c r="S106">
        <f t="shared" ca="1" si="11"/>
        <v>0</v>
      </c>
      <c r="T106">
        <f t="shared" ca="1" si="11"/>
        <v>0</v>
      </c>
      <c r="U106">
        <f t="shared" ca="1" si="11"/>
        <v>0</v>
      </c>
      <c r="V106">
        <f ca="1">IF('Other 2030'!$A114="CP",INDIRECT("'Other 2030'!"&amp;'Country Selector'!$B$3&amp;ROW($A114))*10^12,0)</f>
        <v>0</v>
      </c>
    </row>
    <row r="107" spans="1:22">
      <c r="A107" s="74">
        <v>55</v>
      </c>
      <c r="B107">
        <f ca="1">IF('Other 2010'!$A115="CP",INDIRECT("'Other 2010'!"&amp;'Country Selector'!$B$3&amp;ROW($A115))*10^12,0)</f>
        <v>0</v>
      </c>
      <c r="C107">
        <f t="shared" ca="1" si="8"/>
        <v>0</v>
      </c>
      <c r="D107">
        <f t="shared" ca="1" si="10"/>
        <v>0</v>
      </c>
      <c r="E107">
        <f t="shared" ca="1" si="10"/>
        <v>0</v>
      </c>
      <c r="F107">
        <f t="shared" ca="1" si="10"/>
        <v>0</v>
      </c>
      <c r="G107">
        <f t="shared" ca="1" si="10"/>
        <v>0</v>
      </c>
      <c r="H107">
        <f t="shared" ca="1" si="10"/>
        <v>0</v>
      </c>
      <c r="I107">
        <f t="shared" ca="1" si="10"/>
        <v>0</v>
      </c>
      <c r="J107">
        <f t="shared" ca="1" si="10"/>
        <v>0</v>
      </c>
      <c r="K107">
        <f t="shared" ca="1" si="10"/>
        <v>0</v>
      </c>
      <c r="L107">
        <f ca="1">IF('Other 2020'!$A115="CP",INDIRECT("'Other 2020'!"&amp;'Country Selector'!$B$3&amp;ROW($A115))*10^12,0)</f>
        <v>0</v>
      </c>
      <c r="M107">
        <f t="shared" ca="1" si="9"/>
        <v>0</v>
      </c>
      <c r="N107">
        <f t="shared" ca="1" si="11"/>
        <v>0</v>
      </c>
      <c r="O107">
        <f t="shared" ca="1" si="11"/>
        <v>0</v>
      </c>
      <c r="P107">
        <f t="shared" ca="1" si="11"/>
        <v>0</v>
      </c>
      <c r="Q107">
        <f t="shared" ca="1" si="11"/>
        <v>0</v>
      </c>
      <c r="R107">
        <f t="shared" ca="1" si="11"/>
        <v>0</v>
      </c>
      <c r="S107">
        <f t="shared" ca="1" si="11"/>
        <v>0</v>
      </c>
      <c r="T107">
        <f t="shared" ca="1" si="11"/>
        <v>0</v>
      </c>
      <c r="U107">
        <f t="shared" ca="1" si="11"/>
        <v>0</v>
      </c>
      <c r="V107">
        <f ca="1">IF('Other 2030'!$A115="CP",INDIRECT("'Other 2030'!"&amp;'Country Selector'!$B$3&amp;ROW($A115))*10^12,0)</f>
        <v>0</v>
      </c>
    </row>
    <row r="108" spans="1:22">
      <c r="A108" s="74">
        <v>56</v>
      </c>
      <c r="B108">
        <f ca="1">IF('Other 2010'!$A116="CP",INDIRECT("'Other 2010'!"&amp;'Country Selector'!$B$3&amp;ROW($A116))*10^12,0)</f>
        <v>0</v>
      </c>
      <c r="C108">
        <f t="shared" ca="1" si="8"/>
        <v>0</v>
      </c>
      <c r="D108">
        <f t="shared" ca="1" si="10"/>
        <v>0</v>
      </c>
      <c r="E108">
        <f t="shared" ca="1" si="10"/>
        <v>0</v>
      </c>
      <c r="F108">
        <f t="shared" ca="1" si="10"/>
        <v>0</v>
      </c>
      <c r="G108">
        <f t="shared" ca="1" si="10"/>
        <v>0</v>
      </c>
      <c r="H108">
        <f t="shared" ca="1" si="10"/>
        <v>0</v>
      </c>
      <c r="I108">
        <f t="shared" ca="1" si="10"/>
        <v>0</v>
      </c>
      <c r="J108">
        <f t="shared" ca="1" si="10"/>
        <v>0</v>
      </c>
      <c r="K108">
        <f t="shared" ca="1" si="10"/>
        <v>0</v>
      </c>
      <c r="L108">
        <f ca="1">IF('Other 2020'!$A116="CP",INDIRECT("'Other 2020'!"&amp;'Country Selector'!$B$3&amp;ROW($A116))*10^12,0)</f>
        <v>0</v>
      </c>
      <c r="M108">
        <f t="shared" ca="1" si="9"/>
        <v>0</v>
      </c>
      <c r="N108">
        <f t="shared" ca="1" si="11"/>
        <v>0</v>
      </c>
      <c r="O108">
        <f t="shared" ca="1" si="11"/>
        <v>0</v>
      </c>
      <c r="P108">
        <f t="shared" ca="1" si="11"/>
        <v>0</v>
      </c>
      <c r="Q108">
        <f t="shared" ca="1" si="11"/>
        <v>0</v>
      </c>
      <c r="R108">
        <f t="shared" ca="1" si="11"/>
        <v>0</v>
      </c>
      <c r="S108">
        <f t="shared" ca="1" si="11"/>
        <v>0</v>
      </c>
      <c r="T108">
        <f t="shared" ca="1" si="11"/>
        <v>0</v>
      </c>
      <c r="U108">
        <f t="shared" ca="1" si="11"/>
        <v>0</v>
      </c>
      <c r="V108">
        <f ca="1">IF('Other 2030'!$A116="CP",INDIRECT("'Other 2030'!"&amp;'Country Selector'!$B$3&amp;ROW($A116))*10^12,0)</f>
        <v>0</v>
      </c>
    </row>
    <row r="109" spans="1:22">
      <c r="A109" s="74">
        <v>57</v>
      </c>
      <c r="B109">
        <f ca="1">IF('Other 2010'!$A117="CP",INDIRECT("'Other 2010'!"&amp;'Country Selector'!$B$3&amp;ROW($A117))*10^12,0)</f>
        <v>0</v>
      </c>
      <c r="C109">
        <f t="shared" ca="1" si="8"/>
        <v>0</v>
      </c>
      <c r="D109">
        <f t="shared" ca="1" si="10"/>
        <v>0</v>
      </c>
      <c r="E109">
        <f t="shared" ca="1" si="10"/>
        <v>0</v>
      </c>
      <c r="F109">
        <f t="shared" ca="1" si="10"/>
        <v>0</v>
      </c>
      <c r="G109">
        <f t="shared" ca="1" si="10"/>
        <v>0</v>
      </c>
      <c r="H109">
        <f t="shared" ca="1" si="10"/>
        <v>0</v>
      </c>
      <c r="I109">
        <f t="shared" ca="1" si="10"/>
        <v>0</v>
      </c>
      <c r="J109">
        <f t="shared" ca="1" si="10"/>
        <v>0</v>
      </c>
      <c r="K109">
        <f t="shared" ca="1" si="10"/>
        <v>0</v>
      </c>
      <c r="L109">
        <f ca="1">IF('Other 2020'!$A117="CP",INDIRECT("'Other 2020'!"&amp;'Country Selector'!$B$3&amp;ROW($A117))*10^12,0)</f>
        <v>0</v>
      </c>
      <c r="M109">
        <f t="shared" ca="1" si="9"/>
        <v>0</v>
      </c>
      <c r="N109">
        <f t="shared" ca="1" si="11"/>
        <v>0</v>
      </c>
      <c r="O109">
        <f t="shared" ca="1" si="11"/>
        <v>0</v>
      </c>
      <c r="P109">
        <f t="shared" ca="1" si="11"/>
        <v>0</v>
      </c>
      <c r="Q109">
        <f t="shared" ca="1" si="11"/>
        <v>0</v>
      </c>
      <c r="R109">
        <f t="shared" ca="1" si="11"/>
        <v>0</v>
      </c>
      <c r="S109">
        <f t="shared" ca="1" si="11"/>
        <v>0</v>
      </c>
      <c r="T109">
        <f t="shared" ca="1" si="11"/>
        <v>0</v>
      </c>
      <c r="U109">
        <f t="shared" ca="1" si="11"/>
        <v>0</v>
      </c>
      <c r="V109">
        <f ca="1">IF('Other 2030'!$A117="CP",INDIRECT("'Other 2030'!"&amp;'Country Selector'!$B$3&amp;ROW($A117))*10^12,0)</f>
        <v>0</v>
      </c>
    </row>
    <row r="110" spans="1:22">
      <c r="A110" s="74">
        <v>58</v>
      </c>
      <c r="B110">
        <f ca="1">IF('Other 2010'!$A118="CP",INDIRECT("'Other 2010'!"&amp;'Country Selector'!$B$3&amp;ROW($A118))*10^12,0)</f>
        <v>0</v>
      </c>
      <c r="C110">
        <f t="shared" ca="1" si="8"/>
        <v>0</v>
      </c>
      <c r="D110">
        <f t="shared" ca="1" si="10"/>
        <v>0</v>
      </c>
      <c r="E110">
        <f t="shared" ca="1" si="10"/>
        <v>0</v>
      </c>
      <c r="F110">
        <f t="shared" ca="1" si="10"/>
        <v>0</v>
      </c>
      <c r="G110">
        <f t="shared" ca="1" si="10"/>
        <v>0</v>
      </c>
      <c r="H110">
        <f t="shared" ca="1" si="10"/>
        <v>0</v>
      </c>
      <c r="I110">
        <f t="shared" ca="1" si="10"/>
        <v>0</v>
      </c>
      <c r="J110">
        <f t="shared" ca="1" si="10"/>
        <v>0</v>
      </c>
      <c r="K110">
        <f t="shared" ca="1" si="10"/>
        <v>0</v>
      </c>
      <c r="L110">
        <f ca="1">IF('Other 2020'!$A118="CP",INDIRECT("'Other 2020'!"&amp;'Country Selector'!$B$3&amp;ROW($A118))*10^12,0)</f>
        <v>0</v>
      </c>
      <c r="M110">
        <f t="shared" ca="1" si="9"/>
        <v>0</v>
      </c>
      <c r="N110">
        <f t="shared" ca="1" si="11"/>
        <v>0</v>
      </c>
      <c r="O110">
        <f t="shared" ca="1" si="11"/>
        <v>0</v>
      </c>
      <c r="P110">
        <f t="shared" ca="1" si="11"/>
        <v>0</v>
      </c>
      <c r="Q110">
        <f t="shared" ca="1" si="11"/>
        <v>0</v>
      </c>
      <c r="R110">
        <f t="shared" ca="1" si="11"/>
        <v>0</v>
      </c>
      <c r="S110">
        <f t="shared" ca="1" si="11"/>
        <v>0</v>
      </c>
      <c r="T110">
        <f t="shared" ca="1" si="11"/>
        <v>0</v>
      </c>
      <c r="U110">
        <f t="shared" ca="1" si="11"/>
        <v>0</v>
      </c>
      <c r="V110">
        <f ca="1">IF('Other 2030'!$A118="CP",INDIRECT("'Other 2030'!"&amp;'Country Selector'!$B$3&amp;ROW($A118))*10^12,0)</f>
        <v>0</v>
      </c>
    </row>
    <row r="111" spans="1:22">
      <c r="A111" s="74">
        <v>59</v>
      </c>
      <c r="B111">
        <f ca="1">IF('Other 2010'!$A119="CP",INDIRECT("'Other 2010'!"&amp;'Country Selector'!$B$3&amp;ROW($A119))*10^12,0)</f>
        <v>0</v>
      </c>
      <c r="C111">
        <f t="shared" ca="1" si="8"/>
        <v>0</v>
      </c>
      <c r="D111">
        <f t="shared" ca="1" si="10"/>
        <v>0</v>
      </c>
      <c r="E111">
        <f t="shared" ca="1" si="10"/>
        <v>0</v>
      </c>
      <c r="F111">
        <f t="shared" ca="1" si="10"/>
        <v>0</v>
      </c>
      <c r="G111">
        <f t="shared" ca="1" si="10"/>
        <v>0</v>
      </c>
      <c r="H111">
        <f t="shared" ca="1" si="10"/>
        <v>0</v>
      </c>
      <c r="I111">
        <f t="shared" ca="1" si="10"/>
        <v>0</v>
      </c>
      <c r="J111">
        <f t="shared" ca="1" si="10"/>
        <v>0</v>
      </c>
      <c r="K111">
        <f t="shared" ca="1" si="10"/>
        <v>0</v>
      </c>
      <c r="L111">
        <f ca="1">IF('Other 2020'!$A119="CP",INDIRECT("'Other 2020'!"&amp;'Country Selector'!$B$3&amp;ROW($A119))*10^12,0)</f>
        <v>0</v>
      </c>
      <c r="M111">
        <f t="shared" ca="1" si="9"/>
        <v>0</v>
      </c>
      <c r="N111">
        <f t="shared" ca="1" si="11"/>
        <v>0</v>
      </c>
      <c r="O111">
        <f t="shared" ca="1" si="11"/>
        <v>0</v>
      </c>
      <c r="P111">
        <f t="shared" ca="1" si="11"/>
        <v>0</v>
      </c>
      <c r="Q111">
        <f t="shared" ca="1" si="11"/>
        <v>0</v>
      </c>
      <c r="R111">
        <f t="shared" ca="1" si="11"/>
        <v>0</v>
      </c>
      <c r="S111">
        <f t="shared" ca="1" si="11"/>
        <v>0</v>
      </c>
      <c r="T111">
        <f t="shared" ca="1" si="11"/>
        <v>0</v>
      </c>
      <c r="U111">
        <f t="shared" ca="1" si="11"/>
        <v>0</v>
      </c>
      <c r="V111">
        <f ca="1">IF('Other 2030'!$A119="CP",INDIRECT("'Other 2030'!"&amp;'Country Selector'!$B$3&amp;ROW($A119))*10^12,0)</f>
        <v>0</v>
      </c>
    </row>
    <row r="112" spans="1:22">
      <c r="A112" s="74">
        <v>60</v>
      </c>
      <c r="B112">
        <f ca="1">IF('Other 2010'!$A120="CP",INDIRECT("'Other 2010'!"&amp;'Country Selector'!$B$3&amp;ROW($A120))*10^12,0)</f>
        <v>0</v>
      </c>
      <c r="C112">
        <f t="shared" ca="1" si="8"/>
        <v>0</v>
      </c>
      <c r="D112">
        <f t="shared" ca="1" si="10"/>
        <v>0</v>
      </c>
      <c r="E112">
        <f t="shared" ca="1" si="10"/>
        <v>0</v>
      </c>
      <c r="F112">
        <f t="shared" ca="1" si="10"/>
        <v>0</v>
      </c>
      <c r="G112">
        <f t="shared" ca="1" si="10"/>
        <v>0</v>
      </c>
      <c r="H112">
        <f t="shared" ca="1" si="10"/>
        <v>0</v>
      </c>
      <c r="I112">
        <f t="shared" ca="1" si="10"/>
        <v>0</v>
      </c>
      <c r="J112">
        <f t="shared" ca="1" si="10"/>
        <v>0</v>
      </c>
      <c r="K112">
        <f t="shared" ca="1" si="10"/>
        <v>0</v>
      </c>
      <c r="L112">
        <f ca="1">IF('Other 2020'!$A120="CP",INDIRECT("'Other 2020'!"&amp;'Country Selector'!$B$3&amp;ROW($A120))*10^12,0)</f>
        <v>0</v>
      </c>
      <c r="M112">
        <f t="shared" ca="1" si="9"/>
        <v>0</v>
      </c>
      <c r="N112">
        <f t="shared" ca="1" si="11"/>
        <v>0</v>
      </c>
      <c r="O112">
        <f t="shared" ca="1" si="11"/>
        <v>0</v>
      </c>
      <c r="P112">
        <f t="shared" ca="1" si="11"/>
        <v>0</v>
      </c>
      <c r="Q112">
        <f t="shared" ca="1" si="11"/>
        <v>0</v>
      </c>
      <c r="R112">
        <f t="shared" ca="1" si="11"/>
        <v>0</v>
      </c>
      <c r="S112">
        <f t="shared" ca="1" si="11"/>
        <v>0</v>
      </c>
      <c r="T112">
        <f t="shared" ca="1" si="11"/>
        <v>0</v>
      </c>
      <c r="U112">
        <f t="shared" ca="1" si="11"/>
        <v>0</v>
      </c>
      <c r="V112">
        <f ca="1">IF('Other 2030'!$A120="CP",INDIRECT("'Other 2030'!"&amp;'Country Selector'!$B$3&amp;ROW($A120))*10^12,0)</f>
        <v>0</v>
      </c>
    </row>
    <row r="113" spans="1:22">
      <c r="A113" s="74">
        <v>61</v>
      </c>
      <c r="B113">
        <f ca="1">IF('Other 2010'!$A121="CP",INDIRECT("'Other 2010'!"&amp;'Country Selector'!$B$3&amp;ROW($A121))*10^12,0)</f>
        <v>0</v>
      </c>
      <c r="C113">
        <f t="shared" ca="1" si="8"/>
        <v>0</v>
      </c>
      <c r="D113">
        <f t="shared" ca="1" si="10"/>
        <v>0</v>
      </c>
      <c r="E113">
        <f t="shared" ca="1" si="10"/>
        <v>0</v>
      </c>
      <c r="F113">
        <f t="shared" ca="1" si="10"/>
        <v>0</v>
      </c>
      <c r="G113">
        <f t="shared" ca="1" si="10"/>
        <v>0</v>
      </c>
      <c r="H113">
        <f t="shared" ca="1" si="10"/>
        <v>0</v>
      </c>
      <c r="I113">
        <f t="shared" ca="1" si="10"/>
        <v>0</v>
      </c>
      <c r="J113">
        <f t="shared" ca="1" si="10"/>
        <v>0</v>
      </c>
      <c r="K113">
        <f t="shared" ca="1" si="10"/>
        <v>0</v>
      </c>
      <c r="L113">
        <f ca="1">IF('Other 2020'!$A121="CP",INDIRECT("'Other 2020'!"&amp;'Country Selector'!$B$3&amp;ROW($A121))*10^12,0)</f>
        <v>0</v>
      </c>
      <c r="M113">
        <f t="shared" ca="1" si="9"/>
        <v>0</v>
      </c>
      <c r="N113">
        <f t="shared" ca="1" si="11"/>
        <v>0</v>
      </c>
      <c r="O113">
        <f t="shared" ca="1" si="11"/>
        <v>0</v>
      </c>
      <c r="P113">
        <f t="shared" ca="1" si="11"/>
        <v>0</v>
      </c>
      <c r="Q113">
        <f t="shared" ca="1" si="11"/>
        <v>0</v>
      </c>
      <c r="R113">
        <f t="shared" ca="1" si="11"/>
        <v>0</v>
      </c>
      <c r="S113">
        <f t="shared" ca="1" si="11"/>
        <v>0</v>
      </c>
      <c r="T113">
        <f t="shared" ca="1" si="11"/>
        <v>0</v>
      </c>
      <c r="U113">
        <f t="shared" ca="1" si="11"/>
        <v>0</v>
      </c>
      <c r="V113">
        <f ca="1">IF('Other 2030'!$A121="CP",INDIRECT("'Other 2030'!"&amp;'Country Selector'!$B$3&amp;ROW($A121))*10^12,0)</f>
        <v>0</v>
      </c>
    </row>
    <row r="114" spans="1:22">
      <c r="A114" s="74">
        <v>62</v>
      </c>
      <c r="B114">
        <f ca="1">IF('Other 2010'!$A122="CP",INDIRECT("'Other 2010'!"&amp;'Country Selector'!$B$3&amp;ROW($A122))*10^12,0)</f>
        <v>0</v>
      </c>
      <c r="C114">
        <f t="shared" ca="1" si="8"/>
        <v>0</v>
      </c>
      <c r="D114">
        <f t="shared" ca="1" si="10"/>
        <v>0</v>
      </c>
      <c r="E114">
        <f t="shared" ca="1" si="10"/>
        <v>0</v>
      </c>
      <c r="F114">
        <f t="shared" ca="1" si="10"/>
        <v>0</v>
      </c>
      <c r="G114">
        <f t="shared" ca="1" si="10"/>
        <v>0</v>
      </c>
      <c r="H114">
        <f t="shared" ca="1" si="10"/>
        <v>0</v>
      </c>
      <c r="I114">
        <f t="shared" ca="1" si="10"/>
        <v>0</v>
      </c>
      <c r="J114">
        <f t="shared" ca="1" si="10"/>
        <v>0</v>
      </c>
      <c r="K114">
        <f t="shared" ca="1" si="10"/>
        <v>0</v>
      </c>
      <c r="L114">
        <f ca="1">IF('Other 2020'!$A122="CP",INDIRECT("'Other 2020'!"&amp;'Country Selector'!$B$3&amp;ROW($A122))*10^12,0)</f>
        <v>0</v>
      </c>
      <c r="M114">
        <f t="shared" ca="1" si="9"/>
        <v>0</v>
      </c>
      <c r="N114">
        <f t="shared" ca="1" si="11"/>
        <v>0</v>
      </c>
      <c r="O114">
        <f t="shared" ca="1" si="11"/>
        <v>0</v>
      </c>
      <c r="P114">
        <f t="shared" ca="1" si="11"/>
        <v>0</v>
      </c>
      <c r="Q114">
        <f t="shared" ca="1" si="11"/>
        <v>0</v>
      </c>
      <c r="R114">
        <f t="shared" ca="1" si="11"/>
        <v>0</v>
      </c>
      <c r="S114">
        <f t="shared" ca="1" si="11"/>
        <v>0</v>
      </c>
      <c r="T114">
        <f t="shared" ca="1" si="11"/>
        <v>0</v>
      </c>
      <c r="U114">
        <f t="shared" ca="1" si="11"/>
        <v>0</v>
      </c>
      <c r="V114">
        <f ca="1">IF('Other 2030'!$A122="CP",INDIRECT("'Other 2030'!"&amp;'Country Selector'!$B$3&amp;ROW($A122))*10^12,0)</f>
        <v>0</v>
      </c>
    </row>
    <row r="115" spans="1:22">
      <c r="A115" s="74">
        <v>63</v>
      </c>
      <c r="B115">
        <f ca="1">IF('Other 2010'!$A123="CP",INDIRECT("'Other 2010'!"&amp;'Country Selector'!$B$3&amp;ROW($A123))*10^12,0)</f>
        <v>0</v>
      </c>
      <c r="C115">
        <f t="shared" ca="1" si="8"/>
        <v>0</v>
      </c>
      <c r="D115">
        <f t="shared" ca="1" si="10"/>
        <v>0</v>
      </c>
      <c r="E115">
        <f t="shared" ca="1" si="10"/>
        <v>0</v>
      </c>
      <c r="F115">
        <f t="shared" ca="1" si="10"/>
        <v>0</v>
      </c>
      <c r="G115">
        <f t="shared" ca="1" si="10"/>
        <v>0</v>
      </c>
      <c r="H115">
        <f t="shared" ca="1" si="10"/>
        <v>0</v>
      </c>
      <c r="I115">
        <f t="shared" ca="1" si="10"/>
        <v>0</v>
      </c>
      <c r="J115">
        <f t="shared" ca="1" si="10"/>
        <v>0</v>
      </c>
      <c r="K115">
        <f t="shared" ca="1" si="10"/>
        <v>0</v>
      </c>
      <c r="L115">
        <f ca="1">IF('Other 2020'!$A123="CP",INDIRECT("'Other 2020'!"&amp;'Country Selector'!$B$3&amp;ROW($A123))*10^12,0)</f>
        <v>0</v>
      </c>
      <c r="M115">
        <f t="shared" ca="1" si="9"/>
        <v>0</v>
      </c>
      <c r="N115">
        <f t="shared" ca="1" si="11"/>
        <v>0</v>
      </c>
      <c r="O115">
        <f t="shared" ca="1" si="11"/>
        <v>0</v>
      </c>
      <c r="P115">
        <f t="shared" ca="1" si="11"/>
        <v>0</v>
      </c>
      <c r="Q115">
        <f t="shared" ca="1" si="11"/>
        <v>0</v>
      </c>
      <c r="R115">
        <f t="shared" ca="1" si="11"/>
        <v>0</v>
      </c>
      <c r="S115">
        <f t="shared" ca="1" si="11"/>
        <v>0</v>
      </c>
      <c r="T115">
        <f t="shared" ca="1" si="11"/>
        <v>0</v>
      </c>
      <c r="U115">
        <f t="shared" ca="1" si="11"/>
        <v>0</v>
      </c>
      <c r="V115">
        <f ca="1">IF('Other 2030'!$A123="CP",INDIRECT("'Other 2030'!"&amp;'Country Selector'!$B$3&amp;ROW($A123))*10^12,0)</f>
        <v>0</v>
      </c>
    </row>
    <row r="116" spans="1:22">
      <c r="A116" s="74">
        <v>64</v>
      </c>
      <c r="B116">
        <f ca="1">IF('Other 2010'!$A124="CP",INDIRECT("'Other 2010'!"&amp;'Country Selector'!$B$3&amp;ROW($A124))*10^12,0)</f>
        <v>0</v>
      </c>
      <c r="C116">
        <f t="shared" ca="1" si="8"/>
        <v>0</v>
      </c>
      <c r="D116">
        <f t="shared" ca="1" si="10"/>
        <v>0</v>
      </c>
      <c r="E116">
        <f t="shared" ca="1" si="10"/>
        <v>0</v>
      </c>
      <c r="F116">
        <f t="shared" ca="1" si="10"/>
        <v>0</v>
      </c>
      <c r="G116">
        <f t="shared" ca="1" si="10"/>
        <v>0</v>
      </c>
      <c r="H116">
        <f t="shared" ca="1" si="10"/>
        <v>0</v>
      </c>
      <c r="I116">
        <f t="shared" ca="1" si="10"/>
        <v>0</v>
      </c>
      <c r="J116">
        <f t="shared" ca="1" si="10"/>
        <v>0</v>
      </c>
      <c r="K116">
        <f t="shared" ca="1" si="10"/>
        <v>0</v>
      </c>
      <c r="L116">
        <f ca="1">IF('Other 2020'!$A124="CP",INDIRECT("'Other 2020'!"&amp;'Country Selector'!$B$3&amp;ROW($A124))*10^12,0)</f>
        <v>0</v>
      </c>
      <c r="M116">
        <f t="shared" ca="1" si="9"/>
        <v>0</v>
      </c>
      <c r="N116">
        <f t="shared" ca="1" si="11"/>
        <v>0</v>
      </c>
      <c r="O116">
        <f t="shared" ca="1" si="11"/>
        <v>0</v>
      </c>
      <c r="P116">
        <f t="shared" ca="1" si="11"/>
        <v>0</v>
      </c>
      <c r="Q116">
        <f t="shared" ca="1" si="11"/>
        <v>0</v>
      </c>
      <c r="R116">
        <f t="shared" ca="1" si="11"/>
        <v>0</v>
      </c>
      <c r="S116">
        <f t="shared" ca="1" si="11"/>
        <v>0</v>
      </c>
      <c r="T116">
        <f t="shared" ca="1" si="11"/>
        <v>0</v>
      </c>
      <c r="U116">
        <f t="shared" ca="1" si="11"/>
        <v>0</v>
      </c>
      <c r="V116">
        <f ca="1">IF('Other 2030'!$A124="CP",INDIRECT("'Other 2030'!"&amp;'Country Selector'!$B$3&amp;ROW($A124))*10^12,0)</f>
        <v>0</v>
      </c>
    </row>
    <row r="117" spans="1:22">
      <c r="A117" s="74">
        <v>65</v>
      </c>
      <c r="B117">
        <f ca="1">IF('Other 2010'!$A125="CP",INDIRECT("'Other 2010'!"&amp;'Country Selector'!$B$3&amp;ROW($A125))*10^12,0)</f>
        <v>0</v>
      </c>
      <c r="C117">
        <f t="shared" ca="1" si="8"/>
        <v>0</v>
      </c>
      <c r="D117">
        <f t="shared" ca="1" si="10"/>
        <v>0</v>
      </c>
      <c r="E117">
        <f t="shared" ca="1" si="10"/>
        <v>0</v>
      </c>
      <c r="F117">
        <f t="shared" ca="1" si="10"/>
        <v>0</v>
      </c>
      <c r="G117">
        <f t="shared" ca="1" si="10"/>
        <v>0</v>
      </c>
      <c r="H117">
        <f t="shared" ca="1" si="10"/>
        <v>0</v>
      </c>
      <c r="I117">
        <f t="shared" ca="1" si="10"/>
        <v>0</v>
      </c>
      <c r="J117">
        <f t="shared" ca="1" si="10"/>
        <v>0</v>
      </c>
      <c r="K117">
        <f t="shared" ca="1" si="10"/>
        <v>0</v>
      </c>
      <c r="L117">
        <f ca="1">IF('Other 2020'!$A125="CP",INDIRECT("'Other 2020'!"&amp;'Country Selector'!$B$3&amp;ROW($A125))*10^12,0)</f>
        <v>0</v>
      </c>
      <c r="M117">
        <f t="shared" ca="1" si="9"/>
        <v>0</v>
      </c>
      <c r="N117">
        <f t="shared" ca="1" si="11"/>
        <v>0</v>
      </c>
      <c r="O117">
        <f t="shared" ca="1" si="11"/>
        <v>0</v>
      </c>
      <c r="P117">
        <f t="shared" ca="1" si="11"/>
        <v>0</v>
      </c>
      <c r="Q117">
        <f t="shared" ca="1" si="11"/>
        <v>0</v>
      </c>
      <c r="R117">
        <f t="shared" ca="1" si="11"/>
        <v>0</v>
      </c>
      <c r="S117">
        <f t="shared" ca="1" si="11"/>
        <v>0</v>
      </c>
      <c r="T117">
        <f t="shared" ca="1" si="11"/>
        <v>0</v>
      </c>
      <c r="U117">
        <f t="shared" ca="1" si="11"/>
        <v>0</v>
      </c>
      <c r="V117">
        <f ca="1">IF('Other 2030'!$A125="CP",INDIRECT("'Other 2030'!"&amp;'Country Selector'!$B$3&amp;ROW($A125))*10^12,0)</f>
        <v>0</v>
      </c>
    </row>
    <row r="118" spans="1:22">
      <c r="A118" s="74">
        <v>66</v>
      </c>
      <c r="B118">
        <f ca="1">IF('Other 2010'!$A126="CP",INDIRECT("'Other 2010'!"&amp;'Country Selector'!$B$3&amp;ROW($A126))*10^12,0)</f>
        <v>0</v>
      </c>
      <c r="C118">
        <f t="shared" ca="1" si="8"/>
        <v>0</v>
      </c>
      <c r="D118">
        <f t="shared" ca="1" si="10"/>
        <v>0</v>
      </c>
      <c r="E118">
        <f t="shared" ca="1" si="10"/>
        <v>0</v>
      </c>
      <c r="F118">
        <f t="shared" ca="1" si="10"/>
        <v>0</v>
      </c>
      <c r="G118">
        <f t="shared" ca="1" si="10"/>
        <v>0</v>
      </c>
      <c r="H118">
        <f t="shared" ca="1" si="10"/>
        <v>0</v>
      </c>
      <c r="I118">
        <f t="shared" ca="1" si="10"/>
        <v>0</v>
      </c>
      <c r="J118">
        <f t="shared" ca="1" si="10"/>
        <v>0</v>
      </c>
      <c r="K118">
        <f t="shared" ca="1" si="10"/>
        <v>0</v>
      </c>
      <c r="L118">
        <f ca="1">IF('Other 2020'!$A126="CP",INDIRECT("'Other 2020'!"&amp;'Country Selector'!$B$3&amp;ROW($A126))*10^12,0)</f>
        <v>0</v>
      </c>
      <c r="M118">
        <f t="shared" ca="1" si="9"/>
        <v>0</v>
      </c>
      <c r="N118">
        <f t="shared" ca="1" si="11"/>
        <v>0</v>
      </c>
      <c r="O118">
        <f t="shared" ca="1" si="11"/>
        <v>0</v>
      </c>
      <c r="P118">
        <f t="shared" ca="1" si="11"/>
        <v>0</v>
      </c>
      <c r="Q118">
        <f t="shared" ca="1" si="11"/>
        <v>0</v>
      </c>
      <c r="R118">
        <f t="shared" ca="1" si="11"/>
        <v>0</v>
      </c>
      <c r="S118">
        <f t="shared" ca="1" si="11"/>
        <v>0</v>
      </c>
      <c r="T118">
        <f t="shared" ca="1" si="11"/>
        <v>0</v>
      </c>
      <c r="U118">
        <f t="shared" ca="1" si="11"/>
        <v>0</v>
      </c>
      <c r="V118">
        <f ca="1">IF('Other 2030'!$A126="CP",INDIRECT("'Other 2030'!"&amp;'Country Selector'!$B$3&amp;ROW($A126))*10^12,0)</f>
        <v>0</v>
      </c>
    </row>
    <row r="119" spans="1:22">
      <c r="A119" s="74">
        <v>67</v>
      </c>
      <c r="B119">
        <f ca="1">IF('Other 2010'!$A127="CP",INDIRECT("'Other 2010'!"&amp;'Country Selector'!$B$3&amp;ROW($A127))*10^12,0)</f>
        <v>0</v>
      </c>
      <c r="C119">
        <f t="shared" ca="1" si="8"/>
        <v>0</v>
      </c>
      <c r="D119">
        <f t="shared" ca="1" si="10"/>
        <v>0</v>
      </c>
      <c r="E119">
        <f t="shared" ca="1" si="10"/>
        <v>0</v>
      </c>
      <c r="F119">
        <f t="shared" ca="1" si="10"/>
        <v>0</v>
      </c>
      <c r="G119">
        <f t="shared" ca="1" si="10"/>
        <v>0</v>
      </c>
      <c r="H119">
        <f t="shared" ca="1" si="10"/>
        <v>0</v>
      </c>
      <c r="I119">
        <f t="shared" ca="1" si="10"/>
        <v>0</v>
      </c>
      <c r="J119">
        <f t="shared" ca="1" si="10"/>
        <v>0</v>
      </c>
      <c r="K119">
        <f t="shared" ca="1" si="10"/>
        <v>0</v>
      </c>
      <c r="L119">
        <f ca="1">IF('Other 2020'!$A127="CP",INDIRECT("'Other 2020'!"&amp;'Country Selector'!$B$3&amp;ROW($A127))*10^12,0)</f>
        <v>0</v>
      </c>
      <c r="M119">
        <f t="shared" ca="1" si="9"/>
        <v>0</v>
      </c>
      <c r="N119">
        <f t="shared" ca="1" si="11"/>
        <v>0</v>
      </c>
      <c r="O119">
        <f t="shared" ca="1" si="11"/>
        <v>0</v>
      </c>
      <c r="P119">
        <f t="shared" ca="1" si="11"/>
        <v>0</v>
      </c>
      <c r="Q119">
        <f t="shared" ca="1" si="11"/>
        <v>0</v>
      </c>
      <c r="R119">
        <f t="shared" ca="1" si="11"/>
        <v>0</v>
      </c>
      <c r="S119">
        <f t="shared" ca="1" si="11"/>
        <v>0</v>
      </c>
      <c r="T119">
        <f t="shared" ca="1" si="11"/>
        <v>0</v>
      </c>
      <c r="U119">
        <f t="shared" ca="1" si="11"/>
        <v>0</v>
      </c>
      <c r="V119">
        <f ca="1">IF('Other 2030'!$A127="CP",INDIRECT("'Other 2030'!"&amp;'Country Selector'!$B$3&amp;ROW($A127))*10^12,0)</f>
        <v>0</v>
      </c>
    </row>
    <row r="120" spans="1:22">
      <c r="A120" s="74">
        <v>68</v>
      </c>
      <c r="B120">
        <f ca="1">IF('Other 2010'!$A128="CP",INDIRECT("'Other 2010'!"&amp;'Country Selector'!$B$3&amp;ROW($A128))*10^12,0)</f>
        <v>0</v>
      </c>
      <c r="C120">
        <f t="shared" ca="1" si="8"/>
        <v>0</v>
      </c>
      <c r="D120">
        <f t="shared" ca="1" si="10"/>
        <v>0</v>
      </c>
      <c r="E120">
        <f t="shared" ca="1" si="10"/>
        <v>0</v>
      </c>
      <c r="F120">
        <f t="shared" ca="1" si="10"/>
        <v>0</v>
      </c>
      <c r="G120">
        <f t="shared" ca="1" si="10"/>
        <v>0</v>
      </c>
      <c r="H120">
        <f t="shared" ca="1" si="10"/>
        <v>0</v>
      </c>
      <c r="I120">
        <f t="shared" ca="1" si="10"/>
        <v>0</v>
      </c>
      <c r="J120">
        <f t="shared" ca="1" si="10"/>
        <v>0</v>
      </c>
      <c r="K120">
        <f t="shared" ca="1" si="10"/>
        <v>0</v>
      </c>
      <c r="L120">
        <f ca="1">IF('Other 2020'!$A128="CP",INDIRECT("'Other 2020'!"&amp;'Country Selector'!$B$3&amp;ROW($A128))*10^12,0)</f>
        <v>0</v>
      </c>
      <c r="M120">
        <f t="shared" ca="1" si="9"/>
        <v>0</v>
      </c>
      <c r="N120">
        <f t="shared" ca="1" si="11"/>
        <v>0</v>
      </c>
      <c r="O120">
        <f t="shared" ca="1" si="11"/>
        <v>0</v>
      </c>
      <c r="P120">
        <f t="shared" ca="1" si="11"/>
        <v>0</v>
      </c>
      <c r="Q120">
        <f t="shared" ca="1" si="11"/>
        <v>0</v>
      </c>
      <c r="R120">
        <f t="shared" ca="1" si="11"/>
        <v>0</v>
      </c>
      <c r="S120">
        <f t="shared" ca="1" si="11"/>
        <v>0</v>
      </c>
      <c r="T120">
        <f t="shared" ca="1" si="11"/>
        <v>0</v>
      </c>
      <c r="U120">
        <f t="shared" ca="1" si="11"/>
        <v>0</v>
      </c>
      <c r="V120">
        <f ca="1">IF('Other 2030'!$A128="CP",INDIRECT("'Other 2030'!"&amp;'Country Selector'!$B$3&amp;ROW($A128))*10^12,0)</f>
        <v>0</v>
      </c>
    </row>
    <row r="121" spans="1:22">
      <c r="A121" s="74">
        <v>69</v>
      </c>
      <c r="B121">
        <f ca="1">IF('Other 2010'!$A129="CP",INDIRECT("'Other 2010'!"&amp;'Country Selector'!$B$3&amp;ROW($A129))*10^12,0)</f>
        <v>0</v>
      </c>
      <c r="C121">
        <f t="shared" ca="1" si="8"/>
        <v>0</v>
      </c>
      <c r="D121">
        <f t="shared" ca="1" si="10"/>
        <v>0</v>
      </c>
      <c r="E121">
        <f t="shared" ca="1" si="10"/>
        <v>0</v>
      </c>
      <c r="F121">
        <f t="shared" ca="1" si="10"/>
        <v>0</v>
      </c>
      <c r="G121">
        <f t="shared" ca="1" si="10"/>
        <v>0</v>
      </c>
      <c r="H121">
        <f t="shared" ca="1" si="10"/>
        <v>0</v>
      </c>
      <c r="I121">
        <f t="shared" ca="1" si="10"/>
        <v>0</v>
      </c>
      <c r="J121">
        <f t="shared" ca="1" si="10"/>
        <v>0</v>
      </c>
      <c r="K121">
        <f t="shared" ca="1" si="10"/>
        <v>0</v>
      </c>
      <c r="L121">
        <f ca="1">IF('Other 2020'!$A129="CP",INDIRECT("'Other 2020'!"&amp;'Country Selector'!$B$3&amp;ROW($A129))*10^12,0)</f>
        <v>0</v>
      </c>
      <c r="M121">
        <f t="shared" ca="1" si="9"/>
        <v>0</v>
      </c>
      <c r="N121">
        <f t="shared" ca="1" si="11"/>
        <v>0</v>
      </c>
      <c r="O121">
        <f t="shared" ca="1" si="11"/>
        <v>0</v>
      </c>
      <c r="P121">
        <f t="shared" ca="1" si="11"/>
        <v>0</v>
      </c>
      <c r="Q121">
        <f t="shared" ca="1" si="11"/>
        <v>0</v>
      </c>
      <c r="R121">
        <f t="shared" ca="1" si="11"/>
        <v>0</v>
      </c>
      <c r="S121">
        <f t="shared" ca="1" si="11"/>
        <v>0</v>
      </c>
      <c r="T121">
        <f t="shared" ca="1" si="11"/>
        <v>0</v>
      </c>
      <c r="U121">
        <f t="shared" ca="1" si="11"/>
        <v>0</v>
      </c>
      <c r="V121">
        <f ca="1">IF('Other 2030'!$A129="CP",INDIRECT("'Other 2030'!"&amp;'Country Selector'!$B$3&amp;ROW($A129))*10^12,0)</f>
        <v>0</v>
      </c>
    </row>
    <row r="122" spans="1:22">
      <c r="A122" s="74">
        <v>70</v>
      </c>
      <c r="B122">
        <f ca="1">IF('Other 2010'!$A130="CP",INDIRECT("'Other 2010'!"&amp;'Country Selector'!$B$3&amp;ROW($A130))*10^12,0)</f>
        <v>0</v>
      </c>
      <c r="C122">
        <f t="shared" ca="1" si="8"/>
        <v>0</v>
      </c>
      <c r="D122">
        <f t="shared" ca="1" si="10"/>
        <v>0</v>
      </c>
      <c r="E122">
        <f t="shared" ca="1" si="10"/>
        <v>0</v>
      </c>
      <c r="F122">
        <f t="shared" ca="1" si="10"/>
        <v>0</v>
      </c>
      <c r="G122">
        <f t="shared" ca="1" si="10"/>
        <v>0</v>
      </c>
      <c r="H122">
        <f t="shared" ca="1" si="10"/>
        <v>0</v>
      </c>
      <c r="I122">
        <f t="shared" ca="1" si="10"/>
        <v>0</v>
      </c>
      <c r="J122">
        <f t="shared" ca="1" si="10"/>
        <v>0</v>
      </c>
      <c r="K122">
        <f t="shared" ca="1" si="10"/>
        <v>0</v>
      </c>
      <c r="L122">
        <f ca="1">IF('Other 2020'!$A130="CP",INDIRECT("'Other 2020'!"&amp;'Country Selector'!$B$3&amp;ROW($A130))*10^12,0)</f>
        <v>0</v>
      </c>
      <c r="M122">
        <f t="shared" ca="1" si="9"/>
        <v>0</v>
      </c>
      <c r="N122">
        <f t="shared" ca="1" si="11"/>
        <v>0</v>
      </c>
      <c r="O122">
        <f t="shared" ca="1" si="11"/>
        <v>0</v>
      </c>
      <c r="P122">
        <f t="shared" ca="1" si="11"/>
        <v>0</v>
      </c>
      <c r="Q122">
        <f t="shared" ca="1" si="11"/>
        <v>0</v>
      </c>
      <c r="R122">
        <f t="shared" ca="1" si="11"/>
        <v>0</v>
      </c>
      <c r="S122">
        <f t="shared" ca="1" si="11"/>
        <v>0</v>
      </c>
      <c r="T122">
        <f t="shared" ca="1" si="11"/>
        <v>0</v>
      </c>
      <c r="U122">
        <f t="shared" ca="1" si="11"/>
        <v>0</v>
      </c>
      <c r="V122">
        <f ca="1">IF('Other 2030'!$A130="CP",INDIRECT("'Other 2030'!"&amp;'Country Selector'!$B$3&amp;ROW($A130))*10^12,0)</f>
        <v>0</v>
      </c>
    </row>
    <row r="123" spans="1:22">
      <c r="A123" s="74">
        <v>71</v>
      </c>
      <c r="B123">
        <f ca="1">IF('Other 2010'!$A131="CP",INDIRECT("'Other 2010'!"&amp;'Country Selector'!$B$3&amp;ROW($A131))*10^12,0)</f>
        <v>0</v>
      </c>
      <c r="C123">
        <f t="shared" ca="1" si="8"/>
        <v>0</v>
      </c>
      <c r="D123">
        <f t="shared" ca="1" si="10"/>
        <v>0</v>
      </c>
      <c r="E123">
        <f t="shared" ca="1" si="10"/>
        <v>0</v>
      </c>
      <c r="F123">
        <f t="shared" ca="1" si="10"/>
        <v>0</v>
      </c>
      <c r="G123">
        <f t="shared" ca="1" si="10"/>
        <v>0</v>
      </c>
      <c r="H123">
        <f t="shared" ca="1" si="10"/>
        <v>0</v>
      </c>
      <c r="I123">
        <f t="shared" ca="1" si="10"/>
        <v>0</v>
      </c>
      <c r="J123">
        <f t="shared" ca="1" si="10"/>
        <v>0</v>
      </c>
      <c r="K123">
        <f t="shared" ca="1" si="10"/>
        <v>0</v>
      </c>
      <c r="L123">
        <f ca="1">IF('Other 2020'!$A131="CP",INDIRECT("'Other 2020'!"&amp;'Country Selector'!$B$3&amp;ROW($A131))*10^12,0)</f>
        <v>0</v>
      </c>
      <c r="M123">
        <f t="shared" ca="1" si="9"/>
        <v>0</v>
      </c>
      <c r="N123">
        <f t="shared" ca="1" si="11"/>
        <v>0</v>
      </c>
      <c r="O123">
        <f t="shared" ca="1" si="11"/>
        <v>0</v>
      </c>
      <c r="P123">
        <f t="shared" ca="1" si="11"/>
        <v>0</v>
      </c>
      <c r="Q123">
        <f t="shared" ca="1" si="11"/>
        <v>0</v>
      </c>
      <c r="R123">
        <f t="shared" ca="1" si="11"/>
        <v>0</v>
      </c>
      <c r="S123">
        <f t="shared" ca="1" si="11"/>
        <v>0</v>
      </c>
      <c r="T123">
        <f t="shared" ca="1" si="11"/>
        <v>0</v>
      </c>
      <c r="U123">
        <f t="shared" ca="1" si="11"/>
        <v>0</v>
      </c>
      <c r="V123">
        <f ca="1">IF('Other 2030'!$A131="CP",INDIRECT("'Other 2030'!"&amp;'Country Selector'!$B$3&amp;ROW($A131))*10^12,0)</f>
        <v>0</v>
      </c>
    </row>
    <row r="124" spans="1:22">
      <c r="A124" s="74">
        <v>72</v>
      </c>
      <c r="B124">
        <f ca="1">IF('Other 2010'!$A132="CP",INDIRECT("'Other 2010'!"&amp;'Country Selector'!$B$3&amp;ROW($A132))*10^12,0)</f>
        <v>0</v>
      </c>
      <c r="C124">
        <f t="shared" ca="1" si="8"/>
        <v>0</v>
      </c>
      <c r="D124">
        <f t="shared" ca="1" si="10"/>
        <v>0</v>
      </c>
      <c r="E124">
        <f t="shared" ca="1" si="10"/>
        <v>0</v>
      </c>
      <c r="F124">
        <f t="shared" ca="1" si="10"/>
        <v>0</v>
      </c>
      <c r="G124">
        <f t="shared" ca="1" si="10"/>
        <v>0</v>
      </c>
      <c r="H124">
        <f t="shared" ca="1" si="10"/>
        <v>0</v>
      </c>
      <c r="I124">
        <f t="shared" ca="1" si="10"/>
        <v>0</v>
      </c>
      <c r="J124">
        <f t="shared" ca="1" si="10"/>
        <v>0</v>
      </c>
      <c r="K124">
        <f t="shared" ca="1" si="10"/>
        <v>0</v>
      </c>
      <c r="L124">
        <f ca="1">IF('Other 2020'!$A132="CP",INDIRECT("'Other 2020'!"&amp;'Country Selector'!$B$3&amp;ROW($A132))*10^12,0)</f>
        <v>0</v>
      </c>
      <c r="M124">
        <f t="shared" ca="1" si="9"/>
        <v>0</v>
      </c>
      <c r="N124">
        <f t="shared" ca="1" si="11"/>
        <v>0</v>
      </c>
      <c r="O124">
        <f t="shared" ca="1" si="11"/>
        <v>0</v>
      </c>
      <c r="P124">
        <f t="shared" ca="1" si="11"/>
        <v>0</v>
      </c>
      <c r="Q124">
        <f t="shared" ca="1" si="11"/>
        <v>0</v>
      </c>
      <c r="R124">
        <f t="shared" ca="1" si="11"/>
        <v>0</v>
      </c>
      <c r="S124">
        <f t="shared" ca="1" si="11"/>
        <v>0</v>
      </c>
      <c r="T124">
        <f t="shared" ca="1" si="11"/>
        <v>0</v>
      </c>
      <c r="U124">
        <f t="shared" ca="1" si="11"/>
        <v>0</v>
      </c>
      <c r="V124">
        <f ca="1">IF('Other 2030'!$A132="CP",INDIRECT("'Other 2030'!"&amp;'Country Selector'!$B$3&amp;ROW($A132))*10^12,0)</f>
        <v>0</v>
      </c>
    </row>
    <row r="125" spans="1:22">
      <c r="A125" s="74">
        <v>73</v>
      </c>
      <c r="B125">
        <f ca="1">IF('Other 2010'!$A133="CP",INDIRECT("'Other 2010'!"&amp;'Country Selector'!$B$3&amp;ROW($A133))*10^12,0)</f>
        <v>0</v>
      </c>
      <c r="C125">
        <f t="shared" ca="1" si="8"/>
        <v>0</v>
      </c>
      <c r="D125">
        <f t="shared" ca="1" si="10"/>
        <v>0</v>
      </c>
      <c r="E125">
        <f t="shared" ca="1" si="10"/>
        <v>0</v>
      </c>
      <c r="F125">
        <f t="shared" ca="1" si="10"/>
        <v>0</v>
      </c>
      <c r="G125">
        <f t="shared" ca="1" si="10"/>
        <v>0</v>
      </c>
      <c r="H125">
        <f t="shared" ca="1" si="10"/>
        <v>0</v>
      </c>
      <c r="I125">
        <f t="shared" ca="1" si="10"/>
        <v>0</v>
      </c>
      <c r="J125">
        <f t="shared" ca="1" si="10"/>
        <v>0</v>
      </c>
      <c r="K125">
        <f t="shared" ca="1" si="10"/>
        <v>0</v>
      </c>
      <c r="L125">
        <f ca="1">IF('Other 2020'!$A133="CP",INDIRECT("'Other 2020'!"&amp;'Country Selector'!$B$3&amp;ROW($A133))*10^12,0)</f>
        <v>0</v>
      </c>
      <c r="M125">
        <f t="shared" ca="1" si="9"/>
        <v>0</v>
      </c>
      <c r="N125">
        <f t="shared" ca="1" si="11"/>
        <v>0</v>
      </c>
      <c r="O125">
        <f t="shared" ca="1" si="11"/>
        <v>0</v>
      </c>
      <c r="P125">
        <f t="shared" ca="1" si="11"/>
        <v>0</v>
      </c>
      <c r="Q125">
        <f t="shared" ca="1" si="11"/>
        <v>0</v>
      </c>
      <c r="R125">
        <f t="shared" ca="1" si="11"/>
        <v>0</v>
      </c>
      <c r="S125">
        <f t="shared" ca="1" si="11"/>
        <v>0</v>
      </c>
      <c r="T125">
        <f t="shared" ca="1" si="11"/>
        <v>0</v>
      </c>
      <c r="U125">
        <f t="shared" ca="1" si="11"/>
        <v>0</v>
      </c>
      <c r="V125">
        <f ca="1">IF('Other 2030'!$A133="CP",INDIRECT("'Other 2030'!"&amp;'Country Selector'!$B$3&amp;ROW($A133))*10^12,0)</f>
        <v>0</v>
      </c>
    </row>
    <row r="126" spans="1:22">
      <c r="A126" s="74">
        <v>74</v>
      </c>
      <c r="B126">
        <f ca="1">IF('Other 2010'!$A134="CP",INDIRECT("'Other 2010'!"&amp;'Country Selector'!$B$3&amp;ROW($A134))*10^12,0)</f>
        <v>0</v>
      </c>
      <c r="C126">
        <f t="shared" ca="1" si="8"/>
        <v>0</v>
      </c>
      <c r="D126">
        <f t="shared" ca="1" si="10"/>
        <v>0</v>
      </c>
      <c r="E126">
        <f t="shared" ca="1" si="10"/>
        <v>0</v>
      </c>
      <c r="F126">
        <f t="shared" ca="1" si="10"/>
        <v>0</v>
      </c>
      <c r="G126">
        <f t="shared" ca="1" si="10"/>
        <v>0</v>
      </c>
      <c r="H126">
        <f t="shared" ca="1" si="10"/>
        <v>0</v>
      </c>
      <c r="I126">
        <f t="shared" ca="1" si="10"/>
        <v>0</v>
      </c>
      <c r="J126">
        <f t="shared" ca="1" si="10"/>
        <v>0</v>
      </c>
      <c r="K126">
        <f t="shared" ca="1" si="10"/>
        <v>0</v>
      </c>
      <c r="L126">
        <f ca="1">IF('Other 2020'!$A134="CP",INDIRECT("'Other 2020'!"&amp;'Country Selector'!$B$3&amp;ROW($A134))*10^12,0)</f>
        <v>0</v>
      </c>
      <c r="M126">
        <f t="shared" ca="1" si="9"/>
        <v>0</v>
      </c>
      <c r="N126">
        <f t="shared" ca="1" si="11"/>
        <v>0</v>
      </c>
      <c r="O126">
        <f t="shared" ca="1" si="11"/>
        <v>0</v>
      </c>
      <c r="P126">
        <f t="shared" ca="1" si="11"/>
        <v>0</v>
      </c>
      <c r="Q126">
        <f t="shared" ca="1" si="11"/>
        <v>0</v>
      </c>
      <c r="R126">
        <f t="shared" ca="1" si="11"/>
        <v>0</v>
      </c>
      <c r="S126">
        <f t="shared" ca="1" si="11"/>
        <v>0</v>
      </c>
      <c r="T126">
        <f t="shared" ca="1" si="11"/>
        <v>0</v>
      </c>
      <c r="U126">
        <f t="shared" ca="1" si="11"/>
        <v>0</v>
      </c>
      <c r="V126">
        <f ca="1">IF('Other 2030'!$A134="CP",INDIRECT("'Other 2030'!"&amp;'Country Selector'!$B$3&amp;ROW($A134))*10^12,0)</f>
        <v>0</v>
      </c>
    </row>
    <row r="127" spans="1:22">
      <c r="A127" s="74">
        <v>75</v>
      </c>
      <c r="B127">
        <f ca="1">IF('Other 2010'!$A135="CP",INDIRECT("'Other 2010'!"&amp;'Country Selector'!$B$3&amp;ROW($A135))*10^12,0)</f>
        <v>0</v>
      </c>
      <c r="C127">
        <f t="shared" ca="1" si="8"/>
        <v>0</v>
      </c>
      <c r="D127">
        <f t="shared" ca="1" si="8"/>
        <v>0</v>
      </c>
      <c r="E127">
        <f t="shared" ca="1" si="8"/>
        <v>0</v>
      </c>
      <c r="F127">
        <f t="shared" ca="1" si="8"/>
        <v>0</v>
      </c>
      <c r="G127">
        <f t="shared" ca="1" si="8"/>
        <v>0</v>
      </c>
      <c r="H127">
        <f t="shared" ca="1" si="8"/>
        <v>0</v>
      </c>
      <c r="I127">
        <f t="shared" ca="1" si="8"/>
        <v>0</v>
      </c>
      <c r="J127">
        <f t="shared" ca="1" si="8"/>
        <v>0</v>
      </c>
      <c r="K127">
        <f t="shared" ca="1" si="8"/>
        <v>0</v>
      </c>
      <c r="L127">
        <f ca="1">IF('Other 2020'!$A135="CP",INDIRECT("'Other 2020'!"&amp;'Country Selector'!$B$3&amp;ROW($A135))*10^12,0)</f>
        <v>0</v>
      </c>
      <c r="M127">
        <f t="shared" ca="1" si="9"/>
        <v>0</v>
      </c>
      <c r="N127">
        <f t="shared" ca="1" si="9"/>
        <v>0</v>
      </c>
      <c r="O127">
        <f t="shared" ca="1" si="9"/>
        <v>0</v>
      </c>
      <c r="P127">
        <f t="shared" ca="1" si="9"/>
        <v>0</v>
      </c>
      <c r="Q127">
        <f t="shared" ca="1" si="9"/>
        <v>0</v>
      </c>
      <c r="R127">
        <f t="shared" ca="1" si="9"/>
        <v>0</v>
      </c>
      <c r="S127">
        <f t="shared" ca="1" si="9"/>
        <v>0</v>
      </c>
      <c r="T127">
        <f t="shared" ca="1" si="9"/>
        <v>0</v>
      </c>
      <c r="U127">
        <f t="shared" ca="1" si="9"/>
        <v>0</v>
      </c>
      <c r="V127">
        <f ca="1">IF('Other 2030'!$A135="CP",INDIRECT("'Other 2030'!"&amp;'Country Selector'!$B$3&amp;ROW($A135))*10^12,0)</f>
        <v>0</v>
      </c>
    </row>
    <row r="128" spans="1:22">
      <c r="A128" s="74">
        <v>76</v>
      </c>
      <c r="B128">
        <f ca="1">IF('Other 2010'!$A136="CP",INDIRECT("'Other 2010'!"&amp;'Country Selector'!$B$3&amp;ROW($A136))*10^12,0)</f>
        <v>0</v>
      </c>
      <c r="C128">
        <f t="shared" ref="C128:K156" ca="1" si="12">$B128*($L$1-C$1)/($L$1-$B$1)+$L128*(C$1-$B$1)/($L$1-$B$1)</f>
        <v>0</v>
      </c>
      <c r="D128">
        <f t="shared" ca="1" si="12"/>
        <v>0</v>
      </c>
      <c r="E128">
        <f t="shared" ca="1" si="12"/>
        <v>0</v>
      </c>
      <c r="F128">
        <f t="shared" ca="1" si="12"/>
        <v>0</v>
      </c>
      <c r="G128">
        <f t="shared" ca="1" si="12"/>
        <v>0</v>
      </c>
      <c r="H128">
        <f t="shared" ca="1" si="12"/>
        <v>0</v>
      </c>
      <c r="I128">
        <f t="shared" ca="1" si="12"/>
        <v>0</v>
      </c>
      <c r="J128">
        <f t="shared" ca="1" si="12"/>
        <v>0</v>
      </c>
      <c r="K128">
        <f t="shared" ca="1" si="12"/>
        <v>0</v>
      </c>
      <c r="L128">
        <f ca="1">IF('Other 2020'!$A136="CP",INDIRECT("'Other 2020'!"&amp;'Country Selector'!$B$3&amp;ROW($A136))*10^12,0)</f>
        <v>0</v>
      </c>
      <c r="M128">
        <f t="shared" ref="M128:U156" ca="1" si="13">$L128*($V$1-M$1)/($V$1-$L$1)+$V128*(M$1-$L$1)/($V$1-$L$1)</f>
        <v>0</v>
      </c>
      <c r="N128">
        <f t="shared" ca="1" si="13"/>
        <v>0</v>
      </c>
      <c r="O128">
        <f t="shared" ca="1" si="13"/>
        <v>0</v>
      </c>
      <c r="P128">
        <f t="shared" ca="1" si="13"/>
        <v>0</v>
      </c>
      <c r="Q128">
        <f t="shared" ca="1" si="13"/>
        <v>0</v>
      </c>
      <c r="R128">
        <f t="shared" ca="1" si="13"/>
        <v>0</v>
      </c>
      <c r="S128">
        <f t="shared" ca="1" si="13"/>
        <v>0</v>
      </c>
      <c r="T128">
        <f t="shared" ca="1" si="13"/>
        <v>0</v>
      </c>
      <c r="U128">
        <f t="shared" ca="1" si="13"/>
        <v>0</v>
      </c>
      <c r="V128">
        <f ca="1">IF('Other 2030'!$A136="CP",INDIRECT("'Other 2030'!"&amp;'Country Selector'!$B$3&amp;ROW($A136))*10^12,0)</f>
        <v>0</v>
      </c>
    </row>
    <row r="129" spans="1:22">
      <c r="A129" s="74">
        <v>77</v>
      </c>
      <c r="B129">
        <f ca="1">IF('Other 2010'!$A137="CP",INDIRECT("'Other 2010'!"&amp;'Country Selector'!$B$3&amp;ROW($A137))*10^12,0)</f>
        <v>0</v>
      </c>
      <c r="C129">
        <f t="shared" ca="1" si="12"/>
        <v>0</v>
      </c>
      <c r="D129">
        <f t="shared" ca="1" si="12"/>
        <v>0</v>
      </c>
      <c r="E129">
        <f t="shared" ca="1" si="12"/>
        <v>0</v>
      </c>
      <c r="F129">
        <f t="shared" ca="1" si="12"/>
        <v>0</v>
      </c>
      <c r="G129">
        <f t="shared" ca="1" si="12"/>
        <v>0</v>
      </c>
      <c r="H129">
        <f t="shared" ca="1" si="12"/>
        <v>0</v>
      </c>
      <c r="I129">
        <f t="shared" ca="1" si="12"/>
        <v>0</v>
      </c>
      <c r="J129">
        <f t="shared" ca="1" si="12"/>
        <v>0</v>
      </c>
      <c r="K129">
        <f t="shared" ca="1" si="12"/>
        <v>0</v>
      </c>
      <c r="L129">
        <f ca="1">IF('Other 2020'!$A137="CP",INDIRECT("'Other 2020'!"&amp;'Country Selector'!$B$3&amp;ROW($A137))*10^12,0)</f>
        <v>0</v>
      </c>
      <c r="M129">
        <f t="shared" ca="1" si="13"/>
        <v>0</v>
      </c>
      <c r="N129">
        <f t="shared" ca="1" si="13"/>
        <v>0</v>
      </c>
      <c r="O129">
        <f t="shared" ca="1" si="13"/>
        <v>0</v>
      </c>
      <c r="P129">
        <f t="shared" ca="1" si="13"/>
        <v>0</v>
      </c>
      <c r="Q129">
        <f t="shared" ca="1" si="13"/>
        <v>0</v>
      </c>
      <c r="R129">
        <f t="shared" ca="1" si="13"/>
        <v>0</v>
      </c>
      <c r="S129">
        <f t="shared" ca="1" si="13"/>
        <v>0</v>
      </c>
      <c r="T129">
        <f t="shared" ca="1" si="13"/>
        <v>0</v>
      </c>
      <c r="U129">
        <f t="shared" ca="1" si="13"/>
        <v>0</v>
      </c>
      <c r="V129">
        <f ca="1">IF('Other 2030'!$A137="CP",INDIRECT("'Other 2030'!"&amp;'Country Selector'!$B$3&amp;ROW($A137))*10^12,0)</f>
        <v>0</v>
      </c>
    </row>
    <row r="130" spans="1:22">
      <c r="A130" s="74">
        <v>78</v>
      </c>
      <c r="B130">
        <f ca="1">IF('Other 2010'!$A138="CP",INDIRECT("'Other 2010'!"&amp;'Country Selector'!$B$3&amp;ROW($A138))*10^12,0)</f>
        <v>0</v>
      </c>
      <c r="C130">
        <f t="shared" ca="1" si="12"/>
        <v>0</v>
      </c>
      <c r="D130">
        <f t="shared" ca="1" si="12"/>
        <v>0</v>
      </c>
      <c r="E130">
        <f t="shared" ca="1" si="12"/>
        <v>0</v>
      </c>
      <c r="F130">
        <f t="shared" ca="1" si="12"/>
        <v>0</v>
      </c>
      <c r="G130">
        <f t="shared" ca="1" si="12"/>
        <v>0</v>
      </c>
      <c r="H130">
        <f t="shared" ca="1" si="12"/>
        <v>0</v>
      </c>
      <c r="I130">
        <f t="shared" ca="1" si="12"/>
        <v>0</v>
      </c>
      <c r="J130">
        <f t="shared" ca="1" si="12"/>
        <v>0</v>
      </c>
      <c r="K130">
        <f t="shared" ca="1" si="12"/>
        <v>0</v>
      </c>
      <c r="L130">
        <f ca="1">IF('Other 2020'!$A138="CP",INDIRECT("'Other 2020'!"&amp;'Country Selector'!$B$3&amp;ROW($A138))*10^12,0)</f>
        <v>0</v>
      </c>
      <c r="M130">
        <f t="shared" ca="1" si="13"/>
        <v>0</v>
      </c>
      <c r="N130">
        <f t="shared" ca="1" si="13"/>
        <v>0</v>
      </c>
      <c r="O130">
        <f t="shared" ca="1" si="13"/>
        <v>0</v>
      </c>
      <c r="P130">
        <f t="shared" ca="1" si="13"/>
        <v>0</v>
      </c>
      <c r="Q130">
        <f t="shared" ca="1" si="13"/>
        <v>0</v>
      </c>
      <c r="R130">
        <f t="shared" ca="1" si="13"/>
        <v>0</v>
      </c>
      <c r="S130">
        <f t="shared" ca="1" si="13"/>
        <v>0</v>
      </c>
      <c r="T130">
        <f t="shared" ca="1" si="13"/>
        <v>0</v>
      </c>
      <c r="U130">
        <f t="shared" ca="1" si="13"/>
        <v>0</v>
      </c>
      <c r="V130">
        <f ca="1">IF('Other 2030'!$A138="CP",INDIRECT("'Other 2030'!"&amp;'Country Selector'!$B$3&amp;ROW($A138))*10^12,0)</f>
        <v>0</v>
      </c>
    </row>
    <row r="131" spans="1:22">
      <c r="A131" s="74">
        <v>79</v>
      </c>
      <c r="B131">
        <f ca="1">IF('Other 2010'!$A139="CP",INDIRECT("'Other 2010'!"&amp;'Country Selector'!$B$3&amp;ROW($A139))*10^12,0)</f>
        <v>0</v>
      </c>
      <c r="C131">
        <f t="shared" ca="1" si="12"/>
        <v>0</v>
      </c>
      <c r="D131">
        <f t="shared" ca="1" si="12"/>
        <v>0</v>
      </c>
      <c r="E131">
        <f t="shared" ca="1" si="12"/>
        <v>0</v>
      </c>
      <c r="F131">
        <f t="shared" ca="1" si="12"/>
        <v>0</v>
      </c>
      <c r="G131">
        <f t="shared" ca="1" si="12"/>
        <v>0</v>
      </c>
      <c r="H131">
        <f t="shared" ca="1" si="12"/>
        <v>0</v>
      </c>
      <c r="I131">
        <f t="shared" ca="1" si="12"/>
        <v>0</v>
      </c>
      <c r="J131">
        <f t="shared" ca="1" si="12"/>
        <v>0</v>
      </c>
      <c r="K131">
        <f t="shared" ca="1" si="12"/>
        <v>0</v>
      </c>
      <c r="L131">
        <f ca="1">IF('Other 2020'!$A139="CP",INDIRECT("'Other 2020'!"&amp;'Country Selector'!$B$3&amp;ROW($A139))*10^12,0)</f>
        <v>0</v>
      </c>
      <c r="M131">
        <f t="shared" ca="1" si="13"/>
        <v>0</v>
      </c>
      <c r="N131">
        <f t="shared" ca="1" si="13"/>
        <v>0</v>
      </c>
      <c r="O131">
        <f t="shared" ca="1" si="13"/>
        <v>0</v>
      </c>
      <c r="P131">
        <f t="shared" ca="1" si="13"/>
        <v>0</v>
      </c>
      <c r="Q131">
        <f t="shared" ca="1" si="13"/>
        <v>0</v>
      </c>
      <c r="R131">
        <f t="shared" ca="1" si="13"/>
        <v>0</v>
      </c>
      <c r="S131">
        <f t="shared" ca="1" si="13"/>
        <v>0</v>
      </c>
      <c r="T131">
        <f t="shared" ca="1" si="13"/>
        <v>0</v>
      </c>
      <c r="U131">
        <f t="shared" ca="1" si="13"/>
        <v>0</v>
      </c>
      <c r="V131">
        <f ca="1">IF('Other 2030'!$A139="CP",INDIRECT("'Other 2030'!"&amp;'Country Selector'!$B$3&amp;ROW($A139))*10^12,0)</f>
        <v>0</v>
      </c>
    </row>
    <row r="132" spans="1:22">
      <c r="A132" s="74">
        <v>80</v>
      </c>
      <c r="B132">
        <f ca="1">IF('Other 2010'!$A140="CP",INDIRECT("'Other 2010'!"&amp;'Country Selector'!$B$3&amp;ROW($A140))*10^12,0)</f>
        <v>0</v>
      </c>
      <c r="C132">
        <f t="shared" ca="1" si="12"/>
        <v>0</v>
      </c>
      <c r="D132">
        <f t="shared" ca="1" si="12"/>
        <v>0</v>
      </c>
      <c r="E132">
        <f t="shared" ca="1" si="12"/>
        <v>0</v>
      </c>
      <c r="F132">
        <f t="shared" ca="1" si="12"/>
        <v>0</v>
      </c>
      <c r="G132">
        <f t="shared" ca="1" si="12"/>
        <v>0</v>
      </c>
      <c r="H132">
        <f t="shared" ca="1" si="12"/>
        <v>0</v>
      </c>
      <c r="I132">
        <f t="shared" ca="1" si="12"/>
        <v>0</v>
      </c>
      <c r="J132">
        <f t="shared" ca="1" si="12"/>
        <v>0</v>
      </c>
      <c r="K132">
        <f t="shared" ca="1" si="12"/>
        <v>0</v>
      </c>
      <c r="L132">
        <f ca="1">IF('Other 2020'!$A140="CP",INDIRECT("'Other 2020'!"&amp;'Country Selector'!$B$3&amp;ROW($A140))*10^12,0)</f>
        <v>0</v>
      </c>
      <c r="M132">
        <f t="shared" ca="1" si="13"/>
        <v>0</v>
      </c>
      <c r="N132">
        <f t="shared" ca="1" si="13"/>
        <v>0</v>
      </c>
      <c r="O132">
        <f t="shared" ca="1" si="13"/>
        <v>0</v>
      </c>
      <c r="P132">
        <f t="shared" ca="1" si="13"/>
        <v>0</v>
      </c>
      <c r="Q132">
        <f t="shared" ca="1" si="13"/>
        <v>0</v>
      </c>
      <c r="R132">
        <f t="shared" ca="1" si="13"/>
        <v>0</v>
      </c>
      <c r="S132">
        <f t="shared" ca="1" si="13"/>
        <v>0</v>
      </c>
      <c r="T132">
        <f t="shared" ca="1" si="13"/>
        <v>0</v>
      </c>
      <c r="U132">
        <f t="shared" ca="1" si="13"/>
        <v>0</v>
      </c>
      <c r="V132">
        <f ca="1">IF('Other 2030'!$A140="CP",INDIRECT("'Other 2030'!"&amp;'Country Selector'!$B$3&amp;ROW($A140))*10^12,0)</f>
        <v>0</v>
      </c>
    </row>
    <row r="133" spans="1:22">
      <c r="A133" s="74">
        <v>81</v>
      </c>
      <c r="B133">
        <f ca="1">IF('Other 2010'!$A141="CP",INDIRECT("'Other 2010'!"&amp;'Country Selector'!$B$3&amp;ROW($A141))*10^12,0)</f>
        <v>0</v>
      </c>
      <c r="C133">
        <f t="shared" ca="1" si="12"/>
        <v>0</v>
      </c>
      <c r="D133">
        <f t="shared" ca="1" si="12"/>
        <v>0</v>
      </c>
      <c r="E133">
        <f t="shared" ca="1" si="12"/>
        <v>0</v>
      </c>
      <c r="F133">
        <f t="shared" ca="1" si="12"/>
        <v>0</v>
      </c>
      <c r="G133">
        <f t="shared" ca="1" si="12"/>
        <v>0</v>
      </c>
      <c r="H133">
        <f t="shared" ca="1" si="12"/>
        <v>0</v>
      </c>
      <c r="I133">
        <f t="shared" ca="1" si="12"/>
        <v>0</v>
      </c>
      <c r="J133">
        <f t="shared" ca="1" si="12"/>
        <v>0</v>
      </c>
      <c r="K133">
        <f t="shared" ca="1" si="12"/>
        <v>0</v>
      </c>
      <c r="L133">
        <f ca="1">IF('Other 2020'!$A141="CP",INDIRECT("'Other 2020'!"&amp;'Country Selector'!$B$3&amp;ROW($A141))*10^12,0)</f>
        <v>0</v>
      </c>
      <c r="M133">
        <f t="shared" ca="1" si="13"/>
        <v>0</v>
      </c>
      <c r="N133">
        <f t="shared" ca="1" si="13"/>
        <v>0</v>
      </c>
      <c r="O133">
        <f t="shared" ca="1" si="13"/>
        <v>0</v>
      </c>
      <c r="P133">
        <f t="shared" ca="1" si="13"/>
        <v>0</v>
      </c>
      <c r="Q133">
        <f t="shared" ca="1" si="13"/>
        <v>0</v>
      </c>
      <c r="R133">
        <f t="shared" ca="1" si="13"/>
        <v>0</v>
      </c>
      <c r="S133">
        <f t="shared" ca="1" si="13"/>
        <v>0</v>
      </c>
      <c r="T133">
        <f t="shared" ca="1" si="13"/>
        <v>0</v>
      </c>
      <c r="U133">
        <f t="shared" ca="1" si="13"/>
        <v>0</v>
      </c>
      <c r="V133">
        <f ca="1">IF('Other 2030'!$A141="CP",INDIRECT("'Other 2030'!"&amp;'Country Selector'!$B$3&amp;ROW($A141))*10^12,0)</f>
        <v>0</v>
      </c>
    </row>
    <row r="134" spans="1:22">
      <c r="A134" s="74">
        <v>82</v>
      </c>
      <c r="B134">
        <f ca="1">IF('Other 2010'!$A142="CP",INDIRECT("'Other 2010'!"&amp;'Country Selector'!$B$3&amp;ROW($A142))*10^12,0)</f>
        <v>0</v>
      </c>
      <c r="C134">
        <f t="shared" ca="1" si="12"/>
        <v>0</v>
      </c>
      <c r="D134">
        <f t="shared" ca="1" si="12"/>
        <v>0</v>
      </c>
      <c r="E134">
        <f t="shared" ca="1" si="12"/>
        <v>0</v>
      </c>
      <c r="F134">
        <f t="shared" ca="1" si="12"/>
        <v>0</v>
      </c>
      <c r="G134">
        <f t="shared" ca="1" si="12"/>
        <v>0</v>
      </c>
      <c r="H134">
        <f t="shared" ca="1" si="12"/>
        <v>0</v>
      </c>
      <c r="I134">
        <f t="shared" ca="1" si="12"/>
        <v>0</v>
      </c>
      <c r="J134">
        <f t="shared" ca="1" si="12"/>
        <v>0</v>
      </c>
      <c r="K134">
        <f t="shared" ca="1" si="12"/>
        <v>0</v>
      </c>
      <c r="L134">
        <f ca="1">IF('Other 2020'!$A142="CP",INDIRECT("'Other 2020'!"&amp;'Country Selector'!$B$3&amp;ROW($A142))*10^12,0)</f>
        <v>0</v>
      </c>
      <c r="M134">
        <f t="shared" ca="1" si="13"/>
        <v>0</v>
      </c>
      <c r="N134">
        <f t="shared" ca="1" si="13"/>
        <v>0</v>
      </c>
      <c r="O134">
        <f t="shared" ca="1" si="13"/>
        <v>0</v>
      </c>
      <c r="P134">
        <f t="shared" ca="1" si="13"/>
        <v>0</v>
      </c>
      <c r="Q134">
        <f t="shared" ca="1" si="13"/>
        <v>0</v>
      </c>
      <c r="R134">
        <f t="shared" ca="1" si="13"/>
        <v>0</v>
      </c>
      <c r="S134">
        <f t="shared" ca="1" si="13"/>
        <v>0</v>
      </c>
      <c r="T134">
        <f t="shared" ca="1" si="13"/>
        <v>0</v>
      </c>
      <c r="U134">
        <f t="shared" ca="1" si="13"/>
        <v>0</v>
      </c>
      <c r="V134">
        <f ca="1">IF('Other 2030'!$A142="CP",INDIRECT("'Other 2030'!"&amp;'Country Selector'!$B$3&amp;ROW($A142))*10^12,0)</f>
        <v>0</v>
      </c>
    </row>
    <row r="135" spans="1:22">
      <c r="A135" s="74">
        <v>83</v>
      </c>
      <c r="B135">
        <f ca="1">IF('Other 2010'!$A143="CP",INDIRECT("'Other 2010'!"&amp;'Country Selector'!$B$3&amp;ROW($A143))*10^12,0)</f>
        <v>0</v>
      </c>
      <c r="C135">
        <f t="shared" ca="1" si="12"/>
        <v>0</v>
      </c>
      <c r="D135">
        <f t="shared" ca="1" si="12"/>
        <v>0</v>
      </c>
      <c r="E135">
        <f t="shared" ca="1" si="12"/>
        <v>0</v>
      </c>
      <c r="F135">
        <f t="shared" ca="1" si="12"/>
        <v>0</v>
      </c>
      <c r="G135">
        <f t="shared" ca="1" si="12"/>
        <v>0</v>
      </c>
      <c r="H135">
        <f t="shared" ca="1" si="12"/>
        <v>0</v>
      </c>
      <c r="I135">
        <f t="shared" ca="1" si="12"/>
        <v>0</v>
      </c>
      <c r="J135">
        <f t="shared" ca="1" si="12"/>
        <v>0</v>
      </c>
      <c r="K135">
        <f t="shared" ca="1" si="12"/>
        <v>0</v>
      </c>
      <c r="L135">
        <f ca="1">IF('Other 2020'!$A143="CP",INDIRECT("'Other 2020'!"&amp;'Country Selector'!$B$3&amp;ROW($A143))*10^12,0)</f>
        <v>0</v>
      </c>
      <c r="M135">
        <f t="shared" ca="1" si="13"/>
        <v>0</v>
      </c>
      <c r="N135">
        <f t="shared" ca="1" si="13"/>
        <v>0</v>
      </c>
      <c r="O135">
        <f t="shared" ca="1" si="13"/>
        <v>0</v>
      </c>
      <c r="P135">
        <f t="shared" ca="1" si="13"/>
        <v>0</v>
      </c>
      <c r="Q135">
        <f t="shared" ca="1" si="13"/>
        <v>0</v>
      </c>
      <c r="R135">
        <f t="shared" ca="1" si="13"/>
        <v>0</v>
      </c>
      <c r="S135">
        <f t="shared" ca="1" si="13"/>
        <v>0</v>
      </c>
      <c r="T135">
        <f t="shared" ca="1" si="13"/>
        <v>0</v>
      </c>
      <c r="U135">
        <f t="shared" ca="1" si="13"/>
        <v>0</v>
      </c>
      <c r="V135">
        <f ca="1">IF('Other 2030'!$A143="CP",INDIRECT("'Other 2030'!"&amp;'Country Selector'!$B$3&amp;ROW($A143))*10^12,0)</f>
        <v>0</v>
      </c>
    </row>
    <row r="136" spans="1:22">
      <c r="A136" s="74">
        <v>84</v>
      </c>
      <c r="B136">
        <f ca="1">IF('Other 2010'!$A144="CP",INDIRECT("'Other 2010'!"&amp;'Country Selector'!$B$3&amp;ROW($A144))*10^12,0)</f>
        <v>0</v>
      </c>
      <c r="C136">
        <f t="shared" ca="1" si="12"/>
        <v>0</v>
      </c>
      <c r="D136">
        <f t="shared" ca="1" si="12"/>
        <v>0</v>
      </c>
      <c r="E136">
        <f t="shared" ca="1" si="12"/>
        <v>0</v>
      </c>
      <c r="F136">
        <f t="shared" ca="1" si="12"/>
        <v>0</v>
      </c>
      <c r="G136">
        <f t="shared" ca="1" si="12"/>
        <v>0</v>
      </c>
      <c r="H136">
        <f t="shared" ca="1" si="12"/>
        <v>0</v>
      </c>
      <c r="I136">
        <f t="shared" ca="1" si="12"/>
        <v>0</v>
      </c>
      <c r="J136">
        <f t="shared" ca="1" si="12"/>
        <v>0</v>
      </c>
      <c r="K136">
        <f t="shared" ca="1" si="12"/>
        <v>0</v>
      </c>
      <c r="L136">
        <f ca="1">IF('Other 2020'!$A144="CP",INDIRECT("'Other 2020'!"&amp;'Country Selector'!$B$3&amp;ROW($A144))*10^12,0)</f>
        <v>0</v>
      </c>
      <c r="M136">
        <f t="shared" ca="1" si="13"/>
        <v>0</v>
      </c>
      <c r="N136">
        <f t="shared" ca="1" si="13"/>
        <v>0</v>
      </c>
      <c r="O136">
        <f t="shared" ca="1" si="13"/>
        <v>0</v>
      </c>
      <c r="P136">
        <f t="shared" ca="1" si="13"/>
        <v>0</v>
      </c>
      <c r="Q136">
        <f t="shared" ca="1" si="13"/>
        <v>0</v>
      </c>
      <c r="R136">
        <f t="shared" ca="1" si="13"/>
        <v>0</v>
      </c>
      <c r="S136">
        <f t="shared" ca="1" si="13"/>
        <v>0</v>
      </c>
      <c r="T136">
        <f t="shared" ca="1" si="13"/>
        <v>0</v>
      </c>
      <c r="U136">
        <f t="shared" ca="1" si="13"/>
        <v>0</v>
      </c>
      <c r="V136">
        <f ca="1">IF('Other 2030'!$A144="CP",INDIRECT("'Other 2030'!"&amp;'Country Selector'!$B$3&amp;ROW($A144))*10^12,0)</f>
        <v>0</v>
      </c>
    </row>
    <row r="137" spans="1:22">
      <c r="A137" s="74">
        <v>85</v>
      </c>
      <c r="B137">
        <f ca="1">IF('Other 2010'!$A145="CP",INDIRECT("'Other 2010'!"&amp;'Country Selector'!$B$3&amp;ROW($A145))*10^12,0)</f>
        <v>0</v>
      </c>
      <c r="C137">
        <f t="shared" ca="1" si="12"/>
        <v>0</v>
      </c>
      <c r="D137">
        <f t="shared" ca="1" si="12"/>
        <v>0</v>
      </c>
      <c r="E137">
        <f t="shared" ca="1" si="12"/>
        <v>0</v>
      </c>
      <c r="F137">
        <f t="shared" ca="1" si="12"/>
        <v>0</v>
      </c>
      <c r="G137">
        <f t="shared" ca="1" si="12"/>
        <v>0</v>
      </c>
      <c r="H137">
        <f t="shared" ca="1" si="12"/>
        <v>0</v>
      </c>
      <c r="I137">
        <f t="shared" ca="1" si="12"/>
        <v>0</v>
      </c>
      <c r="J137">
        <f t="shared" ca="1" si="12"/>
        <v>0</v>
      </c>
      <c r="K137">
        <f t="shared" ca="1" si="12"/>
        <v>0</v>
      </c>
      <c r="L137">
        <f ca="1">IF('Other 2020'!$A145="CP",INDIRECT("'Other 2020'!"&amp;'Country Selector'!$B$3&amp;ROW($A145))*10^12,0)</f>
        <v>0</v>
      </c>
      <c r="M137">
        <f t="shared" ca="1" si="13"/>
        <v>0</v>
      </c>
      <c r="N137">
        <f t="shared" ca="1" si="13"/>
        <v>0</v>
      </c>
      <c r="O137">
        <f t="shared" ca="1" si="13"/>
        <v>0</v>
      </c>
      <c r="P137">
        <f t="shared" ca="1" si="13"/>
        <v>0</v>
      </c>
      <c r="Q137">
        <f t="shared" ca="1" si="13"/>
        <v>0</v>
      </c>
      <c r="R137">
        <f t="shared" ca="1" si="13"/>
        <v>0</v>
      </c>
      <c r="S137">
        <f t="shared" ca="1" si="13"/>
        <v>0</v>
      </c>
      <c r="T137">
        <f t="shared" ca="1" si="13"/>
        <v>0</v>
      </c>
      <c r="U137">
        <f t="shared" ca="1" si="13"/>
        <v>0</v>
      </c>
      <c r="V137">
        <f ca="1">IF('Other 2030'!$A145="CP",INDIRECT("'Other 2030'!"&amp;'Country Selector'!$B$3&amp;ROW($A145))*10^12,0)</f>
        <v>0</v>
      </c>
    </row>
    <row r="138" spans="1:22">
      <c r="A138" s="74">
        <v>86</v>
      </c>
      <c r="B138">
        <f ca="1">IF('Other 2010'!$A146="CP",INDIRECT("'Other 2010'!"&amp;'Country Selector'!$B$3&amp;ROW($A146))*10^12,0)</f>
        <v>0</v>
      </c>
      <c r="C138">
        <f t="shared" ca="1" si="12"/>
        <v>0</v>
      </c>
      <c r="D138">
        <f t="shared" ca="1" si="12"/>
        <v>0</v>
      </c>
      <c r="E138">
        <f t="shared" ca="1" si="12"/>
        <v>0</v>
      </c>
      <c r="F138">
        <f t="shared" ca="1" si="12"/>
        <v>0</v>
      </c>
      <c r="G138">
        <f t="shared" ca="1" si="12"/>
        <v>0</v>
      </c>
      <c r="H138">
        <f t="shared" ca="1" si="12"/>
        <v>0</v>
      </c>
      <c r="I138">
        <f t="shared" ca="1" si="12"/>
        <v>0</v>
      </c>
      <c r="J138">
        <f t="shared" ca="1" si="12"/>
        <v>0</v>
      </c>
      <c r="K138">
        <f t="shared" ca="1" si="12"/>
        <v>0</v>
      </c>
      <c r="L138">
        <f ca="1">IF('Other 2020'!$A146="CP",INDIRECT("'Other 2020'!"&amp;'Country Selector'!$B$3&amp;ROW($A146))*10^12,0)</f>
        <v>0</v>
      </c>
      <c r="M138">
        <f t="shared" ca="1" si="13"/>
        <v>0</v>
      </c>
      <c r="N138">
        <f t="shared" ca="1" si="13"/>
        <v>0</v>
      </c>
      <c r="O138">
        <f t="shared" ca="1" si="13"/>
        <v>0</v>
      </c>
      <c r="P138">
        <f t="shared" ca="1" si="13"/>
        <v>0</v>
      </c>
      <c r="Q138">
        <f t="shared" ca="1" si="13"/>
        <v>0</v>
      </c>
      <c r="R138">
        <f t="shared" ca="1" si="13"/>
        <v>0</v>
      </c>
      <c r="S138">
        <f t="shared" ca="1" si="13"/>
        <v>0</v>
      </c>
      <c r="T138">
        <f t="shared" ca="1" si="13"/>
        <v>0</v>
      </c>
      <c r="U138">
        <f t="shared" ca="1" si="13"/>
        <v>0</v>
      </c>
      <c r="V138">
        <f ca="1">IF('Other 2030'!$A146="CP",INDIRECT("'Other 2030'!"&amp;'Country Selector'!$B$3&amp;ROW($A146))*10^12,0)</f>
        <v>0</v>
      </c>
    </row>
    <row r="139" spans="1:22">
      <c r="A139" s="74">
        <v>87</v>
      </c>
      <c r="B139">
        <f ca="1">IF('Other 2010'!$A147="CP",INDIRECT("'Other 2010'!"&amp;'Country Selector'!$B$3&amp;ROW($A147))*10^12,0)</f>
        <v>0</v>
      </c>
      <c r="C139">
        <f t="shared" ca="1" si="12"/>
        <v>0</v>
      </c>
      <c r="D139">
        <f t="shared" ca="1" si="12"/>
        <v>0</v>
      </c>
      <c r="E139">
        <f t="shared" ca="1" si="12"/>
        <v>0</v>
      </c>
      <c r="F139">
        <f t="shared" ca="1" si="12"/>
        <v>0</v>
      </c>
      <c r="G139">
        <f t="shared" ca="1" si="12"/>
        <v>0</v>
      </c>
      <c r="H139">
        <f t="shared" ca="1" si="12"/>
        <v>0</v>
      </c>
      <c r="I139">
        <f t="shared" ca="1" si="12"/>
        <v>0</v>
      </c>
      <c r="J139">
        <f t="shared" ca="1" si="12"/>
        <v>0</v>
      </c>
      <c r="K139">
        <f t="shared" ca="1" si="12"/>
        <v>0</v>
      </c>
      <c r="L139">
        <f ca="1">IF('Other 2020'!$A147="CP",INDIRECT("'Other 2020'!"&amp;'Country Selector'!$B$3&amp;ROW($A147))*10^12,0)</f>
        <v>0</v>
      </c>
      <c r="M139">
        <f t="shared" ca="1" si="13"/>
        <v>0</v>
      </c>
      <c r="N139">
        <f t="shared" ca="1" si="13"/>
        <v>0</v>
      </c>
      <c r="O139">
        <f t="shared" ca="1" si="13"/>
        <v>0</v>
      </c>
      <c r="P139">
        <f t="shared" ca="1" si="13"/>
        <v>0</v>
      </c>
      <c r="Q139">
        <f t="shared" ca="1" si="13"/>
        <v>0</v>
      </c>
      <c r="R139">
        <f t="shared" ca="1" si="13"/>
        <v>0</v>
      </c>
      <c r="S139">
        <f t="shared" ca="1" si="13"/>
        <v>0</v>
      </c>
      <c r="T139">
        <f t="shared" ca="1" si="13"/>
        <v>0</v>
      </c>
      <c r="U139">
        <f t="shared" ca="1" si="13"/>
        <v>0</v>
      </c>
      <c r="V139">
        <f ca="1">IF('Other 2030'!$A147="CP",INDIRECT("'Other 2030'!"&amp;'Country Selector'!$B$3&amp;ROW($A147))*10^12,0)</f>
        <v>0</v>
      </c>
    </row>
    <row r="140" spans="1:22">
      <c r="A140" s="74">
        <v>88</v>
      </c>
      <c r="B140">
        <f ca="1">IF('Other 2010'!$A148="CP",INDIRECT("'Other 2010'!"&amp;'Country Selector'!$B$3&amp;ROW($A148))*10^12,0)</f>
        <v>0</v>
      </c>
      <c r="C140">
        <f t="shared" ca="1" si="12"/>
        <v>0</v>
      </c>
      <c r="D140">
        <f t="shared" ca="1" si="12"/>
        <v>0</v>
      </c>
      <c r="E140">
        <f t="shared" ca="1" si="12"/>
        <v>0</v>
      </c>
      <c r="F140">
        <f t="shared" ca="1" si="12"/>
        <v>0</v>
      </c>
      <c r="G140">
        <f t="shared" ca="1" si="12"/>
        <v>0</v>
      </c>
      <c r="H140">
        <f t="shared" ca="1" si="12"/>
        <v>0</v>
      </c>
      <c r="I140">
        <f t="shared" ca="1" si="12"/>
        <v>0</v>
      </c>
      <c r="J140">
        <f t="shared" ca="1" si="12"/>
        <v>0</v>
      </c>
      <c r="K140">
        <f t="shared" ca="1" si="12"/>
        <v>0</v>
      </c>
      <c r="L140">
        <f ca="1">IF('Other 2020'!$A148="CP",INDIRECT("'Other 2020'!"&amp;'Country Selector'!$B$3&amp;ROW($A148))*10^12,0)</f>
        <v>0</v>
      </c>
      <c r="M140">
        <f t="shared" ca="1" si="13"/>
        <v>0</v>
      </c>
      <c r="N140">
        <f t="shared" ca="1" si="13"/>
        <v>0</v>
      </c>
      <c r="O140">
        <f t="shared" ca="1" si="13"/>
        <v>0</v>
      </c>
      <c r="P140">
        <f t="shared" ca="1" si="13"/>
        <v>0</v>
      </c>
      <c r="Q140">
        <f t="shared" ca="1" si="13"/>
        <v>0</v>
      </c>
      <c r="R140">
        <f t="shared" ca="1" si="13"/>
        <v>0</v>
      </c>
      <c r="S140">
        <f t="shared" ca="1" si="13"/>
        <v>0</v>
      </c>
      <c r="T140">
        <f t="shared" ca="1" si="13"/>
        <v>0</v>
      </c>
      <c r="U140">
        <f t="shared" ca="1" si="13"/>
        <v>0</v>
      </c>
      <c r="V140">
        <f ca="1">IF('Other 2030'!$A148="CP",INDIRECT("'Other 2030'!"&amp;'Country Selector'!$B$3&amp;ROW($A148))*10^12,0)</f>
        <v>0</v>
      </c>
    </row>
    <row r="141" spans="1:22">
      <c r="A141" s="74">
        <v>89</v>
      </c>
      <c r="B141">
        <f ca="1">IF('Other 2010'!$A149="CP",INDIRECT("'Other 2010'!"&amp;'Country Selector'!$B$3&amp;ROW($A149))*10^12,0)</f>
        <v>0</v>
      </c>
      <c r="C141">
        <f t="shared" ca="1" si="12"/>
        <v>0</v>
      </c>
      <c r="D141">
        <f t="shared" ca="1" si="12"/>
        <v>0</v>
      </c>
      <c r="E141">
        <f t="shared" ca="1" si="12"/>
        <v>0</v>
      </c>
      <c r="F141">
        <f t="shared" ca="1" si="12"/>
        <v>0</v>
      </c>
      <c r="G141">
        <f t="shared" ca="1" si="12"/>
        <v>0</v>
      </c>
      <c r="H141">
        <f t="shared" ca="1" si="12"/>
        <v>0</v>
      </c>
      <c r="I141">
        <f t="shared" ca="1" si="12"/>
        <v>0</v>
      </c>
      <c r="J141">
        <f t="shared" ca="1" si="12"/>
        <v>0</v>
      </c>
      <c r="K141">
        <f t="shared" ca="1" si="12"/>
        <v>0</v>
      </c>
      <c r="L141">
        <f ca="1">IF('Other 2020'!$A149="CP",INDIRECT("'Other 2020'!"&amp;'Country Selector'!$B$3&amp;ROW($A149))*10^12,0)</f>
        <v>0</v>
      </c>
      <c r="M141">
        <f t="shared" ca="1" si="13"/>
        <v>0</v>
      </c>
      <c r="N141">
        <f t="shared" ca="1" si="13"/>
        <v>0</v>
      </c>
      <c r="O141">
        <f t="shared" ca="1" si="13"/>
        <v>0</v>
      </c>
      <c r="P141">
        <f t="shared" ca="1" si="13"/>
        <v>0</v>
      </c>
      <c r="Q141">
        <f t="shared" ca="1" si="13"/>
        <v>0</v>
      </c>
      <c r="R141">
        <f t="shared" ca="1" si="13"/>
        <v>0</v>
      </c>
      <c r="S141">
        <f t="shared" ca="1" si="13"/>
        <v>0</v>
      </c>
      <c r="T141">
        <f t="shared" ca="1" si="13"/>
        <v>0</v>
      </c>
      <c r="U141">
        <f t="shared" ca="1" si="13"/>
        <v>0</v>
      </c>
      <c r="V141">
        <f ca="1">IF('Other 2030'!$A149="CP",INDIRECT("'Other 2030'!"&amp;'Country Selector'!$B$3&amp;ROW($A149))*10^12,0)</f>
        <v>0</v>
      </c>
    </row>
    <row r="142" spans="1:22">
      <c r="A142" s="74">
        <v>90</v>
      </c>
      <c r="B142">
        <f ca="1">IF('Other 2010'!$A150="CP",INDIRECT("'Other 2010'!"&amp;'Country Selector'!$B$3&amp;ROW($A150))*10^12,0)</f>
        <v>0</v>
      </c>
      <c r="C142">
        <f t="shared" ca="1" si="12"/>
        <v>0</v>
      </c>
      <c r="D142">
        <f t="shared" ca="1" si="12"/>
        <v>0</v>
      </c>
      <c r="E142">
        <f t="shared" ca="1" si="12"/>
        <v>0</v>
      </c>
      <c r="F142">
        <f t="shared" ca="1" si="12"/>
        <v>0</v>
      </c>
      <c r="G142">
        <f t="shared" ca="1" si="12"/>
        <v>0</v>
      </c>
      <c r="H142">
        <f t="shared" ca="1" si="12"/>
        <v>0</v>
      </c>
      <c r="I142">
        <f t="shared" ca="1" si="12"/>
        <v>0</v>
      </c>
      <c r="J142">
        <f t="shared" ca="1" si="12"/>
        <v>0</v>
      </c>
      <c r="K142">
        <f t="shared" ca="1" si="12"/>
        <v>0</v>
      </c>
      <c r="L142">
        <f ca="1">IF('Other 2020'!$A150="CP",INDIRECT("'Other 2020'!"&amp;'Country Selector'!$B$3&amp;ROW($A150))*10^12,0)</f>
        <v>0</v>
      </c>
      <c r="M142">
        <f t="shared" ca="1" si="13"/>
        <v>0</v>
      </c>
      <c r="N142">
        <f t="shared" ca="1" si="13"/>
        <v>0</v>
      </c>
      <c r="O142">
        <f t="shared" ca="1" si="13"/>
        <v>0</v>
      </c>
      <c r="P142">
        <f t="shared" ca="1" si="13"/>
        <v>0</v>
      </c>
      <c r="Q142">
        <f t="shared" ca="1" si="13"/>
        <v>0</v>
      </c>
      <c r="R142">
        <f t="shared" ca="1" si="13"/>
        <v>0</v>
      </c>
      <c r="S142">
        <f t="shared" ca="1" si="13"/>
        <v>0</v>
      </c>
      <c r="T142">
        <f t="shared" ca="1" si="13"/>
        <v>0</v>
      </c>
      <c r="U142">
        <f t="shared" ca="1" si="13"/>
        <v>0</v>
      </c>
      <c r="V142">
        <f ca="1">IF('Other 2030'!$A150="CP",INDIRECT("'Other 2030'!"&amp;'Country Selector'!$B$3&amp;ROW($A150))*10^12,0)</f>
        <v>0</v>
      </c>
    </row>
    <row r="143" spans="1:22">
      <c r="A143" s="74">
        <v>91</v>
      </c>
      <c r="B143">
        <f ca="1">IF('Other 2010'!$A151="CP",INDIRECT("'Other 2010'!"&amp;'Country Selector'!$B$3&amp;ROW($A151))*10^12,0)</f>
        <v>0</v>
      </c>
      <c r="C143">
        <f t="shared" ca="1" si="12"/>
        <v>0</v>
      </c>
      <c r="D143">
        <f t="shared" ca="1" si="12"/>
        <v>0</v>
      </c>
      <c r="E143">
        <f t="shared" ca="1" si="12"/>
        <v>0</v>
      </c>
      <c r="F143">
        <f t="shared" ca="1" si="12"/>
        <v>0</v>
      </c>
      <c r="G143">
        <f t="shared" ca="1" si="12"/>
        <v>0</v>
      </c>
      <c r="H143">
        <f t="shared" ca="1" si="12"/>
        <v>0</v>
      </c>
      <c r="I143">
        <f t="shared" ca="1" si="12"/>
        <v>0</v>
      </c>
      <c r="J143">
        <f t="shared" ca="1" si="12"/>
        <v>0</v>
      </c>
      <c r="K143">
        <f t="shared" ca="1" si="12"/>
        <v>0</v>
      </c>
      <c r="L143">
        <f ca="1">IF('Other 2020'!$A151="CP",INDIRECT("'Other 2020'!"&amp;'Country Selector'!$B$3&amp;ROW($A151))*10^12,0)</f>
        <v>0</v>
      </c>
      <c r="M143">
        <f t="shared" ca="1" si="13"/>
        <v>0</v>
      </c>
      <c r="N143">
        <f t="shared" ca="1" si="13"/>
        <v>0</v>
      </c>
      <c r="O143">
        <f t="shared" ca="1" si="13"/>
        <v>0</v>
      </c>
      <c r="P143">
        <f t="shared" ca="1" si="13"/>
        <v>0</v>
      </c>
      <c r="Q143">
        <f t="shared" ca="1" si="13"/>
        <v>0</v>
      </c>
      <c r="R143">
        <f t="shared" ca="1" si="13"/>
        <v>0</v>
      </c>
      <c r="S143">
        <f t="shared" ca="1" si="13"/>
        <v>0</v>
      </c>
      <c r="T143">
        <f t="shared" ca="1" si="13"/>
        <v>0</v>
      </c>
      <c r="U143">
        <f t="shared" ca="1" si="13"/>
        <v>0</v>
      </c>
      <c r="V143">
        <f ca="1">IF('Other 2030'!$A151="CP",INDIRECT("'Other 2030'!"&amp;'Country Selector'!$B$3&amp;ROW($A151))*10^12,0)</f>
        <v>0</v>
      </c>
    </row>
    <row r="144" spans="1:22">
      <c r="A144" s="74">
        <v>92</v>
      </c>
      <c r="B144">
        <f ca="1">IF('Other 2010'!$A152="CP",INDIRECT("'Other 2010'!"&amp;'Country Selector'!$B$3&amp;ROW($A152))*10^12,0)</f>
        <v>0</v>
      </c>
      <c r="C144">
        <f t="shared" ca="1" si="12"/>
        <v>0</v>
      </c>
      <c r="D144">
        <f t="shared" ca="1" si="12"/>
        <v>0</v>
      </c>
      <c r="E144">
        <f t="shared" ca="1" si="12"/>
        <v>0</v>
      </c>
      <c r="F144">
        <f t="shared" ca="1" si="12"/>
        <v>0</v>
      </c>
      <c r="G144">
        <f t="shared" ca="1" si="12"/>
        <v>0</v>
      </c>
      <c r="H144">
        <f t="shared" ca="1" si="12"/>
        <v>0</v>
      </c>
      <c r="I144">
        <f t="shared" ca="1" si="12"/>
        <v>0</v>
      </c>
      <c r="J144">
        <f t="shared" ca="1" si="12"/>
        <v>0</v>
      </c>
      <c r="K144">
        <f t="shared" ca="1" si="12"/>
        <v>0</v>
      </c>
      <c r="L144">
        <f ca="1">IF('Other 2020'!$A152="CP",INDIRECT("'Other 2020'!"&amp;'Country Selector'!$B$3&amp;ROW($A152))*10^12,0)</f>
        <v>0</v>
      </c>
      <c r="M144">
        <f t="shared" ca="1" si="13"/>
        <v>0</v>
      </c>
      <c r="N144">
        <f t="shared" ca="1" si="13"/>
        <v>0</v>
      </c>
      <c r="O144">
        <f t="shared" ca="1" si="13"/>
        <v>0</v>
      </c>
      <c r="P144">
        <f t="shared" ca="1" si="13"/>
        <v>0</v>
      </c>
      <c r="Q144">
        <f t="shared" ca="1" si="13"/>
        <v>0</v>
      </c>
      <c r="R144">
        <f t="shared" ca="1" si="13"/>
        <v>0</v>
      </c>
      <c r="S144">
        <f t="shared" ca="1" si="13"/>
        <v>0</v>
      </c>
      <c r="T144">
        <f t="shared" ca="1" si="13"/>
        <v>0</v>
      </c>
      <c r="U144">
        <f t="shared" ca="1" si="13"/>
        <v>0</v>
      </c>
      <c r="V144">
        <f ca="1">IF('Other 2030'!$A152="CP",INDIRECT("'Other 2030'!"&amp;'Country Selector'!$B$3&amp;ROW($A152))*10^12,0)</f>
        <v>0</v>
      </c>
    </row>
    <row r="145" spans="1:22">
      <c r="A145" s="74">
        <v>93</v>
      </c>
      <c r="B145">
        <f ca="1">IF('Other 2010'!$A153="CP",INDIRECT("'Other 2010'!"&amp;'Country Selector'!$B$3&amp;ROW($A153))*10^12,0)</f>
        <v>0</v>
      </c>
      <c r="C145">
        <f t="shared" ca="1" si="12"/>
        <v>0</v>
      </c>
      <c r="D145">
        <f t="shared" ca="1" si="12"/>
        <v>0</v>
      </c>
      <c r="E145">
        <f t="shared" ca="1" si="12"/>
        <v>0</v>
      </c>
      <c r="F145">
        <f t="shared" ca="1" si="12"/>
        <v>0</v>
      </c>
      <c r="G145">
        <f t="shared" ca="1" si="12"/>
        <v>0</v>
      </c>
      <c r="H145">
        <f t="shared" ca="1" si="12"/>
        <v>0</v>
      </c>
      <c r="I145">
        <f t="shared" ca="1" si="12"/>
        <v>0</v>
      </c>
      <c r="J145">
        <f t="shared" ca="1" si="12"/>
        <v>0</v>
      </c>
      <c r="K145">
        <f t="shared" ca="1" si="12"/>
        <v>0</v>
      </c>
      <c r="L145">
        <f ca="1">IF('Other 2020'!$A153="CP",INDIRECT("'Other 2020'!"&amp;'Country Selector'!$B$3&amp;ROW($A153))*10^12,0)</f>
        <v>0</v>
      </c>
      <c r="M145">
        <f t="shared" ca="1" si="13"/>
        <v>0</v>
      </c>
      <c r="N145">
        <f t="shared" ca="1" si="13"/>
        <v>0</v>
      </c>
      <c r="O145">
        <f t="shared" ca="1" si="13"/>
        <v>0</v>
      </c>
      <c r="P145">
        <f t="shared" ca="1" si="13"/>
        <v>0</v>
      </c>
      <c r="Q145">
        <f t="shared" ca="1" si="13"/>
        <v>0</v>
      </c>
      <c r="R145">
        <f t="shared" ca="1" si="13"/>
        <v>0</v>
      </c>
      <c r="S145">
        <f t="shared" ca="1" si="13"/>
        <v>0</v>
      </c>
      <c r="T145">
        <f t="shared" ca="1" si="13"/>
        <v>0</v>
      </c>
      <c r="U145">
        <f t="shared" ca="1" si="13"/>
        <v>0</v>
      </c>
      <c r="V145">
        <f ca="1">IF('Other 2030'!$A153="CP",INDIRECT("'Other 2030'!"&amp;'Country Selector'!$B$3&amp;ROW($A153))*10^12,0)</f>
        <v>0</v>
      </c>
    </row>
    <row r="146" spans="1:22">
      <c r="A146" s="74">
        <v>94</v>
      </c>
      <c r="B146">
        <f ca="1">IF('Other 2010'!$A154="CP",INDIRECT("'Other 2010'!"&amp;'Country Selector'!$B$3&amp;ROW($A154))*10^12,0)</f>
        <v>0</v>
      </c>
      <c r="C146">
        <f t="shared" ca="1" si="12"/>
        <v>0</v>
      </c>
      <c r="D146">
        <f t="shared" ca="1" si="12"/>
        <v>0</v>
      </c>
      <c r="E146">
        <f t="shared" ca="1" si="12"/>
        <v>0</v>
      </c>
      <c r="F146">
        <f t="shared" ca="1" si="12"/>
        <v>0</v>
      </c>
      <c r="G146">
        <f t="shared" ca="1" si="12"/>
        <v>0</v>
      </c>
      <c r="H146">
        <f t="shared" ca="1" si="12"/>
        <v>0</v>
      </c>
      <c r="I146">
        <f t="shared" ca="1" si="12"/>
        <v>0</v>
      </c>
      <c r="J146">
        <f t="shared" ca="1" si="12"/>
        <v>0</v>
      </c>
      <c r="K146">
        <f t="shared" ca="1" si="12"/>
        <v>0</v>
      </c>
      <c r="L146">
        <f ca="1">IF('Other 2020'!$A154="CP",INDIRECT("'Other 2020'!"&amp;'Country Selector'!$B$3&amp;ROW($A154))*10^12,0)</f>
        <v>0</v>
      </c>
      <c r="M146">
        <f t="shared" ca="1" si="13"/>
        <v>0</v>
      </c>
      <c r="N146">
        <f t="shared" ca="1" si="13"/>
        <v>0</v>
      </c>
      <c r="O146">
        <f t="shared" ca="1" si="13"/>
        <v>0</v>
      </c>
      <c r="P146">
        <f t="shared" ca="1" si="13"/>
        <v>0</v>
      </c>
      <c r="Q146">
        <f t="shared" ca="1" si="13"/>
        <v>0</v>
      </c>
      <c r="R146">
        <f t="shared" ca="1" si="13"/>
        <v>0</v>
      </c>
      <c r="S146">
        <f t="shared" ca="1" si="13"/>
        <v>0</v>
      </c>
      <c r="T146">
        <f t="shared" ca="1" si="13"/>
        <v>0</v>
      </c>
      <c r="U146">
        <f t="shared" ca="1" si="13"/>
        <v>0</v>
      </c>
      <c r="V146">
        <f ca="1">IF('Other 2030'!$A154="CP",INDIRECT("'Other 2030'!"&amp;'Country Selector'!$B$3&amp;ROW($A154))*10^12,0)</f>
        <v>0</v>
      </c>
    </row>
    <row r="147" spans="1:22">
      <c r="A147" s="74">
        <v>95</v>
      </c>
      <c r="B147">
        <f ca="1">IF('Other 2010'!$A155="CP",INDIRECT("'Other 2010'!"&amp;'Country Selector'!$B$3&amp;ROW($A155))*10^12,0)</f>
        <v>0</v>
      </c>
      <c r="C147">
        <f t="shared" ca="1" si="12"/>
        <v>0</v>
      </c>
      <c r="D147">
        <f t="shared" ca="1" si="12"/>
        <v>0</v>
      </c>
      <c r="E147">
        <f t="shared" ca="1" si="12"/>
        <v>0</v>
      </c>
      <c r="F147">
        <f t="shared" ca="1" si="12"/>
        <v>0</v>
      </c>
      <c r="G147">
        <f t="shared" ca="1" si="12"/>
        <v>0</v>
      </c>
      <c r="H147">
        <f t="shared" ca="1" si="12"/>
        <v>0</v>
      </c>
      <c r="I147">
        <f t="shared" ca="1" si="12"/>
        <v>0</v>
      </c>
      <c r="J147">
        <f t="shared" ca="1" si="12"/>
        <v>0</v>
      </c>
      <c r="K147">
        <f t="shared" ca="1" si="12"/>
        <v>0</v>
      </c>
      <c r="L147">
        <f ca="1">IF('Other 2020'!$A155="CP",INDIRECT("'Other 2020'!"&amp;'Country Selector'!$B$3&amp;ROW($A155))*10^12,0)</f>
        <v>0</v>
      </c>
      <c r="M147">
        <f t="shared" ca="1" si="13"/>
        <v>0</v>
      </c>
      <c r="N147">
        <f t="shared" ca="1" si="13"/>
        <v>0</v>
      </c>
      <c r="O147">
        <f t="shared" ca="1" si="13"/>
        <v>0</v>
      </c>
      <c r="P147">
        <f t="shared" ca="1" si="13"/>
        <v>0</v>
      </c>
      <c r="Q147">
        <f t="shared" ca="1" si="13"/>
        <v>0</v>
      </c>
      <c r="R147">
        <f t="shared" ca="1" si="13"/>
        <v>0</v>
      </c>
      <c r="S147">
        <f t="shared" ca="1" si="13"/>
        <v>0</v>
      </c>
      <c r="T147">
        <f t="shared" ca="1" si="13"/>
        <v>0</v>
      </c>
      <c r="U147">
        <f t="shared" ca="1" si="13"/>
        <v>0</v>
      </c>
      <c r="V147">
        <f ca="1">IF('Other 2030'!$A155="CP",INDIRECT("'Other 2030'!"&amp;'Country Selector'!$B$3&amp;ROW($A155))*10^12,0)</f>
        <v>0</v>
      </c>
    </row>
    <row r="148" spans="1:22">
      <c r="A148" s="74">
        <v>96</v>
      </c>
      <c r="B148">
        <f ca="1">IF('Other 2010'!$A156="CP",INDIRECT("'Other 2010'!"&amp;'Country Selector'!$B$3&amp;ROW($A156))*10^12,0)</f>
        <v>0</v>
      </c>
      <c r="C148">
        <f t="shared" ca="1" si="12"/>
        <v>0</v>
      </c>
      <c r="D148">
        <f t="shared" ca="1" si="12"/>
        <v>0</v>
      </c>
      <c r="E148">
        <f t="shared" ca="1" si="12"/>
        <v>0</v>
      </c>
      <c r="F148">
        <f t="shared" ca="1" si="12"/>
        <v>0</v>
      </c>
      <c r="G148">
        <f t="shared" ca="1" si="12"/>
        <v>0</v>
      </c>
      <c r="H148">
        <f t="shared" ca="1" si="12"/>
        <v>0</v>
      </c>
      <c r="I148">
        <f t="shared" ca="1" si="12"/>
        <v>0</v>
      </c>
      <c r="J148">
        <f t="shared" ca="1" si="12"/>
        <v>0</v>
      </c>
      <c r="K148">
        <f t="shared" ca="1" si="12"/>
        <v>0</v>
      </c>
      <c r="L148">
        <f ca="1">IF('Other 2020'!$A156="CP",INDIRECT("'Other 2020'!"&amp;'Country Selector'!$B$3&amp;ROW($A156))*10^12,0)</f>
        <v>0</v>
      </c>
      <c r="M148">
        <f t="shared" ca="1" si="13"/>
        <v>0</v>
      </c>
      <c r="N148">
        <f t="shared" ca="1" si="13"/>
        <v>0</v>
      </c>
      <c r="O148">
        <f t="shared" ca="1" si="13"/>
        <v>0</v>
      </c>
      <c r="P148">
        <f t="shared" ca="1" si="13"/>
        <v>0</v>
      </c>
      <c r="Q148">
        <f t="shared" ca="1" si="13"/>
        <v>0</v>
      </c>
      <c r="R148">
        <f t="shared" ca="1" si="13"/>
        <v>0</v>
      </c>
      <c r="S148">
        <f t="shared" ca="1" si="13"/>
        <v>0</v>
      </c>
      <c r="T148">
        <f t="shared" ca="1" si="13"/>
        <v>0</v>
      </c>
      <c r="U148">
        <f t="shared" ca="1" si="13"/>
        <v>0</v>
      </c>
      <c r="V148">
        <f ca="1">IF('Other 2030'!$A156="CP",INDIRECT("'Other 2030'!"&amp;'Country Selector'!$B$3&amp;ROW($A156))*10^12,0)</f>
        <v>0</v>
      </c>
    </row>
    <row r="149" spans="1:22">
      <c r="A149" s="74">
        <v>97</v>
      </c>
      <c r="B149">
        <f ca="1">IF('Other 2010'!$A157="CP",INDIRECT("'Other 2010'!"&amp;'Country Selector'!$B$3&amp;ROW($A157))*10^12,0)</f>
        <v>0</v>
      </c>
      <c r="C149">
        <f t="shared" ca="1" si="12"/>
        <v>0</v>
      </c>
      <c r="D149">
        <f t="shared" ca="1" si="12"/>
        <v>0</v>
      </c>
      <c r="E149">
        <f t="shared" ca="1" si="12"/>
        <v>0</v>
      </c>
      <c r="F149">
        <f t="shared" ca="1" si="12"/>
        <v>0</v>
      </c>
      <c r="G149">
        <f t="shared" ca="1" si="12"/>
        <v>0</v>
      </c>
      <c r="H149">
        <f t="shared" ca="1" si="12"/>
        <v>0</v>
      </c>
      <c r="I149">
        <f t="shared" ca="1" si="12"/>
        <v>0</v>
      </c>
      <c r="J149">
        <f t="shared" ca="1" si="12"/>
        <v>0</v>
      </c>
      <c r="K149">
        <f t="shared" ca="1" si="12"/>
        <v>0</v>
      </c>
      <c r="L149">
        <f ca="1">IF('Other 2020'!$A157="CP",INDIRECT("'Other 2020'!"&amp;'Country Selector'!$B$3&amp;ROW($A157))*10^12,0)</f>
        <v>0</v>
      </c>
      <c r="M149">
        <f t="shared" ca="1" si="13"/>
        <v>0</v>
      </c>
      <c r="N149">
        <f t="shared" ca="1" si="13"/>
        <v>0</v>
      </c>
      <c r="O149">
        <f t="shared" ca="1" si="13"/>
        <v>0</v>
      </c>
      <c r="P149">
        <f t="shared" ca="1" si="13"/>
        <v>0</v>
      </c>
      <c r="Q149">
        <f t="shared" ca="1" si="13"/>
        <v>0</v>
      </c>
      <c r="R149">
        <f t="shared" ca="1" si="13"/>
        <v>0</v>
      </c>
      <c r="S149">
        <f t="shared" ca="1" si="13"/>
        <v>0</v>
      </c>
      <c r="T149">
        <f t="shared" ca="1" si="13"/>
        <v>0</v>
      </c>
      <c r="U149">
        <f t="shared" ca="1" si="13"/>
        <v>0</v>
      </c>
      <c r="V149">
        <f ca="1">IF('Other 2030'!$A157="CP",INDIRECT("'Other 2030'!"&amp;'Country Selector'!$B$3&amp;ROW($A157))*10^12,0)</f>
        <v>0</v>
      </c>
    </row>
    <row r="150" spans="1:22">
      <c r="A150" s="74">
        <v>98</v>
      </c>
      <c r="B150">
        <f ca="1">IF('Other 2010'!$A158="CP",INDIRECT("'Other 2010'!"&amp;'Country Selector'!$B$3&amp;ROW($A158))*10^12,0)</f>
        <v>0</v>
      </c>
      <c r="C150">
        <f t="shared" ca="1" si="12"/>
        <v>0</v>
      </c>
      <c r="D150">
        <f t="shared" ca="1" si="12"/>
        <v>0</v>
      </c>
      <c r="E150">
        <f t="shared" ca="1" si="12"/>
        <v>0</v>
      </c>
      <c r="F150">
        <f t="shared" ca="1" si="12"/>
        <v>0</v>
      </c>
      <c r="G150">
        <f t="shared" ca="1" si="12"/>
        <v>0</v>
      </c>
      <c r="H150">
        <f t="shared" ca="1" si="12"/>
        <v>0</v>
      </c>
      <c r="I150">
        <f t="shared" ca="1" si="12"/>
        <v>0</v>
      </c>
      <c r="J150">
        <f t="shared" ca="1" si="12"/>
        <v>0</v>
      </c>
      <c r="K150">
        <f t="shared" ca="1" si="12"/>
        <v>0</v>
      </c>
      <c r="L150">
        <f ca="1">IF('Other 2020'!$A158="CP",INDIRECT("'Other 2020'!"&amp;'Country Selector'!$B$3&amp;ROW($A158))*10^12,0)</f>
        <v>0</v>
      </c>
      <c r="M150">
        <f t="shared" ca="1" si="13"/>
        <v>0</v>
      </c>
      <c r="N150">
        <f t="shared" ca="1" si="13"/>
        <v>0</v>
      </c>
      <c r="O150">
        <f t="shared" ca="1" si="13"/>
        <v>0</v>
      </c>
      <c r="P150">
        <f t="shared" ca="1" si="13"/>
        <v>0</v>
      </c>
      <c r="Q150">
        <f t="shared" ca="1" si="13"/>
        <v>0</v>
      </c>
      <c r="R150">
        <f t="shared" ca="1" si="13"/>
        <v>0</v>
      </c>
      <c r="S150">
        <f t="shared" ca="1" si="13"/>
        <v>0</v>
      </c>
      <c r="T150">
        <f t="shared" ca="1" si="13"/>
        <v>0</v>
      </c>
      <c r="U150">
        <f t="shared" ca="1" si="13"/>
        <v>0</v>
      </c>
      <c r="V150">
        <f ca="1">IF('Other 2030'!$A158="CP",INDIRECT("'Other 2030'!"&amp;'Country Selector'!$B$3&amp;ROW($A158))*10^12,0)</f>
        <v>0</v>
      </c>
    </row>
    <row r="151" spans="1:22">
      <c r="A151" s="74">
        <v>99</v>
      </c>
      <c r="B151">
        <f ca="1">IF('Other 2010'!$A159="CP",INDIRECT("'Other 2010'!"&amp;'Country Selector'!$B$3&amp;ROW($A159))*10^12,0)</f>
        <v>0</v>
      </c>
      <c r="C151">
        <f t="shared" ca="1" si="12"/>
        <v>0</v>
      </c>
      <c r="D151">
        <f t="shared" ca="1" si="12"/>
        <v>0</v>
      </c>
      <c r="E151">
        <f t="shared" ca="1" si="12"/>
        <v>0</v>
      </c>
      <c r="F151">
        <f t="shared" ca="1" si="12"/>
        <v>0</v>
      </c>
      <c r="G151">
        <f t="shared" ca="1" si="12"/>
        <v>0</v>
      </c>
      <c r="H151">
        <f t="shared" ca="1" si="12"/>
        <v>0</v>
      </c>
      <c r="I151">
        <f t="shared" ca="1" si="12"/>
        <v>0</v>
      </c>
      <c r="J151">
        <f t="shared" ca="1" si="12"/>
        <v>0</v>
      </c>
      <c r="K151">
        <f t="shared" ca="1" si="12"/>
        <v>0</v>
      </c>
      <c r="L151">
        <f ca="1">IF('Other 2020'!$A159="CP",INDIRECT("'Other 2020'!"&amp;'Country Selector'!$B$3&amp;ROW($A159))*10^12,0)</f>
        <v>0</v>
      </c>
      <c r="M151">
        <f t="shared" ca="1" si="13"/>
        <v>0</v>
      </c>
      <c r="N151">
        <f t="shared" ca="1" si="13"/>
        <v>0</v>
      </c>
      <c r="O151">
        <f t="shared" ca="1" si="13"/>
        <v>0</v>
      </c>
      <c r="P151">
        <f t="shared" ca="1" si="13"/>
        <v>0</v>
      </c>
      <c r="Q151">
        <f t="shared" ca="1" si="13"/>
        <v>0</v>
      </c>
      <c r="R151">
        <f t="shared" ca="1" si="13"/>
        <v>0</v>
      </c>
      <c r="S151">
        <f t="shared" ca="1" si="13"/>
        <v>0</v>
      </c>
      <c r="T151">
        <f t="shared" ca="1" si="13"/>
        <v>0</v>
      </c>
      <c r="U151">
        <f t="shared" ca="1" si="13"/>
        <v>0</v>
      </c>
      <c r="V151">
        <f ca="1">IF('Other 2030'!$A159="CP",INDIRECT("'Other 2030'!"&amp;'Country Selector'!$B$3&amp;ROW($A159))*10^12,0)</f>
        <v>0</v>
      </c>
    </row>
    <row r="152" spans="1:22">
      <c r="A152" s="74">
        <v>100</v>
      </c>
      <c r="B152">
        <f ca="1">IF('Other 2010'!$A160="CP",INDIRECT("'Other 2010'!"&amp;'Country Selector'!$B$3&amp;ROW($A160))*10^12,0)</f>
        <v>0</v>
      </c>
      <c r="C152">
        <f t="shared" ca="1" si="12"/>
        <v>0</v>
      </c>
      <c r="D152">
        <f t="shared" ca="1" si="12"/>
        <v>0</v>
      </c>
      <c r="E152">
        <f t="shared" ca="1" si="12"/>
        <v>0</v>
      </c>
      <c r="F152">
        <f t="shared" ca="1" si="12"/>
        <v>0</v>
      </c>
      <c r="G152">
        <f t="shared" ca="1" si="12"/>
        <v>0</v>
      </c>
      <c r="H152">
        <f t="shared" ca="1" si="12"/>
        <v>0</v>
      </c>
      <c r="I152">
        <f t="shared" ca="1" si="12"/>
        <v>0</v>
      </c>
      <c r="J152">
        <f t="shared" ca="1" si="12"/>
        <v>0</v>
      </c>
      <c r="K152">
        <f t="shared" ca="1" si="12"/>
        <v>0</v>
      </c>
      <c r="L152">
        <f ca="1">IF('Other 2020'!$A160="CP",INDIRECT("'Other 2020'!"&amp;'Country Selector'!$B$3&amp;ROW($A160))*10^12,0)</f>
        <v>0</v>
      </c>
      <c r="M152">
        <f t="shared" ca="1" si="13"/>
        <v>0</v>
      </c>
      <c r="N152">
        <f t="shared" ca="1" si="13"/>
        <v>0</v>
      </c>
      <c r="O152">
        <f t="shared" ca="1" si="13"/>
        <v>0</v>
      </c>
      <c r="P152">
        <f t="shared" ca="1" si="13"/>
        <v>0</v>
      </c>
      <c r="Q152">
        <f t="shared" ca="1" si="13"/>
        <v>0</v>
      </c>
      <c r="R152">
        <f t="shared" ca="1" si="13"/>
        <v>0</v>
      </c>
      <c r="S152">
        <f t="shared" ca="1" si="13"/>
        <v>0</v>
      </c>
      <c r="T152">
        <f t="shared" ca="1" si="13"/>
        <v>0</v>
      </c>
      <c r="U152">
        <f t="shared" ca="1" si="13"/>
        <v>0</v>
      </c>
      <c r="V152">
        <f ca="1">IF('Other 2030'!$A160="CP",INDIRECT("'Other 2030'!"&amp;'Country Selector'!$B$3&amp;ROW($A160))*10^12,0)</f>
        <v>0</v>
      </c>
    </row>
    <row r="153" spans="1:22">
      <c r="A153" s="74">
        <v>150</v>
      </c>
      <c r="B153">
        <f ca="1">IF('Other 2010'!$A161="CP",INDIRECT("'Other 2010'!"&amp;'Country Selector'!$B$3&amp;ROW($A161))*10^12,0)</f>
        <v>2224197324264.3984</v>
      </c>
      <c r="C153">
        <f t="shared" ca="1" si="12"/>
        <v>2202713171534.54</v>
      </c>
      <c r="D153">
        <f t="shared" ca="1" si="12"/>
        <v>2181229018804.6819</v>
      </c>
      <c r="E153">
        <f t="shared" ca="1" si="12"/>
        <v>2159744866074.8235</v>
      </c>
      <c r="F153">
        <f t="shared" ca="1" si="12"/>
        <v>2138260713344.9653</v>
      </c>
      <c r="G153">
        <f t="shared" ca="1" si="12"/>
        <v>2116776560615.1069</v>
      </c>
      <c r="H153">
        <f t="shared" ca="1" si="12"/>
        <v>2095292407885.2485</v>
      </c>
      <c r="I153">
        <f t="shared" ca="1" si="12"/>
        <v>2073808255155.3904</v>
      </c>
      <c r="J153">
        <f t="shared" ca="1" si="12"/>
        <v>2052324102425.532</v>
      </c>
      <c r="K153">
        <f t="shared" ca="1" si="12"/>
        <v>2030839949695.6738</v>
      </c>
      <c r="L153">
        <f ca="1">IF('Other 2020'!$A161="CP",INDIRECT("'Other 2020'!"&amp;'Country Selector'!$B$3&amp;ROW($A161))*10^12,0)</f>
        <v>2009355796965.8154</v>
      </c>
      <c r="M153">
        <f t="shared" ca="1" si="13"/>
        <v>1989384479848.7698</v>
      </c>
      <c r="N153">
        <f t="shared" ca="1" si="13"/>
        <v>1969413162731.7241</v>
      </c>
      <c r="O153">
        <f t="shared" ca="1" si="13"/>
        <v>1949441845614.6785</v>
      </c>
      <c r="P153">
        <f t="shared" ca="1" si="13"/>
        <v>1929470528497.6328</v>
      </c>
      <c r="Q153">
        <f t="shared" ca="1" si="13"/>
        <v>1909499211380.5874</v>
      </c>
      <c r="R153">
        <f t="shared" ca="1" si="13"/>
        <v>1889527894263.5415</v>
      </c>
      <c r="S153">
        <f t="shared" ca="1" si="13"/>
        <v>1869556577146.4958</v>
      </c>
      <c r="T153">
        <f t="shared" ca="1" si="13"/>
        <v>1849585260029.4502</v>
      </c>
      <c r="U153">
        <f t="shared" ca="1" si="13"/>
        <v>1829613942912.4045</v>
      </c>
      <c r="V153">
        <f ca="1">IF('Other 2030'!$A161="CP",INDIRECT("'Other 2030'!"&amp;'Country Selector'!$B$3&amp;ROW($A161))*10^12,0)</f>
        <v>1809642625795.3589</v>
      </c>
    </row>
    <row r="154" spans="1:22">
      <c r="A154" s="74">
        <v>200</v>
      </c>
      <c r="B154">
        <f ca="1">IF('Other 2010'!$A162="CP",INDIRECT("'Other 2010'!"&amp;'Country Selector'!$B$3&amp;ROW($A162))*10^12,0)</f>
        <v>59006481642.674301</v>
      </c>
      <c r="C154">
        <f t="shared" ca="1" si="12"/>
        <v>56397139414.705856</v>
      </c>
      <c r="D154">
        <f t="shared" ca="1" si="12"/>
        <v>53787797186.737411</v>
      </c>
      <c r="E154">
        <f t="shared" ca="1" si="12"/>
        <v>51178454958.768959</v>
      </c>
      <c r="F154">
        <f t="shared" ca="1" si="12"/>
        <v>48569112730.800507</v>
      </c>
      <c r="G154">
        <f t="shared" ca="1" si="12"/>
        <v>45959770502.832062</v>
      </c>
      <c r="H154">
        <f t="shared" ca="1" si="12"/>
        <v>43350428274.863617</v>
      </c>
      <c r="I154">
        <f t="shared" ca="1" si="12"/>
        <v>40741086046.895164</v>
      </c>
      <c r="J154">
        <f t="shared" ca="1" si="12"/>
        <v>38131743818.92672</v>
      </c>
      <c r="K154">
        <f t="shared" ca="1" si="12"/>
        <v>35522401590.958275</v>
      </c>
      <c r="L154">
        <f ca="1">IF('Other 2020'!$A162="CP",INDIRECT("'Other 2020'!"&amp;'Country Selector'!$B$3&amp;ROW($A162))*10^12,0)</f>
        <v>32913059362.989826</v>
      </c>
      <c r="M154">
        <f t="shared" ca="1" si="13"/>
        <v>31920274719.05661</v>
      </c>
      <c r="N154">
        <f t="shared" ca="1" si="13"/>
        <v>30927490075.123386</v>
      </c>
      <c r="O154">
        <f t="shared" ca="1" si="13"/>
        <v>29934705431.190163</v>
      </c>
      <c r="P154">
        <f t="shared" ca="1" si="13"/>
        <v>28941920787.256947</v>
      </c>
      <c r="Q154">
        <f t="shared" ca="1" si="13"/>
        <v>27949136143.323727</v>
      </c>
      <c r="R154">
        <f t="shared" ca="1" si="13"/>
        <v>26956351499.390507</v>
      </c>
      <c r="S154">
        <f t="shared" ca="1" si="13"/>
        <v>25963566855.457287</v>
      </c>
      <c r="T154">
        <f t="shared" ca="1" si="13"/>
        <v>24970782211.524067</v>
      </c>
      <c r="U154">
        <f t="shared" ca="1" si="13"/>
        <v>23977997567.590843</v>
      </c>
      <c r="V154">
        <f ca="1">IF('Other 2030'!$A162="CP",INDIRECT("'Other 2030'!"&amp;'Country Selector'!$B$3&amp;ROW($A162))*10^12,0)</f>
        <v>22985212923.657627</v>
      </c>
    </row>
    <row r="155" spans="1:22">
      <c r="A155" s="74">
        <v>250</v>
      </c>
      <c r="B155">
        <f ca="1">IF('Other 2010'!$A163="CP",INDIRECT("'Other 2010'!"&amp;'Country Selector'!$B$3&amp;ROW($A163))*10^12,0)</f>
        <v>0</v>
      </c>
      <c r="C155">
        <f t="shared" ca="1" si="12"/>
        <v>0</v>
      </c>
      <c r="D155">
        <f t="shared" ca="1" si="12"/>
        <v>0</v>
      </c>
      <c r="E155">
        <f t="shared" ca="1" si="12"/>
        <v>0</v>
      </c>
      <c r="F155">
        <f t="shared" ca="1" si="12"/>
        <v>0</v>
      </c>
      <c r="G155">
        <f t="shared" ca="1" si="12"/>
        <v>0</v>
      </c>
      <c r="H155">
        <f t="shared" ca="1" si="12"/>
        <v>0</v>
      </c>
      <c r="I155">
        <f t="shared" ca="1" si="12"/>
        <v>0</v>
      </c>
      <c r="J155">
        <f t="shared" ca="1" si="12"/>
        <v>0</v>
      </c>
      <c r="K155">
        <f t="shared" ca="1" si="12"/>
        <v>0</v>
      </c>
      <c r="L155">
        <f ca="1">IF('Other 2020'!$A163="CP",INDIRECT("'Other 2020'!"&amp;'Country Selector'!$B$3&amp;ROW($A163))*10^12,0)</f>
        <v>0</v>
      </c>
      <c r="M155">
        <f t="shared" ca="1" si="13"/>
        <v>0</v>
      </c>
      <c r="N155">
        <f t="shared" ca="1" si="13"/>
        <v>0</v>
      </c>
      <c r="O155">
        <f t="shared" ca="1" si="13"/>
        <v>0</v>
      </c>
      <c r="P155">
        <f t="shared" ca="1" si="13"/>
        <v>0</v>
      </c>
      <c r="Q155">
        <f t="shared" ca="1" si="13"/>
        <v>0</v>
      </c>
      <c r="R155">
        <f t="shared" ca="1" si="13"/>
        <v>0</v>
      </c>
      <c r="S155">
        <f t="shared" ca="1" si="13"/>
        <v>0</v>
      </c>
      <c r="T155">
        <f t="shared" ca="1" si="13"/>
        <v>0</v>
      </c>
      <c r="U155">
        <f t="shared" ca="1" si="13"/>
        <v>0</v>
      </c>
      <c r="V155">
        <f ca="1">IF('Other 2030'!$A163="CP",INDIRECT("'Other 2030'!"&amp;'Country Selector'!$B$3&amp;ROW($A163))*10^12,0)</f>
        <v>0</v>
      </c>
    </row>
    <row r="156" spans="1:22">
      <c r="A156" s="74">
        <v>300</v>
      </c>
      <c r="B156">
        <f ca="1">IF('Other 2010'!$A164="CP",INDIRECT("'Other 2010'!"&amp;'Country Selector'!$B$3&amp;ROW($A164))*10^12,0)</f>
        <v>0</v>
      </c>
      <c r="C156">
        <f t="shared" ca="1" si="12"/>
        <v>0</v>
      </c>
      <c r="D156">
        <f t="shared" ca="1" si="12"/>
        <v>0</v>
      </c>
      <c r="E156">
        <f t="shared" ca="1" si="12"/>
        <v>0</v>
      </c>
      <c r="F156">
        <f t="shared" ref="D156:K177" ca="1" si="14">$B156*($L$1-F$1)/($L$1-$B$1)+$L156*(F$1-$B$1)/($L$1-$B$1)</f>
        <v>0</v>
      </c>
      <c r="G156">
        <f t="shared" ca="1" si="14"/>
        <v>0</v>
      </c>
      <c r="H156">
        <f t="shared" ca="1" si="14"/>
        <v>0</v>
      </c>
      <c r="I156">
        <f t="shared" ca="1" si="14"/>
        <v>0</v>
      </c>
      <c r="J156">
        <f t="shared" ca="1" si="14"/>
        <v>0</v>
      </c>
      <c r="K156">
        <f t="shared" ca="1" si="14"/>
        <v>0</v>
      </c>
      <c r="L156">
        <f ca="1">IF('Other 2020'!$A164="CP",INDIRECT("'Other 2020'!"&amp;'Country Selector'!$B$3&amp;ROW($A164))*10^12,0)</f>
        <v>0</v>
      </c>
      <c r="M156">
        <f t="shared" ca="1" si="13"/>
        <v>0</v>
      </c>
      <c r="N156">
        <f t="shared" ca="1" si="13"/>
        <v>0</v>
      </c>
      <c r="O156">
        <f t="shared" ca="1" si="13"/>
        <v>0</v>
      </c>
      <c r="P156">
        <f t="shared" ref="N156:U177" ca="1" si="15">$L156*($V$1-P$1)/($V$1-$L$1)+$V156*(P$1-$L$1)/($V$1-$L$1)</f>
        <v>0</v>
      </c>
      <c r="Q156">
        <f t="shared" ca="1" si="15"/>
        <v>0</v>
      </c>
      <c r="R156">
        <f t="shared" ca="1" si="15"/>
        <v>0</v>
      </c>
      <c r="S156">
        <f t="shared" ca="1" si="15"/>
        <v>0</v>
      </c>
      <c r="T156">
        <f t="shared" ca="1" si="15"/>
        <v>0</v>
      </c>
      <c r="U156">
        <f t="shared" ca="1" si="15"/>
        <v>0</v>
      </c>
      <c r="V156">
        <f ca="1">IF('Other 2030'!$A164="CP",INDIRECT("'Other 2030'!"&amp;'Country Selector'!$B$3&amp;ROW($A164))*10^12,0)</f>
        <v>0</v>
      </c>
    </row>
    <row r="157" spans="1:22">
      <c r="A157" s="74">
        <v>350</v>
      </c>
      <c r="B157">
        <f ca="1">IF('Other 2010'!$A165="CP",INDIRECT("'Other 2010'!"&amp;'Country Selector'!$B$3&amp;ROW($A165))*10^12,0)</f>
        <v>199047315720.74753</v>
      </c>
      <c r="C157">
        <f t="shared" ref="C157:C177" ca="1" si="16">$B157*($L$1-C$1)/($L$1-$B$1)+$L157*(C$1-$B$1)/($L$1-$B$1)</f>
        <v>217147911975.22064</v>
      </c>
      <c r="D157">
        <f t="shared" ca="1" si="14"/>
        <v>235248508229.6937</v>
      </c>
      <c r="E157">
        <f t="shared" ca="1" si="14"/>
        <v>253349104484.16675</v>
      </c>
      <c r="F157">
        <f t="shared" ca="1" si="14"/>
        <v>271449700738.63986</v>
      </c>
      <c r="G157">
        <f t="shared" ca="1" si="14"/>
        <v>289550296993.11298</v>
      </c>
      <c r="H157">
        <f t="shared" ca="1" si="14"/>
        <v>307650893247.58606</v>
      </c>
      <c r="I157">
        <f t="shared" ca="1" si="14"/>
        <v>325751489502.05914</v>
      </c>
      <c r="J157">
        <f t="shared" ca="1" si="14"/>
        <v>343852085756.53223</v>
      </c>
      <c r="K157">
        <f t="shared" ca="1" si="14"/>
        <v>361952682011.00531</v>
      </c>
      <c r="L157">
        <f ca="1">IF('Other 2020'!$A165="CP",INDIRECT("'Other 2020'!"&amp;'Country Selector'!$B$3&amp;ROW($A165))*10^12,0)</f>
        <v>380053278265.47839</v>
      </c>
      <c r="M157">
        <f t="shared" ref="M157:M177" ca="1" si="17">$L157*($V$1-M$1)/($V$1-$L$1)+$V157*(M$1-$L$1)/($V$1-$L$1)</f>
        <v>397619669988.78577</v>
      </c>
      <c r="N157">
        <f t="shared" ca="1" si="15"/>
        <v>415186061712.09308</v>
      </c>
      <c r="O157">
        <f t="shared" ca="1" si="15"/>
        <v>432752453435.40051</v>
      </c>
      <c r="P157">
        <f t="shared" ca="1" si="15"/>
        <v>450318845158.70782</v>
      </c>
      <c r="Q157">
        <f t="shared" ca="1" si="15"/>
        <v>467885236882.0152</v>
      </c>
      <c r="R157">
        <f t="shared" ca="1" si="15"/>
        <v>485451628605.32257</v>
      </c>
      <c r="S157">
        <f t="shared" ca="1" si="15"/>
        <v>503018020328.62994</v>
      </c>
      <c r="T157">
        <f t="shared" ca="1" si="15"/>
        <v>520584412051.93726</v>
      </c>
      <c r="U157">
        <f t="shared" ca="1" si="15"/>
        <v>538150803775.24463</v>
      </c>
      <c r="V157">
        <f ca="1">IF('Other 2030'!$A165="CP",INDIRECT("'Other 2030'!"&amp;'Country Selector'!$B$3&amp;ROW($A165))*10^12,0)</f>
        <v>555717195498.552</v>
      </c>
    </row>
    <row r="158" spans="1:22">
      <c r="A158" s="74">
        <v>400</v>
      </c>
      <c r="B158">
        <f ca="1">IF('Other 2010'!$A166="CP",INDIRECT("'Other 2010'!"&amp;'Country Selector'!$B$3&amp;ROW($A166))*10^12,0)</f>
        <v>3815920294.2509298</v>
      </c>
      <c r="C158">
        <f t="shared" ca="1" si="16"/>
        <v>3827976651.915144</v>
      </c>
      <c r="D158">
        <f t="shared" ca="1" si="14"/>
        <v>3840033009.5793581</v>
      </c>
      <c r="E158">
        <f t="shared" ca="1" si="14"/>
        <v>3852089367.2435722</v>
      </c>
      <c r="F158">
        <f t="shared" ca="1" si="14"/>
        <v>3864145724.9077859</v>
      </c>
      <c r="G158">
        <f t="shared" ca="1" si="14"/>
        <v>3876202082.5720005</v>
      </c>
      <c r="H158">
        <f t="shared" ca="1" si="14"/>
        <v>3888258440.2362146</v>
      </c>
      <c r="I158">
        <f t="shared" ca="1" si="14"/>
        <v>3900314797.9004288</v>
      </c>
      <c r="J158">
        <f t="shared" ca="1" si="14"/>
        <v>3912371155.5646424</v>
      </c>
      <c r="K158">
        <f t="shared" ca="1" si="14"/>
        <v>3924427513.2288566</v>
      </c>
      <c r="L158">
        <f ca="1">IF('Other 2020'!$A166="CP",INDIRECT("'Other 2020'!"&amp;'Country Selector'!$B$3&amp;ROW($A166))*10^12,0)</f>
        <v>3936483870.8930707</v>
      </c>
      <c r="M158">
        <f t="shared" ca="1" si="17"/>
        <v>3930056729.4649367</v>
      </c>
      <c r="N158">
        <f t="shared" ca="1" si="15"/>
        <v>3923629588.0368032</v>
      </c>
      <c r="O158">
        <f t="shared" ca="1" si="15"/>
        <v>3917202446.6086702</v>
      </c>
      <c r="P158">
        <f t="shared" ca="1" si="15"/>
        <v>3910775305.1805363</v>
      </c>
      <c r="Q158">
        <f t="shared" ca="1" si="15"/>
        <v>3904348163.7524023</v>
      </c>
      <c r="R158">
        <f t="shared" ca="1" si="15"/>
        <v>3897921022.3242688</v>
      </c>
      <c r="S158">
        <f t="shared" ca="1" si="15"/>
        <v>3891493880.8961353</v>
      </c>
      <c r="T158">
        <f t="shared" ca="1" si="15"/>
        <v>3885066739.4680018</v>
      </c>
      <c r="U158">
        <f t="shared" ca="1" si="15"/>
        <v>3878639598.0398674</v>
      </c>
      <c r="V158">
        <f ca="1">IF('Other 2030'!$A166="CP",INDIRECT("'Other 2030'!"&amp;'Country Selector'!$B$3&amp;ROW($A166))*10^12,0)</f>
        <v>3872212456.6117344</v>
      </c>
    </row>
    <row r="159" spans="1:22">
      <c r="A159" s="74">
        <v>450</v>
      </c>
      <c r="B159">
        <f ca="1">IF('Other 2010'!$A167="CP",INDIRECT("'Other 2010'!"&amp;'Country Selector'!$B$3&amp;ROW($A167))*10^12,0)</f>
        <v>0</v>
      </c>
      <c r="C159">
        <f t="shared" ca="1" si="16"/>
        <v>0</v>
      </c>
      <c r="D159">
        <f t="shared" ca="1" si="14"/>
        <v>0</v>
      </c>
      <c r="E159">
        <f t="shared" ca="1" si="14"/>
        <v>0</v>
      </c>
      <c r="F159">
        <f t="shared" ca="1" si="14"/>
        <v>0</v>
      </c>
      <c r="G159">
        <f t="shared" ca="1" si="14"/>
        <v>0</v>
      </c>
      <c r="H159">
        <f t="shared" ca="1" si="14"/>
        <v>0</v>
      </c>
      <c r="I159">
        <f t="shared" ca="1" si="14"/>
        <v>0</v>
      </c>
      <c r="J159">
        <f t="shared" ca="1" si="14"/>
        <v>0</v>
      </c>
      <c r="K159">
        <f t="shared" ca="1" si="14"/>
        <v>0</v>
      </c>
      <c r="L159">
        <f ca="1">IF('Other 2020'!$A167="CP",INDIRECT("'Other 2020'!"&amp;'Country Selector'!$B$3&amp;ROW($A167))*10^12,0)</f>
        <v>0</v>
      </c>
      <c r="M159">
        <f t="shared" ca="1" si="17"/>
        <v>0</v>
      </c>
      <c r="N159">
        <f t="shared" ca="1" si="15"/>
        <v>0</v>
      </c>
      <c r="O159">
        <f t="shared" ca="1" si="15"/>
        <v>0</v>
      </c>
      <c r="P159">
        <f t="shared" ca="1" si="15"/>
        <v>0</v>
      </c>
      <c r="Q159">
        <f t="shared" ca="1" si="15"/>
        <v>0</v>
      </c>
      <c r="R159">
        <f t="shared" ca="1" si="15"/>
        <v>0</v>
      </c>
      <c r="S159">
        <f t="shared" ca="1" si="15"/>
        <v>0</v>
      </c>
      <c r="T159">
        <f t="shared" ca="1" si="15"/>
        <v>0</v>
      </c>
      <c r="U159">
        <f t="shared" ca="1" si="15"/>
        <v>0</v>
      </c>
      <c r="V159">
        <f ca="1">IF('Other 2030'!$A167="CP",INDIRECT("'Other 2030'!"&amp;'Country Selector'!$B$3&amp;ROW($A167))*10^12,0)</f>
        <v>0</v>
      </c>
    </row>
    <row r="160" spans="1:22">
      <c r="A160" s="74">
        <v>500</v>
      </c>
      <c r="B160">
        <f ca="1">IF('Other 2010'!$A168="CP",INDIRECT("'Other 2010'!"&amp;'Country Selector'!$B$3&amp;ROW($A168))*10^12,0)</f>
        <v>0</v>
      </c>
      <c r="C160">
        <f t="shared" ca="1" si="16"/>
        <v>0</v>
      </c>
      <c r="D160">
        <f t="shared" ca="1" si="14"/>
        <v>0</v>
      </c>
      <c r="E160">
        <f t="shared" ca="1" si="14"/>
        <v>0</v>
      </c>
      <c r="F160">
        <f t="shared" ca="1" si="14"/>
        <v>0</v>
      </c>
      <c r="G160">
        <f t="shared" ca="1" si="14"/>
        <v>0</v>
      </c>
      <c r="H160">
        <f t="shared" ca="1" si="14"/>
        <v>0</v>
      </c>
      <c r="I160">
        <f t="shared" ca="1" si="14"/>
        <v>0</v>
      </c>
      <c r="J160">
        <f t="shared" ca="1" si="14"/>
        <v>0</v>
      </c>
      <c r="K160">
        <f t="shared" ca="1" si="14"/>
        <v>0</v>
      </c>
      <c r="L160">
        <f ca="1">IF('Other 2020'!$A168="CP",INDIRECT("'Other 2020'!"&amp;'Country Selector'!$B$3&amp;ROW($A168))*10^12,0)</f>
        <v>0</v>
      </c>
      <c r="M160">
        <f t="shared" ca="1" si="17"/>
        <v>0</v>
      </c>
      <c r="N160">
        <f t="shared" ca="1" si="15"/>
        <v>0</v>
      </c>
      <c r="O160">
        <f t="shared" ca="1" si="15"/>
        <v>0</v>
      </c>
      <c r="P160">
        <f t="shared" ca="1" si="15"/>
        <v>0</v>
      </c>
      <c r="Q160">
        <f t="shared" ca="1" si="15"/>
        <v>0</v>
      </c>
      <c r="R160">
        <f t="shared" ca="1" si="15"/>
        <v>0</v>
      </c>
      <c r="S160">
        <f t="shared" ca="1" si="15"/>
        <v>0</v>
      </c>
      <c r="T160">
        <f t="shared" ca="1" si="15"/>
        <v>0</v>
      </c>
      <c r="U160">
        <f t="shared" ca="1" si="15"/>
        <v>0</v>
      </c>
      <c r="V160">
        <f ca="1">IF('Other 2030'!$A168="CP",INDIRECT("'Other 2030'!"&amp;'Country Selector'!$B$3&amp;ROW($A168))*10^12,0)</f>
        <v>0</v>
      </c>
    </row>
    <row r="161" spans="1:22">
      <c r="A161" s="74">
        <v>550</v>
      </c>
      <c r="B161">
        <f ca="1">IF('Other 2010'!$A169="CP",INDIRECT("'Other 2010'!"&amp;'Country Selector'!$B$3&amp;ROW($A169))*10^12,0)</f>
        <v>0</v>
      </c>
      <c r="C161">
        <f t="shared" ca="1" si="16"/>
        <v>0</v>
      </c>
      <c r="D161">
        <f t="shared" ca="1" si="14"/>
        <v>0</v>
      </c>
      <c r="E161">
        <f t="shared" ca="1" si="14"/>
        <v>0</v>
      </c>
      <c r="F161">
        <f t="shared" ca="1" si="14"/>
        <v>0</v>
      </c>
      <c r="G161">
        <f t="shared" ca="1" si="14"/>
        <v>0</v>
      </c>
      <c r="H161">
        <f t="shared" ca="1" si="14"/>
        <v>0</v>
      </c>
      <c r="I161">
        <f t="shared" ca="1" si="14"/>
        <v>0</v>
      </c>
      <c r="J161">
        <f t="shared" ca="1" si="14"/>
        <v>0</v>
      </c>
      <c r="K161">
        <f t="shared" ca="1" si="14"/>
        <v>0</v>
      </c>
      <c r="L161">
        <f ca="1">IF('Other 2020'!$A169="CP",INDIRECT("'Other 2020'!"&amp;'Country Selector'!$B$3&amp;ROW($A169))*10^12,0)</f>
        <v>0</v>
      </c>
      <c r="M161">
        <f t="shared" ca="1" si="17"/>
        <v>0</v>
      </c>
      <c r="N161">
        <f t="shared" ca="1" si="15"/>
        <v>0</v>
      </c>
      <c r="O161">
        <f t="shared" ca="1" si="15"/>
        <v>0</v>
      </c>
      <c r="P161">
        <f t="shared" ca="1" si="15"/>
        <v>0</v>
      </c>
      <c r="Q161">
        <f t="shared" ca="1" si="15"/>
        <v>0</v>
      </c>
      <c r="R161">
        <f t="shared" ca="1" si="15"/>
        <v>0</v>
      </c>
      <c r="S161">
        <f t="shared" ca="1" si="15"/>
        <v>0</v>
      </c>
      <c r="T161">
        <f t="shared" ca="1" si="15"/>
        <v>0</v>
      </c>
      <c r="U161">
        <f t="shared" ca="1" si="15"/>
        <v>0</v>
      </c>
      <c r="V161">
        <f ca="1">IF('Other 2030'!$A169="CP",INDIRECT("'Other 2030'!"&amp;'Country Selector'!$B$3&amp;ROW($A169))*10^12,0)</f>
        <v>0</v>
      </c>
    </row>
    <row r="162" spans="1:22">
      <c r="A162" s="74">
        <v>600</v>
      </c>
      <c r="B162">
        <f ca="1">IF('Other 2010'!$A170="CP",INDIRECT("'Other 2010'!"&amp;'Country Selector'!$B$3&amp;ROW($A170))*10^12,0)</f>
        <v>0</v>
      </c>
      <c r="C162">
        <f t="shared" ca="1" si="16"/>
        <v>0</v>
      </c>
      <c r="D162">
        <f t="shared" ca="1" si="14"/>
        <v>0</v>
      </c>
      <c r="E162">
        <f t="shared" ca="1" si="14"/>
        <v>0</v>
      </c>
      <c r="F162">
        <f t="shared" ca="1" si="14"/>
        <v>0</v>
      </c>
      <c r="G162">
        <f t="shared" ca="1" si="14"/>
        <v>0</v>
      </c>
      <c r="H162">
        <f t="shared" ca="1" si="14"/>
        <v>0</v>
      </c>
      <c r="I162">
        <f t="shared" ca="1" si="14"/>
        <v>0</v>
      </c>
      <c r="J162">
        <f t="shared" ca="1" si="14"/>
        <v>0</v>
      </c>
      <c r="K162">
        <f t="shared" ca="1" si="14"/>
        <v>0</v>
      </c>
      <c r="L162">
        <f ca="1">IF('Other 2020'!$A170="CP",INDIRECT("'Other 2020'!"&amp;'Country Selector'!$B$3&amp;ROW($A170))*10^12,0)</f>
        <v>0</v>
      </c>
      <c r="M162">
        <f t="shared" ca="1" si="17"/>
        <v>0</v>
      </c>
      <c r="N162">
        <f t="shared" ca="1" si="15"/>
        <v>0</v>
      </c>
      <c r="O162">
        <f t="shared" ca="1" si="15"/>
        <v>0</v>
      </c>
      <c r="P162">
        <f t="shared" ca="1" si="15"/>
        <v>0</v>
      </c>
      <c r="Q162">
        <f t="shared" ca="1" si="15"/>
        <v>0</v>
      </c>
      <c r="R162">
        <f t="shared" ca="1" si="15"/>
        <v>0</v>
      </c>
      <c r="S162">
        <f t="shared" ca="1" si="15"/>
        <v>0</v>
      </c>
      <c r="T162">
        <f t="shared" ca="1" si="15"/>
        <v>0</v>
      </c>
      <c r="U162">
        <f t="shared" ca="1" si="15"/>
        <v>0</v>
      </c>
      <c r="V162">
        <f ca="1">IF('Other 2030'!$A170="CP",INDIRECT("'Other 2030'!"&amp;'Country Selector'!$B$3&amp;ROW($A170))*10^12,0)</f>
        <v>0</v>
      </c>
    </row>
    <row r="163" spans="1:22">
      <c r="A163" s="74">
        <v>650</v>
      </c>
      <c r="B163">
        <f ca="1">IF('Other 2010'!$A171="CP",INDIRECT("'Other 2010'!"&amp;'Country Selector'!$B$3&amp;ROW($A171))*10^12,0)</f>
        <v>0</v>
      </c>
      <c r="C163">
        <f t="shared" ca="1" si="16"/>
        <v>0</v>
      </c>
      <c r="D163">
        <f t="shared" ca="1" si="14"/>
        <v>0</v>
      </c>
      <c r="E163">
        <f t="shared" ca="1" si="14"/>
        <v>0</v>
      </c>
      <c r="F163">
        <f t="shared" ca="1" si="14"/>
        <v>0</v>
      </c>
      <c r="G163">
        <f t="shared" ca="1" si="14"/>
        <v>0</v>
      </c>
      <c r="H163">
        <f t="shared" ca="1" si="14"/>
        <v>0</v>
      </c>
      <c r="I163">
        <f t="shared" ca="1" si="14"/>
        <v>0</v>
      </c>
      <c r="J163">
        <f t="shared" ca="1" si="14"/>
        <v>0</v>
      </c>
      <c r="K163">
        <f t="shared" ca="1" si="14"/>
        <v>0</v>
      </c>
      <c r="L163">
        <f ca="1">IF('Other 2020'!$A171="CP",INDIRECT("'Other 2020'!"&amp;'Country Selector'!$B$3&amp;ROW($A171))*10^12,0)</f>
        <v>0</v>
      </c>
      <c r="M163">
        <f t="shared" ca="1" si="17"/>
        <v>0</v>
      </c>
      <c r="N163">
        <f t="shared" ca="1" si="15"/>
        <v>0</v>
      </c>
      <c r="O163">
        <f t="shared" ca="1" si="15"/>
        <v>0</v>
      </c>
      <c r="P163">
        <f t="shared" ca="1" si="15"/>
        <v>0</v>
      </c>
      <c r="Q163">
        <f t="shared" ca="1" si="15"/>
        <v>0</v>
      </c>
      <c r="R163">
        <f t="shared" ca="1" si="15"/>
        <v>0</v>
      </c>
      <c r="S163">
        <f t="shared" ca="1" si="15"/>
        <v>0</v>
      </c>
      <c r="T163">
        <f t="shared" ca="1" si="15"/>
        <v>0</v>
      </c>
      <c r="U163">
        <f t="shared" ca="1" si="15"/>
        <v>0</v>
      </c>
      <c r="V163">
        <f ca="1">IF('Other 2030'!$A171="CP",INDIRECT("'Other 2030'!"&amp;'Country Selector'!$B$3&amp;ROW($A171))*10^12,0)</f>
        <v>0</v>
      </c>
    </row>
    <row r="164" spans="1:22">
      <c r="A164" s="74">
        <v>700</v>
      </c>
      <c r="B164">
        <f ca="1">IF('Other 2010'!$A172="CP",INDIRECT("'Other 2010'!"&amp;'Country Selector'!$B$3&amp;ROW($A172))*10^12,0)</f>
        <v>0</v>
      </c>
      <c r="C164">
        <f t="shared" ca="1" si="16"/>
        <v>0</v>
      </c>
      <c r="D164">
        <f t="shared" ca="1" si="14"/>
        <v>0</v>
      </c>
      <c r="E164">
        <f t="shared" ca="1" si="14"/>
        <v>0</v>
      </c>
      <c r="F164">
        <f t="shared" ca="1" si="14"/>
        <v>0</v>
      </c>
      <c r="G164">
        <f t="shared" ca="1" si="14"/>
        <v>0</v>
      </c>
      <c r="H164">
        <f t="shared" ca="1" si="14"/>
        <v>0</v>
      </c>
      <c r="I164">
        <f t="shared" ca="1" si="14"/>
        <v>0</v>
      </c>
      <c r="J164">
        <f t="shared" ca="1" si="14"/>
        <v>0</v>
      </c>
      <c r="K164">
        <f t="shared" ca="1" si="14"/>
        <v>0</v>
      </c>
      <c r="L164">
        <f ca="1">IF('Other 2020'!$A172="CP",INDIRECT("'Other 2020'!"&amp;'Country Selector'!$B$3&amp;ROW($A172))*10^12,0)</f>
        <v>0</v>
      </c>
      <c r="M164">
        <f t="shared" ca="1" si="17"/>
        <v>0</v>
      </c>
      <c r="N164">
        <f t="shared" ca="1" si="15"/>
        <v>0</v>
      </c>
      <c r="O164">
        <f t="shared" ca="1" si="15"/>
        <v>0</v>
      </c>
      <c r="P164">
        <f t="shared" ca="1" si="15"/>
        <v>0</v>
      </c>
      <c r="Q164">
        <f t="shared" ca="1" si="15"/>
        <v>0</v>
      </c>
      <c r="R164">
        <f t="shared" ca="1" si="15"/>
        <v>0</v>
      </c>
      <c r="S164">
        <f t="shared" ca="1" si="15"/>
        <v>0</v>
      </c>
      <c r="T164">
        <f t="shared" ca="1" si="15"/>
        <v>0</v>
      </c>
      <c r="U164">
        <f t="shared" ca="1" si="15"/>
        <v>0</v>
      </c>
      <c r="V164">
        <f ca="1">IF('Other 2030'!$A172="CP",INDIRECT("'Other 2030'!"&amp;'Country Selector'!$B$3&amp;ROW($A172))*10^12,0)</f>
        <v>0</v>
      </c>
    </row>
    <row r="165" spans="1:22">
      <c r="A165" s="74">
        <v>750</v>
      </c>
      <c r="B165">
        <f ca="1">IF('Other 2010'!$A173="CP",INDIRECT("'Other 2010'!"&amp;'Country Selector'!$B$3&amp;ROW($A173))*10^12,0)</f>
        <v>0</v>
      </c>
      <c r="C165">
        <f t="shared" ca="1" si="16"/>
        <v>0</v>
      </c>
      <c r="D165">
        <f t="shared" ca="1" si="14"/>
        <v>0</v>
      </c>
      <c r="E165">
        <f t="shared" ca="1" si="14"/>
        <v>0</v>
      </c>
      <c r="F165">
        <f t="shared" ca="1" si="14"/>
        <v>0</v>
      </c>
      <c r="G165">
        <f t="shared" ca="1" si="14"/>
        <v>0</v>
      </c>
      <c r="H165">
        <f t="shared" ca="1" si="14"/>
        <v>0</v>
      </c>
      <c r="I165">
        <f t="shared" ca="1" si="14"/>
        <v>0</v>
      </c>
      <c r="J165">
        <f t="shared" ca="1" si="14"/>
        <v>0</v>
      </c>
      <c r="K165">
        <f t="shared" ca="1" si="14"/>
        <v>0</v>
      </c>
      <c r="L165">
        <f ca="1">IF('Other 2020'!$A173="CP",INDIRECT("'Other 2020'!"&amp;'Country Selector'!$B$3&amp;ROW($A173))*10^12,0)</f>
        <v>0</v>
      </c>
      <c r="M165">
        <f t="shared" ca="1" si="17"/>
        <v>0</v>
      </c>
      <c r="N165">
        <f t="shared" ca="1" si="15"/>
        <v>0</v>
      </c>
      <c r="O165">
        <f t="shared" ca="1" si="15"/>
        <v>0</v>
      </c>
      <c r="P165">
        <f t="shared" ca="1" si="15"/>
        <v>0</v>
      </c>
      <c r="Q165">
        <f t="shared" ca="1" si="15"/>
        <v>0</v>
      </c>
      <c r="R165">
        <f t="shared" ca="1" si="15"/>
        <v>0</v>
      </c>
      <c r="S165">
        <f t="shared" ca="1" si="15"/>
        <v>0</v>
      </c>
      <c r="T165">
        <f t="shared" ca="1" si="15"/>
        <v>0</v>
      </c>
      <c r="U165">
        <f t="shared" ca="1" si="15"/>
        <v>0</v>
      </c>
      <c r="V165">
        <f ca="1">IF('Other 2030'!$A173="CP",INDIRECT("'Other 2030'!"&amp;'Country Selector'!$B$3&amp;ROW($A173))*10^12,0)</f>
        <v>0</v>
      </c>
    </row>
    <row r="166" spans="1:22">
      <c r="A166" s="74">
        <v>800</v>
      </c>
      <c r="B166">
        <f ca="1">IF('Other 2010'!$A174="CP",INDIRECT("'Other 2010'!"&amp;'Country Selector'!$B$3&amp;ROW($A174))*10^12,0)</f>
        <v>0</v>
      </c>
      <c r="C166">
        <f t="shared" ca="1" si="16"/>
        <v>0</v>
      </c>
      <c r="D166">
        <f t="shared" ca="1" si="14"/>
        <v>0</v>
      </c>
      <c r="E166">
        <f t="shared" ca="1" si="14"/>
        <v>0</v>
      </c>
      <c r="F166">
        <f t="shared" ca="1" si="14"/>
        <v>0</v>
      </c>
      <c r="G166">
        <f t="shared" ca="1" si="14"/>
        <v>0</v>
      </c>
      <c r="H166">
        <f t="shared" ca="1" si="14"/>
        <v>0</v>
      </c>
      <c r="I166">
        <f t="shared" ca="1" si="14"/>
        <v>0</v>
      </c>
      <c r="J166">
        <f t="shared" ca="1" si="14"/>
        <v>0</v>
      </c>
      <c r="K166">
        <f t="shared" ca="1" si="14"/>
        <v>0</v>
      </c>
      <c r="L166">
        <f ca="1">IF('Other 2020'!$A174="CP",INDIRECT("'Other 2020'!"&amp;'Country Selector'!$B$3&amp;ROW($A174))*10^12,0)</f>
        <v>0</v>
      </c>
      <c r="M166">
        <f t="shared" ca="1" si="17"/>
        <v>0</v>
      </c>
      <c r="N166">
        <f t="shared" ca="1" si="15"/>
        <v>0</v>
      </c>
      <c r="O166">
        <f t="shared" ca="1" si="15"/>
        <v>0</v>
      </c>
      <c r="P166">
        <f t="shared" ca="1" si="15"/>
        <v>0</v>
      </c>
      <c r="Q166">
        <f t="shared" ca="1" si="15"/>
        <v>0</v>
      </c>
      <c r="R166">
        <f t="shared" ca="1" si="15"/>
        <v>0</v>
      </c>
      <c r="S166">
        <f t="shared" ca="1" si="15"/>
        <v>0</v>
      </c>
      <c r="T166">
        <f t="shared" ca="1" si="15"/>
        <v>0</v>
      </c>
      <c r="U166">
        <f t="shared" ca="1" si="15"/>
        <v>0</v>
      </c>
      <c r="V166">
        <f ca="1">IF('Other 2030'!$A174="CP",INDIRECT("'Other 2030'!"&amp;'Country Selector'!$B$3&amp;ROW($A174))*10^12,0)</f>
        <v>0</v>
      </c>
    </row>
    <row r="167" spans="1:22">
      <c r="A167" s="74">
        <v>850</v>
      </c>
      <c r="B167">
        <f ca="1">IF('Other 2010'!$A175="CP",INDIRECT("'Other 2010'!"&amp;'Country Selector'!$B$3&amp;ROW($A175))*10^12,0)</f>
        <v>0</v>
      </c>
      <c r="C167">
        <f t="shared" ca="1" si="16"/>
        <v>0</v>
      </c>
      <c r="D167">
        <f t="shared" ca="1" si="14"/>
        <v>0</v>
      </c>
      <c r="E167">
        <f t="shared" ca="1" si="14"/>
        <v>0</v>
      </c>
      <c r="F167">
        <f t="shared" ca="1" si="14"/>
        <v>0</v>
      </c>
      <c r="G167">
        <f t="shared" ca="1" si="14"/>
        <v>0</v>
      </c>
      <c r="H167">
        <f t="shared" ca="1" si="14"/>
        <v>0</v>
      </c>
      <c r="I167">
        <f t="shared" ca="1" si="14"/>
        <v>0</v>
      </c>
      <c r="J167">
        <f t="shared" ca="1" si="14"/>
        <v>0</v>
      </c>
      <c r="K167">
        <f t="shared" ca="1" si="14"/>
        <v>0</v>
      </c>
      <c r="L167">
        <f ca="1">IF('Other 2020'!$A175="CP",INDIRECT("'Other 2020'!"&amp;'Country Selector'!$B$3&amp;ROW($A175))*10^12,0)</f>
        <v>0</v>
      </c>
      <c r="M167">
        <f t="shared" ca="1" si="17"/>
        <v>0</v>
      </c>
      <c r="N167">
        <f t="shared" ca="1" si="15"/>
        <v>0</v>
      </c>
      <c r="O167">
        <f t="shared" ca="1" si="15"/>
        <v>0</v>
      </c>
      <c r="P167">
        <f t="shared" ca="1" si="15"/>
        <v>0</v>
      </c>
      <c r="Q167">
        <f t="shared" ca="1" si="15"/>
        <v>0</v>
      </c>
      <c r="R167">
        <f t="shared" ca="1" si="15"/>
        <v>0</v>
      </c>
      <c r="S167">
        <f t="shared" ca="1" si="15"/>
        <v>0</v>
      </c>
      <c r="T167">
        <f t="shared" ca="1" si="15"/>
        <v>0</v>
      </c>
      <c r="U167">
        <f t="shared" ca="1" si="15"/>
        <v>0</v>
      </c>
      <c r="V167">
        <f ca="1">IF('Other 2030'!$A175="CP",INDIRECT("'Other 2030'!"&amp;'Country Selector'!$B$3&amp;ROW($A175))*10^12,0)</f>
        <v>0</v>
      </c>
    </row>
    <row r="168" spans="1:22">
      <c r="A168" s="74">
        <v>900</v>
      </c>
      <c r="B168">
        <f ca="1">IF('Other 2010'!$A176="CP",INDIRECT("'Other 2010'!"&amp;'Country Selector'!$B$3&amp;ROW($A176))*10^12,0)</f>
        <v>0</v>
      </c>
      <c r="C168">
        <f t="shared" ca="1" si="16"/>
        <v>0</v>
      </c>
      <c r="D168">
        <f t="shared" ca="1" si="14"/>
        <v>0</v>
      </c>
      <c r="E168">
        <f t="shared" ca="1" si="14"/>
        <v>0</v>
      </c>
      <c r="F168">
        <f t="shared" ca="1" si="14"/>
        <v>0</v>
      </c>
      <c r="G168">
        <f t="shared" ca="1" si="14"/>
        <v>0</v>
      </c>
      <c r="H168">
        <f t="shared" ca="1" si="14"/>
        <v>0</v>
      </c>
      <c r="I168">
        <f t="shared" ca="1" si="14"/>
        <v>0</v>
      </c>
      <c r="J168">
        <f t="shared" ca="1" si="14"/>
        <v>0</v>
      </c>
      <c r="K168">
        <f t="shared" ca="1" si="14"/>
        <v>0</v>
      </c>
      <c r="L168">
        <f ca="1">IF('Other 2020'!$A176="CP",INDIRECT("'Other 2020'!"&amp;'Country Selector'!$B$3&amp;ROW($A176))*10^12,0)</f>
        <v>0</v>
      </c>
      <c r="M168">
        <f t="shared" ca="1" si="17"/>
        <v>0</v>
      </c>
      <c r="N168">
        <f t="shared" ca="1" si="15"/>
        <v>0</v>
      </c>
      <c r="O168">
        <f t="shared" ca="1" si="15"/>
        <v>0</v>
      </c>
      <c r="P168">
        <f t="shared" ca="1" si="15"/>
        <v>0</v>
      </c>
      <c r="Q168">
        <f t="shared" ca="1" si="15"/>
        <v>0</v>
      </c>
      <c r="R168">
        <f t="shared" ca="1" si="15"/>
        <v>0</v>
      </c>
      <c r="S168">
        <f t="shared" ca="1" si="15"/>
        <v>0</v>
      </c>
      <c r="T168">
        <f t="shared" ca="1" si="15"/>
        <v>0</v>
      </c>
      <c r="U168">
        <f t="shared" ca="1" si="15"/>
        <v>0</v>
      </c>
      <c r="V168">
        <f ca="1">IF('Other 2030'!$A176="CP",INDIRECT("'Other 2030'!"&amp;'Country Selector'!$B$3&amp;ROW($A176))*10^12,0)</f>
        <v>0</v>
      </c>
    </row>
    <row r="169" spans="1:22">
      <c r="A169" s="74">
        <v>950</v>
      </c>
      <c r="B169">
        <f ca="1">IF('Other 2010'!$A177="CP",INDIRECT("'Other 2010'!"&amp;'Country Selector'!$B$3&amp;ROW($A177))*10^12,0)</f>
        <v>0</v>
      </c>
      <c r="C169">
        <f t="shared" ca="1" si="16"/>
        <v>0</v>
      </c>
      <c r="D169">
        <f t="shared" ca="1" si="14"/>
        <v>0</v>
      </c>
      <c r="E169">
        <f t="shared" ca="1" si="14"/>
        <v>0</v>
      </c>
      <c r="F169">
        <f t="shared" ca="1" si="14"/>
        <v>0</v>
      </c>
      <c r="G169">
        <f t="shared" ca="1" si="14"/>
        <v>0</v>
      </c>
      <c r="H169">
        <f t="shared" ca="1" si="14"/>
        <v>0</v>
      </c>
      <c r="I169">
        <f t="shared" ca="1" si="14"/>
        <v>0</v>
      </c>
      <c r="J169">
        <f t="shared" ca="1" si="14"/>
        <v>0</v>
      </c>
      <c r="K169">
        <f t="shared" ca="1" si="14"/>
        <v>0</v>
      </c>
      <c r="L169">
        <f ca="1">IF('Other 2020'!$A177="CP",INDIRECT("'Other 2020'!"&amp;'Country Selector'!$B$3&amp;ROW($A177))*10^12,0)</f>
        <v>0</v>
      </c>
      <c r="M169">
        <f t="shared" ca="1" si="17"/>
        <v>0</v>
      </c>
      <c r="N169">
        <f t="shared" ca="1" si="15"/>
        <v>0</v>
      </c>
      <c r="O169">
        <f t="shared" ca="1" si="15"/>
        <v>0</v>
      </c>
      <c r="P169">
        <f t="shared" ca="1" si="15"/>
        <v>0</v>
      </c>
      <c r="Q169">
        <f t="shared" ca="1" si="15"/>
        <v>0</v>
      </c>
      <c r="R169">
        <f t="shared" ca="1" si="15"/>
        <v>0</v>
      </c>
      <c r="S169">
        <f t="shared" ca="1" si="15"/>
        <v>0</v>
      </c>
      <c r="T169">
        <f t="shared" ca="1" si="15"/>
        <v>0</v>
      </c>
      <c r="U169">
        <f t="shared" ca="1" si="15"/>
        <v>0</v>
      </c>
      <c r="V169">
        <f ca="1">IF('Other 2030'!$A177="CP",INDIRECT("'Other 2030'!"&amp;'Country Selector'!$B$3&amp;ROW($A177))*10^12,0)</f>
        <v>0</v>
      </c>
    </row>
    <row r="170" spans="1:22">
      <c r="A170" s="74">
        <v>1000</v>
      </c>
      <c r="B170">
        <f ca="1">IF('Other 2010'!$A178="CP",INDIRECT("'Other 2010'!"&amp;'Country Selector'!$B$3&amp;ROW($A178))*10^12,0)</f>
        <v>0</v>
      </c>
      <c r="C170">
        <f t="shared" ca="1" si="16"/>
        <v>0</v>
      </c>
      <c r="D170">
        <f t="shared" ca="1" si="14"/>
        <v>0</v>
      </c>
      <c r="E170">
        <f t="shared" ca="1" si="14"/>
        <v>0</v>
      </c>
      <c r="F170">
        <f t="shared" ca="1" si="14"/>
        <v>0</v>
      </c>
      <c r="G170">
        <f t="shared" ca="1" si="14"/>
        <v>0</v>
      </c>
      <c r="H170">
        <f t="shared" ca="1" si="14"/>
        <v>0</v>
      </c>
      <c r="I170">
        <f t="shared" ca="1" si="14"/>
        <v>0</v>
      </c>
      <c r="J170">
        <f t="shared" ca="1" si="14"/>
        <v>0</v>
      </c>
      <c r="K170">
        <f t="shared" ca="1" si="14"/>
        <v>0</v>
      </c>
      <c r="L170">
        <f ca="1">IF('Other 2020'!$A178="CP",INDIRECT("'Other 2020'!"&amp;'Country Selector'!$B$3&amp;ROW($A178))*10^12,0)</f>
        <v>0</v>
      </c>
      <c r="M170">
        <f t="shared" ca="1" si="17"/>
        <v>0</v>
      </c>
      <c r="N170">
        <f t="shared" ca="1" si="15"/>
        <v>0</v>
      </c>
      <c r="O170">
        <f t="shared" ca="1" si="15"/>
        <v>0</v>
      </c>
      <c r="P170">
        <f t="shared" ca="1" si="15"/>
        <v>0</v>
      </c>
      <c r="Q170">
        <f t="shared" ca="1" si="15"/>
        <v>0</v>
      </c>
      <c r="R170">
        <f t="shared" ca="1" si="15"/>
        <v>0</v>
      </c>
      <c r="S170">
        <f t="shared" ca="1" si="15"/>
        <v>0</v>
      </c>
      <c r="T170">
        <f t="shared" ca="1" si="15"/>
        <v>0</v>
      </c>
      <c r="U170">
        <f t="shared" ca="1" si="15"/>
        <v>0</v>
      </c>
      <c r="V170">
        <f ca="1">IF('Other 2030'!$A178="CP",INDIRECT("'Other 2030'!"&amp;'Country Selector'!$B$3&amp;ROW($A178))*10^12,0)</f>
        <v>0</v>
      </c>
    </row>
    <row r="171" spans="1:22">
      <c r="A171" s="74">
        <v>1500</v>
      </c>
      <c r="B171">
        <f ca="1">IF('Other 2010'!$A179="CP",INDIRECT("'Other 2010'!"&amp;'Country Selector'!$B$3&amp;ROW($A179))*10^12,0)</f>
        <v>9862303906.480463</v>
      </c>
      <c r="C171">
        <f t="shared" ca="1" si="16"/>
        <v>11834764687.776379</v>
      </c>
      <c r="D171">
        <f t="shared" ca="1" si="14"/>
        <v>13807225469.072292</v>
      </c>
      <c r="E171">
        <f t="shared" ca="1" si="14"/>
        <v>15779686250.368208</v>
      </c>
      <c r="F171">
        <f t="shared" ca="1" si="14"/>
        <v>17752147031.664124</v>
      </c>
      <c r="G171">
        <f t="shared" ca="1" si="14"/>
        <v>19724607812.960037</v>
      </c>
      <c r="H171">
        <f t="shared" ca="1" si="14"/>
        <v>21697068594.255955</v>
      </c>
      <c r="I171">
        <f t="shared" ca="1" si="14"/>
        <v>23669529375.551868</v>
      </c>
      <c r="J171">
        <f t="shared" ca="1" si="14"/>
        <v>25641990156.847782</v>
      </c>
      <c r="K171">
        <f t="shared" ca="1" si="14"/>
        <v>27614450938.143696</v>
      </c>
      <c r="L171">
        <f ca="1">IF('Other 2020'!$A179="CP",INDIRECT("'Other 2020'!"&amp;'Country Selector'!$B$3&amp;ROW($A179))*10^12,0)</f>
        <v>29586911719.439613</v>
      </c>
      <c r="M171">
        <f t="shared" ca="1" si="17"/>
        <v>31559372500.735527</v>
      </c>
      <c r="N171">
        <f t="shared" ca="1" si="15"/>
        <v>33531833282.031441</v>
      </c>
      <c r="O171">
        <f t="shared" ca="1" si="15"/>
        <v>35504294063.327362</v>
      </c>
      <c r="P171">
        <f t="shared" ca="1" si="15"/>
        <v>37476754844.623276</v>
      </c>
      <c r="Q171">
        <f t="shared" ca="1" si="15"/>
        <v>39449215625.919189</v>
      </c>
      <c r="R171">
        <f t="shared" ca="1" si="15"/>
        <v>41421676407.215103</v>
      </c>
      <c r="S171">
        <f t="shared" ca="1" si="15"/>
        <v>43394137188.511024</v>
      </c>
      <c r="T171">
        <f t="shared" ca="1" si="15"/>
        <v>45366597969.806938</v>
      </c>
      <c r="U171">
        <f t="shared" ca="1" si="15"/>
        <v>47339058751.102852</v>
      </c>
      <c r="V171">
        <f ca="1">IF('Other 2030'!$A179="CP",INDIRECT("'Other 2030'!"&amp;'Country Selector'!$B$3&amp;ROW($A179))*10^12,0)</f>
        <v>49311519532.398766</v>
      </c>
    </row>
    <row r="172" spans="1:22">
      <c r="A172" s="74">
        <v>2000</v>
      </c>
      <c r="B172">
        <f ca="1">IF('Other 2010'!$A180="CP",INDIRECT("'Other 2010'!"&amp;'Country Selector'!$B$3&amp;ROW($A180))*10^12,0)</f>
        <v>0</v>
      </c>
      <c r="C172">
        <f t="shared" ca="1" si="16"/>
        <v>0</v>
      </c>
      <c r="D172">
        <f t="shared" ca="1" si="14"/>
        <v>0</v>
      </c>
      <c r="E172">
        <f t="shared" ca="1" si="14"/>
        <v>0</v>
      </c>
      <c r="F172">
        <f t="shared" ca="1" si="14"/>
        <v>0</v>
      </c>
      <c r="G172">
        <f t="shared" ca="1" si="14"/>
        <v>0</v>
      </c>
      <c r="H172">
        <f t="shared" ca="1" si="14"/>
        <v>0</v>
      </c>
      <c r="I172">
        <f t="shared" ca="1" si="14"/>
        <v>0</v>
      </c>
      <c r="J172">
        <f t="shared" ca="1" si="14"/>
        <v>0</v>
      </c>
      <c r="K172">
        <f t="shared" ca="1" si="14"/>
        <v>0</v>
      </c>
      <c r="L172">
        <f ca="1">IF('Other 2020'!$A180="CP",INDIRECT("'Other 2020'!"&amp;'Country Selector'!$B$3&amp;ROW($A180))*10^12,0)</f>
        <v>0</v>
      </c>
      <c r="M172">
        <f t="shared" ca="1" si="17"/>
        <v>0</v>
      </c>
      <c r="N172">
        <f t="shared" ca="1" si="15"/>
        <v>0</v>
      </c>
      <c r="O172">
        <f t="shared" ca="1" si="15"/>
        <v>0</v>
      </c>
      <c r="P172">
        <f t="shared" ca="1" si="15"/>
        <v>0</v>
      </c>
      <c r="Q172">
        <f t="shared" ca="1" si="15"/>
        <v>0</v>
      </c>
      <c r="R172">
        <f t="shared" ca="1" si="15"/>
        <v>0</v>
      </c>
      <c r="S172">
        <f t="shared" ca="1" si="15"/>
        <v>0</v>
      </c>
      <c r="T172">
        <f t="shared" ca="1" si="15"/>
        <v>0</v>
      </c>
      <c r="U172">
        <f t="shared" ca="1" si="15"/>
        <v>0</v>
      </c>
      <c r="V172">
        <f ca="1">IF('Other 2030'!$A180="CP",INDIRECT("'Other 2030'!"&amp;'Country Selector'!$B$3&amp;ROW($A180))*10^12,0)</f>
        <v>0</v>
      </c>
    </row>
    <row r="173" spans="1:22">
      <c r="A173" s="74">
        <v>3000</v>
      </c>
      <c r="B173">
        <f ca="1">IF('Other 2010'!$A181="CP",INDIRECT("'Other 2010'!"&amp;'Country Selector'!$B$3&amp;ROW($A181))*10^12,0)</f>
        <v>0</v>
      </c>
      <c r="C173">
        <f t="shared" ca="1" si="16"/>
        <v>0</v>
      </c>
      <c r="D173">
        <f t="shared" ca="1" si="14"/>
        <v>0</v>
      </c>
      <c r="E173">
        <f t="shared" ca="1" si="14"/>
        <v>0</v>
      </c>
      <c r="F173">
        <f t="shared" ca="1" si="14"/>
        <v>0</v>
      </c>
      <c r="G173">
        <f t="shared" ca="1" si="14"/>
        <v>0</v>
      </c>
      <c r="H173">
        <f t="shared" ca="1" si="14"/>
        <v>0</v>
      </c>
      <c r="I173">
        <f t="shared" ca="1" si="14"/>
        <v>0</v>
      </c>
      <c r="J173">
        <f t="shared" ca="1" si="14"/>
        <v>0</v>
      </c>
      <c r="K173">
        <f t="shared" ca="1" si="14"/>
        <v>0</v>
      </c>
      <c r="L173">
        <f ca="1">IF('Other 2020'!$A181="CP",INDIRECT("'Other 2020'!"&amp;'Country Selector'!$B$3&amp;ROW($A181))*10^12,0)</f>
        <v>0</v>
      </c>
      <c r="M173">
        <f t="shared" ca="1" si="17"/>
        <v>0</v>
      </c>
      <c r="N173">
        <f t="shared" ca="1" si="15"/>
        <v>0</v>
      </c>
      <c r="O173">
        <f t="shared" ca="1" si="15"/>
        <v>0</v>
      </c>
      <c r="P173">
        <f t="shared" ca="1" si="15"/>
        <v>0</v>
      </c>
      <c r="Q173">
        <f t="shared" ca="1" si="15"/>
        <v>0</v>
      </c>
      <c r="R173">
        <f t="shared" ca="1" si="15"/>
        <v>0</v>
      </c>
      <c r="S173">
        <f t="shared" ca="1" si="15"/>
        <v>0</v>
      </c>
      <c r="T173">
        <f t="shared" ca="1" si="15"/>
        <v>0</v>
      </c>
      <c r="U173">
        <f t="shared" ca="1" si="15"/>
        <v>0</v>
      </c>
      <c r="V173">
        <f ca="1">IF('Other 2030'!$A181="CP",INDIRECT("'Other 2030'!"&amp;'Country Selector'!$B$3&amp;ROW($A181))*10^12,0)</f>
        <v>0</v>
      </c>
    </row>
    <row r="174" spans="1:22">
      <c r="A174" s="74">
        <v>5000</v>
      </c>
      <c r="B174">
        <f ca="1">IF('Other 2010'!$A182="CP",INDIRECT("'Other 2010'!"&amp;'Country Selector'!$B$3&amp;ROW($A182))*10^12,0)</f>
        <v>0</v>
      </c>
      <c r="C174">
        <f t="shared" ca="1" si="16"/>
        <v>0</v>
      </c>
      <c r="D174">
        <f t="shared" ca="1" si="14"/>
        <v>0</v>
      </c>
      <c r="E174">
        <f t="shared" ca="1" si="14"/>
        <v>0</v>
      </c>
      <c r="F174">
        <f t="shared" ca="1" si="14"/>
        <v>0</v>
      </c>
      <c r="G174">
        <f t="shared" ca="1" si="14"/>
        <v>0</v>
      </c>
      <c r="H174">
        <f t="shared" ca="1" si="14"/>
        <v>0</v>
      </c>
      <c r="I174">
        <f t="shared" ca="1" si="14"/>
        <v>0</v>
      </c>
      <c r="J174">
        <f t="shared" ca="1" si="14"/>
        <v>0</v>
      </c>
      <c r="K174">
        <f t="shared" ca="1" si="14"/>
        <v>0</v>
      </c>
      <c r="L174">
        <f ca="1">IF('Other 2020'!$A182="CP",INDIRECT("'Other 2020'!"&amp;'Country Selector'!$B$3&amp;ROW($A182))*10^12,0)</f>
        <v>0</v>
      </c>
      <c r="M174">
        <f t="shared" ca="1" si="17"/>
        <v>0</v>
      </c>
      <c r="N174">
        <f t="shared" ca="1" si="15"/>
        <v>0</v>
      </c>
      <c r="O174">
        <f t="shared" ca="1" si="15"/>
        <v>0</v>
      </c>
      <c r="P174">
        <f t="shared" ca="1" si="15"/>
        <v>0</v>
      </c>
      <c r="Q174">
        <f t="shared" ca="1" si="15"/>
        <v>0</v>
      </c>
      <c r="R174">
        <f t="shared" ca="1" si="15"/>
        <v>0</v>
      </c>
      <c r="S174">
        <f t="shared" ca="1" si="15"/>
        <v>0</v>
      </c>
      <c r="T174">
        <f t="shared" ca="1" si="15"/>
        <v>0</v>
      </c>
      <c r="U174">
        <f t="shared" ca="1" si="15"/>
        <v>0</v>
      </c>
      <c r="V174">
        <f ca="1">IF('Other 2030'!$A182="CP",INDIRECT("'Other 2030'!"&amp;'Country Selector'!$B$3&amp;ROW($A182))*10^12,0)</f>
        <v>0</v>
      </c>
    </row>
    <row r="175" spans="1:22">
      <c r="A175" s="74">
        <v>10000</v>
      </c>
      <c r="B175">
        <f ca="1">IF('Other 2010'!$A183="CP",INDIRECT("'Other 2010'!"&amp;'Country Selector'!$B$3&amp;ROW($A183))*10^12,0)</f>
        <v>0</v>
      </c>
      <c r="C175">
        <f t="shared" ca="1" si="16"/>
        <v>0</v>
      </c>
      <c r="D175">
        <f t="shared" ca="1" si="14"/>
        <v>0</v>
      </c>
      <c r="E175">
        <f t="shared" ca="1" si="14"/>
        <v>0</v>
      </c>
      <c r="F175">
        <f t="shared" ca="1" si="14"/>
        <v>0</v>
      </c>
      <c r="G175">
        <f t="shared" ca="1" si="14"/>
        <v>0</v>
      </c>
      <c r="H175">
        <f t="shared" ca="1" si="14"/>
        <v>0</v>
      </c>
      <c r="I175">
        <f t="shared" ca="1" si="14"/>
        <v>0</v>
      </c>
      <c r="J175">
        <f t="shared" ca="1" si="14"/>
        <v>0</v>
      </c>
      <c r="K175">
        <f t="shared" ca="1" si="14"/>
        <v>0</v>
      </c>
      <c r="L175">
        <f ca="1">IF('Other 2020'!$A183="CP",INDIRECT("'Other 2020'!"&amp;'Country Selector'!$B$3&amp;ROW($A183))*10^12,0)</f>
        <v>0</v>
      </c>
      <c r="M175">
        <f t="shared" ca="1" si="17"/>
        <v>0</v>
      </c>
      <c r="N175">
        <f t="shared" ca="1" si="15"/>
        <v>0</v>
      </c>
      <c r="O175">
        <f t="shared" ca="1" si="15"/>
        <v>0</v>
      </c>
      <c r="P175">
        <f t="shared" ca="1" si="15"/>
        <v>0</v>
      </c>
      <c r="Q175">
        <f t="shared" ca="1" si="15"/>
        <v>0</v>
      </c>
      <c r="R175">
        <f t="shared" ca="1" si="15"/>
        <v>0</v>
      </c>
      <c r="S175">
        <f t="shared" ca="1" si="15"/>
        <v>0</v>
      </c>
      <c r="T175">
        <f t="shared" ca="1" si="15"/>
        <v>0</v>
      </c>
      <c r="U175">
        <f t="shared" ca="1" si="15"/>
        <v>0</v>
      </c>
      <c r="V175">
        <f ca="1">IF('Other 2030'!$A183="CP",INDIRECT("'Other 2030'!"&amp;'Country Selector'!$B$3&amp;ROW($A183))*10^12,0)</f>
        <v>0</v>
      </c>
    </row>
    <row r="176" spans="1:22">
      <c r="A176" s="74">
        <v>100000</v>
      </c>
      <c r="B176">
        <f ca="1">IF('Other 2010'!$A184="CP",INDIRECT("'Other 2010'!"&amp;'Country Selector'!$B$3&amp;ROW($A184))*10^12,0)</f>
        <v>0</v>
      </c>
      <c r="C176">
        <f t="shared" ca="1" si="16"/>
        <v>0</v>
      </c>
      <c r="D176">
        <f t="shared" ca="1" si="14"/>
        <v>0</v>
      </c>
      <c r="E176">
        <f t="shared" ca="1" si="14"/>
        <v>0</v>
      </c>
      <c r="F176">
        <f t="shared" ca="1" si="14"/>
        <v>0</v>
      </c>
      <c r="G176">
        <f t="shared" ca="1" si="14"/>
        <v>0</v>
      </c>
      <c r="H176">
        <f t="shared" ca="1" si="14"/>
        <v>0</v>
      </c>
      <c r="I176">
        <f t="shared" ca="1" si="14"/>
        <v>0</v>
      </c>
      <c r="J176">
        <f t="shared" ca="1" si="14"/>
        <v>0</v>
      </c>
      <c r="K176">
        <f t="shared" ca="1" si="14"/>
        <v>0</v>
      </c>
      <c r="L176">
        <f ca="1">IF('Other 2020'!$A184="CP",INDIRECT("'Other 2020'!"&amp;'Country Selector'!$B$3&amp;ROW($A184))*10^12,0)</f>
        <v>0</v>
      </c>
      <c r="M176">
        <f t="shared" ca="1" si="17"/>
        <v>0</v>
      </c>
      <c r="N176">
        <f t="shared" ca="1" si="15"/>
        <v>0</v>
      </c>
      <c r="O176">
        <f t="shared" ca="1" si="15"/>
        <v>0</v>
      </c>
      <c r="P176">
        <f t="shared" ca="1" si="15"/>
        <v>0</v>
      </c>
      <c r="Q176">
        <f t="shared" ca="1" si="15"/>
        <v>0</v>
      </c>
      <c r="R176">
        <f t="shared" ca="1" si="15"/>
        <v>0</v>
      </c>
      <c r="S176">
        <f t="shared" ca="1" si="15"/>
        <v>0</v>
      </c>
      <c r="T176">
        <f t="shared" ca="1" si="15"/>
        <v>0</v>
      </c>
      <c r="U176">
        <f t="shared" ca="1" si="15"/>
        <v>0</v>
      </c>
      <c r="V176">
        <f ca="1">IF('Other 2030'!$A184="CP",INDIRECT("'Other 2030'!"&amp;'Country Selector'!$B$3&amp;ROW($A184))*10^12,0)</f>
        <v>0</v>
      </c>
    </row>
    <row r="177" spans="1:22">
      <c r="A177" s="74">
        <v>1000000</v>
      </c>
      <c r="B177">
        <f ca="1">IF('Other 2010'!$A185="CP",INDIRECT("'Other 2010'!"&amp;'Country Selector'!$B$3&amp;ROW($A185))*10^12,0)</f>
        <v>0</v>
      </c>
      <c r="C177">
        <f t="shared" ca="1" si="16"/>
        <v>0</v>
      </c>
      <c r="D177">
        <f t="shared" ca="1" si="14"/>
        <v>0</v>
      </c>
      <c r="E177">
        <f t="shared" ca="1" si="14"/>
        <v>0</v>
      </c>
      <c r="F177">
        <f t="shared" ca="1" si="14"/>
        <v>0</v>
      </c>
      <c r="G177">
        <f t="shared" ca="1" si="14"/>
        <v>0</v>
      </c>
      <c r="H177">
        <f t="shared" ca="1" si="14"/>
        <v>0</v>
      </c>
      <c r="I177">
        <f t="shared" ca="1" si="14"/>
        <v>0</v>
      </c>
      <c r="J177">
        <f t="shared" ca="1" si="14"/>
        <v>0</v>
      </c>
      <c r="K177">
        <f t="shared" ca="1" si="14"/>
        <v>0</v>
      </c>
      <c r="L177">
        <f ca="1">IF('Other 2020'!$A185="CP",INDIRECT("'Other 2020'!"&amp;'Country Selector'!$B$3&amp;ROW($A185))*10^12,0)</f>
        <v>0</v>
      </c>
      <c r="M177">
        <f t="shared" ca="1" si="17"/>
        <v>0</v>
      </c>
      <c r="N177">
        <f t="shared" ca="1" si="15"/>
        <v>0</v>
      </c>
      <c r="O177">
        <f t="shared" ca="1" si="15"/>
        <v>0</v>
      </c>
      <c r="P177">
        <f t="shared" ca="1" si="15"/>
        <v>0</v>
      </c>
      <c r="Q177">
        <f t="shared" ca="1" si="15"/>
        <v>0</v>
      </c>
      <c r="R177">
        <f t="shared" ca="1" si="15"/>
        <v>0</v>
      </c>
      <c r="S177">
        <f t="shared" ca="1" si="15"/>
        <v>0</v>
      </c>
      <c r="T177">
        <f t="shared" ca="1" si="15"/>
        <v>0</v>
      </c>
      <c r="U177">
        <f t="shared" ca="1" si="15"/>
        <v>0</v>
      </c>
      <c r="V177">
        <f ca="1">IF('Other 2030'!$A185="CP",INDIRECT("'Other 2030'!"&amp;'Country Selector'!$B$3&amp;ROW($A185))*10^12,0)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T185"/>
  <sheetViews>
    <sheetView workbookViewId="0"/>
  </sheetViews>
  <sheetFormatPr defaultColWidth="8.88671875" defaultRowHeight="14.4"/>
  <cols>
    <col min="1" max="1" width="16.33203125" customWidth="1"/>
    <col min="2" max="2" width="17.5546875" customWidth="1"/>
    <col min="3" max="3" width="10.44140625" customWidth="1"/>
    <col min="19" max="19" width="12" bestFit="1" customWidth="1"/>
  </cols>
  <sheetData>
    <row r="1" spans="1:20">
      <c r="B1" s="3" t="s">
        <v>1</v>
      </c>
      <c r="C1" s="4" t="s">
        <v>2</v>
      </c>
      <c r="D1" s="5"/>
      <c r="E1" s="5"/>
      <c r="F1" s="5"/>
      <c r="G1" s="5"/>
      <c r="H1" s="6"/>
    </row>
    <row r="2" spans="1:20">
      <c r="B2" s="7" t="s">
        <v>3</v>
      </c>
      <c r="C2" s="8" t="s">
        <v>4</v>
      </c>
      <c r="D2" s="9"/>
      <c r="E2" s="9"/>
      <c r="F2" s="9"/>
      <c r="G2" s="9"/>
      <c r="H2" s="10"/>
    </row>
    <row r="3" spans="1:20">
      <c r="B3" s="7" t="s">
        <v>5</v>
      </c>
      <c r="C3" s="11" t="s">
        <v>6</v>
      </c>
      <c r="D3" s="9"/>
      <c r="E3" s="9"/>
      <c r="F3" s="9"/>
      <c r="G3" s="9"/>
      <c r="H3" s="10"/>
    </row>
    <row r="4" spans="1:20">
      <c r="B4" s="12" t="s">
        <v>7</v>
      </c>
      <c r="C4" s="13">
        <v>2010</v>
      </c>
      <c r="D4" s="14"/>
      <c r="E4" s="14"/>
      <c r="F4" s="14"/>
      <c r="G4" s="14"/>
      <c r="H4" s="15"/>
    </row>
    <row r="5" spans="1:20">
      <c r="B5" s="1"/>
    </row>
    <row r="6" spans="1:20">
      <c r="A6" s="1" t="s">
        <v>8</v>
      </c>
      <c r="B6" s="1" t="s">
        <v>9</v>
      </c>
      <c r="C6" s="16" t="s">
        <v>10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20" ht="15.6">
      <c r="B7" s="1" t="s">
        <v>11</v>
      </c>
      <c r="C7" s="19" t="s">
        <v>12</v>
      </c>
      <c r="D7" s="20"/>
      <c r="E7" s="20"/>
      <c r="F7" s="20"/>
      <c r="G7" s="20"/>
      <c r="H7" s="20"/>
      <c r="I7" s="20"/>
      <c r="J7" s="20"/>
      <c r="K7" s="20"/>
      <c r="L7" s="21"/>
      <c r="M7" s="19" t="s">
        <v>13</v>
      </c>
      <c r="N7" s="20"/>
      <c r="O7" s="20"/>
      <c r="P7" s="20"/>
      <c r="Q7" s="20"/>
      <c r="R7" s="20"/>
      <c r="S7" s="22"/>
    </row>
    <row r="8" spans="1:20">
      <c r="C8" s="23" t="s">
        <v>14</v>
      </c>
      <c r="D8" s="24" t="s">
        <v>15</v>
      </c>
      <c r="E8" s="24" t="s">
        <v>16</v>
      </c>
      <c r="F8" s="24" t="s">
        <v>17</v>
      </c>
      <c r="G8" s="24" t="s">
        <v>18</v>
      </c>
      <c r="H8" s="24" t="s">
        <v>19</v>
      </c>
      <c r="I8" s="24" t="s">
        <v>20</v>
      </c>
      <c r="J8" s="24" t="s">
        <v>21</v>
      </c>
      <c r="K8" s="24" t="s">
        <v>22</v>
      </c>
      <c r="L8" s="25" t="s">
        <v>23</v>
      </c>
      <c r="M8" s="26" t="s">
        <v>24</v>
      </c>
      <c r="N8" s="27" t="s">
        <v>25</v>
      </c>
      <c r="O8" s="27" t="s">
        <v>26</v>
      </c>
      <c r="P8" s="27" t="s">
        <v>27</v>
      </c>
      <c r="Q8" s="27" t="s">
        <v>28</v>
      </c>
      <c r="R8" s="27" t="s">
        <v>29</v>
      </c>
      <c r="S8" s="28" t="s">
        <v>30</v>
      </c>
    </row>
    <row r="9" spans="1:20">
      <c r="C9" s="29" t="s">
        <v>31</v>
      </c>
      <c r="D9" s="30" t="s">
        <v>32</v>
      </c>
      <c r="E9" s="30" t="s">
        <v>33</v>
      </c>
      <c r="F9" s="30" t="s">
        <v>34</v>
      </c>
      <c r="G9" s="30" t="s">
        <v>35</v>
      </c>
      <c r="H9" s="30" t="s">
        <v>36</v>
      </c>
      <c r="I9" s="30" t="s">
        <v>37</v>
      </c>
      <c r="J9" s="30" t="s">
        <v>38</v>
      </c>
      <c r="K9" s="30" t="s">
        <v>39</v>
      </c>
      <c r="L9" s="31" t="s">
        <v>40</v>
      </c>
      <c r="M9" s="29" t="s">
        <v>41</v>
      </c>
      <c r="N9" s="30" t="s">
        <v>42</v>
      </c>
      <c r="O9" s="30" t="s">
        <v>43</v>
      </c>
      <c r="P9" s="30" t="s">
        <v>44</v>
      </c>
      <c r="Q9" s="30" t="s">
        <v>45</v>
      </c>
      <c r="R9" s="30" t="s">
        <v>46</v>
      </c>
      <c r="S9" s="32" t="s">
        <v>47</v>
      </c>
      <c r="T9" s="33"/>
    </row>
    <row r="10" spans="1:20">
      <c r="A10" t="s">
        <v>48</v>
      </c>
      <c r="B10" s="34" t="s">
        <v>49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2.5081916631919067E-3</v>
      </c>
      <c r="Q10">
        <v>0</v>
      </c>
      <c r="R10">
        <v>0</v>
      </c>
      <c r="S10">
        <v>2.5081916631919067E-3</v>
      </c>
    </row>
    <row r="11" spans="1:20">
      <c r="A11" t="s">
        <v>48</v>
      </c>
      <c r="B11" s="34" t="s">
        <v>50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1.3141851691450372E-5</v>
      </c>
      <c r="Q11">
        <v>0</v>
      </c>
      <c r="R11">
        <v>0</v>
      </c>
      <c r="S11">
        <v>1.3141851691450372E-5</v>
      </c>
    </row>
    <row r="12" spans="1:20">
      <c r="A12" t="s">
        <v>48</v>
      </c>
      <c r="B12" s="34" t="s">
        <v>51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20">
      <c r="A13" t="s">
        <v>48</v>
      </c>
      <c r="B13" s="34" t="s">
        <v>52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1.2231657165862227E-5</v>
      </c>
      <c r="Q13">
        <v>0</v>
      </c>
      <c r="R13">
        <v>0</v>
      </c>
      <c r="S13">
        <v>1.2231657165862227E-5</v>
      </c>
    </row>
    <row r="14" spans="1:20">
      <c r="A14" t="s">
        <v>48</v>
      </c>
      <c r="B14" s="34" t="s">
        <v>53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4.6492875819474644E-5</v>
      </c>
      <c r="Q14">
        <v>0</v>
      </c>
      <c r="R14">
        <v>0</v>
      </c>
      <c r="S14">
        <v>4.6492875819474644E-5</v>
      </c>
    </row>
    <row r="15" spans="1:20">
      <c r="A15" t="s">
        <v>48</v>
      </c>
      <c r="B15" s="34" t="s">
        <v>54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1.1287758367002458E-5</v>
      </c>
      <c r="Q15">
        <v>0</v>
      </c>
      <c r="R15">
        <v>0</v>
      </c>
      <c r="S15">
        <v>1.1287758367002458E-5</v>
      </c>
    </row>
    <row r="16" spans="1:20">
      <c r="A16" t="s">
        <v>48</v>
      </c>
      <c r="B16" s="34" t="s">
        <v>55</v>
      </c>
      <c r="C16">
        <v>0</v>
      </c>
      <c r="D16">
        <v>0</v>
      </c>
      <c r="E16">
        <v>0</v>
      </c>
      <c r="F16">
        <v>0</v>
      </c>
      <c r="G16">
        <v>0.95159718991165487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6.3782957271335693E-5</v>
      </c>
      <c r="R16">
        <v>0</v>
      </c>
      <c r="S16">
        <v>0.95166097286892648</v>
      </c>
    </row>
    <row r="17" spans="1:19">
      <c r="A17" t="s">
        <v>48</v>
      </c>
      <c r="B17" s="34" t="s">
        <v>56</v>
      </c>
      <c r="C17">
        <v>0</v>
      </c>
      <c r="D17">
        <v>0</v>
      </c>
      <c r="E17">
        <v>0</v>
      </c>
      <c r="F17">
        <v>0</v>
      </c>
      <c r="G17">
        <v>0.26038384830437589</v>
      </c>
      <c r="H17">
        <v>0</v>
      </c>
      <c r="I17">
        <v>0</v>
      </c>
      <c r="J17">
        <v>0</v>
      </c>
      <c r="K17">
        <v>1.7384253227075576E-2</v>
      </c>
      <c r="L17">
        <v>0</v>
      </c>
      <c r="M17">
        <v>0</v>
      </c>
      <c r="N17">
        <v>0</v>
      </c>
      <c r="O17">
        <v>0</v>
      </c>
      <c r="P17">
        <v>1.0712855389971056E-5</v>
      </c>
      <c r="Q17">
        <v>5.5684963535406726E-5</v>
      </c>
      <c r="R17">
        <v>0</v>
      </c>
      <c r="S17">
        <v>0.27783449935037674</v>
      </c>
    </row>
    <row r="18" spans="1:19">
      <c r="A18" t="s">
        <v>48</v>
      </c>
      <c r="B18" s="34" t="s">
        <v>57</v>
      </c>
      <c r="C18">
        <v>0</v>
      </c>
      <c r="D18">
        <v>0</v>
      </c>
      <c r="E18">
        <v>0</v>
      </c>
      <c r="F18">
        <v>0</v>
      </c>
      <c r="G18">
        <v>0.21092002255285847</v>
      </c>
      <c r="H18">
        <v>0</v>
      </c>
      <c r="I18">
        <v>0</v>
      </c>
      <c r="J18">
        <v>0</v>
      </c>
      <c r="K18">
        <v>1.1756930505994353E-2</v>
      </c>
      <c r="L18">
        <v>0</v>
      </c>
      <c r="M18">
        <v>0</v>
      </c>
      <c r="N18">
        <v>0</v>
      </c>
      <c r="O18">
        <v>0</v>
      </c>
      <c r="P18">
        <v>1.0348103401076197E-5</v>
      </c>
      <c r="Q18">
        <v>4.0618943982156233E-5</v>
      </c>
      <c r="R18">
        <v>1.1780456877272211E-3</v>
      </c>
      <c r="S18">
        <v>0.22390596579396327</v>
      </c>
    </row>
    <row r="19" spans="1:19">
      <c r="A19" t="s">
        <v>48</v>
      </c>
      <c r="B19" s="34" t="s">
        <v>58</v>
      </c>
      <c r="C19">
        <v>0</v>
      </c>
      <c r="D19">
        <v>0</v>
      </c>
      <c r="E19">
        <v>0</v>
      </c>
      <c r="F19">
        <v>0</v>
      </c>
      <c r="G19">
        <v>0.1868416801769115</v>
      </c>
      <c r="H19">
        <v>0</v>
      </c>
      <c r="I19">
        <v>0</v>
      </c>
      <c r="J19">
        <v>0</v>
      </c>
      <c r="K19">
        <v>1.2309081854386426E-2</v>
      </c>
      <c r="L19">
        <v>0</v>
      </c>
      <c r="M19">
        <v>0</v>
      </c>
      <c r="N19">
        <v>0</v>
      </c>
      <c r="O19">
        <v>0</v>
      </c>
      <c r="P19">
        <v>1.9655011901822776E-5</v>
      </c>
      <c r="Q19">
        <v>2.5315040141312865E-5</v>
      </c>
      <c r="R19">
        <v>0</v>
      </c>
      <c r="S19">
        <v>0.19919573208334174</v>
      </c>
    </row>
    <row r="20" spans="1:19">
      <c r="A20" t="s">
        <v>48</v>
      </c>
      <c r="B20" s="34" t="s">
        <v>59</v>
      </c>
      <c r="C20">
        <v>0</v>
      </c>
      <c r="D20">
        <v>0</v>
      </c>
      <c r="E20">
        <v>0</v>
      </c>
      <c r="F20">
        <v>0</v>
      </c>
      <c r="G20">
        <v>0.12726455418686888</v>
      </c>
      <c r="H20">
        <v>0</v>
      </c>
      <c r="I20">
        <v>0</v>
      </c>
      <c r="J20">
        <v>0</v>
      </c>
      <c r="K20">
        <v>5.8012777303884377E-3</v>
      </c>
      <c r="L20">
        <v>0</v>
      </c>
      <c r="M20">
        <v>0</v>
      </c>
      <c r="N20">
        <v>0</v>
      </c>
      <c r="O20">
        <v>0</v>
      </c>
      <c r="P20">
        <v>9.7679795611101128E-6</v>
      </c>
      <c r="Q20">
        <v>1.0732535968141835E-5</v>
      </c>
      <c r="R20">
        <v>1.4569461813115549E-3</v>
      </c>
      <c r="S20">
        <v>0.13454327861409854</v>
      </c>
    </row>
    <row r="21" spans="1:19">
      <c r="A21" t="s">
        <v>48</v>
      </c>
      <c r="B21" s="34" t="s">
        <v>60</v>
      </c>
      <c r="C21">
        <v>0</v>
      </c>
      <c r="D21">
        <v>0</v>
      </c>
      <c r="E21">
        <v>0</v>
      </c>
      <c r="F21">
        <v>0</v>
      </c>
      <c r="G21">
        <v>0.12019784350647145</v>
      </c>
      <c r="H21">
        <v>0</v>
      </c>
      <c r="I21">
        <v>0</v>
      </c>
      <c r="J21">
        <v>0</v>
      </c>
      <c r="K21">
        <v>6.2055388400590605E-3</v>
      </c>
      <c r="L21">
        <v>0</v>
      </c>
      <c r="M21">
        <v>0</v>
      </c>
      <c r="N21">
        <v>3.2489455152097525E-3</v>
      </c>
      <c r="O21">
        <v>0</v>
      </c>
      <c r="P21">
        <v>9.2996214584341319E-6</v>
      </c>
      <c r="Q21">
        <v>2.5754488128784718E-5</v>
      </c>
      <c r="R21">
        <v>1.7388959354823355E-4</v>
      </c>
      <c r="S21">
        <v>0.12986127156487592</v>
      </c>
    </row>
    <row r="22" spans="1:19">
      <c r="A22" t="s">
        <v>48</v>
      </c>
      <c r="B22" s="34" t="s">
        <v>61</v>
      </c>
      <c r="C22">
        <v>0</v>
      </c>
      <c r="D22">
        <v>0</v>
      </c>
      <c r="E22">
        <v>0</v>
      </c>
      <c r="F22">
        <v>0</v>
      </c>
      <c r="G22">
        <v>6.6132629325829306E-2</v>
      </c>
      <c r="H22">
        <v>0</v>
      </c>
      <c r="I22">
        <v>0</v>
      </c>
      <c r="J22">
        <v>0</v>
      </c>
      <c r="K22">
        <v>5.9758800126334458E-3</v>
      </c>
      <c r="L22">
        <v>0</v>
      </c>
      <c r="M22">
        <v>0</v>
      </c>
      <c r="N22">
        <v>4.0181283383044931E-3</v>
      </c>
      <c r="O22">
        <v>0</v>
      </c>
      <c r="P22">
        <v>9.0506985304453225E-6</v>
      </c>
      <c r="Q22">
        <v>1.7542303445983539E-5</v>
      </c>
      <c r="R22">
        <v>1.478588453931234E-4</v>
      </c>
      <c r="S22">
        <v>7.6301089524136723E-2</v>
      </c>
    </row>
    <row r="23" spans="1:19">
      <c r="A23" t="s">
        <v>48</v>
      </c>
      <c r="B23" s="34" t="s">
        <v>62</v>
      </c>
      <c r="C23">
        <v>0</v>
      </c>
      <c r="D23">
        <v>0</v>
      </c>
      <c r="E23">
        <v>0</v>
      </c>
      <c r="F23">
        <v>0</v>
      </c>
      <c r="G23">
        <v>3.0146874534896506E-2</v>
      </c>
      <c r="H23">
        <v>0</v>
      </c>
      <c r="I23">
        <v>0</v>
      </c>
      <c r="J23">
        <v>0</v>
      </c>
      <c r="K23">
        <v>4.9003732195022909E-3</v>
      </c>
      <c r="L23">
        <v>0</v>
      </c>
      <c r="M23">
        <v>0</v>
      </c>
      <c r="N23">
        <v>0.18328976780315667</v>
      </c>
      <c r="O23">
        <v>0</v>
      </c>
      <c r="P23">
        <v>1.7693760774225784E-5</v>
      </c>
      <c r="Q23">
        <v>2.9154106721575031E-6</v>
      </c>
      <c r="R23">
        <v>2.452653299351553E-4</v>
      </c>
      <c r="S23">
        <v>0.21860289005893518</v>
      </c>
    </row>
    <row r="24" spans="1:19">
      <c r="A24" t="s">
        <v>48</v>
      </c>
      <c r="B24" s="34" t="s">
        <v>63</v>
      </c>
      <c r="C24">
        <v>0</v>
      </c>
      <c r="D24">
        <v>0</v>
      </c>
      <c r="E24">
        <v>0</v>
      </c>
      <c r="F24">
        <v>0</v>
      </c>
      <c r="G24">
        <v>0.10755336763401702</v>
      </c>
      <c r="H24">
        <v>0</v>
      </c>
      <c r="I24">
        <v>0</v>
      </c>
      <c r="J24">
        <v>0</v>
      </c>
      <c r="K24">
        <v>9.2442865618963532E-4</v>
      </c>
      <c r="L24">
        <v>0</v>
      </c>
      <c r="M24">
        <v>0</v>
      </c>
      <c r="N24">
        <v>0.22559473305568917</v>
      </c>
      <c r="O24">
        <v>0</v>
      </c>
      <c r="P24">
        <v>1.7375236448367859E-5</v>
      </c>
      <c r="Q24">
        <v>1.3652808639303532E-5</v>
      </c>
      <c r="R24">
        <v>3.292202175998243E-4</v>
      </c>
      <c r="S24">
        <v>0.33443277760858381</v>
      </c>
    </row>
    <row r="25" spans="1:19">
      <c r="A25" t="s">
        <v>48</v>
      </c>
      <c r="B25" s="34" t="s">
        <v>64</v>
      </c>
      <c r="C25">
        <v>0</v>
      </c>
      <c r="D25">
        <v>0</v>
      </c>
      <c r="E25">
        <v>0</v>
      </c>
      <c r="F25">
        <v>0</v>
      </c>
      <c r="G25">
        <v>1.1438967697975144E-2</v>
      </c>
      <c r="H25">
        <v>0</v>
      </c>
      <c r="I25">
        <v>0</v>
      </c>
      <c r="J25">
        <v>0</v>
      </c>
      <c r="K25">
        <v>3.0863030421706544E-3</v>
      </c>
      <c r="L25">
        <v>0</v>
      </c>
      <c r="M25">
        <v>0</v>
      </c>
      <c r="N25">
        <v>5.1292342957677706E-2</v>
      </c>
      <c r="O25">
        <v>0</v>
      </c>
      <c r="P25">
        <v>4.210271375680542E-4</v>
      </c>
      <c r="Q25">
        <v>4.7102584855161409E-6</v>
      </c>
      <c r="R25">
        <v>9.129875293435773E-5</v>
      </c>
      <c r="S25">
        <v>6.6334649846811811E-2</v>
      </c>
    </row>
    <row r="26" spans="1:19">
      <c r="A26" t="s">
        <v>48</v>
      </c>
      <c r="B26" s="34" t="s">
        <v>65</v>
      </c>
      <c r="C26">
        <v>0</v>
      </c>
      <c r="D26">
        <v>2.8324266574863973E-2</v>
      </c>
      <c r="E26">
        <v>0</v>
      </c>
      <c r="F26">
        <v>0</v>
      </c>
      <c r="G26">
        <v>1.0858893072768883E-2</v>
      </c>
      <c r="H26">
        <v>0</v>
      </c>
      <c r="I26">
        <v>0</v>
      </c>
      <c r="J26">
        <v>0</v>
      </c>
      <c r="K26">
        <v>2.0825028323814138E-3</v>
      </c>
      <c r="L26">
        <v>0</v>
      </c>
      <c r="M26">
        <v>0</v>
      </c>
      <c r="N26">
        <v>7.3055631468329607E-2</v>
      </c>
      <c r="O26">
        <v>0</v>
      </c>
      <c r="P26">
        <v>5.2070466086231179E-4</v>
      </c>
      <c r="Q26">
        <v>8.5610273265065377E-6</v>
      </c>
      <c r="R26">
        <v>3.266579766216071E-4</v>
      </c>
      <c r="S26">
        <v>0.11517721761315469</v>
      </c>
    </row>
    <row r="27" spans="1:19">
      <c r="A27" t="s">
        <v>48</v>
      </c>
      <c r="B27" s="34" t="s">
        <v>66</v>
      </c>
      <c r="C27">
        <v>0</v>
      </c>
      <c r="D27">
        <v>3.5029992855637043E-2</v>
      </c>
      <c r="E27">
        <v>0</v>
      </c>
      <c r="F27">
        <v>0</v>
      </c>
      <c r="G27">
        <v>4.8523103091395292E-2</v>
      </c>
      <c r="H27">
        <v>0</v>
      </c>
      <c r="I27">
        <v>0</v>
      </c>
      <c r="J27">
        <v>0</v>
      </c>
      <c r="K27">
        <v>1.8314583527687944E-3</v>
      </c>
      <c r="L27">
        <v>0</v>
      </c>
      <c r="M27">
        <v>0</v>
      </c>
      <c r="N27">
        <v>3.2025055624021692E-2</v>
      </c>
      <c r="O27">
        <v>0</v>
      </c>
      <c r="P27">
        <v>7.3107648949141176E-3</v>
      </c>
      <c r="Q27">
        <v>5.693651235784674E-6</v>
      </c>
      <c r="R27">
        <v>7.8298140118207918E-5</v>
      </c>
      <c r="S27">
        <v>0.12480436661008953</v>
      </c>
    </row>
    <row r="28" spans="1:19">
      <c r="A28" t="s">
        <v>48</v>
      </c>
      <c r="B28" s="34" t="s">
        <v>67</v>
      </c>
      <c r="C28">
        <v>0</v>
      </c>
      <c r="D28">
        <v>7.735938130042655E-3</v>
      </c>
      <c r="E28">
        <v>0</v>
      </c>
      <c r="F28">
        <v>0</v>
      </c>
      <c r="G28">
        <v>1.8178740555844897E-2</v>
      </c>
      <c r="H28">
        <v>0</v>
      </c>
      <c r="I28">
        <v>0</v>
      </c>
      <c r="J28">
        <v>0</v>
      </c>
      <c r="K28">
        <v>1.1325903066971843E-3</v>
      </c>
      <c r="L28">
        <v>0</v>
      </c>
      <c r="M28">
        <v>0</v>
      </c>
      <c r="N28">
        <v>6.2888000848665082E-2</v>
      </c>
      <c r="O28">
        <v>0</v>
      </c>
      <c r="P28">
        <v>9.1102974502949886E-3</v>
      </c>
      <c r="Q28">
        <v>0.717416737364164</v>
      </c>
      <c r="R28">
        <v>2.6916528406105162E-4</v>
      </c>
      <c r="S28">
        <v>0.81673146993977364</v>
      </c>
    </row>
    <row r="29" spans="1:19">
      <c r="A29" t="s">
        <v>48</v>
      </c>
      <c r="B29" s="34" t="s">
        <v>68</v>
      </c>
      <c r="C29">
        <v>0</v>
      </c>
      <c r="D29">
        <v>1.3812606727656274E-2</v>
      </c>
      <c r="E29">
        <v>0</v>
      </c>
      <c r="F29">
        <v>0</v>
      </c>
      <c r="G29">
        <v>1.6679664292747365E-2</v>
      </c>
      <c r="H29">
        <v>0</v>
      </c>
      <c r="I29">
        <v>0</v>
      </c>
      <c r="J29">
        <v>0</v>
      </c>
      <c r="K29">
        <v>3.5606103953105955E-3</v>
      </c>
      <c r="L29">
        <v>0</v>
      </c>
      <c r="M29">
        <v>0</v>
      </c>
      <c r="N29">
        <v>4.2156793241503454E-2</v>
      </c>
      <c r="O29">
        <v>0</v>
      </c>
      <c r="P29">
        <v>2.0111410900501871E-3</v>
      </c>
      <c r="Q29">
        <v>1.0831914773150224</v>
      </c>
      <c r="R29">
        <v>2.6643043839710227E-4</v>
      </c>
      <c r="S29">
        <v>1.1616787235006929</v>
      </c>
    </row>
    <row r="30" spans="1:19">
      <c r="A30" t="s">
        <v>48</v>
      </c>
      <c r="B30" s="34" t="s">
        <v>69</v>
      </c>
      <c r="C30">
        <v>0</v>
      </c>
      <c r="D30">
        <v>2.1951357600183269E-3</v>
      </c>
      <c r="E30">
        <v>0</v>
      </c>
      <c r="F30">
        <v>0</v>
      </c>
      <c r="G30">
        <v>2.3866650949590174E-2</v>
      </c>
      <c r="H30">
        <v>0</v>
      </c>
      <c r="I30">
        <v>9.7154064179075059E-2</v>
      </c>
      <c r="J30">
        <v>0</v>
      </c>
      <c r="K30">
        <v>4.8007055468039794E-4</v>
      </c>
      <c r="L30">
        <v>0</v>
      </c>
      <c r="M30">
        <v>0</v>
      </c>
      <c r="N30">
        <v>2.0180674208769345E-2</v>
      </c>
      <c r="O30">
        <v>0</v>
      </c>
      <c r="P30">
        <v>3.6498699389905624E-3</v>
      </c>
      <c r="Q30">
        <v>0.40545315576934926</v>
      </c>
      <c r="R30">
        <v>3.5720573018473874E-2</v>
      </c>
      <c r="S30">
        <v>0.58870019437894161</v>
      </c>
    </row>
    <row r="31" spans="1:19">
      <c r="A31" t="s">
        <v>48</v>
      </c>
      <c r="B31" s="34" t="s">
        <v>70</v>
      </c>
      <c r="C31">
        <v>0</v>
      </c>
      <c r="D31">
        <v>9.736536639584209E-3</v>
      </c>
      <c r="E31">
        <v>0</v>
      </c>
      <c r="F31">
        <v>0</v>
      </c>
      <c r="G31">
        <v>2.9331251237064926E-2</v>
      </c>
      <c r="H31">
        <v>0</v>
      </c>
      <c r="I31">
        <v>4.1037362772241973E-2</v>
      </c>
      <c r="J31">
        <v>0</v>
      </c>
      <c r="K31">
        <v>4.2975147948927372E-4</v>
      </c>
      <c r="L31">
        <v>0</v>
      </c>
      <c r="M31">
        <v>0</v>
      </c>
      <c r="N31">
        <v>3.2123544494278122E-2</v>
      </c>
      <c r="O31">
        <v>0</v>
      </c>
      <c r="P31">
        <v>6.6058695524405173E-4</v>
      </c>
      <c r="Q31">
        <v>0.48698663260699959</v>
      </c>
      <c r="R31">
        <v>4.7911063899092957E-2</v>
      </c>
      <c r="S31">
        <v>0.64821673008399205</v>
      </c>
    </row>
    <row r="32" spans="1:19">
      <c r="A32" t="s">
        <v>48</v>
      </c>
      <c r="B32" s="34" t="s">
        <v>71</v>
      </c>
      <c r="C32">
        <v>0</v>
      </c>
      <c r="D32">
        <v>6.4716583897122398E-3</v>
      </c>
      <c r="E32">
        <v>0</v>
      </c>
      <c r="F32">
        <v>0</v>
      </c>
      <c r="G32">
        <v>7.1241182065744368E-3</v>
      </c>
      <c r="H32">
        <v>0</v>
      </c>
      <c r="I32">
        <v>1.9340933920237197E-2</v>
      </c>
      <c r="J32">
        <v>0</v>
      </c>
      <c r="K32">
        <v>4.079586101518734E-4</v>
      </c>
      <c r="L32">
        <v>0</v>
      </c>
      <c r="M32">
        <v>0</v>
      </c>
      <c r="N32">
        <v>1.5596833674449195E-2</v>
      </c>
      <c r="O32">
        <v>0</v>
      </c>
      <c r="P32">
        <v>2.9542572539379662E-3</v>
      </c>
      <c r="Q32">
        <v>0.12736991046036339</v>
      </c>
      <c r="R32">
        <v>1.8362439676549394E-2</v>
      </c>
      <c r="S32">
        <v>0.19762811019197457</v>
      </c>
    </row>
    <row r="33" spans="1:19">
      <c r="A33" t="s">
        <v>48</v>
      </c>
      <c r="B33" s="34" t="s">
        <v>72</v>
      </c>
      <c r="C33">
        <v>0</v>
      </c>
      <c r="D33">
        <v>3.0187257480377011E-3</v>
      </c>
      <c r="E33">
        <v>0</v>
      </c>
      <c r="F33">
        <v>0</v>
      </c>
      <c r="G33">
        <v>2.6007107273974484E-2</v>
      </c>
      <c r="H33">
        <v>0</v>
      </c>
      <c r="I33">
        <v>2.0688703803362241E-2</v>
      </c>
      <c r="J33">
        <v>0</v>
      </c>
      <c r="K33">
        <v>3.7970371104442679E-4</v>
      </c>
      <c r="L33">
        <v>0</v>
      </c>
      <c r="M33">
        <v>0</v>
      </c>
      <c r="N33">
        <v>1.3704462501404446E-2</v>
      </c>
      <c r="O33">
        <v>0</v>
      </c>
      <c r="P33">
        <v>2.0515819982425965E-3</v>
      </c>
      <c r="Q33">
        <v>0.13697050638133224</v>
      </c>
      <c r="R33">
        <v>1.3918443890900467E-2</v>
      </c>
      <c r="S33">
        <v>0.21673923530829775</v>
      </c>
    </row>
    <row r="34" spans="1:19">
      <c r="A34" t="s">
        <v>48</v>
      </c>
      <c r="B34" s="34" t="s">
        <v>73</v>
      </c>
      <c r="C34">
        <v>0</v>
      </c>
      <c r="D34">
        <v>5.0285317957232956E-3</v>
      </c>
      <c r="E34">
        <v>0</v>
      </c>
      <c r="F34">
        <v>0</v>
      </c>
      <c r="G34">
        <v>1.240022924237616E-2</v>
      </c>
      <c r="H34">
        <v>0</v>
      </c>
      <c r="I34">
        <v>1.992304209711937E-2</v>
      </c>
      <c r="J34">
        <v>0</v>
      </c>
      <c r="K34">
        <v>1.4432645753882783E-3</v>
      </c>
      <c r="L34">
        <v>0</v>
      </c>
      <c r="M34">
        <v>0</v>
      </c>
      <c r="N34">
        <v>2.4970351776991029E-2</v>
      </c>
      <c r="O34">
        <v>0</v>
      </c>
      <c r="P34">
        <v>0.12175042084588381</v>
      </c>
      <c r="Q34">
        <v>0.13533403117049758</v>
      </c>
      <c r="R34">
        <v>3.1848845858199026E-2</v>
      </c>
      <c r="S34">
        <v>0.35269871736218228</v>
      </c>
    </row>
    <row r="35" spans="1:19">
      <c r="A35" t="s">
        <v>48</v>
      </c>
      <c r="B35" s="34" t="s">
        <v>74</v>
      </c>
      <c r="C35">
        <v>0</v>
      </c>
      <c r="D35">
        <v>2.3289611855488307E-3</v>
      </c>
      <c r="E35">
        <v>0</v>
      </c>
      <c r="F35">
        <v>0</v>
      </c>
      <c r="G35">
        <v>5.8850125424880773E-3</v>
      </c>
      <c r="H35">
        <v>0</v>
      </c>
      <c r="I35">
        <v>1.9419361287619064E-2</v>
      </c>
      <c r="J35">
        <v>0</v>
      </c>
      <c r="K35">
        <v>3.5040254016320549E-4</v>
      </c>
      <c r="L35">
        <v>0</v>
      </c>
      <c r="M35">
        <v>0</v>
      </c>
      <c r="N35">
        <v>5.7551156080355437E-3</v>
      </c>
      <c r="O35">
        <v>0</v>
      </c>
      <c r="P35">
        <v>8.7421990393738797E-2</v>
      </c>
      <c r="Q35">
        <v>0.10271159481533365</v>
      </c>
      <c r="R35">
        <v>2.7282465176886539E-2</v>
      </c>
      <c r="S35">
        <v>0.25115490354981418</v>
      </c>
    </row>
    <row r="36" spans="1:19">
      <c r="A36" t="s">
        <v>48</v>
      </c>
      <c r="B36" s="34" t="s">
        <v>75</v>
      </c>
      <c r="C36">
        <v>0</v>
      </c>
      <c r="D36">
        <v>3.0787255818447018E-3</v>
      </c>
      <c r="E36">
        <v>0</v>
      </c>
      <c r="F36">
        <v>0</v>
      </c>
      <c r="G36">
        <v>1.1317849410477088E-2</v>
      </c>
      <c r="H36">
        <v>0</v>
      </c>
      <c r="I36">
        <v>0</v>
      </c>
      <c r="J36">
        <v>0</v>
      </c>
      <c r="K36">
        <v>6.5378910663337064E-4</v>
      </c>
      <c r="L36">
        <v>0</v>
      </c>
      <c r="M36">
        <v>0</v>
      </c>
      <c r="N36">
        <v>3.1648447018754799E-2</v>
      </c>
      <c r="O36">
        <v>3.0458626518356574E-3</v>
      </c>
      <c r="P36">
        <v>6.54994055607587E-2</v>
      </c>
      <c r="Q36">
        <v>3.4571455121309658E-2</v>
      </c>
      <c r="R36">
        <v>3.0096253686327817E-2</v>
      </c>
      <c r="S36">
        <v>0.17991178813793507</v>
      </c>
    </row>
    <row r="37" spans="1:19">
      <c r="A37" t="s">
        <v>48</v>
      </c>
      <c r="B37" s="34" t="s">
        <v>76</v>
      </c>
      <c r="C37">
        <v>0</v>
      </c>
      <c r="D37">
        <v>2.8146894182132093E-3</v>
      </c>
      <c r="E37">
        <v>0</v>
      </c>
      <c r="F37">
        <v>0</v>
      </c>
      <c r="G37">
        <v>5.421210902261997E-3</v>
      </c>
      <c r="H37">
        <v>0</v>
      </c>
      <c r="I37">
        <v>1.5055008553986671E-2</v>
      </c>
      <c r="J37">
        <v>0</v>
      </c>
      <c r="K37">
        <v>6.1014471371662049E-4</v>
      </c>
      <c r="L37">
        <v>0</v>
      </c>
      <c r="M37">
        <v>0</v>
      </c>
      <c r="N37">
        <v>6.9590754033790336E-3</v>
      </c>
      <c r="O37">
        <v>3.2179386672198792E-3</v>
      </c>
      <c r="P37">
        <v>0.10614347219326814</v>
      </c>
      <c r="Q37">
        <v>7.5231741631433646E-2</v>
      </c>
      <c r="R37">
        <v>1.3301680580510511E-2</v>
      </c>
      <c r="S37">
        <v>0.22875496206398882</v>
      </c>
    </row>
    <row r="38" spans="1:19">
      <c r="A38" t="s">
        <v>48</v>
      </c>
      <c r="B38" s="34" t="s">
        <v>77</v>
      </c>
      <c r="C38">
        <v>0</v>
      </c>
      <c r="D38">
        <v>2.5283947669692414E-3</v>
      </c>
      <c r="E38">
        <v>0</v>
      </c>
      <c r="F38">
        <v>0</v>
      </c>
      <c r="G38">
        <v>2.0466177256463158E-2</v>
      </c>
      <c r="H38">
        <v>0</v>
      </c>
      <c r="I38">
        <v>4.2800605459079599E-3</v>
      </c>
      <c r="J38">
        <v>0</v>
      </c>
      <c r="K38">
        <v>3.0322449676818686E-4</v>
      </c>
      <c r="L38">
        <v>0</v>
      </c>
      <c r="M38">
        <v>0</v>
      </c>
      <c r="N38">
        <v>5.4399065959988002E-3</v>
      </c>
      <c r="O38">
        <v>1.3809148146866927E-3</v>
      </c>
      <c r="P38">
        <v>0.15625652066851725</v>
      </c>
      <c r="Q38">
        <v>4.1444642577546986E-2</v>
      </c>
      <c r="R38">
        <v>1.1262555359099591E-2</v>
      </c>
      <c r="S38">
        <v>0.24336239708195873</v>
      </c>
    </row>
    <row r="39" spans="1:19">
      <c r="A39" t="s">
        <v>48</v>
      </c>
      <c r="B39" s="34" t="s">
        <v>78</v>
      </c>
      <c r="C39">
        <v>0</v>
      </c>
      <c r="D39">
        <v>4.0551105971419754E-3</v>
      </c>
      <c r="E39">
        <v>0</v>
      </c>
      <c r="F39">
        <v>0</v>
      </c>
      <c r="G39">
        <v>4.8885376573397643E-3</v>
      </c>
      <c r="H39">
        <v>0</v>
      </c>
      <c r="I39">
        <v>4.0031770825972868E-3</v>
      </c>
      <c r="J39">
        <v>0</v>
      </c>
      <c r="K39">
        <v>5.6964354904233405E-4</v>
      </c>
      <c r="L39">
        <v>0</v>
      </c>
      <c r="M39">
        <v>0</v>
      </c>
      <c r="N39">
        <v>4.354949022093324E-3</v>
      </c>
      <c r="O39">
        <v>1.2088830401533772E-3</v>
      </c>
      <c r="P39">
        <v>0.29673629248916145</v>
      </c>
      <c r="Q39">
        <v>3.7692618134292033E-2</v>
      </c>
      <c r="R39">
        <v>2.707296865441769E-2</v>
      </c>
      <c r="S39">
        <v>0.38058218022624324</v>
      </c>
    </row>
    <row r="40" spans="1:19">
      <c r="A40" t="s">
        <v>48</v>
      </c>
      <c r="B40" s="34" t="s">
        <v>79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5.5141297535845624E-3</v>
      </c>
      <c r="J40">
        <v>0</v>
      </c>
      <c r="K40">
        <v>1.0886364952403527E-3</v>
      </c>
      <c r="L40">
        <v>0</v>
      </c>
      <c r="M40">
        <v>0</v>
      </c>
      <c r="N40">
        <v>5.4111907483964661E-3</v>
      </c>
      <c r="O40">
        <v>5.1251669510684814E-4</v>
      </c>
      <c r="P40">
        <v>0.37847149779422706</v>
      </c>
      <c r="Q40">
        <v>5.7389124494374499E-2</v>
      </c>
      <c r="R40">
        <v>2.0088428822155002E-2</v>
      </c>
      <c r="S40">
        <v>0.46847552480308252</v>
      </c>
    </row>
    <row r="41" spans="1:19">
      <c r="A41" t="s">
        <v>48</v>
      </c>
      <c r="B41" s="34" t="s">
        <v>80</v>
      </c>
      <c r="C41">
        <v>0</v>
      </c>
      <c r="D41">
        <v>7.0019662662518245E-4</v>
      </c>
      <c r="E41">
        <v>0</v>
      </c>
      <c r="F41">
        <v>0</v>
      </c>
      <c r="G41">
        <v>0</v>
      </c>
      <c r="H41">
        <v>9.8228976640060958E-2</v>
      </c>
      <c r="I41">
        <v>1.1733087528041669E-2</v>
      </c>
      <c r="J41">
        <v>0</v>
      </c>
      <c r="K41">
        <v>0</v>
      </c>
      <c r="L41">
        <v>0</v>
      </c>
      <c r="M41">
        <v>3.5294846521755264E-4</v>
      </c>
      <c r="N41">
        <v>1.2307910346791795E-2</v>
      </c>
      <c r="O41">
        <v>1.0470228145309513E-3</v>
      </c>
      <c r="P41">
        <v>0.14917845975524657</v>
      </c>
      <c r="Q41">
        <v>2.1422285721027556E-2</v>
      </c>
      <c r="R41">
        <v>1.6570849543864619E-2</v>
      </c>
      <c r="S41">
        <v>0.31154173744140223</v>
      </c>
    </row>
    <row r="42" spans="1:19">
      <c r="A42" t="s">
        <v>48</v>
      </c>
      <c r="B42" s="34" t="s">
        <v>81</v>
      </c>
      <c r="C42">
        <v>0</v>
      </c>
      <c r="D42">
        <v>6.6468937575389631E-4</v>
      </c>
      <c r="E42">
        <v>0</v>
      </c>
      <c r="F42">
        <v>0</v>
      </c>
      <c r="G42">
        <v>0</v>
      </c>
      <c r="H42">
        <v>0.1214845348536407</v>
      </c>
      <c r="I42">
        <v>0</v>
      </c>
      <c r="J42">
        <v>0</v>
      </c>
      <c r="K42">
        <v>2.5137355490113811E-4</v>
      </c>
      <c r="L42">
        <v>0</v>
      </c>
      <c r="M42">
        <v>0.18788780007037992</v>
      </c>
      <c r="N42">
        <v>8.1224152350044543E-3</v>
      </c>
      <c r="O42">
        <v>6.9593267428701491E-4</v>
      </c>
      <c r="P42">
        <v>0.13815284967119035</v>
      </c>
      <c r="Q42">
        <v>3.9767270475103089E-2</v>
      </c>
      <c r="R42">
        <v>9.6320532788865543E-3</v>
      </c>
      <c r="S42">
        <v>0.50665891918914951</v>
      </c>
    </row>
    <row r="43" spans="1:19">
      <c r="A43" t="s">
        <v>48</v>
      </c>
      <c r="B43" s="34" t="s">
        <v>82</v>
      </c>
      <c r="C43">
        <v>0</v>
      </c>
      <c r="D43">
        <v>6.1865350156872778E-4</v>
      </c>
      <c r="E43">
        <v>0</v>
      </c>
      <c r="F43">
        <v>0</v>
      </c>
      <c r="G43">
        <v>8.4681023773676145E-3</v>
      </c>
      <c r="H43">
        <v>3.7568813775284593E-2</v>
      </c>
      <c r="I43">
        <v>1.4327524647521628E-3</v>
      </c>
      <c r="J43">
        <v>0</v>
      </c>
      <c r="K43">
        <v>9.636220139710161E-4</v>
      </c>
      <c r="L43">
        <v>0</v>
      </c>
      <c r="M43">
        <v>0</v>
      </c>
      <c r="N43">
        <v>3.6733309283788484E-3</v>
      </c>
      <c r="O43">
        <v>3.2462002106145929E-4</v>
      </c>
      <c r="P43">
        <v>0.18705297080751726</v>
      </c>
      <c r="Q43">
        <v>1.8531116409912674E-2</v>
      </c>
      <c r="R43">
        <v>9.53287437039263E-3</v>
      </c>
      <c r="S43">
        <v>0.26816685667020046</v>
      </c>
    </row>
    <row r="44" spans="1:19">
      <c r="A44" t="s">
        <v>48</v>
      </c>
      <c r="B44" s="34" t="s">
        <v>83</v>
      </c>
      <c r="C44">
        <v>0</v>
      </c>
      <c r="D44">
        <v>2.351519506612304E-3</v>
      </c>
      <c r="E44">
        <v>0</v>
      </c>
      <c r="F44">
        <v>0</v>
      </c>
      <c r="G44">
        <v>0</v>
      </c>
      <c r="H44">
        <v>3.7161859439486133E-2</v>
      </c>
      <c r="I44">
        <v>1.3600970144573843E-3</v>
      </c>
      <c r="J44">
        <v>0</v>
      </c>
      <c r="K44">
        <v>2.2793268540251266E-4</v>
      </c>
      <c r="L44">
        <v>0</v>
      </c>
      <c r="M44">
        <v>1.2711790313460924E-2</v>
      </c>
      <c r="N44">
        <v>4.2270445866131601E-3</v>
      </c>
      <c r="O44">
        <v>5.407454117012829E-4</v>
      </c>
      <c r="P44">
        <v>0.10797312639022416</v>
      </c>
      <c r="Q44">
        <v>1.7548621441701329E-2</v>
      </c>
      <c r="R44">
        <v>6.1483761314289898E-3</v>
      </c>
      <c r="S44">
        <v>0.19025111292109642</v>
      </c>
    </row>
    <row r="45" spans="1:19">
      <c r="A45" t="s">
        <v>48</v>
      </c>
      <c r="B45" s="34" t="s">
        <v>84</v>
      </c>
      <c r="C45">
        <v>0</v>
      </c>
      <c r="D45">
        <v>5.7091293059596815E-4</v>
      </c>
      <c r="E45">
        <v>0</v>
      </c>
      <c r="F45">
        <v>0</v>
      </c>
      <c r="G45">
        <v>7.840092671273613E-3</v>
      </c>
      <c r="H45">
        <v>4.1379216874675495E-2</v>
      </c>
      <c r="I45">
        <v>2.4788480195426787E-3</v>
      </c>
      <c r="J45">
        <v>0</v>
      </c>
      <c r="K45">
        <v>2.2109450028386102E-4</v>
      </c>
      <c r="L45">
        <v>0</v>
      </c>
      <c r="M45">
        <v>0.11991273213458487</v>
      </c>
      <c r="N45">
        <v>9.8434312898684206E-3</v>
      </c>
      <c r="O45">
        <v>2.50445880880577E-4</v>
      </c>
      <c r="P45">
        <v>0.13235470587647069</v>
      </c>
      <c r="Q45">
        <v>1.6493370161180909E-2</v>
      </c>
      <c r="R45">
        <v>7.9066536043430613E-3</v>
      </c>
      <c r="S45">
        <v>0.3392515039436983</v>
      </c>
    </row>
    <row r="46" spans="1:19">
      <c r="A46" t="s">
        <v>48</v>
      </c>
      <c r="B46" s="34" t="s">
        <v>85</v>
      </c>
      <c r="C46">
        <v>0</v>
      </c>
      <c r="D46">
        <v>1.0652224572513802E-3</v>
      </c>
      <c r="E46">
        <v>0</v>
      </c>
      <c r="F46">
        <v>0</v>
      </c>
      <c r="G46">
        <v>0</v>
      </c>
      <c r="H46">
        <v>3.2912792968822768E-2</v>
      </c>
      <c r="I46">
        <v>4.766973245171835E-3</v>
      </c>
      <c r="J46">
        <v>0</v>
      </c>
      <c r="K46">
        <v>2.1491720072966403E-4</v>
      </c>
      <c r="L46">
        <v>0</v>
      </c>
      <c r="M46">
        <v>6.5647902076470199E-2</v>
      </c>
      <c r="N46">
        <v>3.7916338352285139E-3</v>
      </c>
      <c r="O46">
        <v>2.2493156503380213E-4</v>
      </c>
      <c r="P46">
        <v>7.7796224101733813E-2</v>
      </c>
      <c r="Q46">
        <v>2.3643600032426715E-2</v>
      </c>
      <c r="R46">
        <v>4.6823195114723548E-3</v>
      </c>
      <c r="S46">
        <v>0.21474651699433167</v>
      </c>
    </row>
    <row r="47" spans="1:19">
      <c r="A47" t="s">
        <v>48</v>
      </c>
      <c r="B47" s="34" t="s">
        <v>86</v>
      </c>
      <c r="C47">
        <v>0</v>
      </c>
      <c r="D47">
        <v>0</v>
      </c>
      <c r="E47">
        <v>0</v>
      </c>
      <c r="F47">
        <v>0</v>
      </c>
      <c r="G47">
        <v>7.2625147105234156E-3</v>
      </c>
      <c r="H47">
        <v>8.8529947230494566E-3</v>
      </c>
      <c r="I47">
        <v>1.1087115403753955E-3</v>
      </c>
      <c r="J47">
        <v>0</v>
      </c>
      <c r="K47">
        <v>2.102839762655323E-4</v>
      </c>
      <c r="L47">
        <v>0</v>
      </c>
      <c r="M47">
        <v>1.0278522019646963E-2</v>
      </c>
      <c r="N47">
        <v>6.1134413012943201E-3</v>
      </c>
      <c r="O47">
        <v>4.0881944818305614E-4</v>
      </c>
      <c r="P47">
        <v>8.1555003332643761E-2</v>
      </c>
      <c r="Q47">
        <v>7.5805443899903402E-3</v>
      </c>
      <c r="R47">
        <v>4.5115561702941953E-3</v>
      </c>
      <c r="S47">
        <v>0.12788239161227644</v>
      </c>
    </row>
    <row r="48" spans="1:19">
      <c r="A48" t="s">
        <v>48</v>
      </c>
      <c r="B48" s="34" t="s">
        <v>87</v>
      </c>
      <c r="C48">
        <v>0</v>
      </c>
      <c r="D48">
        <v>1.4881578553372354E-3</v>
      </c>
      <c r="E48">
        <v>0</v>
      </c>
      <c r="F48">
        <v>0</v>
      </c>
      <c r="G48">
        <v>0</v>
      </c>
      <c r="H48">
        <v>1.6662900076082288E-2</v>
      </c>
      <c r="I48">
        <v>1.0709620585854229E-3</v>
      </c>
      <c r="J48">
        <v>0</v>
      </c>
      <c r="K48">
        <v>2.0366989988813977E-4</v>
      </c>
      <c r="L48">
        <v>0</v>
      </c>
      <c r="M48">
        <v>7.5667917138972307E-2</v>
      </c>
      <c r="N48">
        <v>8.9616134128760461E-3</v>
      </c>
      <c r="O48">
        <v>1.8204644594685751E-4</v>
      </c>
      <c r="P48">
        <v>4.6547415033165951E-2</v>
      </c>
      <c r="Q48">
        <v>6.8925828733412686E-7</v>
      </c>
      <c r="R48">
        <v>4.764483107283668E-3</v>
      </c>
      <c r="S48">
        <v>0.15554985428642176</v>
      </c>
    </row>
    <row r="49" spans="1:19">
      <c r="A49" t="s">
        <v>48</v>
      </c>
      <c r="B49" s="34" t="s">
        <v>88</v>
      </c>
      <c r="C49">
        <v>0</v>
      </c>
      <c r="D49">
        <v>9.281236027209594E-4</v>
      </c>
      <c r="E49">
        <v>0</v>
      </c>
      <c r="F49">
        <v>0</v>
      </c>
      <c r="G49">
        <v>3.4185805375184231E-3</v>
      </c>
      <c r="H49">
        <v>1.0677065987246437E-2</v>
      </c>
      <c r="I49">
        <v>3.0450901276851683E-3</v>
      </c>
      <c r="J49">
        <v>0</v>
      </c>
      <c r="K49">
        <v>1.9598007662845196E-4</v>
      </c>
      <c r="L49">
        <v>0</v>
      </c>
      <c r="M49">
        <v>6.1269122213918337E-3</v>
      </c>
      <c r="N49">
        <v>4.2985648474258564E-4</v>
      </c>
      <c r="O49">
        <v>5.2591374266757439E-4</v>
      </c>
      <c r="P49">
        <v>8.5821353604834005E-2</v>
      </c>
      <c r="Q49">
        <v>6.6043957001098441E-3</v>
      </c>
      <c r="R49">
        <v>6.3214804934382252E-3</v>
      </c>
      <c r="S49">
        <v>0.12409475257898883</v>
      </c>
    </row>
    <row r="50" spans="1:19">
      <c r="A50" t="s">
        <v>48</v>
      </c>
      <c r="B50" s="34" t="s">
        <v>89</v>
      </c>
      <c r="C50">
        <v>0</v>
      </c>
      <c r="D50">
        <v>1.3376437580826794E-3</v>
      </c>
      <c r="E50">
        <v>0</v>
      </c>
      <c r="F50">
        <v>0</v>
      </c>
      <c r="G50">
        <v>0</v>
      </c>
      <c r="H50">
        <v>9.7613846550947403E-3</v>
      </c>
      <c r="I50">
        <v>1.8991399398799458E-3</v>
      </c>
      <c r="J50">
        <v>0</v>
      </c>
      <c r="K50">
        <v>5.7291535062337084E-4</v>
      </c>
      <c r="L50">
        <v>0</v>
      </c>
      <c r="M50">
        <v>3.8968701546350737E-2</v>
      </c>
      <c r="N50">
        <v>2.8340864642725228E-3</v>
      </c>
      <c r="O50">
        <v>0</v>
      </c>
      <c r="P50">
        <v>6.998149895336514E-2</v>
      </c>
      <c r="Q50">
        <v>6.5251250420530482E-3</v>
      </c>
      <c r="R50">
        <v>3.3728135648207203E-3</v>
      </c>
      <c r="S50">
        <v>0.13525330927453538</v>
      </c>
    </row>
    <row r="51" spans="1:19">
      <c r="A51" t="s">
        <v>48</v>
      </c>
      <c r="B51" s="34" t="s">
        <v>90</v>
      </c>
      <c r="C51">
        <v>0</v>
      </c>
      <c r="D51">
        <v>4.3607812065116214E-4</v>
      </c>
      <c r="E51">
        <v>0</v>
      </c>
      <c r="F51">
        <v>5.5554354612310242</v>
      </c>
      <c r="G51">
        <v>3.2395692399194154E-3</v>
      </c>
      <c r="H51">
        <v>2.0119076199407226E-2</v>
      </c>
      <c r="I51">
        <v>3.6294153626381109E-3</v>
      </c>
      <c r="J51">
        <v>0</v>
      </c>
      <c r="K51">
        <v>1.8365785674459567E-4</v>
      </c>
      <c r="L51">
        <v>0.90315029197330243</v>
      </c>
      <c r="M51">
        <v>3.1676440463743849E-2</v>
      </c>
      <c r="N51">
        <v>1.0134616678516895E-2</v>
      </c>
      <c r="O51">
        <v>7.5295956855299384E-5</v>
      </c>
      <c r="P51">
        <v>7.4782135153593554E-2</v>
      </c>
      <c r="Q51">
        <v>1.215518799569093E-2</v>
      </c>
      <c r="R51">
        <v>0.3553945825730439</v>
      </c>
      <c r="S51">
        <v>6.970411808805137</v>
      </c>
    </row>
    <row r="52" spans="1:19">
      <c r="A52" t="s">
        <v>48</v>
      </c>
      <c r="B52" s="34" t="s">
        <v>91</v>
      </c>
      <c r="C52">
        <v>0</v>
      </c>
      <c r="D52">
        <v>4.0956441935635635E-4</v>
      </c>
      <c r="E52">
        <v>0</v>
      </c>
      <c r="F52">
        <v>0</v>
      </c>
      <c r="G52">
        <v>0</v>
      </c>
      <c r="H52">
        <v>2.7126180621803164E-3</v>
      </c>
      <c r="I52">
        <v>0</v>
      </c>
      <c r="J52">
        <v>1.1668855298237117</v>
      </c>
      <c r="K52">
        <v>0</v>
      </c>
      <c r="L52">
        <v>0</v>
      </c>
      <c r="M52">
        <v>1.5025395237135086E-2</v>
      </c>
      <c r="N52">
        <v>8.41514839710511E-4</v>
      </c>
      <c r="O52">
        <v>7.1477668780220785E-5</v>
      </c>
      <c r="P52">
        <v>5.3913483455670264E-2</v>
      </c>
      <c r="Q52">
        <v>0</v>
      </c>
      <c r="R52">
        <v>0.49837890728725098</v>
      </c>
      <c r="S52">
        <v>1.7382384907937833</v>
      </c>
    </row>
    <row r="53" spans="1:19">
      <c r="A53" t="s">
        <v>48</v>
      </c>
      <c r="B53" s="34" t="s">
        <v>92</v>
      </c>
      <c r="C53">
        <v>0</v>
      </c>
      <c r="D53">
        <v>7.9064456297142649E-4</v>
      </c>
      <c r="E53">
        <v>0</v>
      </c>
      <c r="F53">
        <v>10.049189013857831</v>
      </c>
      <c r="G53">
        <v>0</v>
      </c>
      <c r="H53">
        <v>2.4282922877604807E-3</v>
      </c>
      <c r="I53">
        <v>8.3805663865577085E-4</v>
      </c>
      <c r="J53">
        <v>1.6153861323274681</v>
      </c>
      <c r="K53">
        <v>0</v>
      </c>
      <c r="L53">
        <v>0</v>
      </c>
      <c r="M53">
        <v>5.3483212302131156E-3</v>
      </c>
      <c r="N53">
        <v>2.6095024287418056E-3</v>
      </c>
      <c r="O53">
        <v>6.6527180496447902E-5</v>
      </c>
      <c r="P53">
        <v>7.2655383279835561E-2</v>
      </c>
      <c r="Q53">
        <v>7.143760929557974E-2</v>
      </c>
      <c r="R53">
        <v>0.24578054802519067</v>
      </c>
      <c r="S53">
        <v>12.066530031114727</v>
      </c>
    </row>
    <row r="54" spans="1:19">
      <c r="A54" t="s">
        <v>48</v>
      </c>
      <c r="B54" s="34" t="s">
        <v>93</v>
      </c>
      <c r="C54">
        <v>0.65704378892018434</v>
      </c>
      <c r="D54">
        <v>7.7939048222758212E-4</v>
      </c>
      <c r="E54">
        <v>9.4302062667933877E-3</v>
      </c>
      <c r="F54">
        <v>4.4510768340601246</v>
      </c>
      <c r="G54">
        <v>3.0199511452946304E-3</v>
      </c>
      <c r="H54">
        <v>2.3051526150290602E-3</v>
      </c>
      <c r="I54">
        <v>3.2126284178177755E-3</v>
      </c>
      <c r="J54">
        <v>0.71550129883610358</v>
      </c>
      <c r="K54">
        <v>1.1944415709473771E-3</v>
      </c>
      <c r="L54">
        <v>0</v>
      </c>
      <c r="M54">
        <v>1.5614609726966933E-2</v>
      </c>
      <c r="N54">
        <v>4.8755762479512077E-3</v>
      </c>
      <c r="O54">
        <v>4.6214758452368769E-4</v>
      </c>
      <c r="P54">
        <v>7.3210897724002688E-2</v>
      </c>
      <c r="Q54">
        <v>9.5365530068847182E-2</v>
      </c>
      <c r="R54">
        <v>0.21034967542831495</v>
      </c>
      <c r="S54">
        <v>6.2434421290951221</v>
      </c>
    </row>
    <row r="55" spans="1:19">
      <c r="A55" t="s">
        <v>48</v>
      </c>
      <c r="B55" s="34" t="s">
        <v>94</v>
      </c>
      <c r="C55">
        <v>0.71884999018478313</v>
      </c>
      <c r="D55">
        <v>3.7137207207788014E-4</v>
      </c>
      <c r="E55">
        <v>8.4990299037512821E-3</v>
      </c>
      <c r="F55">
        <v>3.0579161073602918</v>
      </c>
      <c r="G55">
        <v>0</v>
      </c>
      <c r="H55">
        <v>1.7049744876728556E-2</v>
      </c>
      <c r="I55">
        <v>5.2173459616709494E-3</v>
      </c>
      <c r="J55">
        <v>0.49155362356492116</v>
      </c>
      <c r="K55">
        <v>8.1868368826619464E-4</v>
      </c>
      <c r="L55">
        <v>0.19999494018267006</v>
      </c>
      <c r="M55">
        <v>3.6605608397602185E-2</v>
      </c>
      <c r="N55">
        <v>1.4860591398344836E-2</v>
      </c>
      <c r="O55">
        <v>1.8633131042896864E-4</v>
      </c>
      <c r="P55">
        <v>9.5202840933965582E-2</v>
      </c>
      <c r="Q55">
        <v>0.18926502700410497</v>
      </c>
      <c r="R55">
        <v>0.21010616442524954</v>
      </c>
      <c r="S55">
        <v>5.0464974012649577</v>
      </c>
    </row>
    <row r="56" spans="1:19">
      <c r="A56" t="s">
        <v>48</v>
      </c>
      <c r="B56" s="34" t="s">
        <v>95</v>
      </c>
      <c r="C56">
        <v>0.25285914475425142</v>
      </c>
      <c r="D56">
        <v>7.2340889470789982E-4</v>
      </c>
      <c r="E56">
        <v>1.8832185040334008E-3</v>
      </c>
      <c r="F56">
        <v>2.7843309240055731</v>
      </c>
      <c r="G56">
        <v>3.4684472710335257E-2</v>
      </c>
      <c r="H56">
        <v>6.6058715506830401E-3</v>
      </c>
      <c r="I56">
        <v>4.7131661048624429E-3</v>
      </c>
      <c r="J56">
        <v>0.47115360672706741</v>
      </c>
      <c r="K56">
        <v>3.5229133794112549E-3</v>
      </c>
      <c r="L56">
        <v>0.31394189846685072</v>
      </c>
      <c r="M56">
        <v>1.2826453377527414E-2</v>
      </c>
      <c r="N56">
        <v>9.9348450864760185E-3</v>
      </c>
      <c r="O56">
        <v>2.8756096362618673E-4</v>
      </c>
      <c r="P56">
        <v>9.372417369854702E-2</v>
      </c>
      <c r="Q56">
        <v>5.6912516813396152E-2</v>
      </c>
      <c r="R56">
        <v>0.14767470489850343</v>
      </c>
      <c r="S56">
        <v>4.1957788799357729</v>
      </c>
    </row>
    <row r="57" spans="1:19">
      <c r="A57" t="s">
        <v>48</v>
      </c>
      <c r="B57" s="34" t="s">
        <v>96</v>
      </c>
      <c r="C57">
        <v>0.18379911070508204</v>
      </c>
      <c r="D57">
        <v>2.8974265714936387E-3</v>
      </c>
      <c r="E57">
        <v>8.7351427170205553E-4</v>
      </c>
      <c r="F57">
        <v>1.7331790941241785</v>
      </c>
      <c r="G57">
        <v>2.7399759974028548E-2</v>
      </c>
      <c r="H57">
        <v>3.3781505499786979E-2</v>
      </c>
      <c r="I57">
        <v>1.5587053730746814E-2</v>
      </c>
      <c r="J57">
        <v>0.37670318653176604</v>
      </c>
      <c r="K57">
        <v>3.7431469511027826E-3</v>
      </c>
      <c r="L57">
        <v>0.59366716197595792</v>
      </c>
      <c r="M57">
        <v>2.3113090691862848E-2</v>
      </c>
      <c r="N57">
        <v>1.0258160477395362E-2</v>
      </c>
      <c r="O57">
        <v>9.3047042790525211E-4</v>
      </c>
      <c r="P57">
        <v>5.2325746743621337E-2</v>
      </c>
      <c r="Q57">
        <v>3.8940990666791464E-2</v>
      </c>
      <c r="R57">
        <v>0.1716373199982737</v>
      </c>
      <c r="S57">
        <v>3.2688367393416939</v>
      </c>
    </row>
    <row r="58" spans="1:19">
      <c r="A58" t="s">
        <v>48</v>
      </c>
      <c r="B58" s="34" t="s">
        <v>97</v>
      </c>
      <c r="C58">
        <v>0.31439475748914214</v>
      </c>
      <c r="D58">
        <v>1.5536892566740956E-3</v>
      </c>
      <c r="E58">
        <v>2.3496885298879347E-3</v>
      </c>
      <c r="F58">
        <v>3.1371268515204171</v>
      </c>
      <c r="G58">
        <v>0.14173237470405642</v>
      </c>
      <c r="H58">
        <v>1.5916902847454506E-2</v>
      </c>
      <c r="I58">
        <v>7.4863560592929868E-3</v>
      </c>
      <c r="J58">
        <v>0.61880403314170884</v>
      </c>
      <c r="K58">
        <v>1.5111705356731508E-3</v>
      </c>
      <c r="L58">
        <v>1.5397443350651407E-2</v>
      </c>
      <c r="M58">
        <v>1.0515819812313087E-2</v>
      </c>
      <c r="N58">
        <v>6.0631523672140419E-2</v>
      </c>
      <c r="O58">
        <v>5.1060185994339716E-4</v>
      </c>
      <c r="P58">
        <v>4.2056644997842341E-2</v>
      </c>
      <c r="Q58">
        <v>0.2764383905278649</v>
      </c>
      <c r="R58">
        <v>0.21533831770645007</v>
      </c>
      <c r="S58">
        <v>4.8617645660115372</v>
      </c>
    </row>
    <row r="59" spans="1:19">
      <c r="A59" t="s">
        <v>48</v>
      </c>
      <c r="B59" s="34" t="s">
        <v>98</v>
      </c>
      <c r="C59">
        <v>0.15596977595399153</v>
      </c>
      <c r="D59">
        <v>9.7209617976073692E-3</v>
      </c>
      <c r="E59">
        <v>1.3444727941923699E-2</v>
      </c>
      <c r="F59">
        <v>2.5464888927890641</v>
      </c>
      <c r="G59">
        <v>8.61138409982245E-2</v>
      </c>
      <c r="H59">
        <v>1.1674126209029301E-2</v>
      </c>
      <c r="I59">
        <v>6.0455143620488094E-3</v>
      </c>
      <c r="J59">
        <v>0.396752198878211</v>
      </c>
      <c r="K59">
        <v>4.1423078207025732E-4</v>
      </c>
      <c r="L59">
        <v>0.55900136484519791</v>
      </c>
      <c r="M59">
        <v>2.3682470532216726E-2</v>
      </c>
      <c r="N59">
        <v>2.5575790341151983E-2</v>
      </c>
      <c r="O59">
        <v>1.9289500636984411E-4</v>
      </c>
      <c r="P59">
        <v>4.4122977214717807E-2</v>
      </c>
      <c r="Q59">
        <v>0.76129540858623113</v>
      </c>
      <c r="R59">
        <v>0.15172962806472512</v>
      </c>
      <c r="S59">
        <v>4.7922248043027551</v>
      </c>
    </row>
    <row r="60" spans="1:19">
      <c r="A60" t="s">
        <v>48</v>
      </c>
      <c r="B60" s="34" t="s">
        <v>99</v>
      </c>
      <c r="C60">
        <v>0.22177419938799892</v>
      </c>
      <c r="D60">
        <v>2.8747424149823675E-3</v>
      </c>
      <c r="E60">
        <v>1.154824722982388E-2</v>
      </c>
      <c r="F60">
        <v>1.5977113677341279</v>
      </c>
      <c r="G60">
        <v>9.6769574088018118E-3</v>
      </c>
      <c r="H60">
        <v>7.7624949419571321E-3</v>
      </c>
      <c r="I60">
        <v>2.2802852350675695E-3</v>
      </c>
      <c r="J60">
        <v>0.10232850788695202</v>
      </c>
      <c r="K60">
        <v>4.3108244896369885E-4</v>
      </c>
      <c r="L60">
        <v>0.38992892802092349</v>
      </c>
      <c r="M60">
        <v>5.1873649432657598E-2</v>
      </c>
      <c r="N60">
        <v>9.0768009277730766E-3</v>
      </c>
      <c r="O60">
        <v>1.4384411873247932E-4</v>
      </c>
      <c r="P60">
        <v>6.3688843446139565E-2</v>
      </c>
      <c r="Q60">
        <v>0.34932897519485895</v>
      </c>
      <c r="R60">
        <v>8.0936511722009552E-2</v>
      </c>
      <c r="S60">
        <v>2.9013654375517817</v>
      </c>
    </row>
    <row r="61" spans="1:19">
      <c r="A61" t="s">
        <v>100</v>
      </c>
      <c r="B61" s="34" t="s">
        <v>101</v>
      </c>
      <c r="C61">
        <v>1.9200283176109192</v>
      </c>
      <c r="D61">
        <v>8.2133821477815783E-2</v>
      </c>
      <c r="E61">
        <v>9.1915057053527663E-2</v>
      </c>
      <c r="F61">
        <v>34.697437603079543</v>
      </c>
      <c r="G61">
        <v>1.348327184451656</v>
      </c>
      <c r="H61">
        <v>0.40508193835123851</v>
      </c>
      <c r="I61">
        <v>0.16449720215585134</v>
      </c>
      <c r="J61">
        <v>5.5513489906766074</v>
      </c>
      <c r="K61">
        <v>2.3656912076096118E-2</v>
      </c>
      <c r="L61">
        <v>4.6010739232724776</v>
      </c>
      <c r="M61">
        <v>1.2564420144686645</v>
      </c>
      <c r="N61">
        <v>0.2661389531685443</v>
      </c>
      <c r="O61">
        <v>8.4897663499281344E-3</v>
      </c>
      <c r="P61">
        <v>2.0055336208850498</v>
      </c>
      <c r="Q61">
        <v>5.2531566037693533</v>
      </c>
      <c r="R61">
        <v>2.5381843217778122</v>
      </c>
      <c r="S61">
        <v>60.21344623062496</v>
      </c>
    </row>
    <row r="62" spans="1:19">
      <c r="A62" t="s">
        <v>100</v>
      </c>
      <c r="B62" s="34" t="s">
        <v>102</v>
      </c>
      <c r="C62">
        <v>1.4232926345059917</v>
      </c>
      <c r="D62">
        <v>6.0485951439238878E-2</v>
      </c>
      <c r="E62">
        <v>2.4828733856188029E-2</v>
      </c>
      <c r="F62">
        <v>35.587620825722624</v>
      </c>
      <c r="G62">
        <v>1.0077594788691933</v>
      </c>
      <c r="H62">
        <v>0.24208446026533259</v>
      </c>
      <c r="I62">
        <v>0.12555968255712152</v>
      </c>
      <c r="J62">
        <v>6.1400679707238215</v>
      </c>
      <c r="K62">
        <v>6.2744305547165535E-2</v>
      </c>
      <c r="L62">
        <v>1.5866096078196446</v>
      </c>
      <c r="M62">
        <v>1.7860336898988716</v>
      </c>
      <c r="N62">
        <v>0.66839089562652654</v>
      </c>
      <c r="O62">
        <v>6.3662890572609779E-3</v>
      </c>
      <c r="P62">
        <v>1.0786182015552397</v>
      </c>
      <c r="Q62">
        <v>3.71570495242268</v>
      </c>
      <c r="R62">
        <v>2.3302655090912783</v>
      </c>
      <c r="S62">
        <v>55.846433188957576</v>
      </c>
    </row>
    <row r="63" spans="1:19">
      <c r="A63" t="s">
        <v>100</v>
      </c>
      <c r="B63" s="34" t="s">
        <v>103</v>
      </c>
      <c r="C63">
        <v>2.2283257046126685</v>
      </c>
      <c r="D63">
        <v>8.1754732780288775E-2</v>
      </c>
      <c r="E63">
        <v>0.1047678568685107</v>
      </c>
      <c r="F63">
        <v>32.717948008981082</v>
      </c>
      <c r="G63">
        <v>1.317161170371862</v>
      </c>
      <c r="H63">
        <v>0.34337593937156785</v>
      </c>
      <c r="I63">
        <v>0.19375259657165267</v>
      </c>
      <c r="J63">
        <v>5.0596810539949608</v>
      </c>
      <c r="K63">
        <v>3.1854820116964416E-2</v>
      </c>
      <c r="L63">
        <v>4.4247904058152425</v>
      </c>
      <c r="M63">
        <v>0.62422384574562084</v>
      </c>
      <c r="N63">
        <v>0.36864016064845195</v>
      </c>
      <c r="O63">
        <v>1.0405825277101322E-2</v>
      </c>
      <c r="P63">
        <v>2.314124485225082</v>
      </c>
      <c r="Q63">
        <v>4.5026849996283449</v>
      </c>
      <c r="R63">
        <v>2.4593681659879572</v>
      </c>
      <c r="S63">
        <v>56.782859771996272</v>
      </c>
    </row>
    <row r="64" spans="1:19">
      <c r="A64" t="s">
        <v>100</v>
      </c>
      <c r="B64" s="34" t="s">
        <v>104</v>
      </c>
      <c r="C64">
        <v>2.3845960519605427</v>
      </c>
      <c r="D64">
        <v>6.5235669533952045E-2</v>
      </c>
      <c r="E64">
        <v>7.4904583802990032E-2</v>
      </c>
      <c r="F64">
        <v>3.9458379322472581</v>
      </c>
      <c r="G64">
        <v>1.0413675887819469</v>
      </c>
      <c r="H64">
        <v>0.21048984847792762</v>
      </c>
      <c r="I64">
        <v>0.22248069095680012</v>
      </c>
      <c r="J64">
        <v>0.74715783889537946</v>
      </c>
      <c r="K64">
        <v>5.1226157559198571E-2</v>
      </c>
      <c r="L64">
        <v>4.5467371327584925</v>
      </c>
      <c r="M64">
        <v>8.5080373155110856E-2</v>
      </c>
      <c r="N64">
        <v>0.55207795875331511</v>
      </c>
      <c r="O64">
        <v>1.1915780324844798E-2</v>
      </c>
      <c r="P64">
        <v>1.8225147156709536</v>
      </c>
      <c r="Q64">
        <v>1.9608657790827806</v>
      </c>
      <c r="R64">
        <v>0.44600812890037211</v>
      </c>
      <c r="S64">
        <v>18.168496230861166</v>
      </c>
    </row>
    <row r="65" spans="1:19">
      <c r="A65" t="s">
        <v>100</v>
      </c>
      <c r="B65" s="34" t="s">
        <v>105</v>
      </c>
      <c r="C65">
        <v>1.4747780559545962</v>
      </c>
      <c r="D65">
        <v>5.8111315929223584E-2</v>
      </c>
      <c r="E65">
        <v>5.2452743883906583E-2</v>
      </c>
      <c r="F65">
        <v>2.2342544114989948</v>
      </c>
      <c r="G65">
        <v>0.94787140557965799</v>
      </c>
      <c r="H65">
        <v>0.23107181772858087</v>
      </c>
      <c r="I65">
        <v>0.10003767709362288</v>
      </c>
      <c r="J65">
        <v>7.9719452373819166E-2</v>
      </c>
      <c r="K65">
        <v>4.2554954404373069E-2</v>
      </c>
      <c r="L65">
        <v>2.5114103606352067</v>
      </c>
      <c r="M65">
        <v>0.16307007437083421</v>
      </c>
      <c r="N65">
        <v>0.45541712611553153</v>
      </c>
      <c r="O65">
        <v>5.3322308298747387E-3</v>
      </c>
      <c r="P65">
        <v>1.1846181747360571</v>
      </c>
      <c r="Q65">
        <v>1.6530423390322291</v>
      </c>
      <c r="R65">
        <v>0.33952381822646593</v>
      </c>
      <c r="S65">
        <v>11.533265958392491</v>
      </c>
    </row>
    <row r="66" spans="1:19">
      <c r="A66" t="s">
        <v>100</v>
      </c>
      <c r="B66" s="34" t="s">
        <v>106</v>
      </c>
      <c r="C66">
        <v>0.51509274944731231</v>
      </c>
      <c r="D66">
        <v>5.9194852971891865E-2</v>
      </c>
      <c r="E66">
        <v>1.5258112251242073E-2</v>
      </c>
      <c r="F66">
        <v>1.123257192341157</v>
      </c>
      <c r="G66">
        <v>0.9650807586605179</v>
      </c>
      <c r="H66">
        <v>3.1844220136650003E-2</v>
      </c>
      <c r="I66">
        <v>3.5775848626105056E-2</v>
      </c>
      <c r="J66">
        <v>0.18589999060542439</v>
      </c>
      <c r="K66">
        <v>2.9801707373159292E-2</v>
      </c>
      <c r="L66">
        <v>0.80994538182293141</v>
      </c>
      <c r="M66">
        <v>2.6340078081882545E-2</v>
      </c>
      <c r="N66">
        <v>0.36171001459032093</v>
      </c>
      <c r="O66">
        <v>1.9417568961046169E-3</v>
      </c>
      <c r="P66">
        <v>0.57324828879843359</v>
      </c>
      <c r="Q66">
        <v>0.47052075293250084</v>
      </c>
      <c r="R66">
        <v>9.1178994025568727E-2</v>
      </c>
      <c r="S66">
        <v>5.2960906995607502</v>
      </c>
    </row>
    <row r="67" spans="1:19">
      <c r="A67" t="s">
        <v>100</v>
      </c>
      <c r="B67" s="34" t="s">
        <v>107</v>
      </c>
      <c r="C67">
        <v>0.12336289783758225</v>
      </c>
      <c r="D67">
        <v>8.064841805799694E-3</v>
      </c>
      <c r="E67">
        <v>9.991086235458746E-3</v>
      </c>
      <c r="F67">
        <v>3.9483615003933892</v>
      </c>
      <c r="G67">
        <v>0.13402152554511915</v>
      </c>
      <c r="H67">
        <v>1.9841351655778272E-3</v>
      </c>
      <c r="I67">
        <v>4.7543906645282075E-3</v>
      </c>
      <c r="J67">
        <v>0.75216016797971008</v>
      </c>
      <c r="K67">
        <v>8.7232303013304868E-3</v>
      </c>
      <c r="L67">
        <v>0.49001876685896306</v>
      </c>
      <c r="M67">
        <v>0.13455295234509101</v>
      </c>
      <c r="N67">
        <v>7.4784137059967115E-2</v>
      </c>
      <c r="O67">
        <v>2.4692724867639987E-4</v>
      </c>
      <c r="P67">
        <v>0.31525825912530436</v>
      </c>
      <c r="Q67">
        <v>0.21364971862008275</v>
      </c>
      <c r="R67">
        <v>0.31136978779453983</v>
      </c>
      <c r="S67">
        <v>6.5313043249805105</v>
      </c>
    </row>
    <row r="68" spans="1:19">
      <c r="A68" t="s">
        <v>100</v>
      </c>
      <c r="B68" s="34" t="s">
        <v>108</v>
      </c>
      <c r="C68">
        <v>0.23790328114603021</v>
      </c>
      <c r="D68">
        <v>7.9033468164269038E-3</v>
      </c>
      <c r="E68">
        <v>4.6368438868034101E-3</v>
      </c>
      <c r="F68">
        <v>1.1028290389111248</v>
      </c>
      <c r="G68">
        <v>0.1181772648330579</v>
      </c>
      <c r="H68">
        <v>1.3198546370673636E-2</v>
      </c>
      <c r="I68">
        <v>1.4432237192479658E-2</v>
      </c>
      <c r="J68">
        <v>5.7259533605503066E-2</v>
      </c>
      <c r="K68">
        <v>2.9738151891330888E-3</v>
      </c>
      <c r="L68">
        <v>9.10105404374697E-2</v>
      </c>
      <c r="M68">
        <v>2.4853991171680967E-2</v>
      </c>
      <c r="N68">
        <v>1.408479891523795E-2</v>
      </c>
      <c r="O68">
        <v>8.1477661152956626E-4</v>
      </c>
      <c r="P68">
        <v>6.6710905782700891E-2</v>
      </c>
      <c r="Q68">
        <v>0.25124079507282815</v>
      </c>
      <c r="R68">
        <v>2.0877735972653966E-2</v>
      </c>
      <c r="S68">
        <v>2.0289074519153587</v>
      </c>
    </row>
    <row r="69" spans="1:19">
      <c r="A69" t="s">
        <v>100</v>
      </c>
      <c r="B69" s="34" t="s">
        <v>109</v>
      </c>
      <c r="C69">
        <v>5.8997128162669554E-2</v>
      </c>
      <c r="D69">
        <v>2.4155683787718818E-4</v>
      </c>
      <c r="E69">
        <v>4.7988684808012994E-3</v>
      </c>
      <c r="F69">
        <v>3.3662805793323969</v>
      </c>
      <c r="G69">
        <v>1.764399315121068E-3</v>
      </c>
      <c r="H69">
        <v>2.8777249678890726E-3</v>
      </c>
      <c r="I69">
        <v>1.0939934246652072E-3</v>
      </c>
      <c r="J69">
        <v>0.54805829444058318</v>
      </c>
      <c r="K69">
        <v>4.5553673656822391E-3</v>
      </c>
      <c r="L69">
        <v>0.17522248569293453</v>
      </c>
      <c r="M69">
        <v>0.1775937712313489</v>
      </c>
      <c r="N69">
        <v>4.8922126859620718E-2</v>
      </c>
      <c r="O69">
        <v>7.3469656052344012E-5</v>
      </c>
      <c r="P69">
        <v>8.3142092075087604E-2</v>
      </c>
      <c r="Q69">
        <v>0.3564087463575234</v>
      </c>
      <c r="R69">
        <v>0.2349131422222932</v>
      </c>
      <c r="S69">
        <v>5.0649437464223297</v>
      </c>
    </row>
    <row r="70" spans="1:19">
      <c r="A70" t="s">
        <v>100</v>
      </c>
      <c r="B70" s="34" t="s">
        <v>110</v>
      </c>
      <c r="C70">
        <v>6.0608696840510845E-2</v>
      </c>
      <c r="D70">
        <v>1.5921738473567704E-4</v>
      </c>
      <c r="E70">
        <v>1.053187447559667E-3</v>
      </c>
      <c r="F70">
        <v>0.56751516893706366</v>
      </c>
      <c r="G70">
        <v>2.5647366977619157E-3</v>
      </c>
      <c r="H70">
        <v>4.9761744833088706E-2</v>
      </c>
      <c r="I70">
        <v>5.8753289769375439E-3</v>
      </c>
      <c r="J70">
        <v>0.21835996323999751</v>
      </c>
      <c r="K70">
        <v>1.1568625058006043E-4</v>
      </c>
      <c r="L70">
        <v>0.19901341617563517</v>
      </c>
      <c r="M70">
        <v>0.14397851580822874</v>
      </c>
      <c r="N70">
        <v>2.5407881014696265E-3</v>
      </c>
      <c r="O70">
        <v>3.4095742875666496E-4</v>
      </c>
      <c r="P70">
        <v>0.15364274844846904</v>
      </c>
      <c r="Q70">
        <v>0.61563406083313055</v>
      </c>
      <c r="R70">
        <v>6.0983179398071741E-2</v>
      </c>
      <c r="S70">
        <v>2.0821473968013606</v>
      </c>
    </row>
    <row r="71" spans="1:19">
      <c r="A71" t="s">
        <v>100</v>
      </c>
      <c r="B71" s="34" t="s">
        <v>111</v>
      </c>
      <c r="C71">
        <v>0.1264417660795143</v>
      </c>
      <c r="D71">
        <v>2.779600410094063E-3</v>
      </c>
      <c r="E71">
        <v>1.5222809892544265E-2</v>
      </c>
      <c r="F71">
        <v>1.8156865342812978</v>
      </c>
      <c r="G71">
        <v>4.2437484136963022E-2</v>
      </c>
      <c r="H71">
        <v>8.9089870683407568E-3</v>
      </c>
      <c r="I71">
        <v>2.9288000572976536E-2</v>
      </c>
      <c r="J71">
        <v>0.65282147726661677</v>
      </c>
      <c r="K71">
        <v>6.7214104900792382E-5</v>
      </c>
      <c r="L71">
        <v>0.65871885127230456</v>
      </c>
      <c r="M71">
        <v>0.69843213838765195</v>
      </c>
      <c r="N71">
        <v>1.84188950756079E-2</v>
      </c>
      <c r="O71">
        <v>1.6166695318850025E-3</v>
      </c>
      <c r="P71">
        <v>8.0140794198639398E-2</v>
      </c>
      <c r="Q71">
        <v>1.2616213326174979</v>
      </c>
      <c r="R71">
        <v>0.12643150033070505</v>
      </c>
      <c r="S71">
        <v>5.5390340552265798</v>
      </c>
    </row>
    <row r="72" spans="1:19">
      <c r="A72" t="s">
        <v>100</v>
      </c>
      <c r="B72" s="34" t="s">
        <v>112</v>
      </c>
      <c r="C72">
        <v>0.37972076752973294</v>
      </c>
      <c r="D72">
        <v>4.3220422364476097E-4</v>
      </c>
      <c r="E72">
        <v>4.0638121578888131E-3</v>
      </c>
      <c r="F72">
        <v>3.3259086710493477</v>
      </c>
      <c r="G72">
        <v>1.7768077060740239E-3</v>
      </c>
      <c r="H72">
        <v>2.8414348693717173E-4</v>
      </c>
      <c r="I72">
        <v>3.2254256281794014E-4</v>
      </c>
      <c r="J72">
        <v>0.67673604229382889</v>
      </c>
      <c r="K72">
        <v>1.5915530165906411E-3</v>
      </c>
      <c r="L72">
        <v>0.16092170133912731</v>
      </c>
      <c r="M72">
        <v>8.299051847931338E-3</v>
      </c>
      <c r="N72">
        <v>9.9172298724869989E-4</v>
      </c>
      <c r="O72">
        <v>3.8609092126301592E-5</v>
      </c>
      <c r="P72">
        <v>0.11760616922413547</v>
      </c>
      <c r="Q72">
        <v>1.1915390275269999E-2</v>
      </c>
      <c r="R72">
        <v>0.21436093868110895</v>
      </c>
      <c r="S72">
        <v>4.9049701274731206</v>
      </c>
    </row>
    <row r="73" spans="1:19">
      <c r="A73" t="s">
        <v>100</v>
      </c>
      <c r="B73" s="34" t="s">
        <v>113</v>
      </c>
      <c r="C73">
        <v>5.7894673786965001E-2</v>
      </c>
      <c r="D73">
        <v>1.4256625741238538E-2</v>
      </c>
      <c r="E73">
        <v>9.8594574064547746E-4</v>
      </c>
      <c r="F73">
        <v>4.22969940996839</v>
      </c>
      <c r="G73">
        <v>0.23295716027357116</v>
      </c>
      <c r="H73">
        <v>4.3727534678723146E-2</v>
      </c>
      <c r="I73">
        <v>6.0876208297753198E-3</v>
      </c>
      <c r="J73">
        <v>0.61437924125815968</v>
      </c>
      <c r="K73">
        <v>1.8954537435517116E-4</v>
      </c>
      <c r="L73">
        <v>9.0381797827575383E-2</v>
      </c>
      <c r="M73">
        <v>1.9746162282936019E-2</v>
      </c>
      <c r="N73">
        <v>9.573330861678464E-2</v>
      </c>
      <c r="O73">
        <v>2.8423926498515051E-4</v>
      </c>
      <c r="P73">
        <v>6.2731057807877022E-2</v>
      </c>
      <c r="Q73">
        <v>5.4540972075358241E-2</v>
      </c>
      <c r="R73">
        <v>0.51113446005570395</v>
      </c>
      <c r="S73">
        <v>6.0347297555841806</v>
      </c>
    </row>
    <row r="74" spans="1:19">
      <c r="A74" t="s">
        <v>100</v>
      </c>
      <c r="B74" s="34" t="s">
        <v>114</v>
      </c>
      <c r="C74">
        <v>1.9513460748488143E-2</v>
      </c>
      <c r="D74">
        <v>2.5305153192921592E-3</v>
      </c>
      <c r="E74">
        <v>1.7937487427103216E-3</v>
      </c>
      <c r="F74">
        <v>20.734023728297359</v>
      </c>
      <c r="G74">
        <v>4.0254290438225482E-2</v>
      </c>
      <c r="H74">
        <v>4.1493130219412144E-3</v>
      </c>
      <c r="I74">
        <v>9.3117404295295358E-5</v>
      </c>
      <c r="J74">
        <v>2.6999330921010625</v>
      </c>
      <c r="K74">
        <v>8.7438667475551179E-3</v>
      </c>
      <c r="L74">
        <v>8.1413430132762699E-2</v>
      </c>
      <c r="M74">
        <v>1.0971633231610767E-2</v>
      </c>
      <c r="N74">
        <v>4.5229633485730503E-3</v>
      </c>
      <c r="O74">
        <v>8.9690571065670355E-6</v>
      </c>
      <c r="P74">
        <v>0.15448632841829912</v>
      </c>
      <c r="Q74">
        <v>0.3239510085041637</v>
      </c>
      <c r="R74">
        <v>1.0737711703151476</v>
      </c>
      <c r="S74">
        <v>25.16016063583055</v>
      </c>
    </row>
    <row r="75" spans="1:19">
      <c r="A75" t="s">
        <v>100</v>
      </c>
      <c r="B75" s="34" t="s">
        <v>115</v>
      </c>
      <c r="C75">
        <v>3.6273846963759127E-3</v>
      </c>
      <c r="D75">
        <v>6.0730393609820243E-4</v>
      </c>
      <c r="E75">
        <v>1.1723877429043461E-2</v>
      </c>
      <c r="F75">
        <v>0.17287879350081425</v>
      </c>
      <c r="G75">
        <v>2.0373646846820748E-3</v>
      </c>
      <c r="H75">
        <v>1.3711410933634482E-2</v>
      </c>
      <c r="I75">
        <v>2.683587087848327E-4</v>
      </c>
      <c r="J75">
        <v>1.675127202247495E-2</v>
      </c>
      <c r="K75">
        <v>1.6518557491765895E-3</v>
      </c>
      <c r="L75">
        <v>0.59412878253785806</v>
      </c>
      <c r="M75">
        <v>6.9271929746470562E-3</v>
      </c>
      <c r="N75">
        <v>1.767380524777673E-2</v>
      </c>
      <c r="O75">
        <v>8.8905399655420103E-6</v>
      </c>
      <c r="P75">
        <v>6.9468979505268535E-2</v>
      </c>
      <c r="Q75">
        <v>1.780805685747211E-2</v>
      </c>
      <c r="R75">
        <v>9.677523683183864E-3</v>
      </c>
      <c r="S75">
        <v>0.93895085300709979</v>
      </c>
    </row>
    <row r="76" spans="1:19">
      <c r="A76" t="s">
        <v>100</v>
      </c>
      <c r="B76" s="33" t="s">
        <v>116</v>
      </c>
      <c r="C76">
        <v>0.30577811120364728</v>
      </c>
      <c r="D76">
        <v>6.6395279431308296E-5</v>
      </c>
      <c r="E76">
        <v>1.4051304456839109E-3</v>
      </c>
      <c r="F76">
        <v>9.9118936416971337E-2</v>
      </c>
      <c r="G76">
        <v>0</v>
      </c>
      <c r="H76">
        <v>5.2417133502042024E-2</v>
      </c>
      <c r="I76">
        <v>2.6043226114937257E-2</v>
      </c>
      <c r="J76">
        <v>7.6241046334509122E-2</v>
      </c>
      <c r="K76">
        <v>6.4258274480255562E-5</v>
      </c>
      <c r="L76">
        <v>0.18394851913515708</v>
      </c>
      <c r="M76">
        <v>9.3996741700124176E-3</v>
      </c>
      <c r="N76">
        <v>3.4924287074593607E-3</v>
      </c>
      <c r="O76">
        <v>1.3504676009437055E-3</v>
      </c>
      <c r="P76">
        <v>6.3043329511485169E-2</v>
      </c>
      <c r="Q76">
        <v>2.8758494945783752E-2</v>
      </c>
      <c r="R76">
        <v>1.1699974623782694E-2</v>
      </c>
      <c r="S76">
        <v>0.86282712626586999</v>
      </c>
    </row>
    <row r="77" spans="1:19">
      <c r="A77" t="s">
        <v>100</v>
      </c>
      <c r="B77" s="33" t="s">
        <v>117</v>
      </c>
      <c r="C77">
        <v>3.4182175289439343E-2</v>
      </c>
      <c r="D77">
        <v>1.2473781296097552E-2</v>
      </c>
      <c r="E77">
        <v>6.0508610057082302E-3</v>
      </c>
      <c r="F77">
        <v>0.38947571387558355</v>
      </c>
      <c r="G77">
        <v>8.8079238338423238E-4</v>
      </c>
      <c r="H77">
        <v>1.0330333436039396E-3</v>
      </c>
      <c r="I77">
        <v>1.2062873775053884E-3</v>
      </c>
      <c r="J77">
        <v>1.0734524879975282E-2</v>
      </c>
      <c r="K77">
        <v>2.3369749242829752E-4</v>
      </c>
      <c r="L77">
        <v>5.8456935880599303E-2</v>
      </c>
      <c r="M77">
        <v>7.2152623186649834E-3</v>
      </c>
      <c r="N77">
        <v>6.7307075506910508E-3</v>
      </c>
      <c r="O77">
        <v>6.958701924740518E-5</v>
      </c>
      <c r="P77">
        <v>8.3979679375751459E-2</v>
      </c>
      <c r="Q77">
        <v>0.18570454062748354</v>
      </c>
      <c r="R77">
        <v>6.2521025399210117E-2</v>
      </c>
      <c r="S77">
        <v>0.8609486051152544</v>
      </c>
    </row>
    <row r="78" spans="1:19">
      <c r="A78" t="s">
        <v>100</v>
      </c>
      <c r="B78" s="33" t="s">
        <v>118</v>
      </c>
      <c r="C78">
        <v>1.536497344955734E-2</v>
      </c>
      <c r="D78">
        <v>2.6947995875259423E-4</v>
      </c>
      <c r="E78">
        <v>1.3999729348889045E-2</v>
      </c>
      <c r="F78">
        <v>2.6957976166727349E-2</v>
      </c>
      <c r="G78">
        <v>0.20530168946049621</v>
      </c>
      <c r="H78">
        <v>5.4726733721733645E-2</v>
      </c>
      <c r="I78">
        <v>8.5568926555046332E-3</v>
      </c>
      <c r="J78">
        <v>1.2663019433460931E-2</v>
      </c>
      <c r="K78">
        <v>4.4942695351324335E-5</v>
      </c>
      <c r="L78">
        <v>0.16636497885641788</v>
      </c>
      <c r="M78">
        <v>2.0870507879825695E-2</v>
      </c>
      <c r="N78">
        <v>8.0956745040247746E-2</v>
      </c>
      <c r="O78">
        <v>4.833634411285509E-4</v>
      </c>
      <c r="P78">
        <v>0.16234216638189025</v>
      </c>
      <c r="Q78">
        <v>0.33742882207391034</v>
      </c>
      <c r="R78">
        <v>4.7105530816413221E-2</v>
      </c>
      <c r="S78">
        <v>1.1534375513805912</v>
      </c>
    </row>
    <row r="79" spans="1:19">
      <c r="A79" t="s">
        <v>100</v>
      </c>
      <c r="B79" s="33" t="s">
        <v>119</v>
      </c>
      <c r="C79">
        <v>0.20533131376020819</v>
      </c>
      <c r="D79">
        <v>6.2911627450024099E-4</v>
      </c>
      <c r="E79">
        <v>7.9821615835728998E-4</v>
      </c>
      <c r="F79">
        <v>0.15746180888774575</v>
      </c>
      <c r="G79">
        <v>9.6796744300107207E-3</v>
      </c>
      <c r="H79">
        <v>5.2272347902254879E-2</v>
      </c>
      <c r="I79">
        <v>5.401633540099704E-3</v>
      </c>
      <c r="J79">
        <v>4.0974996831579347E-2</v>
      </c>
      <c r="K79">
        <v>7.6645866078479119E-3</v>
      </c>
      <c r="L79">
        <v>0.6515574897640235</v>
      </c>
      <c r="M79">
        <v>1.0602207180190781E-2</v>
      </c>
      <c r="N79">
        <v>3.4409426550920941E-3</v>
      </c>
      <c r="O79">
        <v>2.8512016565132581E-4</v>
      </c>
      <c r="P79">
        <v>0.1021285018366509</v>
      </c>
      <c r="Q79">
        <v>0.39986722755902804</v>
      </c>
      <c r="R79">
        <v>3.4960128965792592E-2</v>
      </c>
      <c r="S79">
        <v>1.6830553125197412</v>
      </c>
    </row>
    <row r="80" spans="1:19">
      <c r="A80" t="s">
        <v>100</v>
      </c>
      <c r="B80" s="33" t="s">
        <v>120</v>
      </c>
      <c r="C80">
        <v>0.28768100067438596</v>
      </c>
      <c r="D80">
        <v>3.9872198836613526E-3</v>
      </c>
      <c r="E80">
        <v>1.2820451729835924E-2</v>
      </c>
      <c r="F80">
        <v>0.12878242449423283</v>
      </c>
      <c r="G80">
        <v>6.3881629150319696E-2</v>
      </c>
      <c r="H80">
        <v>0.22791823004518319</v>
      </c>
      <c r="I80">
        <v>2.4960463901302354E-2</v>
      </c>
      <c r="J80">
        <v>1.1083363345534281E-3</v>
      </c>
      <c r="K80">
        <v>4.2776679382411364E-4</v>
      </c>
      <c r="L80">
        <v>2.6272850738706666E-3</v>
      </c>
      <c r="M80">
        <v>1.0294025404258278E-3</v>
      </c>
      <c r="N80">
        <v>4.3512161185281784E-3</v>
      </c>
      <c r="O80">
        <v>1.3162536830747806E-3</v>
      </c>
      <c r="P80">
        <v>0.2425979846614652</v>
      </c>
      <c r="Q80">
        <v>1.3237800868068916E-3</v>
      </c>
      <c r="R80">
        <v>0.12287498775383554</v>
      </c>
      <c r="S80">
        <v>1.1276884329259929</v>
      </c>
    </row>
    <row r="81" spans="1:19">
      <c r="A81" t="s">
        <v>100</v>
      </c>
      <c r="B81" s="33" t="s">
        <v>121</v>
      </c>
      <c r="C81">
        <v>1.3996232989779145E-2</v>
      </c>
      <c r="D81">
        <v>2.7844753978036874E-3</v>
      </c>
      <c r="E81">
        <v>1.2654226492523346E-2</v>
      </c>
      <c r="F81">
        <v>6.2053851921632486E-2</v>
      </c>
      <c r="G81">
        <v>4.265330337692852E-2</v>
      </c>
      <c r="H81">
        <v>2.4174900123430376E-4</v>
      </c>
      <c r="I81">
        <v>3.8948206072086933E-5</v>
      </c>
      <c r="J81">
        <v>1.0305968709992896E-2</v>
      </c>
      <c r="K81">
        <v>1.0987132758649709E-4</v>
      </c>
      <c r="L81">
        <v>0.68421264295330175</v>
      </c>
      <c r="M81">
        <v>9.3855224689143313E-4</v>
      </c>
      <c r="N81">
        <v>2.6984916951870552E-2</v>
      </c>
      <c r="O81">
        <v>3.2328215154475703E-5</v>
      </c>
      <c r="P81">
        <v>0.20242484913262615</v>
      </c>
      <c r="Q81">
        <v>0.38331426581764205</v>
      </c>
      <c r="R81">
        <v>6.7682405590444361E-2</v>
      </c>
      <c r="S81">
        <v>1.510428588331763</v>
      </c>
    </row>
    <row r="82" spans="1:19">
      <c r="A82" t="s">
        <v>100</v>
      </c>
      <c r="B82" s="33" t="s">
        <v>122</v>
      </c>
      <c r="C82">
        <v>0.37743039123289535</v>
      </c>
      <c r="D82">
        <v>1.2199539704662143E-2</v>
      </c>
      <c r="E82">
        <v>5.3878621350012201E-2</v>
      </c>
      <c r="F82">
        <v>0.46784347146098071</v>
      </c>
      <c r="G82">
        <v>0.19915422492220181</v>
      </c>
      <c r="H82">
        <v>9.5895398062939563E-4</v>
      </c>
      <c r="I82">
        <v>3.2609602089797463E-2</v>
      </c>
      <c r="J82">
        <v>6.4981269124817942E-2</v>
      </c>
      <c r="K82">
        <v>2.4293307843057388E-3</v>
      </c>
      <c r="L82">
        <v>0.62160286528185438</v>
      </c>
      <c r="M82">
        <v>8.7740267470470812E-3</v>
      </c>
      <c r="N82">
        <v>1.7112997896006732E-2</v>
      </c>
      <c r="O82">
        <v>1.7204127463969904E-3</v>
      </c>
      <c r="P82">
        <v>0.85294004248720512</v>
      </c>
      <c r="Q82">
        <v>1.6579334977638922</v>
      </c>
      <c r="R82">
        <v>0.11141114903952243</v>
      </c>
      <c r="S82">
        <v>4.4829803966110831</v>
      </c>
    </row>
    <row r="83" spans="1:19">
      <c r="A83" t="s">
        <v>100</v>
      </c>
      <c r="B83" s="33" t="s">
        <v>123</v>
      </c>
      <c r="C83">
        <v>0.36783588649801757</v>
      </c>
      <c r="D83">
        <v>2.8796968762678787E-5</v>
      </c>
      <c r="E83">
        <v>7.1800680695566221E-5</v>
      </c>
      <c r="F83">
        <v>1.7739911419056398E-2</v>
      </c>
      <c r="G83">
        <v>1.1208763330348148E-3</v>
      </c>
      <c r="H83">
        <v>5.2566193830831942E-3</v>
      </c>
      <c r="I83">
        <v>3.0312472971699922E-2</v>
      </c>
      <c r="J83">
        <v>1.1302694266788649E-2</v>
      </c>
      <c r="K83">
        <v>9.1780764164268169E-3</v>
      </c>
      <c r="L83">
        <v>2.7561555463098699</v>
      </c>
      <c r="M83">
        <v>1.8387022250771601E-2</v>
      </c>
      <c r="N83">
        <v>8.0088301400005335E-2</v>
      </c>
      <c r="O83">
        <v>1.5966955201879574E-3</v>
      </c>
      <c r="P83">
        <v>0.13391452406345472</v>
      </c>
      <c r="Q83">
        <v>7.7520102908721356E-3</v>
      </c>
      <c r="R83">
        <v>6.5719713559158066E-3</v>
      </c>
      <c r="S83">
        <v>3.4473132061288538</v>
      </c>
    </row>
    <row r="84" spans="1:19">
      <c r="A84" t="s">
        <v>100</v>
      </c>
      <c r="B84" s="33" t="s">
        <v>124</v>
      </c>
      <c r="C84">
        <v>1.5314247053011343</v>
      </c>
      <c r="D84">
        <v>1.5742911490538414E-2</v>
      </c>
      <c r="E84">
        <v>5.2775571710617086E-4</v>
      </c>
      <c r="F84">
        <v>0.11675506544648329</v>
      </c>
      <c r="G84">
        <v>0.25686174895504088</v>
      </c>
      <c r="H84">
        <v>7.3733897453687192E-4</v>
      </c>
      <c r="I84">
        <v>0.1344424256991863</v>
      </c>
      <c r="J84">
        <v>9.5786888945781357E-4</v>
      </c>
      <c r="K84">
        <v>2.9883184660406403E-5</v>
      </c>
      <c r="L84">
        <v>0.10023845362852057</v>
      </c>
      <c r="M84">
        <v>9.8812264271694872E-3</v>
      </c>
      <c r="N84">
        <v>1.9265759095912216E-3</v>
      </c>
      <c r="O84">
        <v>7.0378545268663384E-3</v>
      </c>
      <c r="P84">
        <v>0.10204732831247831</v>
      </c>
      <c r="Q84">
        <v>1.9430200006276266E-3</v>
      </c>
      <c r="R84">
        <v>4.9670006347728446E-3</v>
      </c>
      <c r="S84">
        <v>2.2855211630982808</v>
      </c>
    </row>
    <row r="85" spans="1:19">
      <c r="A85" t="s">
        <v>100</v>
      </c>
      <c r="B85" s="33" t="s">
        <v>125</v>
      </c>
      <c r="C85">
        <v>1.1438782520091451E-2</v>
      </c>
      <c r="D85">
        <v>1.5026462839027754E-2</v>
      </c>
      <c r="E85">
        <v>1.4633544573762203E-3</v>
      </c>
      <c r="F85">
        <v>1.3665833120683146E-2</v>
      </c>
      <c r="G85">
        <v>1.0388964715453142E-3</v>
      </c>
      <c r="H85">
        <v>4.6650138823878251E-5</v>
      </c>
      <c r="I85">
        <v>6.958965110337445E-5</v>
      </c>
      <c r="J85">
        <v>8.6330344931511149E-3</v>
      </c>
      <c r="K85">
        <v>5.7942083135864575E-5</v>
      </c>
      <c r="L85">
        <v>2.4998282296973429E-2</v>
      </c>
      <c r="M85">
        <v>6.0738237633284342E-3</v>
      </c>
      <c r="N85">
        <v>0.10148911050926124</v>
      </c>
      <c r="O85">
        <v>4.9787316819857597E-5</v>
      </c>
      <c r="P85">
        <v>0.31323005136265003</v>
      </c>
      <c r="Q85">
        <v>7.3827929652630075E-3</v>
      </c>
      <c r="R85">
        <v>3.5591404414230254E-3</v>
      </c>
      <c r="S85">
        <v>0.50822353443044221</v>
      </c>
    </row>
    <row r="86" spans="1:19">
      <c r="A86" t="s">
        <v>100</v>
      </c>
      <c r="B86" s="33" t="s">
        <v>126</v>
      </c>
      <c r="C86">
        <v>1.1991697330120843E-2</v>
      </c>
      <c r="D86">
        <v>1.9034273662565937E-5</v>
      </c>
      <c r="E86">
        <v>1.023432700932192E-3</v>
      </c>
      <c r="F86">
        <v>5.6261431197839329E-2</v>
      </c>
      <c r="G86">
        <v>0.24202768860353707</v>
      </c>
      <c r="H86">
        <v>4.5811762127367928E-5</v>
      </c>
      <c r="I86">
        <v>8.2102382569493315E-4</v>
      </c>
      <c r="J86">
        <v>8.6777021746726746E-3</v>
      </c>
      <c r="K86">
        <v>9.7619981378913034E-3</v>
      </c>
      <c r="L86">
        <v>2.4876369159521516E-2</v>
      </c>
      <c r="M86">
        <v>5.3447246115183589E-3</v>
      </c>
      <c r="N86">
        <v>3.0718860894154432E-3</v>
      </c>
      <c r="O86">
        <v>0</v>
      </c>
      <c r="P86">
        <v>7.1410611716622441E-2</v>
      </c>
      <c r="Q86">
        <v>4.2691165598984782E-2</v>
      </c>
      <c r="R86">
        <v>4.9409077210942343E-3</v>
      </c>
      <c r="S86">
        <v>0.4829654849037297</v>
      </c>
    </row>
    <row r="87" spans="1:19">
      <c r="A87" t="s">
        <v>100</v>
      </c>
      <c r="B87" s="33" t="s">
        <v>127</v>
      </c>
      <c r="C87">
        <v>3.2553355249998361E-2</v>
      </c>
      <c r="D87">
        <v>6.5418868404120478E-2</v>
      </c>
      <c r="E87">
        <v>1.2212578112940076E-3</v>
      </c>
      <c r="F87">
        <v>2.5198381500786127E-3</v>
      </c>
      <c r="G87">
        <v>1.0692934267098746</v>
      </c>
      <c r="H87">
        <v>9.2646956267516956E-4</v>
      </c>
      <c r="I87">
        <v>2.3787984197776169E-5</v>
      </c>
      <c r="J87">
        <v>7.0885607155943831E-3</v>
      </c>
      <c r="K87">
        <v>9.1991036227790368E-3</v>
      </c>
      <c r="L87">
        <v>2.2950221690745565E-2</v>
      </c>
      <c r="M87">
        <v>1.3174197189632864E-2</v>
      </c>
      <c r="N87">
        <v>9.5624407433978931E-2</v>
      </c>
      <c r="O87">
        <v>1.1311356277216023E-5</v>
      </c>
      <c r="P87">
        <v>5.0009174392741329E-2</v>
      </c>
      <c r="Q87">
        <v>9.2333681046952165E-4</v>
      </c>
      <c r="R87">
        <v>3.8110528658208409E-3</v>
      </c>
      <c r="S87">
        <v>1.3747483699500549</v>
      </c>
    </row>
    <row r="88" spans="1:19">
      <c r="A88" t="s">
        <v>100</v>
      </c>
      <c r="B88" s="33" t="s">
        <v>128</v>
      </c>
      <c r="C88">
        <v>1.2533228754158188E-2</v>
      </c>
      <c r="D88">
        <v>2.0703961095835943E-4</v>
      </c>
      <c r="E88">
        <v>4.9776692887282259E-4</v>
      </c>
      <c r="F88">
        <v>6.8368111044321722E-2</v>
      </c>
      <c r="G88">
        <v>2.9399453244494111E-4</v>
      </c>
      <c r="H88">
        <v>1.6502006462535412E-3</v>
      </c>
      <c r="I88">
        <v>3.0718965870215609E-3</v>
      </c>
      <c r="J88">
        <v>8.3543173260025583E-3</v>
      </c>
      <c r="K88">
        <v>6.7615351242999999E-6</v>
      </c>
      <c r="L88">
        <v>6.4585926827543716E-2</v>
      </c>
      <c r="M88">
        <v>7.4185419342542858E-3</v>
      </c>
      <c r="N88">
        <v>0.42524970190545019</v>
      </c>
      <c r="O88">
        <v>1.9069484700383332E-4</v>
      </c>
      <c r="P88">
        <v>0.22891033521254123</v>
      </c>
      <c r="Q88">
        <v>3.7830089608554829E-3</v>
      </c>
      <c r="R88">
        <v>6.3195346507782801E-4</v>
      </c>
      <c r="S88">
        <v>0.82575348011755523</v>
      </c>
    </row>
    <row r="89" spans="1:19">
      <c r="A89" t="s">
        <v>100</v>
      </c>
      <c r="B89" s="33" t="s">
        <v>129</v>
      </c>
      <c r="C89">
        <v>3.5431161194772187E-2</v>
      </c>
      <c r="D89">
        <v>0</v>
      </c>
      <c r="E89">
        <v>5.246149150716084E-4</v>
      </c>
      <c r="F89">
        <v>2.3402438066284503E-3</v>
      </c>
      <c r="G89">
        <v>5.2226526045195953E-4</v>
      </c>
      <c r="H89">
        <v>7.4738182927225338E-4</v>
      </c>
      <c r="I89">
        <v>3.5886840060284086E-4</v>
      </c>
      <c r="J89">
        <v>6.7714074193361284E-3</v>
      </c>
      <c r="K89">
        <v>4.0224019742178152E-2</v>
      </c>
      <c r="L89">
        <v>6.5134399259999753E-2</v>
      </c>
      <c r="M89">
        <v>1.4259492448863931E-2</v>
      </c>
      <c r="N89">
        <v>8.2944787996641622E-3</v>
      </c>
      <c r="O89">
        <v>3.5753723612030885E-6</v>
      </c>
      <c r="P89">
        <v>7.9973659177579037E-3</v>
      </c>
      <c r="Q89">
        <v>9.943239551226668E-4</v>
      </c>
      <c r="R89">
        <v>4.320195199028376E-3</v>
      </c>
      <c r="S89">
        <v>0.18792379352112221</v>
      </c>
    </row>
    <row r="90" spans="1:19">
      <c r="A90" t="s">
        <v>100</v>
      </c>
      <c r="B90" s="33" t="s">
        <v>130</v>
      </c>
      <c r="C90">
        <v>1.0090688784483604E-2</v>
      </c>
      <c r="D90">
        <v>4.5949868939909599E-4</v>
      </c>
      <c r="E90">
        <v>8.4592804080263484E-4</v>
      </c>
      <c r="F90">
        <v>5.5606546825913483E-2</v>
      </c>
      <c r="G90">
        <v>0</v>
      </c>
      <c r="H90">
        <v>9.1623524254735855E-5</v>
      </c>
      <c r="I90">
        <v>3.2649468468903819E-4</v>
      </c>
      <c r="J90">
        <v>7.8066728124497331E-3</v>
      </c>
      <c r="K90">
        <v>6.3031545956548918E-6</v>
      </c>
      <c r="L90">
        <v>4.7709924872378906E-3</v>
      </c>
      <c r="M90">
        <v>2.2560115909628919E-3</v>
      </c>
      <c r="N90">
        <v>2.6843060948777975E-4</v>
      </c>
      <c r="O90">
        <v>2.8670384285695016E-6</v>
      </c>
      <c r="P90">
        <v>0.14872100794788423</v>
      </c>
      <c r="Q90">
        <v>3.8907646782355698E-3</v>
      </c>
      <c r="R90">
        <v>2.1503590395859362E-3</v>
      </c>
      <c r="S90">
        <v>0.23729418990831164</v>
      </c>
    </row>
    <row r="91" spans="1:19">
      <c r="A91" t="s">
        <v>100</v>
      </c>
      <c r="B91" s="33" t="s">
        <v>131</v>
      </c>
      <c r="C91">
        <v>2.0543209235793114E-2</v>
      </c>
      <c r="D91">
        <v>1.5352673407579287E-3</v>
      </c>
      <c r="E91">
        <v>4.0190076312618395E-4</v>
      </c>
      <c r="F91">
        <v>2.2342794460996629E-3</v>
      </c>
      <c r="G91">
        <v>2.5154496475380483E-2</v>
      </c>
      <c r="H91">
        <v>1.228757379685419E-3</v>
      </c>
      <c r="I91">
        <v>4.5996117571078798E-4</v>
      </c>
      <c r="J91">
        <v>8.4412897630947725E-3</v>
      </c>
      <c r="K91">
        <v>8.5357390682161416E-5</v>
      </c>
      <c r="L91">
        <v>2.0494507004940488E-2</v>
      </c>
      <c r="M91">
        <v>4.1675238145941762E-3</v>
      </c>
      <c r="N91">
        <v>1.4466562600681243E-3</v>
      </c>
      <c r="O91">
        <v>2.1324167718550502E-5</v>
      </c>
      <c r="P91">
        <v>8.1077206190691697E-3</v>
      </c>
      <c r="Q91">
        <v>1.3278472629995264E-2</v>
      </c>
      <c r="R91">
        <v>4.778053283651218E-3</v>
      </c>
      <c r="S91">
        <v>0.11237877675034724</v>
      </c>
    </row>
    <row r="92" spans="1:19">
      <c r="A92" t="s">
        <v>100</v>
      </c>
      <c r="B92" s="33" t="s">
        <v>132</v>
      </c>
      <c r="C92">
        <v>1.8641668491376606E-2</v>
      </c>
      <c r="D92">
        <v>4.3518081714100099E-5</v>
      </c>
      <c r="E92">
        <v>8.0501006104816142E-4</v>
      </c>
      <c r="F92">
        <v>5.5220662885915317E-2</v>
      </c>
      <c r="G92">
        <v>1.2984302212437626E-4</v>
      </c>
      <c r="H92">
        <v>5.591819297604772E-3</v>
      </c>
      <c r="I92">
        <v>2.0118683156322703E-5</v>
      </c>
      <c r="J92">
        <v>1.5380923612937636E-3</v>
      </c>
      <c r="K92">
        <v>4.7250281333677258E-5</v>
      </c>
      <c r="L92">
        <v>2.0020640174966076E-2</v>
      </c>
      <c r="M92">
        <v>1.2227250888937391E-2</v>
      </c>
      <c r="N92">
        <v>5.1815869347215937E-5</v>
      </c>
      <c r="O92">
        <v>2.6558243168967044E-6</v>
      </c>
      <c r="P92">
        <v>5.6965670283020131E-3</v>
      </c>
      <c r="Q92">
        <v>3.5355955111739945E-3</v>
      </c>
      <c r="R92">
        <v>5.9175324462046319E-3</v>
      </c>
      <c r="S92">
        <v>0.12949004090910421</v>
      </c>
    </row>
    <row r="93" spans="1:19">
      <c r="A93" t="s">
        <v>100</v>
      </c>
      <c r="B93" s="33" t="s">
        <v>133</v>
      </c>
      <c r="C93">
        <v>4.6424123115684779E-4</v>
      </c>
      <c r="D93">
        <v>1.7419715533395497E-4</v>
      </c>
      <c r="E93">
        <v>4.2582430772719615E-4</v>
      </c>
      <c r="F93">
        <v>4.6134303726745429E-2</v>
      </c>
      <c r="G93">
        <v>1.2622287807850796E-4</v>
      </c>
      <c r="H93">
        <v>6.0563598857310552E-4</v>
      </c>
      <c r="I93">
        <v>3.9025270978765292E-5</v>
      </c>
      <c r="J93">
        <v>1.3307666257517781E-2</v>
      </c>
      <c r="K93">
        <v>5.8385956807627259E-6</v>
      </c>
      <c r="L93">
        <v>5.8469082961472907E-2</v>
      </c>
      <c r="M93">
        <v>3.64160885671172E-3</v>
      </c>
      <c r="N93">
        <v>1.0847850316655361E-2</v>
      </c>
      <c r="O93">
        <v>0</v>
      </c>
      <c r="P93">
        <v>8.1792320369196148E-3</v>
      </c>
      <c r="Q93">
        <v>5.3627624720320455E-3</v>
      </c>
      <c r="R93">
        <v>2.9165005913398545E-3</v>
      </c>
      <c r="S93">
        <v>0.1506999926468211</v>
      </c>
    </row>
    <row r="94" spans="1:19">
      <c r="A94" t="s">
        <v>100</v>
      </c>
      <c r="B94" s="33" t="s">
        <v>134</v>
      </c>
      <c r="C94">
        <v>9.1426131128180543E-3</v>
      </c>
      <c r="D94">
        <v>1.9071935847048138E-5</v>
      </c>
      <c r="E94">
        <v>1.1056791247858744E-3</v>
      </c>
      <c r="F94">
        <v>5.1128285168260845E-2</v>
      </c>
      <c r="G94">
        <v>3.3555012725372535E-4</v>
      </c>
      <c r="H94">
        <v>3.4098034622509488E-5</v>
      </c>
      <c r="I94">
        <v>1.101453560175214E-3</v>
      </c>
      <c r="J94">
        <v>1.0835041642351939E-3</v>
      </c>
      <c r="K94">
        <v>9.2701422472279971E-4</v>
      </c>
      <c r="L94">
        <v>3.9751315613468563E-2</v>
      </c>
      <c r="M94">
        <v>3.1997988940162259E-3</v>
      </c>
      <c r="N94">
        <v>1.1824810950740172E-3</v>
      </c>
      <c r="O94">
        <v>5.5534433187925947E-5</v>
      </c>
      <c r="P94">
        <v>4.7704432119495266E-3</v>
      </c>
      <c r="Q94">
        <v>3.4679778309936182E-3</v>
      </c>
      <c r="R94">
        <v>3.7747898083395626E-3</v>
      </c>
      <c r="S94">
        <v>0.12107961033950687</v>
      </c>
    </row>
    <row r="95" spans="1:19">
      <c r="A95" t="s">
        <v>100</v>
      </c>
      <c r="B95" s="33" t="s">
        <v>135</v>
      </c>
      <c r="C95">
        <v>2.1868996390331574E-2</v>
      </c>
      <c r="D95">
        <v>1.595603444799476E-4</v>
      </c>
      <c r="E95">
        <v>3.8780888646561262E-4</v>
      </c>
      <c r="F95">
        <v>4.2124388519255263E-2</v>
      </c>
      <c r="G95">
        <v>3.212515384376502E-4</v>
      </c>
      <c r="H95">
        <v>7.0013325482642941E-4</v>
      </c>
      <c r="I95">
        <v>6.0601065174203939E-4</v>
      </c>
      <c r="J95">
        <v>6.2529352271951666E-3</v>
      </c>
      <c r="K95">
        <v>2.1952625637144951E-5</v>
      </c>
      <c r="L95">
        <v>8.5961285516233943E-4</v>
      </c>
      <c r="M95">
        <v>3.1400180127310051E-3</v>
      </c>
      <c r="N95">
        <v>9.7556071530391364E-5</v>
      </c>
      <c r="O95">
        <v>2.2956708030583139E-5</v>
      </c>
      <c r="P95">
        <v>2.35118563276E-2</v>
      </c>
      <c r="Q95">
        <v>4.2373663255109051E-2</v>
      </c>
      <c r="R95">
        <v>5.1123390035066052E-3</v>
      </c>
      <c r="S95">
        <v>0.14756103967232548</v>
      </c>
    </row>
    <row r="96" spans="1:19">
      <c r="A96" t="s">
        <v>100</v>
      </c>
      <c r="B96" s="33" t="s">
        <v>136</v>
      </c>
      <c r="C96">
        <v>8.5644109425935255E-3</v>
      </c>
      <c r="D96">
        <v>1.6605408121439513E-4</v>
      </c>
      <c r="E96">
        <v>1.2877669078319443E-3</v>
      </c>
      <c r="F96">
        <v>5.0396763001572253E-3</v>
      </c>
      <c r="G96">
        <v>0</v>
      </c>
      <c r="H96">
        <v>5.4421022331530011E-4</v>
      </c>
      <c r="I96">
        <v>3.5977342585535865E-5</v>
      </c>
      <c r="J96">
        <v>7.0851322783767046E-3</v>
      </c>
      <c r="K96">
        <v>2.1565941291712409E-5</v>
      </c>
      <c r="L96">
        <v>1.8731943810966101E-2</v>
      </c>
      <c r="M96">
        <v>3.6658712271355753E-3</v>
      </c>
      <c r="N96">
        <v>1.3857747270140663E-4</v>
      </c>
      <c r="O96">
        <v>1.1846759843670007E-6</v>
      </c>
      <c r="P96">
        <v>8.8843075591693577E-3</v>
      </c>
      <c r="Q96">
        <v>2.9615655544006358E-3</v>
      </c>
      <c r="R96">
        <v>4.1606666531102121E-3</v>
      </c>
      <c r="S96">
        <v>6.1288910970688448E-2</v>
      </c>
    </row>
    <row r="97" spans="1:19">
      <c r="A97" t="s">
        <v>100</v>
      </c>
      <c r="B97" s="33" t="s">
        <v>137</v>
      </c>
      <c r="C97">
        <v>8.4263543630207494E-3</v>
      </c>
      <c r="D97">
        <v>3.7833827534750064E-5</v>
      </c>
      <c r="E97">
        <v>3.6482701742046597E-4</v>
      </c>
      <c r="F97">
        <v>9.0885778457220567E-2</v>
      </c>
      <c r="G97">
        <v>6.2314855512468625E-4</v>
      </c>
      <c r="H97">
        <v>1.0807932152268052E-4</v>
      </c>
      <c r="I97">
        <v>1.0107153145799685E-4</v>
      </c>
      <c r="J97">
        <v>6.7783842413149387E-4</v>
      </c>
      <c r="K97">
        <v>0</v>
      </c>
      <c r="L97">
        <v>6.5932278640868702E-2</v>
      </c>
      <c r="M97">
        <v>3.5189921576268546E-3</v>
      </c>
      <c r="N97">
        <v>4.3363116575978466E-4</v>
      </c>
      <c r="O97">
        <v>0</v>
      </c>
      <c r="P97">
        <v>3.3234961317596401E-3</v>
      </c>
      <c r="Q97">
        <v>3.8067978373135247E-4</v>
      </c>
      <c r="R97">
        <v>3.0648679884528462E-3</v>
      </c>
      <c r="S97">
        <v>0.17787887736619723</v>
      </c>
    </row>
    <row r="98" spans="1:19">
      <c r="A98" t="s">
        <v>100</v>
      </c>
      <c r="B98" s="33" t="s">
        <v>138</v>
      </c>
      <c r="C98">
        <v>4.6424123115684779E-4</v>
      </c>
      <c r="D98">
        <v>5.1317686877583313E-4</v>
      </c>
      <c r="E98">
        <v>3.0968360785532667E-5</v>
      </c>
      <c r="F98">
        <v>0</v>
      </c>
      <c r="G98">
        <v>7.7736078077670356E-3</v>
      </c>
      <c r="H98">
        <v>6.0975992492995346E-5</v>
      </c>
      <c r="I98">
        <v>3.2640279786422255E-4</v>
      </c>
      <c r="J98">
        <v>9.8229657926651726E-4</v>
      </c>
      <c r="K98">
        <v>1.0098432546179481E-5</v>
      </c>
      <c r="L98">
        <v>5.0866443017827834E-2</v>
      </c>
      <c r="M98">
        <v>7.071006846962824E-3</v>
      </c>
      <c r="N98">
        <v>1.0059012740981643E-3</v>
      </c>
      <c r="O98">
        <v>1.9000277674818822E-4</v>
      </c>
      <c r="P98">
        <v>3.9311907391219592E-3</v>
      </c>
      <c r="Q98">
        <v>4.3727521366783151E-3</v>
      </c>
      <c r="R98">
        <v>4.3806890191540049E-3</v>
      </c>
      <c r="S98">
        <v>8.1979753881284978E-2</v>
      </c>
    </row>
    <row r="99" spans="1:19">
      <c r="A99" t="s">
        <v>100</v>
      </c>
      <c r="B99" s="33" t="s">
        <v>139</v>
      </c>
      <c r="C99">
        <v>4.4834005457850878E-2</v>
      </c>
      <c r="D99">
        <v>0</v>
      </c>
      <c r="E99">
        <v>1.2922040661483836E-3</v>
      </c>
      <c r="F99">
        <v>4.6804876132569007E-3</v>
      </c>
      <c r="G99">
        <v>2.9835524284393955E-4</v>
      </c>
      <c r="H99">
        <v>1.0270936732821312E-3</v>
      </c>
      <c r="I99">
        <v>3.1982400553201007E-3</v>
      </c>
      <c r="J99">
        <v>9.5490923835939157E-4</v>
      </c>
      <c r="K99">
        <v>3.5194303610597277E-5</v>
      </c>
      <c r="L99">
        <v>1.6919970798834782E-2</v>
      </c>
      <c r="M99">
        <v>2.5804198064545147E-3</v>
      </c>
      <c r="N99">
        <v>1.0775446305784087E-3</v>
      </c>
      <c r="O99">
        <v>2.2448319983117693E-5</v>
      </c>
      <c r="P99">
        <v>8.1436319602108398E-3</v>
      </c>
      <c r="Q99">
        <v>2.5327733771334238E-3</v>
      </c>
      <c r="R99">
        <v>1.3887258300755434E-3</v>
      </c>
      <c r="S99">
        <v>8.898600437373716E-2</v>
      </c>
    </row>
    <row r="100" spans="1:19">
      <c r="A100" t="s">
        <v>100</v>
      </c>
      <c r="B100" s="33" t="s">
        <v>140</v>
      </c>
      <c r="C100">
        <v>7.8486758685514246E-3</v>
      </c>
      <c r="D100">
        <v>3.1261528131920624E-4</v>
      </c>
      <c r="E100">
        <v>1.4430918198304887E-5</v>
      </c>
      <c r="F100">
        <v>8.0445692557987059E-2</v>
      </c>
      <c r="G100">
        <v>2.8963382204594268E-4</v>
      </c>
      <c r="H100">
        <v>7.1231408959704368E-5</v>
      </c>
      <c r="I100">
        <v>3.4841285464293215E-4</v>
      </c>
      <c r="J100">
        <v>0</v>
      </c>
      <c r="K100">
        <v>4.7420772601447503E-6</v>
      </c>
      <c r="L100">
        <v>7.9305347942337789E-4</v>
      </c>
      <c r="M100">
        <v>2.4723398792261264E-3</v>
      </c>
      <c r="N100">
        <v>3.2679371502633003E-3</v>
      </c>
      <c r="O100">
        <v>1.9470755090358893E-5</v>
      </c>
      <c r="P100">
        <v>2.7530537049393899E-3</v>
      </c>
      <c r="Q100">
        <v>0</v>
      </c>
      <c r="R100">
        <v>2.9034451271279238E-3</v>
      </c>
      <c r="S100">
        <v>0.10154473488501026</v>
      </c>
    </row>
    <row r="101" spans="1:19">
      <c r="A101" t="s">
        <v>100</v>
      </c>
      <c r="B101" s="33" t="s">
        <v>141</v>
      </c>
      <c r="C101">
        <v>1.5803982724893473E-2</v>
      </c>
      <c r="D101">
        <v>3.4850968220423439E-5</v>
      </c>
      <c r="E101">
        <v>3.4545784347672637E-4</v>
      </c>
      <c r="F101">
        <v>4.4685588921993258E-3</v>
      </c>
      <c r="G101">
        <v>2.8484595700817295E-4</v>
      </c>
      <c r="H101">
        <v>5.5320190769592159E-4</v>
      </c>
      <c r="I101">
        <v>1.5809655595777627E-5</v>
      </c>
      <c r="J101">
        <v>0</v>
      </c>
      <c r="K101">
        <v>3.0631760937804842E-4</v>
      </c>
      <c r="L101">
        <v>1.76643181260836E-2</v>
      </c>
      <c r="M101">
        <v>1.0747436079405759E-4</v>
      </c>
      <c r="N101">
        <v>1.1981831117928721E-3</v>
      </c>
      <c r="O101">
        <v>0</v>
      </c>
      <c r="P101">
        <v>7.903860912538363E-3</v>
      </c>
      <c r="Q101">
        <v>2.2301403970850231E-3</v>
      </c>
      <c r="R101">
        <v>1.8576744183675942E-3</v>
      </c>
      <c r="S101">
        <v>5.2774676885064764E-2</v>
      </c>
    </row>
    <row r="102" spans="1:19">
      <c r="A102" t="s">
        <v>100</v>
      </c>
      <c r="B102" s="33" t="s">
        <v>142</v>
      </c>
      <c r="C102">
        <v>1.617034862537281E-3</v>
      </c>
      <c r="D102">
        <v>1.5971492298852974E-3</v>
      </c>
      <c r="E102">
        <v>1.3832969728566624E-5</v>
      </c>
      <c r="F102">
        <v>3.666473468553022E-2</v>
      </c>
      <c r="G102">
        <v>0</v>
      </c>
      <c r="H102">
        <v>9.5759466359979228E-5</v>
      </c>
      <c r="I102">
        <v>0</v>
      </c>
      <c r="J102">
        <v>0</v>
      </c>
      <c r="K102">
        <v>0</v>
      </c>
      <c r="L102">
        <v>1.5717309965197046E-2</v>
      </c>
      <c r="M102">
        <v>3.770564814145061E-4</v>
      </c>
      <c r="N102">
        <v>9.9430883676809856E-5</v>
      </c>
      <c r="O102">
        <v>2.503762223157735E-5</v>
      </c>
      <c r="P102">
        <v>4.6658250635349674E-3</v>
      </c>
      <c r="Q102">
        <v>2.2231902227076716E-4</v>
      </c>
      <c r="R102">
        <v>1.5122425131366413E-3</v>
      </c>
      <c r="S102">
        <v>6.2607732765627588E-2</v>
      </c>
    </row>
    <row r="103" spans="1:19">
      <c r="A103" t="s">
        <v>100</v>
      </c>
      <c r="B103" s="33" t="s">
        <v>143</v>
      </c>
      <c r="C103">
        <v>8.7059808705660657E-3</v>
      </c>
      <c r="D103">
        <v>1.4306200285651993E-4</v>
      </c>
      <c r="E103">
        <v>3.3542917833884189E-4</v>
      </c>
      <c r="F103">
        <v>3.5642487830983782E-2</v>
      </c>
      <c r="G103">
        <v>2.6072055686858775E-2</v>
      </c>
      <c r="H103">
        <v>5.0910317608598987E-4</v>
      </c>
      <c r="I103">
        <v>4.5084689999974614E-5</v>
      </c>
      <c r="J103">
        <v>0</v>
      </c>
      <c r="K103">
        <v>0</v>
      </c>
      <c r="L103">
        <v>1.6050232137956755E-2</v>
      </c>
      <c r="M103">
        <v>6.9563420344209703E-4</v>
      </c>
      <c r="N103">
        <v>9.5027852967888293E-5</v>
      </c>
      <c r="O103">
        <v>0</v>
      </c>
      <c r="P103">
        <v>3.664133702097061E-3</v>
      </c>
      <c r="Q103">
        <v>0</v>
      </c>
      <c r="R103">
        <v>4.060840097537266E-4</v>
      </c>
      <c r="S103">
        <v>9.236431534179701E-2</v>
      </c>
    </row>
    <row r="104" spans="1:19">
      <c r="A104" t="s">
        <v>100</v>
      </c>
      <c r="B104" s="33" t="s">
        <v>144</v>
      </c>
      <c r="C104">
        <v>8.1158540505015253E-3</v>
      </c>
      <c r="D104">
        <v>0</v>
      </c>
      <c r="E104">
        <v>3.4156309718869071E-4</v>
      </c>
      <c r="F104">
        <v>8.4335581549908056E-3</v>
      </c>
      <c r="G104">
        <v>0</v>
      </c>
      <c r="H104">
        <v>1.3228351285654583E-4</v>
      </c>
      <c r="I104">
        <v>0</v>
      </c>
      <c r="J104">
        <v>0</v>
      </c>
      <c r="K104">
        <v>1.35230702486E-5</v>
      </c>
      <c r="L104">
        <v>1.4274962629620802E-2</v>
      </c>
      <c r="M104">
        <v>7.2952493947120445E-5</v>
      </c>
      <c r="N104">
        <v>1.2714385033074649E-3</v>
      </c>
      <c r="O104">
        <v>1.8140340906913632E-5</v>
      </c>
      <c r="P104">
        <v>3.738022618385628E-3</v>
      </c>
      <c r="Q104">
        <v>0</v>
      </c>
      <c r="R104">
        <v>4.6328767813719196E-4</v>
      </c>
      <c r="S104">
        <v>3.6875586149960782E-2</v>
      </c>
    </row>
    <row r="105" spans="1:19">
      <c r="A105" t="s">
        <v>100</v>
      </c>
      <c r="B105" s="33" t="s">
        <v>145</v>
      </c>
      <c r="C105">
        <v>3.9445653407454984E-4</v>
      </c>
      <c r="D105">
        <v>1.8846769927827189E-4</v>
      </c>
      <c r="E105">
        <v>3.0638118652681623E-4</v>
      </c>
      <c r="F105">
        <v>0</v>
      </c>
      <c r="G105">
        <v>2.5968604424875252E-4</v>
      </c>
      <c r="H105">
        <v>0</v>
      </c>
      <c r="I105">
        <v>0</v>
      </c>
      <c r="J105">
        <v>0</v>
      </c>
      <c r="K105">
        <v>0</v>
      </c>
      <c r="L105">
        <v>1.47821707034268E-3</v>
      </c>
      <c r="M105">
        <v>4.1019092395480072E-3</v>
      </c>
      <c r="N105">
        <v>1.0071028460808762E-2</v>
      </c>
      <c r="O105">
        <v>3.4535210694380813E-6</v>
      </c>
      <c r="P105">
        <v>4.9028994679005677E-3</v>
      </c>
      <c r="Q105">
        <v>4.6252644381183927E-8</v>
      </c>
      <c r="R105">
        <v>1.7240367922966016E-4</v>
      </c>
      <c r="S105">
        <v>2.1878949155961891E-2</v>
      </c>
    </row>
    <row r="106" spans="1:19">
      <c r="A106" t="s">
        <v>100</v>
      </c>
      <c r="B106" s="33" t="s">
        <v>146</v>
      </c>
      <c r="C106">
        <v>3.8563396836011066E-4</v>
      </c>
      <c r="D106">
        <v>0</v>
      </c>
      <c r="E106">
        <v>2.69948797222197E-4</v>
      </c>
      <c r="F106">
        <v>4.0738594095159897E-3</v>
      </c>
      <c r="G106">
        <v>0</v>
      </c>
      <c r="H106">
        <v>6.333558712157128E-5</v>
      </c>
      <c r="I106">
        <v>4.2028291762363779E-5</v>
      </c>
      <c r="J106">
        <v>0</v>
      </c>
      <c r="K106">
        <v>9.5930625097434552E-4</v>
      </c>
      <c r="L106">
        <v>1.6730327643550424E-2</v>
      </c>
      <c r="M106">
        <v>4.7651076786259239E-4</v>
      </c>
      <c r="N106">
        <v>3.5878315281401285E-5</v>
      </c>
      <c r="O106">
        <v>1.781223794207476E-5</v>
      </c>
      <c r="P106">
        <v>3.0521926244198028E-3</v>
      </c>
      <c r="Q106">
        <v>3.5197019272459329E-6</v>
      </c>
      <c r="R106">
        <v>1.4573213708501953E-4</v>
      </c>
      <c r="S106">
        <v>2.6256085733052714E-2</v>
      </c>
    </row>
    <row r="107" spans="1:19">
      <c r="A107" t="s">
        <v>100</v>
      </c>
      <c r="B107" s="33" t="s">
        <v>147</v>
      </c>
      <c r="C107">
        <v>0</v>
      </c>
      <c r="D107">
        <v>0</v>
      </c>
      <c r="E107">
        <v>2.7047152473480551E-5</v>
      </c>
      <c r="F107">
        <v>3.9602764256869705E-3</v>
      </c>
      <c r="G107">
        <v>2.5244575615701592E-4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3.796249792742401E-6</v>
      </c>
      <c r="N107">
        <v>3.5665620098956907E-4</v>
      </c>
      <c r="O107">
        <v>0</v>
      </c>
      <c r="P107">
        <v>6.4389293470910047E-3</v>
      </c>
      <c r="Q107">
        <v>0</v>
      </c>
      <c r="R107">
        <v>9.6412406094259495E-5</v>
      </c>
      <c r="S107">
        <v>1.1135563538346105E-2</v>
      </c>
    </row>
    <row r="108" spans="1:19">
      <c r="A108" t="s">
        <v>100</v>
      </c>
      <c r="B108" s="33" t="s">
        <v>148</v>
      </c>
      <c r="C108">
        <v>0</v>
      </c>
      <c r="D108">
        <v>2.3250724321632887E-5</v>
      </c>
      <c r="E108">
        <v>2.5975652756948797E-4</v>
      </c>
      <c r="F108">
        <v>0</v>
      </c>
      <c r="G108">
        <v>0</v>
      </c>
      <c r="H108">
        <v>1.2195198498599069E-4</v>
      </c>
      <c r="I108">
        <v>0</v>
      </c>
      <c r="J108">
        <v>0</v>
      </c>
      <c r="K108">
        <v>1.2606309191309784E-5</v>
      </c>
      <c r="L108">
        <v>1.4720920433511253E-2</v>
      </c>
      <c r="M108">
        <v>4.1407754632736271E-3</v>
      </c>
      <c r="N108">
        <v>7.973467440969273E-6</v>
      </c>
      <c r="O108">
        <v>4.1386795396614051E-6</v>
      </c>
      <c r="P108">
        <v>4.4912112414898786E-3</v>
      </c>
      <c r="Q108">
        <v>4.4281708966309452E-8</v>
      </c>
      <c r="R108">
        <v>5.0674756153057388E-5</v>
      </c>
      <c r="S108">
        <v>2.3833303869253086E-2</v>
      </c>
    </row>
    <row r="109" spans="1:19">
      <c r="A109" t="s">
        <v>100</v>
      </c>
      <c r="B109" s="33" t="s">
        <v>149</v>
      </c>
      <c r="C109">
        <v>0</v>
      </c>
      <c r="D109">
        <v>0</v>
      </c>
      <c r="E109">
        <v>5.2214494067348571E-4</v>
      </c>
      <c r="F109">
        <v>0</v>
      </c>
      <c r="G109">
        <v>0</v>
      </c>
      <c r="H109">
        <v>0</v>
      </c>
      <c r="I109">
        <v>4.0237366312645406E-5</v>
      </c>
      <c r="J109">
        <v>0</v>
      </c>
      <c r="K109">
        <v>0</v>
      </c>
      <c r="L109">
        <v>2.7524481942343471E-2</v>
      </c>
      <c r="M109">
        <v>1.6587433620074421E-4</v>
      </c>
      <c r="N109">
        <v>7.1999286790358497E-6</v>
      </c>
      <c r="O109">
        <v>0</v>
      </c>
      <c r="P109">
        <v>1.9940182185731459E-3</v>
      </c>
      <c r="Q109">
        <v>8.5895567991656208E-8</v>
      </c>
      <c r="R109">
        <v>2.6940064788760765E-5</v>
      </c>
      <c r="S109">
        <v>3.0280982693113856E-2</v>
      </c>
    </row>
    <row r="110" spans="1:19">
      <c r="A110" t="s">
        <v>100</v>
      </c>
      <c r="B110" s="33" t="s">
        <v>150</v>
      </c>
      <c r="C110">
        <v>0</v>
      </c>
      <c r="D110">
        <v>0</v>
      </c>
      <c r="E110">
        <v>2.606363491047814E-4</v>
      </c>
      <c r="F110">
        <v>0</v>
      </c>
      <c r="G110">
        <v>0</v>
      </c>
      <c r="H110">
        <v>0</v>
      </c>
      <c r="I110">
        <v>7.8050541957530584E-5</v>
      </c>
      <c r="J110">
        <v>0</v>
      </c>
      <c r="K110">
        <v>0</v>
      </c>
      <c r="L110">
        <v>1.395251248507634E-2</v>
      </c>
      <c r="M110">
        <v>1.0039475284884247E-5</v>
      </c>
      <c r="N110">
        <v>1.614692741451762E-4</v>
      </c>
      <c r="O110">
        <v>3.2702576073725953E-5</v>
      </c>
      <c r="P110">
        <v>2.2213284901972941E-3</v>
      </c>
      <c r="Q110">
        <v>0</v>
      </c>
      <c r="R110">
        <v>2.5454671344959934E-4</v>
      </c>
      <c r="S110">
        <v>1.6971285905469813E-2</v>
      </c>
    </row>
    <row r="111" spans="1:19">
      <c r="A111" t="s">
        <v>100</v>
      </c>
      <c r="B111" s="33" t="s">
        <v>151</v>
      </c>
      <c r="C111">
        <v>6.048074199306086E-3</v>
      </c>
      <c r="D111">
        <v>2.203321831717453E-5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1.2069124380564844E-5</v>
      </c>
      <c r="L111">
        <v>1.2467469410768928E-2</v>
      </c>
      <c r="M111">
        <v>3.4554207297015083E-3</v>
      </c>
      <c r="N111">
        <v>2.6669829678027668E-6</v>
      </c>
      <c r="O111">
        <v>8.3085053065312664E-7</v>
      </c>
      <c r="P111">
        <v>1.0772856887637516E-3</v>
      </c>
      <c r="Q111">
        <v>0</v>
      </c>
      <c r="R111">
        <v>1.8919694567642864E-4</v>
      </c>
      <c r="S111">
        <v>2.3275047150150385E-2</v>
      </c>
    </row>
    <row r="112" spans="1:19">
      <c r="A112" t="s">
        <v>100</v>
      </c>
      <c r="B112" s="33" t="s">
        <v>152</v>
      </c>
      <c r="C112">
        <v>7.6481130825634125E-3</v>
      </c>
      <c r="D112">
        <v>0</v>
      </c>
      <c r="E112">
        <v>2.4342437226043678E-4</v>
      </c>
      <c r="F112">
        <v>0</v>
      </c>
      <c r="G112">
        <v>0</v>
      </c>
      <c r="H112">
        <v>1.1412151925327407E-4</v>
      </c>
      <c r="I112">
        <v>0</v>
      </c>
      <c r="J112">
        <v>0</v>
      </c>
      <c r="K112">
        <v>2.3411117207161602E-5</v>
      </c>
      <c r="L112">
        <v>0</v>
      </c>
      <c r="M112">
        <v>2.6616510604426935E-4</v>
      </c>
      <c r="N112">
        <v>5.6340557490486276E-6</v>
      </c>
      <c r="O112">
        <v>1.7592964319107507E-5</v>
      </c>
      <c r="P112">
        <v>2.4678942484079869E-3</v>
      </c>
      <c r="Q112">
        <v>4.1125655769747027E-8</v>
      </c>
      <c r="R112">
        <v>2.8640567244053727E-5</v>
      </c>
      <c r="S112">
        <v>1.0815038158511925E-2</v>
      </c>
    </row>
    <row r="113" spans="1:19">
      <c r="A113" t="s">
        <v>100</v>
      </c>
      <c r="B113" s="33" t="s">
        <v>153</v>
      </c>
      <c r="C113">
        <v>3.3200503580133045E-4</v>
      </c>
      <c r="D113">
        <v>0</v>
      </c>
      <c r="E113">
        <v>1.0942685242931738E-5</v>
      </c>
      <c r="F113">
        <v>0</v>
      </c>
      <c r="G113">
        <v>0</v>
      </c>
      <c r="H113">
        <v>0</v>
      </c>
      <c r="I113">
        <v>3.7369561733502366E-5</v>
      </c>
      <c r="J113">
        <v>0</v>
      </c>
      <c r="K113">
        <v>0</v>
      </c>
      <c r="L113">
        <v>5.604516600818954E-4</v>
      </c>
      <c r="M113">
        <v>1.0415604591695882E-4</v>
      </c>
      <c r="N113">
        <v>2.0189030848882794E-5</v>
      </c>
      <c r="O113">
        <v>0</v>
      </c>
      <c r="P113">
        <v>3.300285521214974E-3</v>
      </c>
      <c r="Q113">
        <v>0</v>
      </c>
      <c r="R113">
        <v>5.1912172246204591E-5</v>
      </c>
      <c r="S113">
        <v>4.4173117128707418E-3</v>
      </c>
    </row>
    <row r="114" spans="1:19">
      <c r="A114" t="s">
        <v>100</v>
      </c>
      <c r="B114" s="33" t="s">
        <v>154</v>
      </c>
      <c r="C114">
        <v>0</v>
      </c>
      <c r="D114">
        <v>0</v>
      </c>
      <c r="E114">
        <v>1.0746027900854216E-5</v>
      </c>
      <c r="F114">
        <v>0</v>
      </c>
      <c r="G114">
        <v>0</v>
      </c>
      <c r="H114">
        <v>5.5126794229920506E-5</v>
      </c>
      <c r="I114">
        <v>0</v>
      </c>
      <c r="J114">
        <v>0</v>
      </c>
      <c r="K114">
        <v>0</v>
      </c>
      <c r="L114">
        <v>5.5037945829994328E-4</v>
      </c>
      <c r="M114">
        <v>9.1604601601904534E-3</v>
      </c>
      <c r="N114">
        <v>1.3653633915033936E-4</v>
      </c>
      <c r="O114">
        <v>2.1146088192980361E-6</v>
      </c>
      <c r="P114">
        <v>2.9291057463485259E-3</v>
      </c>
      <c r="Q114">
        <v>3.9923481409687156E-8</v>
      </c>
      <c r="R114">
        <v>6.4018997008474798E-5</v>
      </c>
      <c r="S114">
        <v>1.2908528055334045E-2</v>
      </c>
    </row>
    <row r="115" spans="1:19">
      <c r="A115" t="s">
        <v>100</v>
      </c>
      <c r="B115" s="33" t="s">
        <v>155</v>
      </c>
      <c r="C115">
        <v>0</v>
      </c>
      <c r="D115">
        <v>2.0539534105745716E-5</v>
      </c>
      <c r="E115">
        <v>4.6852059289559378E-5</v>
      </c>
      <c r="F115">
        <v>0</v>
      </c>
      <c r="G115">
        <v>0</v>
      </c>
      <c r="H115">
        <v>0</v>
      </c>
      <c r="I115">
        <v>3.6277187187572224E-5</v>
      </c>
      <c r="J115">
        <v>0</v>
      </c>
      <c r="K115">
        <v>1.1208931645856346E-5</v>
      </c>
      <c r="L115">
        <v>0</v>
      </c>
      <c r="M115">
        <v>4.8157609576802152E-2</v>
      </c>
      <c r="N115">
        <v>3.2911423097914394E-6</v>
      </c>
      <c r="O115">
        <v>1.495530955175628E-5</v>
      </c>
      <c r="P115">
        <v>1.2397021913734818E-4</v>
      </c>
      <c r="Q115">
        <v>6.5749647897206387E-4</v>
      </c>
      <c r="R115">
        <v>1.7855469801730806E-4</v>
      </c>
      <c r="S115">
        <v>4.9250755137165925E-2</v>
      </c>
    </row>
    <row r="116" spans="1:19">
      <c r="A116" t="s">
        <v>100</v>
      </c>
      <c r="B116" s="33" t="s">
        <v>156</v>
      </c>
      <c r="C116">
        <v>6.5528002562622589E-3</v>
      </c>
      <c r="D116">
        <v>0</v>
      </c>
      <c r="E116">
        <v>0</v>
      </c>
      <c r="F116">
        <v>0</v>
      </c>
      <c r="G116">
        <v>0</v>
      </c>
      <c r="H116">
        <v>5.3589808008958073E-5</v>
      </c>
      <c r="I116">
        <v>3.5677497983499507E-5</v>
      </c>
      <c r="J116">
        <v>0</v>
      </c>
      <c r="K116">
        <v>0</v>
      </c>
      <c r="L116">
        <v>0</v>
      </c>
      <c r="M116">
        <v>3.0204692460866767E-4</v>
      </c>
      <c r="N116">
        <v>2.0385755226115521E-6</v>
      </c>
      <c r="O116">
        <v>2.0558793078773174E-6</v>
      </c>
      <c r="P116">
        <v>1.6552033556678225E-3</v>
      </c>
      <c r="Q116">
        <v>9.179442831366913E-2</v>
      </c>
      <c r="R116">
        <v>1.8554598771913788E-4</v>
      </c>
      <c r="S116">
        <v>0.10058338659877109</v>
      </c>
    </row>
    <row r="117" spans="1:19">
      <c r="A117" t="s">
        <v>100</v>
      </c>
      <c r="B117" s="33" t="s">
        <v>157</v>
      </c>
      <c r="C117">
        <v>6.4350360829550368E-3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1.0881275900209708E-5</v>
      </c>
      <c r="L117">
        <v>1.206994040671816E-3</v>
      </c>
      <c r="M117">
        <v>1.6901715716164389E-3</v>
      </c>
      <c r="N117">
        <v>1.4391507540256754E-4</v>
      </c>
      <c r="O117">
        <v>2.0459389645233195E-6</v>
      </c>
      <c r="P117">
        <v>1.9710371767889256E-3</v>
      </c>
      <c r="Q117">
        <v>0</v>
      </c>
      <c r="R117">
        <v>6.4636483166680136E-5</v>
      </c>
      <c r="S117">
        <v>1.1524717645215787E-2</v>
      </c>
    </row>
    <row r="118" spans="1:19">
      <c r="A118" t="s">
        <v>100</v>
      </c>
      <c r="B118" s="33" t="s">
        <v>158</v>
      </c>
      <c r="C118">
        <v>0</v>
      </c>
      <c r="D118">
        <v>1.9664295717092273E-5</v>
      </c>
      <c r="E118">
        <v>2.0090910256231886E-5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1.0701400220969326E-5</v>
      </c>
      <c r="L118">
        <v>2.2216249481630257E-3</v>
      </c>
      <c r="M118">
        <v>5.4853798803655707E-5</v>
      </c>
      <c r="N118">
        <v>2.3559948862938995E-6</v>
      </c>
      <c r="O118">
        <v>0</v>
      </c>
      <c r="P118">
        <v>1.3033465586627102E-3</v>
      </c>
      <c r="Q118">
        <v>7.4102452174429345E-8</v>
      </c>
      <c r="R118">
        <v>4.7748063018104858E-5</v>
      </c>
      <c r="S118">
        <v>3.6804600718483016E-3</v>
      </c>
    </row>
    <row r="119" spans="1:19">
      <c r="A119" t="s">
        <v>100</v>
      </c>
      <c r="B119" s="33" t="s">
        <v>159</v>
      </c>
      <c r="C119">
        <v>0</v>
      </c>
      <c r="D119">
        <v>1.91181547621877E-5</v>
      </c>
      <c r="E119">
        <v>2.1885370485863476E-5</v>
      </c>
      <c r="F119">
        <v>0</v>
      </c>
      <c r="G119">
        <v>0</v>
      </c>
      <c r="H119">
        <v>0</v>
      </c>
      <c r="I119">
        <v>3.3733808677993693E-5</v>
      </c>
      <c r="J119">
        <v>0</v>
      </c>
      <c r="K119">
        <v>0</v>
      </c>
      <c r="L119">
        <v>0</v>
      </c>
      <c r="M119">
        <v>3.390234717715046E-4</v>
      </c>
      <c r="N119">
        <v>2.4460450872076933E-4</v>
      </c>
      <c r="O119">
        <v>1.9638960512824433E-6</v>
      </c>
      <c r="P119">
        <v>3.2951144706139246E-4</v>
      </c>
      <c r="Q119">
        <v>0</v>
      </c>
      <c r="R119">
        <v>1.1938142242229333E-4</v>
      </c>
      <c r="S119">
        <v>1.1092220802879638E-3</v>
      </c>
    </row>
    <row r="120" spans="1:19">
      <c r="A120" t="s">
        <v>100</v>
      </c>
      <c r="B120" s="33" t="s">
        <v>160</v>
      </c>
      <c r="C120">
        <v>0</v>
      </c>
      <c r="D120">
        <v>1.9025716931908576E-5</v>
      </c>
      <c r="E120">
        <v>4.2166853360592338E-4</v>
      </c>
      <c r="F120">
        <v>0</v>
      </c>
      <c r="G120">
        <v>0</v>
      </c>
      <c r="H120">
        <v>0</v>
      </c>
      <c r="I120">
        <v>3.3600708182479622E-5</v>
      </c>
      <c r="J120">
        <v>0</v>
      </c>
      <c r="K120">
        <v>0</v>
      </c>
      <c r="L120">
        <v>2.1596603065660247E-2</v>
      </c>
      <c r="M120">
        <v>1.5275013422879624E-3</v>
      </c>
      <c r="N120">
        <v>2.6127297069855615E-5</v>
      </c>
      <c r="O120">
        <v>0</v>
      </c>
      <c r="P120">
        <v>2.3503019683523974E-4</v>
      </c>
      <c r="Q120">
        <v>0</v>
      </c>
      <c r="R120">
        <v>2.2954431073785031E-4</v>
      </c>
      <c r="S120">
        <v>2.4089101171455241E-2</v>
      </c>
    </row>
    <row r="121" spans="1:19">
      <c r="A121" t="s">
        <v>100</v>
      </c>
      <c r="B121" s="33" t="s">
        <v>161</v>
      </c>
      <c r="C121">
        <v>1.0885213273070349E-2</v>
      </c>
      <c r="D121">
        <v>0</v>
      </c>
      <c r="E121">
        <v>3.0949165015337066E-5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3.8984361165717019E-4</v>
      </c>
      <c r="N121">
        <v>4.1439275380028562E-6</v>
      </c>
      <c r="O121">
        <v>1.9064880979191567E-6</v>
      </c>
      <c r="P121">
        <v>6.2967279906622764E-4</v>
      </c>
      <c r="Q121">
        <v>3.5795444830455381E-8</v>
      </c>
      <c r="R121">
        <v>1.7881058072077849E-4</v>
      </c>
      <c r="S121">
        <v>1.2120575640551579E-2</v>
      </c>
    </row>
    <row r="122" spans="1:19">
      <c r="A122" t="s">
        <v>100</v>
      </c>
      <c r="B122" s="33" t="s">
        <v>162</v>
      </c>
      <c r="C122">
        <v>1.1458119234788455E-3</v>
      </c>
      <c r="D122">
        <v>1.8262778608280072E-5</v>
      </c>
      <c r="E122">
        <v>0</v>
      </c>
      <c r="F122">
        <v>0</v>
      </c>
      <c r="G122">
        <v>0</v>
      </c>
      <c r="H122">
        <v>0</v>
      </c>
      <c r="I122">
        <v>3.2526171048097297E-5</v>
      </c>
      <c r="J122">
        <v>0</v>
      </c>
      <c r="K122">
        <v>2.0196865092358962E-5</v>
      </c>
      <c r="L122">
        <v>1.6052682123905981E-3</v>
      </c>
      <c r="M122">
        <v>2.247348189126086E-4</v>
      </c>
      <c r="N122">
        <v>1.5413059437019427E-4</v>
      </c>
      <c r="O122">
        <v>1.8749724149669245E-6</v>
      </c>
      <c r="P122">
        <v>9.7154426258683202E-4</v>
      </c>
      <c r="Q122">
        <v>0</v>
      </c>
      <c r="R122">
        <v>8.0679343792411373E-5</v>
      </c>
      <c r="S122">
        <v>4.2550299427261962E-3</v>
      </c>
    </row>
    <row r="123" spans="1:19">
      <c r="A123" t="s">
        <v>100</v>
      </c>
      <c r="B123" s="33" t="s">
        <v>163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1.1007589165998866E-3</v>
      </c>
      <c r="M123">
        <v>1.4966970364556076E-3</v>
      </c>
      <c r="N123">
        <v>4.3753069665086741E-6</v>
      </c>
      <c r="O123">
        <v>0</v>
      </c>
      <c r="P123">
        <v>6.6809670151357636E-4</v>
      </c>
      <c r="Q123">
        <v>3.4797437820088817E-8</v>
      </c>
      <c r="R123">
        <v>1.6055507298773364E-5</v>
      </c>
      <c r="S123">
        <v>3.2860182663512205E-3</v>
      </c>
    </row>
    <row r="124" spans="1:19">
      <c r="A124" t="s">
        <v>100</v>
      </c>
      <c r="B124" s="33" t="s">
        <v>164</v>
      </c>
      <c r="C124">
        <v>0</v>
      </c>
      <c r="D124">
        <v>1.7728927164339936E-5</v>
      </c>
      <c r="E124">
        <v>1.9696833437266026E-4</v>
      </c>
      <c r="F124">
        <v>0</v>
      </c>
      <c r="G124">
        <v>0</v>
      </c>
      <c r="H124">
        <v>0</v>
      </c>
      <c r="I124">
        <v>3.1619311191555255E-5</v>
      </c>
      <c r="J124">
        <v>0</v>
      </c>
      <c r="K124">
        <v>9.7561654744948711E-6</v>
      </c>
      <c r="L124">
        <v>1.0088129881481223E-2</v>
      </c>
      <c r="M124">
        <v>1.2411566844985344E-3</v>
      </c>
      <c r="N124">
        <v>1.1459543592629018E-4</v>
      </c>
      <c r="O124">
        <v>0</v>
      </c>
      <c r="P124">
        <v>1.1100963120114216E-4</v>
      </c>
      <c r="Q124">
        <v>0</v>
      </c>
      <c r="R124">
        <v>6.5458628476733338E-5</v>
      </c>
      <c r="S124">
        <v>1.1876422999762326E-2</v>
      </c>
    </row>
    <row r="125" spans="1:19">
      <c r="A125" t="s">
        <v>100</v>
      </c>
      <c r="B125" s="33" t="s">
        <v>165</v>
      </c>
      <c r="C125">
        <v>2.6967589721849095E-4</v>
      </c>
      <c r="D125">
        <v>0</v>
      </c>
      <c r="E125">
        <v>4.9143715594612836E-5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4.590015032661654E-4</v>
      </c>
      <c r="M125">
        <v>1.762807806299449E-3</v>
      </c>
      <c r="N125">
        <v>1.3056941117106646E-4</v>
      </c>
      <c r="O125">
        <v>0</v>
      </c>
      <c r="P125">
        <v>2.2910471412096456E-4</v>
      </c>
      <c r="Q125">
        <v>0</v>
      </c>
      <c r="R125">
        <v>1.5362046423206266E-4</v>
      </c>
      <c r="S125">
        <v>3.0539235120272679E-3</v>
      </c>
    </row>
    <row r="126" spans="1:19">
      <c r="A126" t="s">
        <v>100</v>
      </c>
      <c r="B126" s="33" t="s">
        <v>166</v>
      </c>
      <c r="C126">
        <v>5.3935179443982406E-3</v>
      </c>
      <c r="D126">
        <v>1.7435854656744354E-5</v>
      </c>
      <c r="E126">
        <v>1.9342850221570895E-4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9.4841545202895006E-6</v>
      </c>
      <c r="L126">
        <v>9.9068302493776628E-3</v>
      </c>
      <c r="M126">
        <v>2.2419552976060686E-4</v>
      </c>
      <c r="N126">
        <v>3.8544579243904309E-6</v>
      </c>
      <c r="O126">
        <v>1.7728250100990106E-6</v>
      </c>
      <c r="P126">
        <v>4.9368618737410941E-4</v>
      </c>
      <c r="Q126">
        <v>0</v>
      </c>
      <c r="R126">
        <v>6.8156841226851839E-5</v>
      </c>
      <c r="S126">
        <v>1.6312362546443637E-2</v>
      </c>
    </row>
    <row r="127" spans="1:19">
      <c r="A127" t="s">
        <v>100</v>
      </c>
      <c r="B127" s="33" t="s">
        <v>167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1.2417717865691458E-3</v>
      </c>
      <c r="N127">
        <v>1.7975541545034446E-5</v>
      </c>
      <c r="O127">
        <v>1.7658301317557967E-6</v>
      </c>
      <c r="P127">
        <v>1.060911231233419E-3</v>
      </c>
      <c r="Q127">
        <v>0</v>
      </c>
      <c r="R127">
        <v>1.1611483678564127E-5</v>
      </c>
      <c r="S127">
        <v>2.3340358731047672E-3</v>
      </c>
    </row>
    <row r="128" spans="1:19">
      <c r="A128" t="s">
        <v>100</v>
      </c>
      <c r="B128" s="33" t="s">
        <v>168</v>
      </c>
      <c r="C128">
        <v>2.5555452966230519E-4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0.26291021991665531</v>
      </c>
      <c r="K128">
        <v>0</v>
      </c>
      <c r="L128">
        <v>2.0579928519737223E-3</v>
      </c>
      <c r="M128">
        <v>1.1711476199227633E-4</v>
      </c>
      <c r="N128">
        <v>1.8010071181961962E-5</v>
      </c>
      <c r="O128">
        <v>0</v>
      </c>
      <c r="P128">
        <v>1.257398859936032E-3</v>
      </c>
      <c r="Q128">
        <v>0</v>
      </c>
      <c r="R128">
        <v>1.4050678100119285E-5</v>
      </c>
      <c r="S128">
        <v>0.26663034166966781</v>
      </c>
    </row>
    <row r="129" spans="1:19">
      <c r="A129" t="s">
        <v>100</v>
      </c>
      <c r="B129" s="33" t="s">
        <v>169</v>
      </c>
      <c r="C129">
        <v>0</v>
      </c>
      <c r="D129">
        <v>0</v>
      </c>
      <c r="E129">
        <v>8.3543469248104074E-6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1.2655139087085487E-3</v>
      </c>
      <c r="N129">
        <v>3.4576031016086972E-7</v>
      </c>
      <c r="O129">
        <v>1.709359594315174E-6</v>
      </c>
      <c r="P129">
        <v>4.2248456422910863E-4</v>
      </c>
      <c r="Q129">
        <v>0</v>
      </c>
      <c r="R129">
        <v>0.10013847112297647</v>
      </c>
      <c r="S129">
        <v>0.10183687906265959</v>
      </c>
    </row>
    <row r="130" spans="1:19">
      <c r="A130" t="s">
        <v>100</v>
      </c>
      <c r="B130" s="33" t="s">
        <v>170</v>
      </c>
      <c r="C130">
        <v>5.11109059326742E-3</v>
      </c>
      <c r="D130">
        <v>3.290687171775275E-5</v>
      </c>
      <c r="E130">
        <v>3.8055060303954225E-4</v>
      </c>
      <c r="F130">
        <v>1.6355436268423205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4.2788470096510878E-4</v>
      </c>
      <c r="M130">
        <v>1.5188968714614504E-3</v>
      </c>
      <c r="N130">
        <v>2.1099177511541001E-4</v>
      </c>
      <c r="O130">
        <v>0</v>
      </c>
      <c r="P130">
        <v>3.2104406809452257E-5</v>
      </c>
      <c r="Q130">
        <v>0</v>
      </c>
      <c r="R130">
        <v>1.1835877264267936E-3</v>
      </c>
      <c r="S130">
        <v>1.6444416403912783</v>
      </c>
    </row>
    <row r="131" spans="1:19">
      <c r="A131" t="s">
        <v>100</v>
      </c>
      <c r="B131" s="33" t="s">
        <v>171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1.8521935667767053E-2</v>
      </c>
      <c r="M131">
        <v>9.1678419319229931E-5</v>
      </c>
      <c r="N131">
        <v>3.2660498954228956E-6</v>
      </c>
      <c r="O131">
        <v>1.6617010613062533E-6</v>
      </c>
      <c r="P131">
        <v>3.9241737752959693E-4</v>
      </c>
      <c r="Q131">
        <v>0</v>
      </c>
      <c r="R131">
        <v>1.7037659651109038E-5</v>
      </c>
      <c r="S131">
        <v>1.9027996875252029E-2</v>
      </c>
    </row>
    <row r="132" spans="1:19">
      <c r="A132" t="s">
        <v>100</v>
      </c>
      <c r="B132" s="33" t="s">
        <v>172</v>
      </c>
      <c r="C132">
        <v>0</v>
      </c>
      <c r="D132">
        <v>1.5895778095131874E-5</v>
      </c>
      <c r="E132">
        <v>7.9983483367573882E-6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1.22116451032106E-4</v>
      </c>
      <c r="N132">
        <v>1.1471669794538286E-4</v>
      </c>
      <c r="O132">
        <v>0</v>
      </c>
      <c r="P132">
        <v>5.444266736773784E-4</v>
      </c>
      <c r="Q132">
        <v>0</v>
      </c>
      <c r="R132">
        <v>1.7800491376007699E-5</v>
      </c>
      <c r="S132">
        <v>8.2295444053670508E-4</v>
      </c>
    </row>
    <row r="133" spans="1:19">
      <c r="A133" t="s">
        <v>100</v>
      </c>
      <c r="B133" s="33" t="s">
        <v>173</v>
      </c>
      <c r="C133">
        <v>2.3822988100619114E-4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1.378381300856546E-3</v>
      </c>
      <c r="M133">
        <v>6.747852254207487E-5</v>
      </c>
      <c r="N133">
        <v>1.6557084554946755E-5</v>
      </c>
      <c r="O133">
        <v>0</v>
      </c>
      <c r="P133">
        <v>8.7064919691570708E-4</v>
      </c>
      <c r="Q133">
        <v>0</v>
      </c>
      <c r="R133">
        <v>4.8987479582152105E-5</v>
      </c>
      <c r="S133">
        <v>2.6202834652622187E-3</v>
      </c>
    </row>
    <row r="134" spans="1:19">
      <c r="A134" t="s">
        <v>100</v>
      </c>
      <c r="B134" s="33" t="s">
        <v>174</v>
      </c>
      <c r="C134">
        <v>0</v>
      </c>
      <c r="D134">
        <v>0</v>
      </c>
      <c r="E134">
        <v>2.569999855461802E-5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2.2991980767965714E-3</v>
      </c>
      <c r="N134">
        <v>5.6763590432495903E-6</v>
      </c>
      <c r="O134">
        <v>0</v>
      </c>
      <c r="P134">
        <v>8.8157354328366466E-4</v>
      </c>
      <c r="Q134">
        <v>0</v>
      </c>
      <c r="R134">
        <v>1.3741588114690728E-4</v>
      </c>
      <c r="S134">
        <v>3.3495638589329246E-3</v>
      </c>
    </row>
    <row r="135" spans="1:19">
      <c r="A135" t="s">
        <v>100</v>
      </c>
      <c r="B135" s="33" t="s">
        <v>175</v>
      </c>
      <c r="C135">
        <v>4.2881378581398621E-3</v>
      </c>
      <c r="D135">
        <v>1.5452589039011144E-5</v>
      </c>
      <c r="E135">
        <v>1.7796657563673435E-4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9.5131907155519002E-3</v>
      </c>
      <c r="M135">
        <v>2.3961864476618189E-5</v>
      </c>
      <c r="N135">
        <v>1.125430817676687E-4</v>
      </c>
      <c r="O135">
        <v>0</v>
      </c>
      <c r="P135">
        <v>9.693352625248508E-4</v>
      </c>
      <c r="Q135">
        <v>0</v>
      </c>
      <c r="R135">
        <v>6.4724304293051205E-5</v>
      </c>
      <c r="S135">
        <v>1.5165312251383511E-2</v>
      </c>
    </row>
    <row r="136" spans="1:19">
      <c r="A136" t="s">
        <v>100</v>
      </c>
      <c r="B136" s="33" t="s">
        <v>176</v>
      </c>
      <c r="C136">
        <v>4.7645976201238227E-4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1.0540328579278224E-3</v>
      </c>
      <c r="N136">
        <v>1.5336895975437415E-6</v>
      </c>
      <c r="O136">
        <v>0</v>
      </c>
      <c r="P136">
        <v>3.068790345572836E-5</v>
      </c>
      <c r="Q136">
        <v>0</v>
      </c>
      <c r="R136">
        <v>0</v>
      </c>
      <c r="S136">
        <v>1.5627142129801541E-3</v>
      </c>
    </row>
    <row r="137" spans="1:19">
      <c r="A137" t="s">
        <v>100</v>
      </c>
      <c r="B137" s="33" t="s">
        <v>177</v>
      </c>
      <c r="C137">
        <v>2.2807833929761046E-4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9.180030065323308E-4</v>
      </c>
      <c r="M137">
        <v>0</v>
      </c>
      <c r="N137">
        <v>1.4566613253386151E-5</v>
      </c>
      <c r="O137">
        <v>0</v>
      </c>
      <c r="P137">
        <v>5.2274119126849428E-4</v>
      </c>
      <c r="Q137">
        <v>0</v>
      </c>
      <c r="R137">
        <v>1.8568721660727761E-5</v>
      </c>
      <c r="S137">
        <v>1.70195787211469E-3</v>
      </c>
    </row>
    <row r="138" spans="1:19">
      <c r="A138" t="s">
        <v>100</v>
      </c>
      <c r="B138" s="33" t="s">
        <v>178</v>
      </c>
      <c r="C138">
        <v>0</v>
      </c>
      <c r="D138">
        <v>0</v>
      </c>
      <c r="E138">
        <v>7.428288661293081E-6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3.8045476218684371E-4</v>
      </c>
      <c r="M138">
        <v>1.0246454429410079E-3</v>
      </c>
      <c r="N138">
        <v>1.4159202361696543E-6</v>
      </c>
      <c r="O138">
        <v>0</v>
      </c>
      <c r="P138">
        <v>5.2284269767000069E-5</v>
      </c>
      <c r="Q138">
        <v>0</v>
      </c>
      <c r="R138">
        <v>1.4005001304440157E-4</v>
      </c>
      <c r="S138">
        <v>1.6062786968973342E-3</v>
      </c>
    </row>
    <row r="139" spans="1:19">
      <c r="A139" t="s">
        <v>100</v>
      </c>
      <c r="B139" s="33" t="s">
        <v>179</v>
      </c>
      <c r="C139">
        <v>5.0039823718250886E-3</v>
      </c>
      <c r="D139">
        <v>0</v>
      </c>
      <c r="E139">
        <v>1.6131411147823904E-4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1.7724949632480502E-6</v>
      </c>
      <c r="O139">
        <v>0</v>
      </c>
      <c r="P139">
        <v>5.6099768718276266E-4</v>
      </c>
      <c r="Q139">
        <v>0</v>
      </c>
      <c r="R139">
        <v>0</v>
      </c>
      <c r="S139">
        <v>5.7280666654833112E-3</v>
      </c>
    </row>
    <row r="140" spans="1:19">
      <c r="A140" t="s">
        <v>100</v>
      </c>
      <c r="B140" s="33" t="s">
        <v>180</v>
      </c>
      <c r="C140">
        <v>0</v>
      </c>
      <c r="D140">
        <v>0</v>
      </c>
      <c r="E140">
        <v>2.3919841258046581E-5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8.631360494433693E-3</v>
      </c>
      <c r="M140">
        <v>0</v>
      </c>
      <c r="N140">
        <v>0</v>
      </c>
      <c r="O140">
        <v>0</v>
      </c>
      <c r="P140">
        <v>1.5039574796809063E-3</v>
      </c>
      <c r="Q140">
        <v>0</v>
      </c>
      <c r="R140">
        <v>1.2766500158889471E-4</v>
      </c>
      <c r="S140">
        <v>1.0286902817028931E-2</v>
      </c>
    </row>
    <row r="141" spans="1:19">
      <c r="A141" t="s">
        <v>100</v>
      </c>
      <c r="B141" s="33" t="s">
        <v>181</v>
      </c>
      <c r="C141">
        <v>3.9913896192231846E-3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6.1712721544537885E-5</v>
      </c>
      <c r="Q141">
        <v>0</v>
      </c>
      <c r="R141">
        <v>1.4027912888714411E-4</v>
      </c>
      <c r="S141">
        <v>4.1933814695767069E-3</v>
      </c>
    </row>
    <row r="142" spans="1:19">
      <c r="A142" t="s">
        <v>100</v>
      </c>
      <c r="B142" s="33" t="s">
        <v>182</v>
      </c>
      <c r="C142">
        <v>5.0687447982902256E-3</v>
      </c>
      <c r="D142">
        <v>0</v>
      </c>
      <c r="E142">
        <v>7.0919417151094066E-6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3.6322807603283991E-4</v>
      </c>
      <c r="M142">
        <v>0</v>
      </c>
      <c r="N142">
        <v>0</v>
      </c>
      <c r="O142">
        <v>0</v>
      </c>
      <c r="P142">
        <v>1.9915165226080944E-4</v>
      </c>
      <c r="Q142">
        <v>0</v>
      </c>
      <c r="R142">
        <v>0</v>
      </c>
      <c r="S142">
        <v>5.6382164682986513E-3</v>
      </c>
    </row>
    <row r="143" spans="1:19">
      <c r="A143" t="s">
        <v>100</v>
      </c>
      <c r="B143" s="33" t="s">
        <v>183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8.5576940193021755E-4</v>
      </c>
      <c r="M143">
        <v>0</v>
      </c>
      <c r="N143">
        <v>0</v>
      </c>
      <c r="O143">
        <v>0</v>
      </c>
      <c r="P143">
        <v>8.884617764408631E-4</v>
      </c>
      <c r="Q143">
        <v>0</v>
      </c>
      <c r="R143">
        <v>1.2377395783857992E-6</v>
      </c>
      <c r="S143">
        <v>1.7454689178748595E-3</v>
      </c>
    </row>
    <row r="144" spans="1:19">
      <c r="A144" t="s">
        <v>100</v>
      </c>
      <c r="B144" s="33" t="s">
        <v>184</v>
      </c>
      <c r="C144">
        <v>0</v>
      </c>
      <c r="D144">
        <v>0</v>
      </c>
      <c r="E144">
        <v>1.5996696673514776E-5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5.8475698898430295E-4</v>
      </c>
      <c r="O144">
        <v>0</v>
      </c>
      <c r="P144">
        <v>4.2300462930455751E-4</v>
      </c>
      <c r="Q144">
        <v>0</v>
      </c>
      <c r="R144">
        <v>1.2857649952202621E-4</v>
      </c>
      <c r="S144">
        <v>1.1523348144351075E-3</v>
      </c>
    </row>
    <row r="145" spans="1:19">
      <c r="A145" t="s">
        <v>100</v>
      </c>
      <c r="B145" s="33" t="s">
        <v>185</v>
      </c>
      <c r="C145">
        <v>2.0563076976287675E-4</v>
      </c>
      <c r="D145">
        <v>0</v>
      </c>
      <c r="E145">
        <v>1.5037824464680938E-4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9.1059652666203306E-5</v>
      </c>
      <c r="Q145">
        <v>0</v>
      </c>
      <c r="R145">
        <v>5.9501479103829524E-6</v>
      </c>
      <c r="S145">
        <v>4.5301881488057916E-4</v>
      </c>
    </row>
    <row r="146" spans="1:19">
      <c r="A146" t="s">
        <v>100</v>
      </c>
      <c r="B146" s="33" t="s">
        <v>186</v>
      </c>
      <c r="C146">
        <v>4.4386855420093241E-3</v>
      </c>
      <c r="D146">
        <v>0</v>
      </c>
      <c r="E146">
        <v>2.2257993642638141E-5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8.045364239421815E-3</v>
      </c>
      <c r="M146">
        <v>0</v>
      </c>
      <c r="N146">
        <v>0</v>
      </c>
      <c r="O146">
        <v>0</v>
      </c>
      <c r="P146">
        <v>7.335031270123693E-4</v>
      </c>
      <c r="Q146">
        <v>0</v>
      </c>
      <c r="R146">
        <v>1.231145431823677E-5</v>
      </c>
      <c r="S146">
        <v>1.3252122356334439E-2</v>
      </c>
    </row>
    <row r="147" spans="1:19">
      <c r="A147" t="s">
        <v>100</v>
      </c>
      <c r="B147" s="33" t="s">
        <v>187</v>
      </c>
      <c r="C147">
        <v>0</v>
      </c>
      <c r="D147">
        <v>0</v>
      </c>
      <c r="E147">
        <v>2.2156338845169543E-5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1.1613875756175673E-3</v>
      </c>
      <c r="M147">
        <v>0</v>
      </c>
      <c r="N147">
        <v>0</v>
      </c>
      <c r="O147">
        <v>0</v>
      </c>
      <c r="P147">
        <v>2.1296807579318511E-4</v>
      </c>
      <c r="Q147">
        <v>0</v>
      </c>
      <c r="R147">
        <v>1.1266553494415632E-4</v>
      </c>
      <c r="S147">
        <v>1.5091775251789841E-3</v>
      </c>
    </row>
    <row r="148" spans="1:19">
      <c r="A148" t="s">
        <v>100</v>
      </c>
      <c r="B148" s="33" t="s">
        <v>188</v>
      </c>
      <c r="C148">
        <v>3.7013538557602033E-3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5.3449356830270744E-5</v>
      </c>
      <c r="Q148">
        <v>0</v>
      </c>
      <c r="R148">
        <v>1.1080308886413093E-4</v>
      </c>
      <c r="S148">
        <v>3.8656063014741449E-3</v>
      </c>
    </row>
    <row r="149" spans="1:19">
      <c r="A149" t="s">
        <v>100</v>
      </c>
      <c r="B149" s="33" t="s">
        <v>189</v>
      </c>
      <c r="C149">
        <v>4.1126153952575351E-4</v>
      </c>
      <c r="D149">
        <v>0</v>
      </c>
      <c r="E149">
        <v>1.5043579377671534E-4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1.1708575839186608E-4</v>
      </c>
      <c r="Q149">
        <v>0</v>
      </c>
      <c r="R149">
        <v>5.7842522593887225E-6</v>
      </c>
      <c r="S149">
        <v>6.8456734396704633E-4</v>
      </c>
    </row>
    <row r="150" spans="1:19">
      <c r="A150" t="s">
        <v>100</v>
      </c>
      <c r="B150" s="33" t="s">
        <v>190</v>
      </c>
      <c r="C150">
        <v>4.0446307679040672E-3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9.2941174228933221E-3</v>
      </c>
      <c r="M150">
        <v>0</v>
      </c>
      <c r="N150">
        <v>0</v>
      </c>
      <c r="O150">
        <v>0</v>
      </c>
      <c r="P150">
        <v>5.2419820224791636E-4</v>
      </c>
      <c r="Q150">
        <v>0</v>
      </c>
      <c r="R150">
        <v>8.5426782447939331E-7</v>
      </c>
      <c r="S150">
        <v>1.3863800660828929E-2</v>
      </c>
    </row>
    <row r="151" spans="1:19">
      <c r="A151" t="s">
        <v>100</v>
      </c>
      <c r="B151" s="33" t="s">
        <v>191</v>
      </c>
      <c r="C151">
        <v>3.8167370755815E-4</v>
      </c>
      <c r="D151">
        <v>0</v>
      </c>
      <c r="E151">
        <v>1.548283283475671E-4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9.5930888578443785E-4</v>
      </c>
      <c r="Q151">
        <v>0</v>
      </c>
      <c r="R151">
        <v>1.1640733459827857E-5</v>
      </c>
      <c r="S151">
        <v>1.5074516551294437E-3</v>
      </c>
    </row>
    <row r="152" spans="1:19">
      <c r="A152" t="s">
        <v>100</v>
      </c>
      <c r="B152" s="33" t="s">
        <v>192</v>
      </c>
      <c r="C152">
        <v>0</v>
      </c>
      <c r="D152">
        <v>0</v>
      </c>
      <c r="E152">
        <v>1.4558023515398588E-4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3.2191219167998497E-4</v>
      </c>
      <c r="M152">
        <v>0</v>
      </c>
      <c r="N152">
        <v>0</v>
      </c>
      <c r="O152">
        <v>0</v>
      </c>
      <c r="P152">
        <v>2.6615543720431845E-4</v>
      </c>
      <c r="Q152">
        <v>0</v>
      </c>
      <c r="R152">
        <v>1.1594803648762309E-5</v>
      </c>
      <c r="S152">
        <v>7.4524266761955005E-4</v>
      </c>
    </row>
    <row r="153" spans="1:19">
      <c r="A153" t="s">
        <v>100</v>
      </c>
      <c r="B153" s="33" t="s">
        <v>193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1.4303207798615603E-2</v>
      </c>
      <c r="M153">
        <v>0</v>
      </c>
      <c r="N153">
        <v>0</v>
      </c>
      <c r="O153">
        <v>0</v>
      </c>
      <c r="P153">
        <v>7.3842524310308022E-5</v>
      </c>
      <c r="Q153">
        <v>0</v>
      </c>
      <c r="R153">
        <v>0</v>
      </c>
      <c r="S153">
        <v>1.4377050322821106E-2</v>
      </c>
    </row>
    <row r="154" spans="1:19">
      <c r="A154" t="s">
        <v>100</v>
      </c>
      <c r="B154" s="33" t="s">
        <v>194</v>
      </c>
      <c r="C154">
        <v>1.8436880333538852E-4</v>
      </c>
      <c r="D154">
        <v>0</v>
      </c>
      <c r="E154">
        <v>1.4422294816851533E-5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3.2231310137476044E-4</v>
      </c>
      <c r="Q154">
        <v>0</v>
      </c>
      <c r="R154">
        <v>2.2843148413258518E-3</v>
      </c>
      <c r="S154">
        <v>2.8054190408397517E-3</v>
      </c>
    </row>
    <row r="155" spans="1:19">
      <c r="A155" t="s">
        <v>100</v>
      </c>
      <c r="B155" s="33" t="s">
        <v>195</v>
      </c>
      <c r="C155">
        <v>0</v>
      </c>
      <c r="D155">
        <v>0</v>
      </c>
      <c r="E155">
        <v>1.4183883430218813E-5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7.6090952437368742E-4</v>
      </c>
      <c r="M155">
        <v>0</v>
      </c>
      <c r="N155">
        <v>0</v>
      </c>
      <c r="O155">
        <v>0</v>
      </c>
      <c r="P155">
        <v>2.3563604848675368E-5</v>
      </c>
      <c r="Q155">
        <v>0</v>
      </c>
      <c r="R155">
        <v>1.1224006492227545E-5</v>
      </c>
      <c r="S155">
        <v>8.0988101916545929E-4</v>
      </c>
    </row>
    <row r="156" spans="1:19">
      <c r="A156" t="s">
        <v>100</v>
      </c>
      <c r="B156" s="33" t="s">
        <v>196</v>
      </c>
      <c r="C156">
        <v>7.6334741511594473E-3</v>
      </c>
      <c r="D156">
        <v>0</v>
      </c>
      <c r="E156">
        <v>1.3370919590260932E-4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1.6661478907664673E-5</v>
      </c>
      <c r="Q156">
        <v>0</v>
      </c>
      <c r="R156">
        <v>0</v>
      </c>
      <c r="S156">
        <v>7.7838448259512916E-3</v>
      </c>
    </row>
    <row r="157" spans="1:19">
      <c r="A157" t="s">
        <v>100</v>
      </c>
      <c r="B157" s="33" t="s">
        <v>197</v>
      </c>
      <c r="C157">
        <v>1.7922842986806131E-4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6.8481857193489759E-3</v>
      </c>
      <c r="M157">
        <v>0</v>
      </c>
      <c r="N157">
        <v>0</v>
      </c>
      <c r="O157">
        <v>0</v>
      </c>
      <c r="P157">
        <v>9.2447399994810553E-5</v>
      </c>
      <c r="Q157">
        <v>0</v>
      </c>
      <c r="R157">
        <v>7.9515067774593717E-7</v>
      </c>
      <c r="S157">
        <v>7.1206566998398557E-3</v>
      </c>
    </row>
    <row r="158" spans="1:19">
      <c r="A158" t="s">
        <v>100</v>
      </c>
      <c r="B158" s="33" t="s">
        <v>198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7.3866687132095876E-4</v>
      </c>
      <c r="M158">
        <v>0</v>
      </c>
      <c r="N158">
        <v>0</v>
      </c>
      <c r="O158">
        <v>0</v>
      </c>
      <c r="P158">
        <v>1.1708261702345624E-3</v>
      </c>
      <c r="Q158">
        <v>0</v>
      </c>
      <c r="R158">
        <v>1.1271843526117209E-4</v>
      </c>
      <c r="S158">
        <v>2.0222114767989297E-3</v>
      </c>
    </row>
    <row r="159" spans="1:19">
      <c r="A159" t="s">
        <v>100</v>
      </c>
      <c r="B159" s="33" t="s">
        <v>199</v>
      </c>
      <c r="C159">
        <v>3.3186384600263352E-3</v>
      </c>
      <c r="D159">
        <v>0</v>
      </c>
      <c r="E159">
        <v>1.2980065335110869E-4</v>
      </c>
      <c r="F159">
        <v>0</v>
      </c>
      <c r="G159">
        <v>0</v>
      </c>
      <c r="H159">
        <v>2.2131906849963467E-2</v>
      </c>
      <c r="I159">
        <v>0</v>
      </c>
      <c r="J159">
        <v>0</v>
      </c>
      <c r="K159">
        <v>0</v>
      </c>
      <c r="L159">
        <v>7.2645615206567982E-4</v>
      </c>
      <c r="M159">
        <v>0</v>
      </c>
      <c r="N159">
        <v>0</v>
      </c>
      <c r="O159">
        <v>0</v>
      </c>
      <c r="P159">
        <v>8.3292935173062688E-5</v>
      </c>
      <c r="Q159">
        <v>0</v>
      </c>
      <c r="R159">
        <v>0</v>
      </c>
      <c r="S159">
        <v>2.6390095050430773E-2</v>
      </c>
    </row>
    <row r="160" spans="1:19">
      <c r="A160" t="s">
        <v>100</v>
      </c>
      <c r="B160" s="33" t="s">
        <v>200</v>
      </c>
      <c r="C160">
        <v>3.6873760667077704E-4</v>
      </c>
      <c r="D160">
        <v>0</v>
      </c>
      <c r="E160">
        <v>1.2765495087119216E-4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6.6480018419099451E-3</v>
      </c>
      <c r="M160">
        <v>0</v>
      </c>
      <c r="N160">
        <v>0</v>
      </c>
      <c r="O160">
        <v>0</v>
      </c>
      <c r="P160">
        <v>5.655502813972646E-5</v>
      </c>
      <c r="Q160">
        <v>0</v>
      </c>
      <c r="R160">
        <v>1.2744671758113668E-4</v>
      </c>
      <c r="S160">
        <v>7.3283961451693358E-3</v>
      </c>
    </row>
    <row r="161" spans="1:19">
      <c r="A161" t="s">
        <v>100</v>
      </c>
      <c r="B161" s="33" t="s">
        <v>201</v>
      </c>
      <c r="C161">
        <v>0.15162267741341395</v>
      </c>
      <c r="D161">
        <v>6.3817220831425825E-3</v>
      </c>
      <c r="E161">
        <v>5.7141730215685138E-3</v>
      </c>
      <c r="F161">
        <v>0</v>
      </c>
      <c r="G161">
        <v>0.10425687584125853</v>
      </c>
      <c r="H161">
        <v>0</v>
      </c>
      <c r="I161">
        <v>1.3058372029091991E-2</v>
      </c>
      <c r="J161">
        <v>0</v>
      </c>
      <c r="K161">
        <v>3.9168347898770328E-3</v>
      </c>
      <c r="L161">
        <v>0.29920098334054401</v>
      </c>
      <c r="M161">
        <v>0</v>
      </c>
      <c r="N161">
        <v>4.1962831086053143E-2</v>
      </c>
      <c r="O161">
        <v>6.8626133340692064E-4</v>
      </c>
      <c r="P161">
        <v>0.14536477729824959</v>
      </c>
      <c r="Q161">
        <v>0.16165301202356375</v>
      </c>
      <c r="R161">
        <v>1.8738959988207071E-2</v>
      </c>
      <c r="S161">
        <v>0.95255748024823106</v>
      </c>
    </row>
    <row r="162" spans="1:19">
      <c r="A162" t="s">
        <v>100</v>
      </c>
      <c r="B162" s="33" t="s">
        <v>202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6.9504726237568093E-5</v>
      </c>
      <c r="Q162">
        <v>0</v>
      </c>
      <c r="R162">
        <v>2.6542470783752492E-4</v>
      </c>
      <c r="S162">
        <v>3.3492943401824959E-4</v>
      </c>
    </row>
    <row r="163" spans="1:19">
      <c r="A163" t="s">
        <v>100</v>
      </c>
      <c r="B163" s="33" t="s">
        <v>203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1.2617569681694363E-4</v>
      </c>
      <c r="Q163">
        <v>0</v>
      </c>
      <c r="R163">
        <v>0</v>
      </c>
      <c r="S163">
        <v>1.2617569677786378E-4</v>
      </c>
    </row>
    <row r="164" spans="1:19">
      <c r="A164" t="s">
        <v>100</v>
      </c>
      <c r="B164" s="33" t="s">
        <v>204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t="s">
        <v>100</v>
      </c>
      <c r="B165" s="33" t="s">
        <v>205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t="s">
        <v>100</v>
      </c>
      <c r="B166" s="33" t="s">
        <v>206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t="s">
        <v>100</v>
      </c>
      <c r="B167" s="33" t="s">
        <v>207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t="s">
        <v>100</v>
      </c>
      <c r="B168" s="33" t="s">
        <v>208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t="s">
        <v>100</v>
      </c>
      <c r="B169" s="33" t="s">
        <v>209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t="s">
        <v>100</v>
      </c>
      <c r="B170" s="33" t="s">
        <v>210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t="s">
        <v>100</v>
      </c>
      <c r="B171" s="33" t="s">
        <v>211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t="s">
        <v>100</v>
      </c>
      <c r="B172" s="33" t="s">
        <v>212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t="s">
        <v>100</v>
      </c>
      <c r="B173" s="33" t="s">
        <v>213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t="s">
        <v>100</v>
      </c>
      <c r="B174" s="33" t="s">
        <v>214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t="s">
        <v>100</v>
      </c>
      <c r="B175" s="33" t="s">
        <v>215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t="s">
        <v>100</v>
      </c>
      <c r="B176" s="33" t="s">
        <v>216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t="s">
        <v>100</v>
      </c>
      <c r="B177" s="33" t="s">
        <v>217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t="s">
        <v>100</v>
      </c>
      <c r="B178" s="33" t="s">
        <v>218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t="s">
        <v>100</v>
      </c>
      <c r="B179" s="33" t="s">
        <v>219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t="s">
        <v>100</v>
      </c>
      <c r="B180" s="33" t="s">
        <v>220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t="s">
        <v>100</v>
      </c>
      <c r="B181" s="33" t="s">
        <v>221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t="s">
        <v>100</v>
      </c>
      <c r="B182" s="33" t="s">
        <v>222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t="s">
        <v>100</v>
      </c>
      <c r="B183" s="33" t="s">
        <v>223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t="s">
        <v>100</v>
      </c>
      <c r="B184" s="33" t="s">
        <v>224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t="s">
        <v>100</v>
      </c>
      <c r="B185" s="33" t="s">
        <v>225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T185"/>
  <sheetViews>
    <sheetView workbookViewId="0"/>
  </sheetViews>
  <sheetFormatPr defaultColWidth="8.88671875" defaultRowHeight="14.4"/>
  <cols>
    <col min="1" max="1" width="16.33203125" customWidth="1"/>
    <col min="2" max="2" width="17.5546875" customWidth="1"/>
    <col min="3" max="3" width="10.44140625" customWidth="1"/>
  </cols>
  <sheetData>
    <row r="1" spans="1:20">
      <c r="B1" s="3" t="s">
        <v>1</v>
      </c>
      <c r="C1" s="4" t="s">
        <v>2</v>
      </c>
      <c r="D1" s="5"/>
      <c r="E1" s="5"/>
      <c r="F1" s="5"/>
      <c r="G1" s="5"/>
      <c r="H1" s="6"/>
    </row>
    <row r="2" spans="1:20">
      <c r="B2" s="7" t="s">
        <v>3</v>
      </c>
      <c r="C2" s="8" t="s">
        <v>4</v>
      </c>
      <c r="D2" s="9"/>
      <c r="E2" s="9"/>
      <c r="F2" s="9"/>
      <c r="G2" s="9"/>
      <c r="H2" s="10"/>
    </row>
    <row r="3" spans="1:20">
      <c r="B3" s="7" t="s">
        <v>5</v>
      </c>
      <c r="C3" s="11" t="s">
        <v>6</v>
      </c>
      <c r="D3" s="9"/>
      <c r="E3" s="9"/>
      <c r="F3" s="9"/>
      <c r="G3" s="9"/>
      <c r="H3" s="10"/>
    </row>
    <row r="4" spans="1:20">
      <c r="B4" s="12" t="s">
        <v>7</v>
      </c>
      <c r="C4" s="13">
        <v>2020</v>
      </c>
      <c r="D4" s="14"/>
      <c r="E4" s="14"/>
      <c r="F4" s="14"/>
      <c r="G4" s="14"/>
      <c r="H4" s="15"/>
    </row>
    <row r="5" spans="1:20">
      <c r="B5" s="1"/>
    </row>
    <row r="6" spans="1:20">
      <c r="A6" s="1" t="s">
        <v>8</v>
      </c>
      <c r="B6" s="1" t="s">
        <v>9</v>
      </c>
      <c r="C6" s="16" t="s">
        <v>10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20" ht="15.6">
      <c r="B7" s="1" t="s">
        <v>11</v>
      </c>
      <c r="C7" s="19" t="s">
        <v>12</v>
      </c>
      <c r="D7" s="20"/>
      <c r="E7" s="20"/>
      <c r="F7" s="20"/>
      <c r="G7" s="20"/>
      <c r="H7" s="20"/>
      <c r="I7" s="20"/>
      <c r="J7" s="20"/>
      <c r="K7" s="20"/>
      <c r="L7" s="21"/>
      <c r="M7" s="19" t="s">
        <v>13</v>
      </c>
      <c r="N7" s="20"/>
      <c r="O7" s="20"/>
      <c r="P7" s="20"/>
      <c r="Q7" s="20"/>
      <c r="R7" s="20"/>
      <c r="S7" s="22"/>
    </row>
    <row r="8" spans="1:20">
      <c r="C8" s="23" t="s">
        <v>14</v>
      </c>
      <c r="D8" s="24" t="s">
        <v>15</v>
      </c>
      <c r="E8" s="24" t="s">
        <v>16</v>
      </c>
      <c r="F8" s="24" t="s">
        <v>17</v>
      </c>
      <c r="G8" s="24" t="s">
        <v>18</v>
      </c>
      <c r="H8" s="24" t="s">
        <v>19</v>
      </c>
      <c r="I8" s="24" t="s">
        <v>20</v>
      </c>
      <c r="J8" s="24" t="s">
        <v>21</v>
      </c>
      <c r="K8" s="24" t="s">
        <v>22</v>
      </c>
      <c r="L8" s="25" t="s">
        <v>23</v>
      </c>
      <c r="M8" s="26" t="s">
        <v>24</v>
      </c>
      <c r="N8" s="27" t="s">
        <v>25</v>
      </c>
      <c r="O8" s="27" t="s">
        <v>26</v>
      </c>
      <c r="P8" s="27" t="s">
        <v>27</v>
      </c>
      <c r="Q8" s="27" t="s">
        <v>28</v>
      </c>
      <c r="R8" s="27" t="s">
        <v>29</v>
      </c>
      <c r="S8" s="28" t="s">
        <v>30</v>
      </c>
      <c r="T8" s="33"/>
    </row>
    <row r="9" spans="1:20">
      <c r="C9" s="29" t="s">
        <v>31</v>
      </c>
      <c r="D9" s="30" t="s">
        <v>32</v>
      </c>
      <c r="E9" s="30" t="s">
        <v>33</v>
      </c>
      <c r="F9" s="30" t="s">
        <v>34</v>
      </c>
      <c r="G9" s="30" t="s">
        <v>35</v>
      </c>
      <c r="H9" s="30" t="s">
        <v>36</v>
      </c>
      <c r="I9" s="30" t="s">
        <v>37</v>
      </c>
      <c r="J9" s="30" t="s">
        <v>38</v>
      </c>
      <c r="K9" s="30" t="s">
        <v>39</v>
      </c>
      <c r="L9" s="31" t="s">
        <v>40</v>
      </c>
      <c r="M9" s="29" t="s">
        <v>41</v>
      </c>
      <c r="N9" s="30" t="s">
        <v>42</v>
      </c>
      <c r="O9" s="30" t="s">
        <v>43</v>
      </c>
      <c r="P9" s="30" t="s">
        <v>44</v>
      </c>
      <c r="Q9" s="30" t="s">
        <v>45</v>
      </c>
      <c r="R9" s="30" t="s">
        <v>46</v>
      </c>
      <c r="S9" s="32" t="s">
        <v>47</v>
      </c>
    </row>
    <row r="10" spans="1:20">
      <c r="A10" t="s">
        <v>48</v>
      </c>
      <c r="B10" s="34" t="s">
        <v>49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2.2418972403018471E-3</v>
      </c>
      <c r="Q10">
        <v>0</v>
      </c>
      <c r="R10">
        <v>0</v>
      </c>
      <c r="S10">
        <v>2.2418972403018471E-3</v>
      </c>
    </row>
    <row r="11" spans="1:20">
      <c r="A11" t="s">
        <v>48</v>
      </c>
      <c r="B11" s="34" t="s">
        <v>50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1.0289816974805629E-3</v>
      </c>
      <c r="S11">
        <v>1.0289816974805637E-3</v>
      </c>
    </row>
    <row r="12" spans="1:20">
      <c r="A12" t="s">
        <v>48</v>
      </c>
      <c r="B12" s="34" t="s">
        <v>51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6.2938247728839842E-5</v>
      </c>
      <c r="Q12">
        <v>0</v>
      </c>
      <c r="R12">
        <v>0</v>
      </c>
      <c r="S12">
        <v>6.2938247728840276E-5</v>
      </c>
    </row>
    <row r="13" spans="1:20">
      <c r="A13" t="s">
        <v>48</v>
      </c>
      <c r="B13" s="34" t="s">
        <v>52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4.5829368261596833E-5</v>
      </c>
      <c r="Q13">
        <v>0</v>
      </c>
      <c r="R13">
        <v>0</v>
      </c>
      <c r="S13">
        <v>4.5829368261596833E-5</v>
      </c>
    </row>
    <row r="14" spans="1:20">
      <c r="A14" t="s">
        <v>48</v>
      </c>
      <c r="B14" s="34" t="s">
        <v>53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1.4604766068262167E-2</v>
      </c>
      <c r="Q14">
        <v>0</v>
      </c>
      <c r="R14">
        <v>0</v>
      </c>
      <c r="S14">
        <v>1.4604766068262158E-2</v>
      </c>
    </row>
    <row r="15" spans="1:20">
      <c r="A15" t="s">
        <v>48</v>
      </c>
      <c r="B15" s="34" t="s">
        <v>54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1.2024953043469479E-2</v>
      </c>
      <c r="Q15">
        <v>0</v>
      </c>
      <c r="R15">
        <v>0</v>
      </c>
      <c r="S15">
        <v>1.2024953043469479E-2</v>
      </c>
    </row>
    <row r="16" spans="1:20">
      <c r="A16" t="s">
        <v>48</v>
      </c>
      <c r="B16" s="34" t="s">
        <v>55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6.4301018350623129E-2</v>
      </c>
      <c r="Q16">
        <v>0</v>
      </c>
      <c r="R16">
        <v>1.7927501105920667E-2</v>
      </c>
      <c r="S16">
        <v>8.2228519456543761E-2</v>
      </c>
    </row>
    <row r="17" spans="1:19">
      <c r="A17" t="s">
        <v>48</v>
      </c>
      <c r="B17" s="34" t="s">
        <v>56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1.1856974598749237E-2</v>
      </c>
      <c r="Q17">
        <v>0</v>
      </c>
      <c r="R17">
        <v>3.879199596251437E-4</v>
      </c>
      <c r="S17">
        <v>1.2244894558374408E-2</v>
      </c>
    </row>
    <row r="18" spans="1:19">
      <c r="A18" t="s">
        <v>48</v>
      </c>
      <c r="B18" s="34" t="s">
        <v>57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1.0046178702191447E-2</v>
      </c>
      <c r="Q18">
        <v>0</v>
      </c>
      <c r="R18">
        <v>2.3748784958814786E-4</v>
      </c>
      <c r="S18">
        <v>1.0283666551779702E-2</v>
      </c>
    </row>
    <row r="19" spans="1:19">
      <c r="A19" t="s">
        <v>48</v>
      </c>
      <c r="B19" s="34" t="s">
        <v>58</v>
      </c>
      <c r="C19">
        <v>0</v>
      </c>
      <c r="D19">
        <v>1.7736205404570556E-2</v>
      </c>
      <c r="E19">
        <v>0</v>
      </c>
      <c r="F19">
        <v>0</v>
      </c>
      <c r="G19">
        <v>0.56484450020851495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3.8497298784593681E-2</v>
      </c>
      <c r="Q19">
        <v>0</v>
      </c>
      <c r="R19">
        <v>0</v>
      </c>
      <c r="S19">
        <v>0.62107800439767913</v>
      </c>
    </row>
    <row r="20" spans="1:19">
      <c r="A20" t="s">
        <v>48</v>
      </c>
      <c r="B20" s="34" t="s">
        <v>59</v>
      </c>
      <c r="C20">
        <v>0</v>
      </c>
      <c r="D20">
        <v>1.5429198569567898E-2</v>
      </c>
      <c r="E20">
        <v>0</v>
      </c>
      <c r="F20">
        <v>0</v>
      </c>
      <c r="G20">
        <v>0.69857056155549113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0.22111711043656967</v>
      </c>
      <c r="O20">
        <v>0</v>
      </c>
      <c r="P20">
        <v>5.5422254382341773E-2</v>
      </c>
      <c r="Q20">
        <v>6.610585708091395E-5</v>
      </c>
      <c r="R20">
        <v>7.7824590126826625E-3</v>
      </c>
      <c r="S20">
        <v>0.9983876898137326</v>
      </c>
    </row>
    <row r="21" spans="1:19">
      <c r="A21" t="s">
        <v>48</v>
      </c>
      <c r="B21" s="34" t="s">
        <v>60</v>
      </c>
      <c r="C21">
        <v>0</v>
      </c>
      <c r="D21">
        <v>0</v>
      </c>
      <c r="E21">
        <v>0</v>
      </c>
      <c r="F21">
        <v>0</v>
      </c>
      <c r="G21">
        <v>0.27186942936848135</v>
      </c>
      <c r="H21">
        <v>0</v>
      </c>
      <c r="I21">
        <v>0</v>
      </c>
      <c r="J21">
        <v>0</v>
      </c>
      <c r="K21">
        <v>1.6485067715330266E-2</v>
      </c>
      <c r="L21">
        <v>0</v>
      </c>
      <c r="M21">
        <v>0</v>
      </c>
      <c r="N21">
        <v>0</v>
      </c>
      <c r="O21">
        <v>0</v>
      </c>
      <c r="P21">
        <v>3.7767853733024132E-2</v>
      </c>
      <c r="Q21">
        <v>5.7712943998001207E-5</v>
      </c>
      <c r="R21">
        <v>1.0769476621524474E-2</v>
      </c>
      <c r="S21">
        <v>0.33694954038235903</v>
      </c>
    </row>
    <row r="22" spans="1:19">
      <c r="A22" t="s">
        <v>48</v>
      </c>
      <c r="B22" s="34" t="s">
        <v>61</v>
      </c>
      <c r="C22">
        <v>0</v>
      </c>
      <c r="D22">
        <v>1.4775147550246032E-2</v>
      </c>
      <c r="E22">
        <v>0</v>
      </c>
      <c r="F22">
        <v>0</v>
      </c>
      <c r="G22">
        <v>0.31996349040840055</v>
      </c>
      <c r="H22">
        <v>0</v>
      </c>
      <c r="I22">
        <v>0</v>
      </c>
      <c r="J22">
        <v>0</v>
      </c>
      <c r="K22">
        <v>1.11488134108567E-2</v>
      </c>
      <c r="L22">
        <v>0</v>
      </c>
      <c r="M22">
        <v>0</v>
      </c>
      <c r="N22">
        <v>1.5402995386998297E-4</v>
      </c>
      <c r="O22">
        <v>0</v>
      </c>
      <c r="P22">
        <v>3.7022050793894173E-2</v>
      </c>
      <c r="Q22">
        <v>4.2098237844935874E-5</v>
      </c>
      <c r="R22">
        <v>3.1792313416807716E-4</v>
      </c>
      <c r="S22">
        <v>0.38342355348928114</v>
      </c>
    </row>
    <row r="23" spans="1:19">
      <c r="A23" t="s">
        <v>48</v>
      </c>
      <c r="B23" s="34" t="s">
        <v>62</v>
      </c>
      <c r="C23">
        <v>0</v>
      </c>
      <c r="D23">
        <v>1.2503159387674524E-2</v>
      </c>
      <c r="E23">
        <v>0</v>
      </c>
      <c r="F23">
        <v>0</v>
      </c>
      <c r="G23">
        <v>0.20489017180200619</v>
      </c>
      <c r="H23">
        <v>0</v>
      </c>
      <c r="I23">
        <v>0</v>
      </c>
      <c r="J23">
        <v>0</v>
      </c>
      <c r="K23">
        <v>1.1672405206745732E-2</v>
      </c>
      <c r="L23">
        <v>0</v>
      </c>
      <c r="M23">
        <v>0</v>
      </c>
      <c r="N23">
        <v>0.13986213852697665</v>
      </c>
      <c r="O23">
        <v>0</v>
      </c>
      <c r="P23">
        <v>7.0885454480751287E-2</v>
      </c>
      <c r="Q23">
        <v>2.6236983940086049E-5</v>
      </c>
      <c r="R23">
        <v>0</v>
      </c>
      <c r="S23">
        <v>0.43983956638809518</v>
      </c>
    </row>
    <row r="24" spans="1:19">
      <c r="A24" t="s">
        <v>48</v>
      </c>
      <c r="B24" s="34" t="s">
        <v>63</v>
      </c>
      <c r="C24">
        <v>0</v>
      </c>
      <c r="D24">
        <v>7.6545389386667023E-3</v>
      </c>
      <c r="E24">
        <v>0</v>
      </c>
      <c r="F24">
        <v>0</v>
      </c>
      <c r="G24">
        <v>8.6017722470103752E-2</v>
      </c>
      <c r="H24">
        <v>0</v>
      </c>
      <c r="I24">
        <v>0</v>
      </c>
      <c r="J24">
        <v>0</v>
      </c>
      <c r="K24">
        <v>5.5012116408855866E-3</v>
      </c>
      <c r="L24">
        <v>0</v>
      </c>
      <c r="M24">
        <v>0</v>
      </c>
      <c r="N24">
        <v>9.2884656293674095E-2</v>
      </c>
      <c r="O24">
        <v>0</v>
      </c>
      <c r="P24">
        <v>3.1656853588596101E-2</v>
      </c>
      <c r="Q24">
        <v>1.1123402224948208E-5</v>
      </c>
      <c r="R24">
        <v>2.578586862113201E-3</v>
      </c>
      <c r="S24">
        <v>0.22630469319626512</v>
      </c>
    </row>
    <row r="25" spans="1:19">
      <c r="A25" t="s">
        <v>48</v>
      </c>
      <c r="B25" s="34" t="s">
        <v>64</v>
      </c>
      <c r="C25">
        <v>0</v>
      </c>
      <c r="D25">
        <v>0</v>
      </c>
      <c r="E25">
        <v>0</v>
      </c>
      <c r="F25">
        <v>0</v>
      </c>
      <c r="G25">
        <v>0.12090555537435987</v>
      </c>
      <c r="H25">
        <v>0</v>
      </c>
      <c r="I25">
        <v>0</v>
      </c>
      <c r="J25">
        <v>0</v>
      </c>
      <c r="K25">
        <v>5.8845626931594563E-3</v>
      </c>
      <c r="L25">
        <v>0</v>
      </c>
      <c r="M25">
        <v>0</v>
      </c>
      <c r="N25">
        <v>0</v>
      </c>
      <c r="O25">
        <v>0</v>
      </c>
      <c r="P25">
        <v>1.3328396066366599E-2</v>
      </c>
      <c r="Q25">
        <v>2.2724051754640241E-5</v>
      </c>
      <c r="R25">
        <v>5.6116329668903717E-3</v>
      </c>
      <c r="S25">
        <v>0.14575287115253133</v>
      </c>
    </row>
    <row r="26" spans="1:19">
      <c r="A26" t="s">
        <v>48</v>
      </c>
      <c r="B26" s="34" t="s">
        <v>65</v>
      </c>
      <c r="C26">
        <v>0</v>
      </c>
      <c r="D26">
        <v>1.5142568211235566E-2</v>
      </c>
      <c r="E26">
        <v>0</v>
      </c>
      <c r="F26">
        <v>0</v>
      </c>
      <c r="G26">
        <v>8.0727072184096471E-2</v>
      </c>
      <c r="H26">
        <v>0</v>
      </c>
      <c r="I26">
        <v>0</v>
      </c>
      <c r="J26">
        <v>0</v>
      </c>
      <c r="K26">
        <v>5.6667827706006826E-3</v>
      </c>
      <c r="L26">
        <v>0</v>
      </c>
      <c r="M26">
        <v>0</v>
      </c>
      <c r="N26">
        <v>7.1695277753745679E-2</v>
      </c>
      <c r="O26">
        <v>0</v>
      </c>
      <c r="P26">
        <v>2.7154038685986537E-2</v>
      </c>
      <c r="Q26">
        <v>2.2149557722699249E-5</v>
      </c>
      <c r="R26">
        <v>9.7357757965856051E-5</v>
      </c>
      <c r="S26">
        <v>0.20050524692135419</v>
      </c>
    </row>
    <row r="27" spans="1:19">
      <c r="A27" t="s">
        <v>48</v>
      </c>
      <c r="B27" s="34" t="s">
        <v>66</v>
      </c>
      <c r="C27">
        <v>0</v>
      </c>
      <c r="D27">
        <v>0</v>
      </c>
      <c r="E27">
        <v>0</v>
      </c>
      <c r="F27">
        <v>0</v>
      </c>
      <c r="G27">
        <v>0.10374392879727079</v>
      </c>
      <c r="H27">
        <v>0</v>
      </c>
      <c r="I27">
        <v>0</v>
      </c>
      <c r="J27">
        <v>0</v>
      </c>
      <c r="K27">
        <v>4.6469056391832061E-3</v>
      </c>
      <c r="L27">
        <v>0</v>
      </c>
      <c r="M27">
        <v>2.850906192134928E-2</v>
      </c>
      <c r="N27">
        <v>2.979441931985416E-2</v>
      </c>
      <c r="O27">
        <v>0</v>
      </c>
      <c r="P27">
        <v>5.7689521276552247E-2</v>
      </c>
      <c r="Q27">
        <v>3.0215864781237933E-6</v>
      </c>
      <c r="R27">
        <v>9.339689789756439E-5</v>
      </c>
      <c r="S27">
        <v>0.22448025543858519</v>
      </c>
    </row>
    <row r="28" spans="1:19">
      <c r="A28" t="s">
        <v>48</v>
      </c>
      <c r="B28" s="34" t="s">
        <v>67</v>
      </c>
      <c r="C28">
        <v>0</v>
      </c>
      <c r="D28">
        <v>6.9049306261144833E-3</v>
      </c>
      <c r="E28">
        <v>0</v>
      </c>
      <c r="F28">
        <v>0</v>
      </c>
      <c r="G28">
        <v>6.434461543056047E-2</v>
      </c>
      <c r="H28">
        <v>0</v>
      </c>
      <c r="I28">
        <v>1.6120479612560915E-2</v>
      </c>
      <c r="J28">
        <v>0</v>
      </c>
      <c r="K28">
        <v>8.7661338086948704E-4</v>
      </c>
      <c r="L28">
        <v>0</v>
      </c>
      <c r="M28">
        <v>0.17236772189820626</v>
      </c>
      <c r="N28">
        <v>4.6349919588246857E-2</v>
      </c>
      <c r="O28">
        <v>0</v>
      </c>
      <c r="P28">
        <v>7.4278463334018385E-2</v>
      </c>
      <c r="Q28">
        <v>1.4150027770325256E-5</v>
      </c>
      <c r="R28">
        <v>5.3866655056454271E-3</v>
      </c>
      <c r="S28">
        <v>0.38664355940399187</v>
      </c>
    </row>
    <row r="29" spans="1:19">
      <c r="A29" t="s">
        <v>48</v>
      </c>
      <c r="B29" s="34" t="s">
        <v>68</v>
      </c>
      <c r="C29">
        <v>0</v>
      </c>
      <c r="D29">
        <v>6.1482679790594019E-3</v>
      </c>
      <c r="E29">
        <v>0</v>
      </c>
      <c r="F29">
        <v>0</v>
      </c>
      <c r="G29">
        <v>1.3963369980593665E-2</v>
      </c>
      <c r="H29">
        <v>0</v>
      </c>
      <c r="I29">
        <v>1.402363556946502E-2</v>
      </c>
      <c r="J29">
        <v>0</v>
      </c>
      <c r="K29">
        <v>2.9266666779204434E-3</v>
      </c>
      <c r="L29">
        <v>0</v>
      </c>
      <c r="M29">
        <v>0</v>
      </c>
      <c r="N29">
        <v>2.1665482194184071E-2</v>
      </c>
      <c r="O29">
        <v>0</v>
      </c>
      <c r="P29">
        <v>2.798454872196765E-2</v>
      </c>
      <c r="Q29">
        <v>4.8818005244424529E-6</v>
      </c>
      <c r="R29">
        <v>1.5856053730804939E-3</v>
      </c>
      <c r="S29">
        <v>8.8302458296795727E-2</v>
      </c>
    </row>
    <row r="30" spans="1:19">
      <c r="A30" t="s">
        <v>48</v>
      </c>
      <c r="B30" s="34" t="s">
        <v>69</v>
      </c>
      <c r="C30">
        <v>0</v>
      </c>
      <c r="D30">
        <v>3.1202363131783706E-3</v>
      </c>
      <c r="E30">
        <v>0</v>
      </c>
      <c r="F30">
        <v>0</v>
      </c>
      <c r="G30">
        <v>2.5592513197879363E-2</v>
      </c>
      <c r="H30">
        <v>0</v>
      </c>
      <c r="I30">
        <v>0</v>
      </c>
      <c r="J30">
        <v>0</v>
      </c>
      <c r="K30">
        <v>1.974787168637554E-3</v>
      </c>
      <c r="L30">
        <v>0</v>
      </c>
      <c r="M30">
        <v>9.4820390687104406E-2</v>
      </c>
      <c r="N30">
        <v>4.7948944535632698E-2</v>
      </c>
      <c r="O30">
        <v>0</v>
      </c>
      <c r="P30">
        <v>5.5922129148302302E-2</v>
      </c>
      <c r="Q30">
        <v>8.8728098088072436E-6</v>
      </c>
      <c r="R30">
        <v>1.7477123617304011E-3</v>
      </c>
      <c r="S30">
        <v>0.23113558622227082</v>
      </c>
    </row>
    <row r="31" spans="1:19">
      <c r="A31" t="s">
        <v>48</v>
      </c>
      <c r="B31" s="34" t="s">
        <v>70</v>
      </c>
      <c r="C31">
        <v>0</v>
      </c>
      <c r="D31">
        <v>0</v>
      </c>
      <c r="E31">
        <v>0</v>
      </c>
      <c r="F31">
        <v>0</v>
      </c>
      <c r="G31">
        <v>5.8279351559731296E-2</v>
      </c>
      <c r="H31">
        <v>0</v>
      </c>
      <c r="I31">
        <v>1.3429167029997392E-2</v>
      </c>
      <c r="J31">
        <v>0</v>
      </c>
      <c r="K31">
        <v>1.7367277483152366E-3</v>
      </c>
      <c r="L31">
        <v>0</v>
      </c>
      <c r="M31">
        <v>7.7422481965865986E-2</v>
      </c>
      <c r="N31">
        <v>2.3121411782128121E-2</v>
      </c>
      <c r="O31">
        <v>0</v>
      </c>
      <c r="P31">
        <v>0.11594260808075996</v>
      </c>
      <c r="Q31">
        <v>1.3926749371581388</v>
      </c>
      <c r="R31">
        <v>3.7282377203279315E-4</v>
      </c>
      <c r="S31">
        <v>1.6829795090969677</v>
      </c>
    </row>
    <row r="32" spans="1:19">
      <c r="A32" t="s">
        <v>48</v>
      </c>
      <c r="B32" s="34" t="s">
        <v>71</v>
      </c>
      <c r="C32">
        <v>0</v>
      </c>
      <c r="D32">
        <v>0</v>
      </c>
      <c r="E32">
        <v>0</v>
      </c>
      <c r="F32">
        <v>0</v>
      </c>
      <c r="G32">
        <v>1.0805320403125762E-2</v>
      </c>
      <c r="H32">
        <v>0</v>
      </c>
      <c r="I32">
        <v>1.8321380334386426E-2</v>
      </c>
      <c r="J32">
        <v>0</v>
      </c>
      <c r="K32">
        <v>1.0740080494542198E-3</v>
      </c>
      <c r="L32">
        <v>0</v>
      </c>
      <c r="M32">
        <v>3.9442876294113083E-2</v>
      </c>
      <c r="N32">
        <v>9.6796084674293126E-2</v>
      </c>
      <c r="O32">
        <v>6.9930520067655426E-3</v>
      </c>
      <c r="P32">
        <v>8.8831480967123788E-2</v>
      </c>
      <c r="Q32">
        <v>0.6283167444835247</v>
      </c>
      <c r="R32">
        <v>4.10929307241098E-4</v>
      </c>
      <c r="S32">
        <v>0.89099187652003042</v>
      </c>
    </row>
    <row r="33" spans="1:19">
      <c r="A33" t="s">
        <v>48</v>
      </c>
      <c r="B33" s="34" t="s">
        <v>72</v>
      </c>
      <c r="C33">
        <v>0</v>
      </c>
      <c r="D33">
        <v>7.1794998236463514E-3</v>
      </c>
      <c r="E33">
        <v>0</v>
      </c>
      <c r="F33">
        <v>0</v>
      </c>
      <c r="G33">
        <v>4.0114367938825168E-2</v>
      </c>
      <c r="H33">
        <v>0</v>
      </c>
      <c r="I33">
        <v>0</v>
      </c>
      <c r="J33">
        <v>0</v>
      </c>
      <c r="K33">
        <v>3.3764408921048844E-3</v>
      </c>
      <c r="L33">
        <v>0</v>
      </c>
      <c r="M33">
        <v>3.8949081610130609E-2</v>
      </c>
      <c r="N33">
        <v>9.3255594491606142E-2</v>
      </c>
      <c r="O33">
        <v>0</v>
      </c>
      <c r="P33">
        <v>2.9108951455683263E-2</v>
      </c>
      <c r="Q33">
        <v>0.5210064534028751</v>
      </c>
      <c r="R33">
        <v>4.3761155176153976E-2</v>
      </c>
      <c r="S33">
        <v>0.77675154479102737</v>
      </c>
    </row>
    <row r="34" spans="1:19">
      <c r="A34" t="s">
        <v>48</v>
      </c>
      <c r="B34" s="34" t="s">
        <v>73</v>
      </c>
      <c r="C34">
        <v>0</v>
      </c>
      <c r="D34">
        <v>5.3044785452470017E-3</v>
      </c>
      <c r="E34">
        <v>0</v>
      </c>
      <c r="F34">
        <v>0</v>
      </c>
      <c r="G34">
        <v>1.8508705640267742E-2</v>
      </c>
      <c r="H34">
        <v>0</v>
      </c>
      <c r="I34">
        <v>1.1675578738633133E-2</v>
      </c>
      <c r="J34">
        <v>0</v>
      </c>
      <c r="K34">
        <v>4.5523931909348392E-4</v>
      </c>
      <c r="L34">
        <v>0</v>
      </c>
      <c r="M34">
        <v>5.2662790609651677E-2</v>
      </c>
      <c r="N34">
        <v>2.3988725198230698E-3</v>
      </c>
      <c r="O34">
        <v>0</v>
      </c>
      <c r="P34">
        <v>0.12076779174911079</v>
      </c>
      <c r="Q34">
        <v>0.24913183845186193</v>
      </c>
      <c r="R34">
        <v>6.2454712957649483E-2</v>
      </c>
      <c r="S34">
        <v>0.52336000853134124</v>
      </c>
    </row>
    <row r="35" spans="1:19">
      <c r="A35" t="s">
        <v>48</v>
      </c>
      <c r="B35" s="34" t="s">
        <v>74</v>
      </c>
      <c r="C35">
        <v>0</v>
      </c>
      <c r="D35">
        <v>5.4818115873825068E-3</v>
      </c>
      <c r="E35">
        <v>0</v>
      </c>
      <c r="F35">
        <v>0</v>
      </c>
      <c r="G35">
        <v>3.5371685457565416E-2</v>
      </c>
      <c r="H35">
        <v>0</v>
      </c>
      <c r="I35">
        <v>8.0902092363187433E-3</v>
      </c>
      <c r="J35">
        <v>0</v>
      </c>
      <c r="K35">
        <v>4.0752295468809985E-4</v>
      </c>
      <c r="L35">
        <v>0</v>
      </c>
      <c r="M35">
        <v>8.8376604217945687E-3</v>
      </c>
      <c r="N35">
        <v>4.9815001865144648E-2</v>
      </c>
      <c r="O35">
        <v>3.1153962516806358E-3</v>
      </c>
      <c r="P35">
        <v>0.11243575844434062</v>
      </c>
      <c r="Q35">
        <v>0.19314165004125039</v>
      </c>
      <c r="R35">
        <v>2.8952061169553595E-2</v>
      </c>
      <c r="S35">
        <v>0.44564875742972809</v>
      </c>
    </row>
    <row r="36" spans="1:19">
      <c r="A36" t="s">
        <v>48</v>
      </c>
      <c r="B36" s="34" t="s">
        <v>75</v>
      </c>
      <c r="C36">
        <v>0</v>
      </c>
      <c r="D36">
        <v>1.1918787362774921E-2</v>
      </c>
      <c r="E36">
        <v>0</v>
      </c>
      <c r="F36">
        <v>0</v>
      </c>
      <c r="G36">
        <v>8.1675622259478331E-3</v>
      </c>
      <c r="H36">
        <v>0</v>
      </c>
      <c r="I36">
        <v>1.4901334703823224E-2</v>
      </c>
      <c r="J36">
        <v>0</v>
      </c>
      <c r="K36">
        <v>3.8685730273023411E-4</v>
      </c>
      <c r="L36">
        <v>0</v>
      </c>
      <c r="M36">
        <v>5.7240466160211501E-2</v>
      </c>
      <c r="N36">
        <v>2.431018879254554E-2</v>
      </c>
      <c r="O36">
        <v>4.2503276258210217E-3</v>
      </c>
      <c r="P36">
        <v>1.9023673117043227E-2</v>
      </c>
      <c r="Q36">
        <v>0.10627089647069665</v>
      </c>
      <c r="R36">
        <v>1.9072369253425508E-2</v>
      </c>
      <c r="S36">
        <v>0.26554246301502538</v>
      </c>
    </row>
    <row r="37" spans="1:19">
      <c r="A37" t="s">
        <v>48</v>
      </c>
      <c r="B37" s="34" t="s">
        <v>76</v>
      </c>
      <c r="C37">
        <v>0</v>
      </c>
      <c r="D37">
        <v>1.9808208188626386E-3</v>
      </c>
      <c r="E37">
        <v>0</v>
      </c>
      <c r="F37">
        <v>0</v>
      </c>
      <c r="G37">
        <v>3.1309748412065463E-2</v>
      </c>
      <c r="H37">
        <v>0</v>
      </c>
      <c r="I37">
        <v>1.6592430242509781E-2</v>
      </c>
      <c r="J37">
        <v>0</v>
      </c>
      <c r="K37">
        <v>3.6006386392144207E-4</v>
      </c>
      <c r="L37">
        <v>0</v>
      </c>
      <c r="M37">
        <v>3.1881409573406794E-2</v>
      </c>
      <c r="N37">
        <v>3.0371787794855831E-2</v>
      </c>
      <c r="O37">
        <v>0</v>
      </c>
      <c r="P37">
        <v>6.0140357432349578E-2</v>
      </c>
      <c r="Q37">
        <v>0.20073364625235657</v>
      </c>
      <c r="R37">
        <v>3.7241296461854645E-2</v>
      </c>
      <c r="S37">
        <v>0.41061156085218187</v>
      </c>
    </row>
    <row r="38" spans="1:19">
      <c r="A38" t="s">
        <v>48</v>
      </c>
      <c r="B38" s="34" t="s">
        <v>77</v>
      </c>
      <c r="C38">
        <v>0</v>
      </c>
      <c r="D38">
        <v>9.2761434424834532E-3</v>
      </c>
      <c r="E38">
        <v>0</v>
      </c>
      <c r="F38">
        <v>0</v>
      </c>
      <c r="G38">
        <v>7.4059277718556693E-3</v>
      </c>
      <c r="H38">
        <v>0</v>
      </c>
      <c r="I38">
        <v>8.9996219128704036E-3</v>
      </c>
      <c r="J38">
        <v>0</v>
      </c>
      <c r="K38">
        <v>1.3686129594199237E-3</v>
      </c>
      <c r="L38">
        <v>0.94322669161718098</v>
      </c>
      <c r="M38">
        <v>0</v>
      </c>
      <c r="N38">
        <v>2.8852646118608161E-2</v>
      </c>
      <c r="O38">
        <v>1.0322341347084422E-3</v>
      </c>
      <c r="P38">
        <v>4.6961769243748064E-2</v>
      </c>
      <c r="Q38">
        <v>2.0535386274450396E-2</v>
      </c>
      <c r="R38">
        <v>3.7350676007760847E-2</v>
      </c>
      <c r="S38">
        <v>1.1050097094830722</v>
      </c>
    </row>
    <row r="39" spans="1:19">
      <c r="A39" t="s">
        <v>48</v>
      </c>
      <c r="B39" s="34" t="s">
        <v>78</v>
      </c>
      <c r="C39">
        <v>0</v>
      </c>
      <c r="D39">
        <v>1.6280316792253169E-3</v>
      </c>
      <c r="E39">
        <v>0</v>
      </c>
      <c r="F39">
        <v>0</v>
      </c>
      <c r="G39">
        <v>1.4166775421820876E-2</v>
      </c>
      <c r="H39">
        <v>0</v>
      </c>
      <c r="I39">
        <v>4.1979024161987732E-3</v>
      </c>
      <c r="J39">
        <v>0</v>
      </c>
      <c r="K39">
        <v>3.3227827084440775E-4</v>
      </c>
      <c r="L39">
        <v>0</v>
      </c>
      <c r="M39">
        <v>6.5873026869952556E-3</v>
      </c>
      <c r="N39">
        <v>2.5316489930587771E-2</v>
      </c>
      <c r="O39">
        <v>2.1606341656366223E-3</v>
      </c>
      <c r="P39">
        <v>9.0121753238139979E-2</v>
      </c>
      <c r="Q39">
        <v>3.5830514895054844E-2</v>
      </c>
      <c r="R39">
        <v>2.095806250368587E-2</v>
      </c>
      <c r="S39">
        <v>0.20129974520819083</v>
      </c>
    </row>
    <row r="40" spans="1:19">
      <c r="A40" t="s">
        <v>48</v>
      </c>
      <c r="B40" s="34" t="s">
        <v>79</v>
      </c>
      <c r="C40">
        <v>0</v>
      </c>
      <c r="D40">
        <v>4.565529062899254E-3</v>
      </c>
      <c r="E40">
        <v>0</v>
      </c>
      <c r="F40">
        <v>0</v>
      </c>
      <c r="G40">
        <v>1.3450078483741468E-2</v>
      </c>
      <c r="H40">
        <v>0</v>
      </c>
      <c r="I40">
        <v>6.992780244751029E-3</v>
      </c>
      <c r="J40">
        <v>0</v>
      </c>
      <c r="K40">
        <v>6.1997242870406866E-4</v>
      </c>
      <c r="L40">
        <v>0</v>
      </c>
      <c r="M40">
        <v>4.1106436629718468E-2</v>
      </c>
      <c r="N40">
        <v>4.0143602844292303E-2</v>
      </c>
      <c r="O40">
        <v>0</v>
      </c>
      <c r="P40">
        <v>2.1410397267138226E-2</v>
      </c>
      <c r="Q40">
        <v>9.2958661193518921E-2</v>
      </c>
      <c r="R40">
        <v>1.518581728538132E-2</v>
      </c>
      <c r="S40">
        <v>0.23643327544013992</v>
      </c>
    </row>
    <row r="41" spans="1:19">
      <c r="A41" t="s">
        <v>48</v>
      </c>
      <c r="B41" s="34" t="s">
        <v>80</v>
      </c>
      <c r="C41">
        <v>0</v>
      </c>
      <c r="D41">
        <v>2.8233642079638632E-3</v>
      </c>
      <c r="E41">
        <v>0</v>
      </c>
      <c r="F41">
        <v>0</v>
      </c>
      <c r="G41">
        <v>6.3677321647395146E-3</v>
      </c>
      <c r="H41">
        <v>0</v>
      </c>
      <c r="I41">
        <v>4.7184234558096949E-3</v>
      </c>
      <c r="J41">
        <v>0</v>
      </c>
      <c r="K41">
        <v>5.7858550438645573E-4</v>
      </c>
      <c r="L41">
        <v>0</v>
      </c>
      <c r="M41">
        <v>2.7185094733354842E-2</v>
      </c>
      <c r="N41">
        <v>6.4385844819869753E-4</v>
      </c>
      <c r="O41">
        <v>1.4559309758198427E-3</v>
      </c>
      <c r="P41">
        <v>3.8396853210887594E-2</v>
      </c>
      <c r="Q41">
        <v>2.7965111004946142E-2</v>
      </c>
      <c r="R41">
        <v>2.4328972645934421E-2</v>
      </c>
      <c r="S41">
        <v>0.13446392635204951</v>
      </c>
    </row>
    <row r="42" spans="1:19">
      <c r="A42" t="s">
        <v>48</v>
      </c>
      <c r="B42" s="34" t="s">
        <v>81</v>
      </c>
      <c r="C42">
        <v>0</v>
      </c>
      <c r="D42">
        <v>8.8760250632375637E-3</v>
      </c>
      <c r="E42">
        <v>0</v>
      </c>
      <c r="F42">
        <v>0</v>
      </c>
      <c r="G42">
        <v>1.861501214102379E-2</v>
      </c>
      <c r="H42">
        <v>4.9074246179484797E-2</v>
      </c>
      <c r="I42">
        <v>4.1496203105572393E-3</v>
      </c>
      <c r="J42">
        <v>0</v>
      </c>
      <c r="K42">
        <v>2.875404710732804E-4</v>
      </c>
      <c r="L42">
        <v>0.42020635578090482</v>
      </c>
      <c r="M42">
        <v>2.1799828283415867E-2</v>
      </c>
      <c r="N42">
        <v>6.9956361903689146E-3</v>
      </c>
      <c r="O42">
        <v>2.1560597162780491E-3</v>
      </c>
      <c r="P42">
        <v>3.7793898806720128E-2</v>
      </c>
      <c r="Q42">
        <v>5.1416722591579145E-2</v>
      </c>
      <c r="R42">
        <v>2.5002168188822449E-2</v>
      </c>
      <c r="S42">
        <v>0.64637311372346318</v>
      </c>
    </row>
    <row r="43" spans="1:19">
      <c r="A43" t="s">
        <v>48</v>
      </c>
      <c r="B43" s="34" t="s">
        <v>82</v>
      </c>
      <c r="C43">
        <v>0</v>
      </c>
      <c r="D43">
        <v>1.1967381438523494E-3</v>
      </c>
      <c r="E43">
        <v>1.8416276610860659E-2</v>
      </c>
      <c r="F43">
        <v>6.6560581427101617</v>
      </c>
      <c r="G43">
        <v>5.967361896265011E-3</v>
      </c>
      <c r="H43">
        <v>4.2690996844229619E-2</v>
      </c>
      <c r="I43">
        <v>2.56616249728292E-3</v>
      </c>
      <c r="J43">
        <v>0</v>
      </c>
      <c r="K43">
        <v>5.4017922754012737E-4</v>
      </c>
      <c r="L43">
        <v>0.35559083414737436</v>
      </c>
      <c r="M43">
        <v>3.3248254770220642E-3</v>
      </c>
      <c r="N43">
        <v>6.7980552491708757E-3</v>
      </c>
      <c r="O43">
        <v>7.0816471199457512E-4</v>
      </c>
      <c r="P43">
        <v>5.4854604648294281E-2</v>
      </c>
      <c r="Q43">
        <v>5.8578369195664504E-2</v>
      </c>
      <c r="R43">
        <v>0.43125383995471694</v>
      </c>
      <c r="S43">
        <v>7.6385445513144443</v>
      </c>
    </row>
    <row r="44" spans="1:19">
      <c r="A44" t="s">
        <v>48</v>
      </c>
      <c r="B44" s="34" t="s">
        <v>83</v>
      </c>
      <c r="C44">
        <v>0</v>
      </c>
      <c r="D44">
        <v>0</v>
      </c>
      <c r="E44">
        <v>0</v>
      </c>
      <c r="F44">
        <v>0</v>
      </c>
      <c r="G44">
        <v>0</v>
      </c>
      <c r="H44">
        <v>0.10468303847077776</v>
      </c>
      <c r="I44">
        <v>8.0674404591428717E-3</v>
      </c>
      <c r="J44">
        <v>0</v>
      </c>
      <c r="K44">
        <v>1.0323277110037971E-3</v>
      </c>
      <c r="L44">
        <v>0.21769568809122397</v>
      </c>
      <c r="M44">
        <v>2.0326186870634255E-2</v>
      </c>
      <c r="N44">
        <v>6.6523843589472165E-3</v>
      </c>
      <c r="O44">
        <v>3.1410684435928503E-3</v>
      </c>
      <c r="P44">
        <v>8.2999631165153964E-2</v>
      </c>
      <c r="Q44">
        <v>1.0752350763067575E-2</v>
      </c>
      <c r="R44">
        <v>9.9615238976390463E-3</v>
      </c>
      <c r="S44">
        <v>0.46531164023122074</v>
      </c>
    </row>
    <row r="45" spans="1:19">
      <c r="A45" t="s">
        <v>48</v>
      </c>
      <c r="B45" s="34" t="s">
        <v>84</v>
      </c>
      <c r="C45">
        <v>0</v>
      </c>
      <c r="D45">
        <v>2.088275583639998E-3</v>
      </c>
      <c r="E45">
        <v>0</v>
      </c>
      <c r="F45">
        <v>5.4745600914457064</v>
      </c>
      <c r="G45">
        <v>0</v>
      </c>
      <c r="H45">
        <v>7.6360191433415658E-2</v>
      </c>
      <c r="I45">
        <v>1.0877181679782855E-3</v>
      </c>
      <c r="J45">
        <v>0</v>
      </c>
      <c r="K45">
        <v>0</v>
      </c>
      <c r="L45">
        <v>0</v>
      </c>
      <c r="M45">
        <v>1.102731074639296E-2</v>
      </c>
      <c r="N45">
        <v>2.3193486773960936E-2</v>
      </c>
      <c r="O45">
        <v>2.0877980228610482E-3</v>
      </c>
      <c r="P45">
        <v>5.7383559651200455E-2</v>
      </c>
      <c r="Q45">
        <v>4.1218344950028296E-2</v>
      </c>
      <c r="R45">
        <v>0.45438387969801786</v>
      </c>
      <c r="S45">
        <v>6.1433906564731409</v>
      </c>
    </row>
    <row r="46" spans="1:19">
      <c r="A46" t="s">
        <v>48</v>
      </c>
      <c r="B46" s="34" t="s">
        <v>85</v>
      </c>
      <c r="C46">
        <v>0</v>
      </c>
      <c r="D46">
        <v>0</v>
      </c>
      <c r="E46">
        <v>0</v>
      </c>
      <c r="F46">
        <v>1.5362109344765802</v>
      </c>
      <c r="G46">
        <v>5.1993816940965054E-3</v>
      </c>
      <c r="H46">
        <v>5.8473623226129257E-2</v>
      </c>
      <c r="I46">
        <v>9.7370790063813772E-4</v>
      </c>
      <c r="J46">
        <v>0</v>
      </c>
      <c r="K46">
        <v>2.3837147447522411E-4</v>
      </c>
      <c r="L46">
        <v>0</v>
      </c>
      <c r="M46">
        <v>1.4020661429896553E-3</v>
      </c>
      <c r="N46">
        <v>6.1214758900540733E-3</v>
      </c>
      <c r="O46">
        <v>9.738600631843744E-4</v>
      </c>
      <c r="P46">
        <v>5.6762577302954309E-2</v>
      </c>
      <c r="Q46">
        <v>1.9206023738996159E-2</v>
      </c>
      <c r="R46">
        <v>6.7037562503058368E-3</v>
      </c>
      <c r="S46">
        <v>1.6922657781604222</v>
      </c>
    </row>
    <row r="47" spans="1:19">
      <c r="A47" t="s">
        <v>48</v>
      </c>
      <c r="B47" s="34" t="s">
        <v>86</v>
      </c>
      <c r="C47">
        <v>0</v>
      </c>
      <c r="D47">
        <v>1.8534897184040999E-3</v>
      </c>
      <c r="E47">
        <v>8.2044290630016274E-3</v>
      </c>
      <c r="F47">
        <v>3.0390045760495443</v>
      </c>
      <c r="G47">
        <v>5.1374991898018862E-3</v>
      </c>
      <c r="H47">
        <v>5.0510966547322289E-2</v>
      </c>
      <c r="I47">
        <v>9.2433078371323418E-4</v>
      </c>
      <c r="J47">
        <v>0</v>
      </c>
      <c r="K47">
        <v>9.1377949600697506E-4</v>
      </c>
      <c r="L47">
        <v>0.13922830645523732</v>
      </c>
      <c r="M47">
        <v>9.8741798377551815E-3</v>
      </c>
      <c r="N47">
        <v>5.5779022452617788E-3</v>
      </c>
      <c r="O47">
        <v>1.6222362351038487E-3</v>
      </c>
      <c r="P47">
        <v>7.6561584663995763E-2</v>
      </c>
      <c r="Q47">
        <v>2.6898026805093789E-2</v>
      </c>
      <c r="R47">
        <v>0.19439916475978825</v>
      </c>
      <c r="S47">
        <v>3.5607104718500295</v>
      </c>
    </row>
    <row r="48" spans="1:19">
      <c r="A48" t="s">
        <v>48</v>
      </c>
      <c r="B48" s="34" t="s">
        <v>87</v>
      </c>
      <c r="C48">
        <v>0</v>
      </c>
      <c r="D48">
        <v>3.5643717679245124E-3</v>
      </c>
      <c r="E48">
        <v>6.9428263853696867E-3</v>
      </c>
      <c r="F48">
        <v>0</v>
      </c>
      <c r="G48">
        <v>4.8285277369370938E-3</v>
      </c>
      <c r="H48">
        <v>2.7396806539822738E-2</v>
      </c>
      <c r="I48">
        <v>8.603123456025763E-4</v>
      </c>
      <c r="J48">
        <v>0</v>
      </c>
      <c r="K48">
        <v>0</v>
      </c>
      <c r="L48">
        <v>0.29142752175685471</v>
      </c>
      <c r="M48">
        <v>9.1515935079663491E-3</v>
      </c>
      <c r="N48">
        <v>5.6182578791077464E-3</v>
      </c>
      <c r="O48">
        <v>7.5133764264172925E-4</v>
      </c>
      <c r="P48">
        <v>4.6299826962851176E-2</v>
      </c>
      <c r="Q48">
        <v>1.6640411861697846E-2</v>
      </c>
      <c r="R48">
        <v>9.4244905126859457E-2</v>
      </c>
      <c r="S48">
        <v>0.50772669951362914</v>
      </c>
    </row>
    <row r="49" spans="1:19">
      <c r="A49" t="s">
        <v>48</v>
      </c>
      <c r="B49" s="34" t="s">
        <v>88</v>
      </c>
      <c r="C49">
        <v>0</v>
      </c>
      <c r="D49">
        <v>8.2900824276466167E-4</v>
      </c>
      <c r="E49">
        <v>4.2504564857106311E-3</v>
      </c>
      <c r="F49">
        <v>2.6196831171460992</v>
      </c>
      <c r="G49">
        <v>4.7417514649623627E-3</v>
      </c>
      <c r="H49">
        <v>1.2779328007677393E-2</v>
      </c>
      <c r="I49">
        <v>4.0639949479706616E-3</v>
      </c>
      <c r="J49">
        <v>0</v>
      </c>
      <c r="K49">
        <v>4.2580164159913836E-4</v>
      </c>
      <c r="L49">
        <v>0</v>
      </c>
      <c r="M49">
        <v>1.0406407656921579E-2</v>
      </c>
      <c r="N49">
        <v>1.4908070927145856E-2</v>
      </c>
      <c r="O49">
        <v>9.9321638993260866E-4</v>
      </c>
      <c r="P49">
        <v>7.2827683769435048E-2</v>
      </c>
      <c r="Q49">
        <v>2.4103244059629159E-2</v>
      </c>
      <c r="R49">
        <v>0.12431006911185061</v>
      </c>
      <c r="S49">
        <v>2.8943221498517318</v>
      </c>
    </row>
    <row r="50" spans="1:19">
      <c r="A50" t="s">
        <v>48</v>
      </c>
      <c r="B50" s="34" t="s">
        <v>89</v>
      </c>
      <c r="C50">
        <v>0</v>
      </c>
      <c r="D50">
        <v>8.007821168299345E-4</v>
      </c>
      <c r="E50">
        <v>0</v>
      </c>
      <c r="F50">
        <v>0.62620899584716483</v>
      </c>
      <c r="G50">
        <v>0</v>
      </c>
      <c r="H50">
        <v>3.1146855981528221E-2</v>
      </c>
      <c r="I50">
        <v>7.5348757929299959E-4</v>
      </c>
      <c r="J50">
        <v>0</v>
      </c>
      <c r="K50">
        <v>2.0380079379536675E-4</v>
      </c>
      <c r="L50">
        <v>0</v>
      </c>
      <c r="M50">
        <v>6.1361696017692147E-4</v>
      </c>
      <c r="N50">
        <v>5.2898254002406997E-3</v>
      </c>
      <c r="O50">
        <v>9.0803664971796094E-4</v>
      </c>
      <c r="P50">
        <v>5.7216101377734807E-2</v>
      </c>
      <c r="Q50">
        <v>7.4523942839022084E-7</v>
      </c>
      <c r="R50">
        <v>2.7036708119871911E-3</v>
      </c>
      <c r="S50">
        <v>0.72584591875788362</v>
      </c>
    </row>
    <row r="51" spans="1:19">
      <c r="A51" t="s">
        <v>48</v>
      </c>
      <c r="B51" s="34" t="s">
        <v>90</v>
      </c>
      <c r="C51">
        <v>0</v>
      </c>
      <c r="D51">
        <v>2.2768815186658964E-3</v>
      </c>
      <c r="E51">
        <v>0</v>
      </c>
      <c r="F51">
        <v>0</v>
      </c>
      <c r="G51">
        <v>8.865238767173711E-3</v>
      </c>
      <c r="H51">
        <v>8.8548889851220447E-3</v>
      </c>
      <c r="I51">
        <v>7.2783278576224464E-4</v>
      </c>
      <c r="J51">
        <v>0</v>
      </c>
      <c r="K51">
        <v>1.9940721887248825E-4</v>
      </c>
      <c r="L51">
        <v>0.1963767688581366</v>
      </c>
      <c r="M51">
        <v>1.0913725187353451E-2</v>
      </c>
      <c r="N51">
        <v>1.7810990984013841E-2</v>
      </c>
      <c r="O51">
        <v>8.1567618029438488E-4</v>
      </c>
      <c r="P51">
        <v>5.4029165352131647E-2</v>
      </c>
      <c r="Q51">
        <v>1.4642239922757483E-6</v>
      </c>
      <c r="R51">
        <v>9.3951155937765263E-2</v>
      </c>
      <c r="S51">
        <v>0.3948231959992512</v>
      </c>
    </row>
    <row r="52" spans="1:19">
      <c r="A52" t="s">
        <v>48</v>
      </c>
      <c r="B52" s="34" t="s">
        <v>91</v>
      </c>
      <c r="C52">
        <v>0</v>
      </c>
      <c r="D52">
        <v>7.1964593593332182E-4</v>
      </c>
      <c r="E52">
        <v>6.0969892049281688E-3</v>
      </c>
      <c r="F52">
        <v>1.8920767489057653</v>
      </c>
      <c r="G52">
        <v>0</v>
      </c>
      <c r="H52">
        <v>1.6094009873962256E-2</v>
      </c>
      <c r="I52">
        <v>2.0694630708557316E-3</v>
      </c>
      <c r="J52">
        <v>0</v>
      </c>
      <c r="K52">
        <v>1.9313524989393593E-4</v>
      </c>
      <c r="L52">
        <v>8.9243993527038157E-2</v>
      </c>
      <c r="M52">
        <v>1.7776973505721716E-2</v>
      </c>
      <c r="N52">
        <v>4.5974501099883547E-3</v>
      </c>
      <c r="O52">
        <v>1.3082043855489056E-3</v>
      </c>
      <c r="P52">
        <v>7.2817266093134325E-2</v>
      </c>
      <c r="Q52">
        <v>1.3607698324995088E-2</v>
      </c>
      <c r="R52">
        <v>6.1456097327011516E-2</v>
      </c>
      <c r="S52">
        <v>2.1780576755147933</v>
      </c>
    </row>
    <row r="53" spans="1:19">
      <c r="A53" t="s">
        <v>48</v>
      </c>
      <c r="B53" s="34" t="s">
        <v>92</v>
      </c>
      <c r="C53">
        <v>0</v>
      </c>
      <c r="D53">
        <v>7.0038317622966861E-4</v>
      </c>
      <c r="E53">
        <v>2.3114633197084955E-3</v>
      </c>
      <c r="F53">
        <v>0.91180539298887808</v>
      </c>
      <c r="G53">
        <v>4.1730080995221464E-3</v>
      </c>
      <c r="H53">
        <v>2.1144876119361389E-2</v>
      </c>
      <c r="I53">
        <v>6.5408791643140063E-4</v>
      </c>
      <c r="J53">
        <v>0</v>
      </c>
      <c r="K53">
        <v>1.8584317611318457E-4</v>
      </c>
      <c r="L53">
        <v>0.17435299587264197</v>
      </c>
      <c r="M53">
        <v>1.5765364033466622E-2</v>
      </c>
      <c r="N53">
        <v>2.3410738240237094E-4</v>
      </c>
      <c r="O53">
        <v>0</v>
      </c>
      <c r="P53">
        <v>8.4871080408471133E-2</v>
      </c>
      <c r="Q53">
        <v>6.2369588873765647E-2</v>
      </c>
      <c r="R53">
        <v>6.7713137198375239E-2</v>
      </c>
      <c r="S53">
        <v>1.3462813285653681</v>
      </c>
    </row>
    <row r="54" spans="1:19">
      <c r="A54" t="s">
        <v>48</v>
      </c>
      <c r="B54" s="34" t="s">
        <v>93</v>
      </c>
      <c r="C54">
        <v>0</v>
      </c>
      <c r="D54">
        <v>2.7137944744627385E-3</v>
      </c>
      <c r="E54">
        <v>0</v>
      </c>
      <c r="F54">
        <v>0.39956817931897604</v>
      </c>
      <c r="G54">
        <v>0</v>
      </c>
      <c r="H54">
        <v>6.7254180082091386E-3</v>
      </c>
      <c r="I54">
        <v>2.4967350043472447E-3</v>
      </c>
      <c r="J54">
        <v>2.705083584718742</v>
      </c>
      <c r="K54">
        <v>1.6759419083860749E-3</v>
      </c>
      <c r="L54">
        <v>0</v>
      </c>
      <c r="M54">
        <v>1.2629327179097039E-2</v>
      </c>
      <c r="N54">
        <v>4.2227624041850653E-3</v>
      </c>
      <c r="O54">
        <v>8.537155241142777E-4</v>
      </c>
      <c r="P54">
        <v>6.5273665849067797E-2</v>
      </c>
      <c r="Q54">
        <v>0.11143589409300869</v>
      </c>
      <c r="R54">
        <v>5.6918639641723612E-2</v>
      </c>
      <c r="S54">
        <v>3.3695976581242491</v>
      </c>
    </row>
    <row r="55" spans="1:19">
      <c r="A55" t="s">
        <v>48</v>
      </c>
      <c r="B55" s="34" t="s">
        <v>94</v>
      </c>
      <c r="C55">
        <v>2.8175397332965934E-2</v>
      </c>
      <c r="D55">
        <v>0</v>
      </c>
      <c r="E55">
        <v>4.1427613188304915E-3</v>
      </c>
      <c r="F55">
        <v>0.7272558753712417</v>
      </c>
      <c r="G55">
        <v>3.9544917923626244E-3</v>
      </c>
      <c r="H55">
        <v>1.1202749881978669E-2</v>
      </c>
      <c r="I55">
        <v>3.635723843042421E-3</v>
      </c>
      <c r="J55">
        <v>0.58209653567427821</v>
      </c>
      <c r="K55">
        <v>9.5049629268263713E-4</v>
      </c>
      <c r="L55">
        <v>0</v>
      </c>
      <c r="M55">
        <v>1.3909939329967203E-2</v>
      </c>
      <c r="N55">
        <v>3.4785649278882058E-2</v>
      </c>
      <c r="O55">
        <v>5.8924680697993587E-4</v>
      </c>
      <c r="P55">
        <v>9.7238895306183348E-2</v>
      </c>
      <c r="Q55">
        <v>0.19066468362020084</v>
      </c>
      <c r="R55">
        <v>4.2607598810441516E-2</v>
      </c>
      <c r="S55">
        <v>1.7412100446601073</v>
      </c>
    </row>
    <row r="56" spans="1:19">
      <c r="A56" t="s">
        <v>48</v>
      </c>
      <c r="B56" s="34" t="s">
        <v>95</v>
      </c>
      <c r="C56">
        <v>0.79263292244114614</v>
      </c>
      <c r="D56">
        <v>1.1822963882740234E-3</v>
      </c>
      <c r="E56">
        <v>3.7092521881783649E-3</v>
      </c>
      <c r="F56">
        <v>0.79428912662816842</v>
      </c>
      <c r="G56">
        <v>3.8809475641972568E-2</v>
      </c>
      <c r="H56">
        <v>8.4606733541547907E-3</v>
      </c>
      <c r="I56">
        <v>3.2717030235530908E-3</v>
      </c>
      <c r="J56">
        <v>0.93052754239110058</v>
      </c>
      <c r="K56">
        <v>3.1889490217240357E-3</v>
      </c>
      <c r="L56">
        <v>0.11653592103375443</v>
      </c>
      <c r="M56">
        <v>6.5965466706595643E-3</v>
      </c>
      <c r="N56">
        <v>1.5429849807867324E-2</v>
      </c>
      <c r="O56">
        <v>7.1861691480239881E-4</v>
      </c>
      <c r="P56">
        <v>7.5870998245619603E-2</v>
      </c>
      <c r="Q56">
        <v>6.5448914631573096E-2</v>
      </c>
      <c r="R56">
        <v>7.128131856258868E-2</v>
      </c>
      <c r="S56">
        <v>2.9279541069451156</v>
      </c>
    </row>
    <row r="57" spans="1:19">
      <c r="A57" t="s">
        <v>48</v>
      </c>
      <c r="B57" s="34" t="s">
        <v>96</v>
      </c>
      <c r="C57">
        <v>0.54081529820956487</v>
      </c>
      <c r="D57">
        <v>6.2994624986504877E-3</v>
      </c>
      <c r="E57">
        <v>2.5838535424032097E-3</v>
      </c>
      <c r="F57">
        <v>1.2051065522177353</v>
      </c>
      <c r="G57">
        <v>2.6600451148937054E-2</v>
      </c>
      <c r="H57">
        <v>4.1855511416768798E-2</v>
      </c>
      <c r="I57">
        <v>1.228943846236033E-2</v>
      </c>
      <c r="J57">
        <v>0.48149189898064915</v>
      </c>
      <c r="K57">
        <v>3.399597251535727E-3</v>
      </c>
      <c r="L57">
        <v>4.6724032027926743E-2</v>
      </c>
      <c r="M57">
        <v>8.2615181075651467E-4</v>
      </c>
      <c r="N57">
        <v>1.9103621434541029E-2</v>
      </c>
      <c r="O57">
        <v>3.5500263837385249E-3</v>
      </c>
      <c r="P57">
        <v>4.404612659227336E-2</v>
      </c>
      <c r="Q57">
        <v>4.5852380665174941E-2</v>
      </c>
      <c r="R57">
        <v>0.11759789275851817</v>
      </c>
      <c r="S57">
        <v>2.598142295401523</v>
      </c>
    </row>
    <row r="58" spans="1:19">
      <c r="A58" t="s">
        <v>48</v>
      </c>
      <c r="B58" s="34" t="s">
        <v>97</v>
      </c>
      <c r="C58">
        <v>0.67416648920722366</v>
      </c>
      <c r="D58">
        <v>1.8529406660456882E-3</v>
      </c>
      <c r="E58">
        <v>4.1865764291846019E-3</v>
      </c>
      <c r="F58">
        <v>3.5768011758514362</v>
      </c>
      <c r="G58">
        <v>0.17669691310900992</v>
      </c>
      <c r="H58">
        <v>2.2991868155788575E-2</v>
      </c>
      <c r="I58">
        <v>4.6113261271843453E-3</v>
      </c>
      <c r="J58">
        <v>0.78264463903036141</v>
      </c>
      <c r="K58">
        <v>1.4330065424486838E-3</v>
      </c>
      <c r="L58">
        <v>0.22026622803054696</v>
      </c>
      <c r="M58">
        <v>7.1388814678626789E-3</v>
      </c>
      <c r="N58">
        <v>8.6954045605779351E-2</v>
      </c>
      <c r="O58">
        <v>1.2358965523391469E-3</v>
      </c>
      <c r="P58">
        <v>4.1155946717186254E-2</v>
      </c>
      <c r="Q58">
        <v>4.9076944763293717E-2</v>
      </c>
      <c r="R58">
        <v>0.25475954335781736</v>
      </c>
      <c r="S58">
        <v>5.905972421613491</v>
      </c>
    </row>
    <row r="59" spans="1:19">
      <c r="A59" t="s">
        <v>48</v>
      </c>
      <c r="B59" s="34" t="s">
        <v>98</v>
      </c>
      <c r="C59">
        <v>0.20406844898401033</v>
      </c>
      <c r="D59">
        <v>1.4933554745191036E-2</v>
      </c>
      <c r="E59">
        <v>5.8368953644592492E-3</v>
      </c>
      <c r="F59">
        <v>3.0434348816826713</v>
      </c>
      <c r="G59">
        <v>0.10536936891082727</v>
      </c>
      <c r="H59">
        <v>1.483081199742553E-2</v>
      </c>
      <c r="I59">
        <v>4.6644883157895278E-3</v>
      </c>
      <c r="J59">
        <v>0.25059640547963191</v>
      </c>
      <c r="K59">
        <v>2.5188377773749382E-4</v>
      </c>
      <c r="L59">
        <v>0.35769923304061857</v>
      </c>
      <c r="M59">
        <v>2.222887968112508E-2</v>
      </c>
      <c r="N59">
        <v>3.9387023349014338E-2</v>
      </c>
      <c r="O59">
        <v>6.229139787036278E-4</v>
      </c>
      <c r="P59">
        <v>2.9734970335875133E-2</v>
      </c>
      <c r="Q59">
        <v>0.38728923517643388</v>
      </c>
      <c r="R59">
        <v>0.19490546025480704</v>
      </c>
      <c r="S59">
        <v>4.6758544550743082</v>
      </c>
    </row>
    <row r="60" spans="1:19">
      <c r="A60" t="s">
        <v>48</v>
      </c>
      <c r="B60" s="34" t="s">
        <v>99</v>
      </c>
      <c r="C60">
        <v>0.194022365625802</v>
      </c>
      <c r="D60">
        <v>4.9967158606238349E-3</v>
      </c>
      <c r="E60">
        <v>8.6740639112874163E-4</v>
      </c>
      <c r="F60">
        <v>1.3758928324787263</v>
      </c>
      <c r="G60">
        <v>1.2061848084891746E-2</v>
      </c>
      <c r="H60">
        <v>8.2666638947527238E-3</v>
      </c>
      <c r="I60">
        <v>7.2016469129976279E-4</v>
      </c>
      <c r="J60">
        <v>0.2306861325644034</v>
      </c>
      <c r="K60">
        <v>4.2214108475750745E-4</v>
      </c>
      <c r="L60">
        <v>0.20107546426770284</v>
      </c>
      <c r="M60">
        <v>5.5364721223818303E-2</v>
      </c>
      <c r="N60">
        <v>1.411899032262065E-2</v>
      </c>
      <c r="O60">
        <v>3.2070695901333796E-4</v>
      </c>
      <c r="P60">
        <v>4.0382850527470371E-2</v>
      </c>
      <c r="Q60">
        <v>0.6837347633836508</v>
      </c>
      <c r="R60">
        <v>8.7576432143628313E-2</v>
      </c>
      <c r="S60">
        <v>2.9105101995042588</v>
      </c>
    </row>
    <row r="61" spans="1:19">
      <c r="A61" t="s">
        <v>100</v>
      </c>
      <c r="B61" s="34" t="s">
        <v>101</v>
      </c>
      <c r="C61">
        <v>2.3002748933826127</v>
      </c>
      <c r="D61">
        <v>0.12476076557409846</v>
      </c>
      <c r="E61">
        <v>9.157900617251101E-2</v>
      </c>
      <c r="F61">
        <v>42.417840970178666</v>
      </c>
      <c r="G61">
        <v>1.6461673724132284</v>
      </c>
      <c r="H61">
        <v>0.49646840856605901</v>
      </c>
      <c r="I61">
        <v>0.11184417723505546</v>
      </c>
      <c r="J61">
        <v>5.9040629162764944</v>
      </c>
      <c r="K61">
        <v>2.2583217343221898E-2</v>
      </c>
      <c r="L61">
        <v>4.6704809723698002</v>
      </c>
      <c r="M61">
        <v>1.335176131914277</v>
      </c>
      <c r="N61">
        <v>0.41046134221654951</v>
      </c>
      <c r="O61">
        <v>2.5487999682719926E-2</v>
      </c>
      <c r="P61">
        <v>1.9456989607196675</v>
      </c>
      <c r="Q61">
        <v>5.5217923394140414</v>
      </c>
      <c r="R61">
        <v>3.1955015399779714</v>
      </c>
      <c r="S61">
        <v>70.220181013437326</v>
      </c>
    </row>
    <row r="62" spans="1:19">
      <c r="A62" t="s">
        <v>100</v>
      </c>
      <c r="B62" s="34" t="s">
        <v>102</v>
      </c>
      <c r="C62">
        <v>1.5641060317800255</v>
      </c>
      <c r="D62">
        <v>9.2593392484577708E-2</v>
      </c>
      <c r="E62">
        <v>2.2378442264012949E-2</v>
      </c>
      <c r="F62">
        <v>43.720719192733853</v>
      </c>
      <c r="G62">
        <v>1.2334341025520557</v>
      </c>
      <c r="H62">
        <v>0.2980284335417509</v>
      </c>
      <c r="I62">
        <v>8.537651973310767E-2</v>
      </c>
      <c r="J62">
        <v>6.2951398544101114</v>
      </c>
      <c r="K62">
        <v>5.9498910432657121E-2</v>
      </c>
      <c r="L62">
        <v>1.3100561456313109</v>
      </c>
      <c r="M62">
        <v>1.9019759559702831</v>
      </c>
      <c r="N62">
        <v>1.028594679162669</v>
      </c>
      <c r="O62">
        <v>1.9266157651683005E-2</v>
      </c>
      <c r="P62">
        <v>1.0374553009771192</v>
      </c>
      <c r="Q62">
        <v>3.9132536889560701</v>
      </c>
      <c r="R62">
        <v>2.8297848073610607</v>
      </c>
      <c r="S62">
        <v>65.411661615642601</v>
      </c>
    </row>
    <row r="63" spans="1:19">
      <c r="A63" t="s">
        <v>100</v>
      </c>
      <c r="B63" s="34" t="s">
        <v>103</v>
      </c>
      <c r="C63">
        <v>2.6682214428726603</v>
      </c>
      <c r="D63">
        <v>0.12508474115384216</v>
      </c>
      <c r="E63">
        <v>0.10775201130391099</v>
      </c>
      <c r="F63">
        <v>39.224947582030595</v>
      </c>
      <c r="G63">
        <v>1.6048792800089426</v>
      </c>
      <c r="H63">
        <v>0.41770030732777008</v>
      </c>
      <c r="I63">
        <v>0.13299200562653402</v>
      </c>
      <c r="J63">
        <v>5.2228519153620603</v>
      </c>
      <c r="K63">
        <v>3.0089345017341562E-2</v>
      </c>
      <c r="L63">
        <v>4.5256184524475014</v>
      </c>
      <c r="M63">
        <v>0.67027928546677185</v>
      </c>
      <c r="N63">
        <v>0.56702521364469094</v>
      </c>
      <c r="O63">
        <v>3.1393941239285642E-2</v>
      </c>
      <c r="P63">
        <v>2.2437205652819774</v>
      </c>
      <c r="Q63">
        <v>4.6974313852421758</v>
      </c>
      <c r="R63">
        <v>2.9520579659783301</v>
      </c>
      <c r="S63">
        <v>65.222045440003484</v>
      </c>
    </row>
    <row r="64" spans="1:19">
      <c r="A64" t="s">
        <v>100</v>
      </c>
      <c r="B64" s="34" t="s">
        <v>104</v>
      </c>
      <c r="C64">
        <v>2.8586696881181002</v>
      </c>
      <c r="D64">
        <v>0.10125900261281828</v>
      </c>
      <c r="E64">
        <v>7.0372971588346378E-2</v>
      </c>
      <c r="F64">
        <v>4.0343104162120653</v>
      </c>
      <c r="G64">
        <v>1.2745453452232596</v>
      </c>
      <c r="H64">
        <v>0.25710336633330644</v>
      </c>
      <c r="I64">
        <v>0.15162496788960744</v>
      </c>
      <c r="J64">
        <v>0.83639643070269898</v>
      </c>
      <c r="K64">
        <v>4.8714917416217834E-2</v>
      </c>
      <c r="L64">
        <v>4.3248250544092084</v>
      </c>
      <c r="M64">
        <v>8.2333558121771233E-2</v>
      </c>
      <c r="N64">
        <v>0.84708827531134512</v>
      </c>
      <c r="O64">
        <v>3.5636586230299888E-2</v>
      </c>
      <c r="P64">
        <v>1.7649583691736268</v>
      </c>
      <c r="Q64">
        <v>2.0600050206465177</v>
      </c>
      <c r="R64">
        <v>0.56953194952163244</v>
      </c>
      <c r="S64">
        <v>19.317375919509004</v>
      </c>
    </row>
    <row r="65" spans="1:19">
      <c r="A65" t="s">
        <v>100</v>
      </c>
      <c r="B65" s="34" t="s">
        <v>105</v>
      </c>
      <c r="C65">
        <v>1.6642708502167078</v>
      </c>
      <c r="D65">
        <v>8.937861692089899E-2</v>
      </c>
      <c r="E65">
        <v>5.4214119321354226E-2</v>
      </c>
      <c r="F65">
        <v>3.2618308917329841</v>
      </c>
      <c r="G65">
        <v>1.1541989319227781</v>
      </c>
      <c r="H65">
        <v>0.28570492708992123</v>
      </c>
      <c r="I65">
        <v>6.8402378626465699E-2</v>
      </c>
      <c r="J65">
        <v>0.1077877537371954</v>
      </c>
      <c r="K65">
        <v>4.0353836073113158E-2</v>
      </c>
      <c r="L65">
        <v>2.6519239019276988</v>
      </c>
      <c r="M65">
        <v>0.16851084810588279</v>
      </c>
      <c r="N65">
        <v>0.69665215982635065</v>
      </c>
      <c r="O65">
        <v>1.6009013582972076E-2</v>
      </c>
      <c r="P65">
        <v>1.1522713105809252</v>
      </c>
      <c r="Q65">
        <v>1.6900230768245592</v>
      </c>
      <c r="R65">
        <v>0.40007418767100411</v>
      </c>
      <c r="S65">
        <v>13.501606804161327</v>
      </c>
    </row>
    <row r="66" spans="1:19">
      <c r="A66" t="s">
        <v>100</v>
      </c>
      <c r="B66" s="34" t="s">
        <v>106</v>
      </c>
      <c r="C66">
        <v>0.52622891614157297</v>
      </c>
      <c r="D66">
        <v>9.1025954339880366E-2</v>
      </c>
      <c r="E66">
        <v>1.1592104975860162E-2</v>
      </c>
      <c r="F66">
        <v>1.2305195920166057</v>
      </c>
      <c r="G66">
        <v>1.1780590740468568</v>
      </c>
      <c r="H66">
        <v>3.8993474957773611E-2</v>
      </c>
      <c r="I66">
        <v>2.4313499586475107E-2</v>
      </c>
      <c r="J66">
        <v>0.15811413213472036</v>
      </c>
      <c r="K66">
        <v>2.8138449910778185E-2</v>
      </c>
      <c r="L66">
        <v>0.63826943765514343</v>
      </c>
      <c r="M66">
        <v>3.0005786330198347E-2</v>
      </c>
      <c r="N66">
        <v>0.54801138112629211</v>
      </c>
      <c r="O66">
        <v>6.090498145307599E-3</v>
      </c>
      <c r="P66">
        <v>0.54291185284203358</v>
      </c>
      <c r="Q66">
        <v>0.57463643808771891</v>
      </c>
      <c r="R66">
        <v>0.10606496688328271</v>
      </c>
      <c r="S66">
        <v>5.7329755591805451</v>
      </c>
    </row>
    <row r="67" spans="1:19">
      <c r="A67" t="s">
        <v>100</v>
      </c>
      <c r="B67" s="34" t="s">
        <v>107</v>
      </c>
      <c r="C67">
        <v>0.21855197608398136</v>
      </c>
      <c r="D67">
        <v>1.2339207962873466E-2</v>
      </c>
      <c r="E67">
        <v>7.3904588677832783E-3</v>
      </c>
      <c r="F67">
        <v>5.0632718615711951</v>
      </c>
      <c r="G67">
        <v>0.16673066275981618</v>
      </c>
      <c r="H67">
        <v>2.5421878169633594E-3</v>
      </c>
      <c r="I67">
        <v>2.5102929624424286E-3</v>
      </c>
      <c r="J67">
        <v>0.82358626077294872</v>
      </c>
      <c r="K67">
        <v>8.5307619983711058E-3</v>
      </c>
      <c r="L67">
        <v>0.43318836116562309</v>
      </c>
      <c r="M67">
        <v>0.11869978682439086</v>
      </c>
      <c r="N67">
        <v>0.11410140032094507</v>
      </c>
      <c r="O67">
        <v>7.5287915182409293E-4</v>
      </c>
      <c r="P67">
        <v>0.29774268354642253</v>
      </c>
      <c r="Q67">
        <v>0.20759032124508892</v>
      </c>
      <c r="R67">
        <v>0.38345412670684809</v>
      </c>
      <c r="S67">
        <v>7.8609832297588014</v>
      </c>
    </row>
    <row r="68" spans="1:19">
      <c r="A68" t="s">
        <v>100</v>
      </c>
      <c r="B68" s="34" t="s">
        <v>108</v>
      </c>
      <c r="C68">
        <v>0.28138984829388747</v>
      </c>
      <c r="D68">
        <v>1.1299052109411067E-2</v>
      </c>
      <c r="E68">
        <v>7.8893712392380522E-4</v>
      </c>
      <c r="F68">
        <v>0.92110624447610689</v>
      </c>
      <c r="G68">
        <v>0.14425714939737588</v>
      </c>
      <c r="H68">
        <v>1.5036402452570652E-2</v>
      </c>
      <c r="I68">
        <v>9.8082423334943103E-3</v>
      </c>
      <c r="J68">
        <v>2.7697374106097072E-2</v>
      </c>
      <c r="K68">
        <v>2.8199971621089004E-3</v>
      </c>
      <c r="L68">
        <v>0.10851674846658454</v>
      </c>
      <c r="M68">
        <v>1.2015190622697958E-2</v>
      </c>
      <c r="N68">
        <v>2.1037906561613084E-2</v>
      </c>
      <c r="O68">
        <v>2.4536064270274383E-3</v>
      </c>
      <c r="P68">
        <v>6.6800052898198459E-2</v>
      </c>
      <c r="Q68">
        <v>0.2231918118381131</v>
      </c>
      <c r="R68">
        <v>5.0335507876491548E-2</v>
      </c>
      <c r="S68">
        <v>1.8985540721454299</v>
      </c>
    </row>
    <row r="69" spans="1:19">
      <c r="A69" t="s">
        <v>100</v>
      </c>
      <c r="B69" s="34" t="s">
        <v>109</v>
      </c>
      <c r="C69">
        <v>4.6650635422288644E-2</v>
      </c>
      <c r="D69">
        <v>3.6958196195191473E-4</v>
      </c>
      <c r="E69">
        <v>4.4593464956087514E-3</v>
      </c>
      <c r="F69">
        <v>4.5926359107186556</v>
      </c>
      <c r="G69">
        <v>5.006727247995002E-3</v>
      </c>
      <c r="H69">
        <v>2.3550781934815745E-3</v>
      </c>
      <c r="I69">
        <v>4.0677725068649639E-4</v>
      </c>
      <c r="J69">
        <v>0.60472255286072851</v>
      </c>
      <c r="K69">
        <v>4.2043325058526704E-3</v>
      </c>
      <c r="L69">
        <v>8.6063161154434908E-2</v>
      </c>
      <c r="M69">
        <v>0.17497974233428426</v>
      </c>
      <c r="N69">
        <v>7.4603022609121439E-2</v>
      </c>
      <c r="O69">
        <v>2.2956776356952702E-4</v>
      </c>
      <c r="P69">
        <v>8.1719697501632993E-2</v>
      </c>
      <c r="Q69">
        <v>0.40493071143850656</v>
      </c>
      <c r="R69">
        <v>0.2633441491106705</v>
      </c>
      <c r="S69">
        <v>6.3466809945707041</v>
      </c>
    </row>
    <row r="70" spans="1:19">
      <c r="A70" t="s">
        <v>100</v>
      </c>
      <c r="B70" s="34" t="s">
        <v>110</v>
      </c>
      <c r="C70">
        <v>0.1225135354607616</v>
      </c>
      <c r="D70">
        <v>2.4360259864564249E-4</v>
      </c>
      <c r="E70">
        <v>2.7094245241429116E-3</v>
      </c>
      <c r="F70">
        <v>0.32361510062139587</v>
      </c>
      <c r="G70">
        <v>5.9041436811639869E-3</v>
      </c>
      <c r="H70">
        <v>6.475103918175984E-2</v>
      </c>
      <c r="I70">
        <v>4.3830770630894911E-3</v>
      </c>
      <c r="J70">
        <v>0.22875234332943251</v>
      </c>
      <c r="K70">
        <v>2.3149231862995556E-4</v>
      </c>
      <c r="L70">
        <v>0.10650360591426278</v>
      </c>
      <c r="M70">
        <v>0.1474610115529229</v>
      </c>
      <c r="N70">
        <v>4.0729355370441311E-3</v>
      </c>
      <c r="O70">
        <v>1.0418877764592493E-3</v>
      </c>
      <c r="P70">
        <v>0.14910699282195417</v>
      </c>
      <c r="Q70">
        <v>0.63544378467143048</v>
      </c>
      <c r="R70">
        <v>9.6559942956332634E-2</v>
      </c>
      <c r="S70">
        <v>1.8932939200094552</v>
      </c>
    </row>
    <row r="71" spans="1:19">
      <c r="A71" t="s">
        <v>100</v>
      </c>
      <c r="B71" s="34" t="s">
        <v>111</v>
      </c>
      <c r="C71">
        <v>8.6590906353935182E-2</v>
      </c>
      <c r="D71">
        <v>4.2812413688596562E-3</v>
      </c>
      <c r="E71">
        <v>1.4005681062042696E-2</v>
      </c>
      <c r="F71">
        <v>2.5434652040903813</v>
      </c>
      <c r="G71">
        <v>5.1802776937197592E-2</v>
      </c>
      <c r="H71">
        <v>1.2170809461314658E-2</v>
      </c>
      <c r="I71">
        <v>1.9904315821040131E-2</v>
      </c>
      <c r="J71">
        <v>0.66575540785552079</v>
      </c>
      <c r="K71">
        <v>6.3737513268102841E-5</v>
      </c>
      <c r="L71">
        <v>0.86045561260699444</v>
      </c>
      <c r="M71">
        <v>0.74528695816376622</v>
      </c>
      <c r="N71">
        <v>2.82647898415469E-2</v>
      </c>
      <c r="O71">
        <v>4.7573928880337568E-3</v>
      </c>
      <c r="P71">
        <v>7.5240397125098113E-2</v>
      </c>
      <c r="Q71">
        <v>1.3066173013337128</v>
      </c>
      <c r="R71">
        <v>0.15064343826109194</v>
      </c>
      <c r="S71">
        <v>6.5693059706836152</v>
      </c>
    </row>
    <row r="72" spans="1:19">
      <c r="A72" t="s">
        <v>100</v>
      </c>
      <c r="B72" s="34" t="s">
        <v>112</v>
      </c>
      <c r="C72">
        <v>0.39132467516113856</v>
      </c>
      <c r="D72">
        <v>6.9163510888259339E-4</v>
      </c>
      <c r="E72">
        <v>3.3654057458676334E-3</v>
      </c>
      <c r="F72">
        <v>3.8807247850747331</v>
      </c>
      <c r="G72">
        <v>2.168921535524504E-3</v>
      </c>
      <c r="H72">
        <v>1.6136158431434566E-3</v>
      </c>
      <c r="I72">
        <v>2.19202025077192E-4</v>
      </c>
      <c r="J72">
        <v>0.70333908227581432</v>
      </c>
      <c r="K72">
        <v>1.5092313088359011E-3</v>
      </c>
      <c r="L72">
        <v>0.22468794592019492</v>
      </c>
      <c r="M72">
        <v>1.7714031495907889E-3</v>
      </c>
      <c r="N72">
        <v>1.4426964765688055E-3</v>
      </c>
      <c r="O72">
        <v>1.9292222626365874E-5</v>
      </c>
      <c r="P72">
        <v>0.10824175171720896</v>
      </c>
      <c r="Q72">
        <v>3.925650276303827E-2</v>
      </c>
      <c r="R72">
        <v>0.25870878248681706</v>
      </c>
      <c r="S72">
        <v>5.6190849288155391</v>
      </c>
    </row>
    <row r="73" spans="1:19">
      <c r="A73" t="s">
        <v>100</v>
      </c>
      <c r="B73" s="34" t="s">
        <v>113</v>
      </c>
      <c r="C73">
        <v>0.1767545286477521</v>
      </c>
      <c r="D73">
        <v>2.1812637384094891E-2</v>
      </c>
      <c r="E73">
        <v>3.2979280243047304E-3</v>
      </c>
      <c r="F73">
        <v>5.0787074958710718</v>
      </c>
      <c r="G73">
        <v>0.2843671828100387</v>
      </c>
      <c r="H73">
        <v>5.3377521571841058E-2</v>
      </c>
      <c r="I73">
        <v>4.1863513352514703E-3</v>
      </c>
      <c r="J73">
        <v>0.67661059630638221</v>
      </c>
      <c r="K73">
        <v>1.875653847048242E-4</v>
      </c>
      <c r="L73">
        <v>9.2637257710705967E-3</v>
      </c>
      <c r="M73">
        <v>1.5117529404078844E-2</v>
      </c>
      <c r="N73">
        <v>0.1445115820119014</v>
      </c>
      <c r="O73">
        <v>1.1581244144401315E-3</v>
      </c>
      <c r="P73">
        <v>6.6574180552347428E-2</v>
      </c>
      <c r="Q73">
        <v>3.30611994034129E-2</v>
      </c>
      <c r="R73">
        <v>0.61790407157595695</v>
      </c>
      <c r="S73">
        <v>7.1868922204685077</v>
      </c>
    </row>
    <row r="74" spans="1:19">
      <c r="A74" t="s">
        <v>100</v>
      </c>
      <c r="B74" s="34" t="s">
        <v>114</v>
      </c>
      <c r="C74">
        <v>6.7357699227653001E-2</v>
      </c>
      <c r="D74">
        <v>3.8716884385170403E-3</v>
      </c>
      <c r="E74">
        <v>2.1403771319334908E-3</v>
      </c>
      <c r="F74">
        <v>24.752350354633649</v>
      </c>
      <c r="G74">
        <v>4.9137786340164524E-2</v>
      </c>
      <c r="H74">
        <v>2.8706633000292747E-3</v>
      </c>
      <c r="I74">
        <v>6.3283194047469848E-5</v>
      </c>
      <c r="J74">
        <v>2.811038110166642</v>
      </c>
      <c r="K74">
        <v>8.2915977778538763E-3</v>
      </c>
      <c r="L74">
        <v>9.5746049544260359E-2</v>
      </c>
      <c r="M74">
        <v>8.3607865211838828E-3</v>
      </c>
      <c r="N74">
        <v>8.9473621377154089E-3</v>
      </c>
      <c r="O74">
        <v>1.2565076198947644E-4</v>
      </c>
      <c r="P74">
        <v>0.1484004452603358</v>
      </c>
      <c r="Q74">
        <v>0.35368251958475483</v>
      </c>
      <c r="R74">
        <v>1.3079089042734395</v>
      </c>
      <c r="S74">
        <v>29.620293278292706</v>
      </c>
    </row>
    <row r="75" spans="1:19">
      <c r="A75" t="s">
        <v>100</v>
      </c>
      <c r="B75" s="34" t="s">
        <v>115</v>
      </c>
      <c r="C75">
        <v>4.1400343536821538E-3</v>
      </c>
      <c r="D75">
        <v>9.8326729437625549E-4</v>
      </c>
      <c r="E75">
        <v>1.1536052374439776E-2</v>
      </c>
      <c r="F75">
        <v>0.2170241262745094</v>
      </c>
      <c r="G75">
        <v>2.4869793873669721E-3</v>
      </c>
      <c r="H75">
        <v>1.6737306099412486E-2</v>
      </c>
      <c r="I75">
        <v>1.8237832520073827E-4</v>
      </c>
      <c r="J75">
        <v>6.2289966547517395E-3</v>
      </c>
      <c r="K75">
        <v>1.4634112006267075E-3</v>
      </c>
      <c r="L75">
        <v>0.63195776005287385</v>
      </c>
      <c r="M75">
        <v>1.9182583402379549E-3</v>
      </c>
      <c r="N75">
        <v>2.7029665814170656E-2</v>
      </c>
      <c r="O75">
        <v>1.2320667364915106E-4</v>
      </c>
      <c r="P75">
        <v>7.0234237855000714E-2</v>
      </c>
      <c r="Q75">
        <v>1.3578155332357511E-2</v>
      </c>
      <c r="R75">
        <v>3.0117910190384123E-2</v>
      </c>
      <c r="S75">
        <v>1.0357417462223566</v>
      </c>
    </row>
    <row r="76" spans="1:19">
      <c r="A76" t="s">
        <v>100</v>
      </c>
      <c r="B76" s="33" t="s">
        <v>116</v>
      </c>
      <c r="C76">
        <v>0.33139494840284733</v>
      </c>
      <c r="D76">
        <v>1.015847775297507E-4</v>
      </c>
      <c r="E76">
        <v>2.399863969622329E-3</v>
      </c>
      <c r="F76">
        <v>0.31349947096191499</v>
      </c>
      <c r="G76">
        <v>0</v>
      </c>
      <c r="H76">
        <v>6.5154106520305177E-2</v>
      </c>
      <c r="I76">
        <v>1.8026349375232065E-2</v>
      </c>
      <c r="J76">
        <v>6.8017814058880077E-2</v>
      </c>
      <c r="K76">
        <v>6.0934570627835249E-5</v>
      </c>
      <c r="L76">
        <v>9.3636476320654083E-2</v>
      </c>
      <c r="M76">
        <v>5.9702763720590468E-3</v>
      </c>
      <c r="N76">
        <v>3.4940873616662316E-3</v>
      </c>
      <c r="O76">
        <v>4.0514028028310889E-3</v>
      </c>
      <c r="P76">
        <v>5.6211384317412794E-2</v>
      </c>
      <c r="Q76">
        <v>3.5277133969120911E-2</v>
      </c>
      <c r="R76">
        <v>2.0018706269663511E-2</v>
      </c>
      <c r="S76">
        <v>1.0173145400506769</v>
      </c>
    </row>
    <row r="77" spans="1:19">
      <c r="A77" t="s">
        <v>100</v>
      </c>
      <c r="B77" s="33" t="s">
        <v>117</v>
      </c>
      <c r="C77">
        <v>4.1171964826284935E-2</v>
      </c>
      <c r="D77">
        <v>1.9084885383029992E-2</v>
      </c>
      <c r="E77">
        <v>5.0794415120067882E-3</v>
      </c>
      <c r="F77">
        <v>0.5585202743238824</v>
      </c>
      <c r="G77">
        <v>1.0751695651194382E-3</v>
      </c>
      <c r="H77">
        <v>2.544170368370402E-4</v>
      </c>
      <c r="I77">
        <v>8.1980075331433699E-4</v>
      </c>
      <c r="J77">
        <v>2.2919335693565301E-2</v>
      </c>
      <c r="K77">
        <v>1.2939624337493516E-4</v>
      </c>
      <c r="L77">
        <v>6.3978382038314408E-2</v>
      </c>
      <c r="M77">
        <v>4.4312411756628478E-3</v>
      </c>
      <c r="N77">
        <v>1.4616124318448165E-2</v>
      </c>
      <c r="O77">
        <v>2.0876105774217391E-4</v>
      </c>
      <c r="P77">
        <v>9.3862658967513113E-2</v>
      </c>
      <c r="Q77">
        <v>0.18353131789621457</v>
      </c>
      <c r="R77">
        <v>7.3679146352176872E-2</v>
      </c>
      <c r="S77">
        <v>1.0833623171442923</v>
      </c>
    </row>
    <row r="78" spans="1:19">
      <c r="A78" t="s">
        <v>100</v>
      </c>
      <c r="B78" s="33" t="s">
        <v>118</v>
      </c>
      <c r="C78">
        <v>1.9440374430255147E-2</v>
      </c>
      <c r="D78">
        <v>9.2141862983896594E-5</v>
      </c>
      <c r="E78">
        <v>1.3323467736159E-2</v>
      </c>
      <c r="F78">
        <v>3.2298792421897815E-2</v>
      </c>
      <c r="G78">
        <v>0.25060857966101402</v>
      </c>
      <c r="H78">
        <v>6.6804072794196756E-2</v>
      </c>
      <c r="I78">
        <v>5.5395613053746962E-3</v>
      </c>
      <c r="J78">
        <v>1.3309987299731318E-2</v>
      </c>
      <c r="K78">
        <v>4.2618073178013471E-5</v>
      </c>
      <c r="L78">
        <v>0.35412612989896175</v>
      </c>
      <c r="M78">
        <v>1.8873782504803316E-2</v>
      </c>
      <c r="N78">
        <v>0.12377553165287214</v>
      </c>
      <c r="O78">
        <v>1.2828687991832122E-3</v>
      </c>
      <c r="P78">
        <v>0.16194009732131676</v>
      </c>
      <c r="Q78">
        <v>0.35916274377797208</v>
      </c>
      <c r="R78">
        <v>4.596646131652804E-2</v>
      </c>
      <c r="S78">
        <v>1.4665872108565168</v>
      </c>
    </row>
    <row r="79" spans="1:19">
      <c r="A79" t="s">
        <v>100</v>
      </c>
      <c r="B79" s="33" t="s">
        <v>119</v>
      </c>
      <c r="C79">
        <v>0.172671270463578</v>
      </c>
      <c r="D79">
        <v>1.642708759439282E-3</v>
      </c>
      <c r="E79">
        <v>3.021108329727018E-3</v>
      </c>
      <c r="F79">
        <v>2.9494419816984419E-2</v>
      </c>
      <c r="G79">
        <v>1.1815828047303967E-2</v>
      </c>
      <c r="H79">
        <v>6.4897311301951088E-2</v>
      </c>
      <c r="I79">
        <v>3.9619817524401135E-3</v>
      </c>
      <c r="J79">
        <v>3.3638506066253626E-2</v>
      </c>
      <c r="K79">
        <v>7.3711462068965505E-3</v>
      </c>
      <c r="L79">
        <v>0.71913032999816906</v>
      </c>
      <c r="M79">
        <v>6.1200779543746364E-3</v>
      </c>
      <c r="N79">
        <v>3.3601805123302242E-3</v>
      </c>
      <c r="O79">
        <v>8.5536049695394967E-4</v>
      </c>
      <c r="P79">
        <v>9.8403034909692266E-2</v>
      </c>
      <c r="Q79">
        <v>0.41888047301458897</v>
      </c>
      <c r="R79">
        <v>4.6725152088136213E-2</v>
      </c>
      <c r="S79">
        <v>1.6219888897182955</v>
      </c>
    </row>
    <row r="80" spans="1:19">
      <c r="A80" t="s">
        <v>100</v>
      </c>
      <c r="B80" s="33" t="s">
        <v>120</v>
      </c>
      <c r="C80">
        <v>0.34471750134404466</v>
      </c>
      <c r="D80">
        <v>6.100446422001693E-3</v>
      </c>
      <c r="E80">
        <v>1.5466073143869774E-2</v>
      </c>
      <c r="F80">
        <v>0.15429633035512325</v>
      </c>
      <c r="G80">
        <v>7.7979311275340635E-2</v>
      </c>
      <c r="H80">
        <v>0.27727663765495913</v>
      </c>
      <c r="I80">
        <v>1.6963293731617979E-2</v>
      </c>
      <c r="J80">
        <v>1.1487006320152204E-3</v>
      </c>
      <c r="K80">
        <v>3.0997849130359745E-4</v>
      </c>
      <c r="L80">
        <v>2.7438682467249009E-3</v>
      </c>
      <c r="M80">
        <v>1.1720327543613962E-3</v>
      </c>
      <c r="N80">
        <v>8.6045394507081596E-3</v>
      </c>
      <c r="O80">
        <v>3.9487610492242309E-3</v>
      </c>
      <c r="P80">
        <v>0.23737618690542028</v>
      </c>
      <c r="Q80">
        <v>1.3593164629064347E-3</v>
      </c>
      <c r="R80">
        <v>0.14492814401704734</v>
      </c>
      <c r="S80">
        <v>1.2943911219367124</v>
      </c>
    </row>
    <row r="81" spans="1:19">
      <c r="A81" t="s">
        <v>100</v>
      </c>
      <c r="B81" s="33" t="s">
        <v>121</v>
      </c>
      <c r="C81">
        <v>6.3886775957929132E-2</v>
      </c>
      <c r="D81">
        <v>3.9568499424122994E-3</v>
      </c>
      <c r="E81">
        <v>1.3285398808756232E-2</v>
      </c>
      <c r="F81">
        <v>0.15916315032794159</v>
      </c>
      <c r="G81">
        <v>5.2066224127198524E-2</v>
      </c>
      <c r="H81">
        <v>2.9509924634751883E-4</v>
      </c>
      <c r="I81">
        <v>2.6469454355138033E-5</v>
      </c>
      <c r="J81">
        <v>2.0727781479173757E-2</v>
      </c>
      <c r="K81">
        <v>2.1112404248629923E-4</v>
      </c>
      <c r="L81">
        <v>0.68565105972744078</v>
      </c>
      <c r="M81">
        <v>3.1426688030444794E-3</v>
      </c>
      <c r="N81">
        <v>4.1264368639061466E-2</v>
      </c>
      <c r="O81">
        <v>1.8609423465437702E-4</v>
      </c>
      <c r="P81">
        <v>0.19622925605397157</v>
      </c>
      <c r="Q81">
        <v>0.38957982714973127</v>
      </c>
      <c r="R81">
        <v>8.0943510527809792E-2</v>
      </c>
      <c r="S81">
        <v>1.710615658521931</v>
      </c>
    </row>
    <row r="82" spans="1:19">
      <c r="A82" t="s">
        <v>100</v>
      </c>
      <c r="B82" s="33" t="s">
        <v>122</v>
      </c>
      <c r="C82">
        <v>0.43203000919075052</v>
      </c>
      <c r="D82">
        <v>1.8985458222040563E-2</v>
      </c>
      <c r="E82">
        <v>5.5704720210171255E-2</v>
      </c>
      <c r="F82">
        <v>0.48751933032514216</v>
      </c>
      <c r="G82">
        <v>0.24310446529884544</v>
      </c>
      <c r="H82">
        <v>2.1666585152551043E-3</v>
      </c>
      <c r="I82">
        <v>2.2180392164949936E-2</v>
      </c>
      <c r="J82">
        <v>7.6282590099758352E-2</v>
      </c>
      <c r="K82">
        <v>2.3036757437381872E-3</v>
      </c>
      <c r="L82">
        <v>0.67965375665848526</v>
      </c>
      <c r="M82">
        <v>7.4196997246112062E-3</v>
      </c>
      <c r="N82">
        <v>2.642232436693881E-2</v>
      </c>
      <c r="O82">
        <v>5.0845300990596809E-3</v>
      </c>
      <c r="P82">
        <v>0.84402016984191519</v>
      </c>
      <c r="Q82">
        <v>1.7259930752266293</v>
      </c>
      <c r="R82">
        <v>0.13949832532961892</v>
      </c>
      <c r="S82">
        <v>4.7683691810173059</v>
      </c>
    </row>
    <row r="83" spans="1:19">
      <c r="A83" t="s">
        <v>100</v>
      </c>
      <c r="B83" s="33" t="s">
        <v>123</v>
      </c>
      <c r="C83">
        <v>0.40784695039213759</v>
      </c>
      <c r="D83">
        <v>4.4059362206860797E-5</v>
      </c>
      <c r="E83">
        <v>6.6986486712794502E-4</v>
      </c>
      <c r="F83">
        <v>0.16861380296214179</v>
      </c>
      <c r="G83">
        <v>1.3682363088971528E-3</v>
      </c>
      <c r="H83">
        <v>6.4166735348107906E-3</v>
      </c>
      <c r="I83">
        <v>2.0600553931365284E-2</v>
      </c>
      <c r="J83">
        <v>3.247407721985951E-3</v>
      </c>
      <c r="K83">
        <v>8.6120174102431446E-3</v>
      </c>
      <c r="L83">
        <v>2.8804603924570529</v>
      </c>
      <c r="M83">
        <v>9.8423744184064077E-3</v>
      </c>
      <c r="N83">
        <v>0.12268141166426272</v>
      </c>
      <c r="O83">
        <v>4.7900865605638443E-3</v>
      </c>
      <c r="P83">
        <v>0.12969634044657852</v>
      </c>
      <c r="Q83">
        <v>4.5370727976212777E-3</v>
      </c>
      <c r="R83">
        <v>1.7688239093622826E-3</v>
      </c>
      <c r="S83">
        <v>3.7711960687449277</v>
      </c>
    </row>
    <row r="84" spans="1:19">
      <c r="A84" t="s">
        <v>100</v>
      </c>
      <c r="B84" s="33" t="s">
        <v>124</v>
      </c>
      <c r="C84">
        <v>1.7486341540300927</v>
      </c>
      <c r="D84">
        <v>2.4086654580523725E-2</v>
      </c>
      <c r="E84">
        <v>5.90285844479288E-4</v>
      </c>
      <c r="F84">
        <v>3.382760012897279E-3</v>
      </c>
      <c r="G84">
        <v>0.31354714247129145</v>
      </c>
      <c r="H84">
        <v>9.4644540065580429E-4</v>
      </c>
      <c r="I84">
        <v>9.1121837388371429E-2</v>
      </c>
      <c r="J84">
        <v>9.4596706326690594E-3</v>
      </c>
      <c r="K84">
        <v>1.2399993656969643E-4</v>
      </c>
      <c r="L84">
        <v>2.3640147953223334E-3</v>
      </c>
      <c r="M84">
        <v>1.6523452108714309E-3</v>
      </c>
      <c r="N84">
        <v>2.7945723575895087E-3</v>
      </c>
      <c r="O84">
        <v>2.1191675515610214E-2</v>
      </c>
      <c r="P84">
        <v>9.3467415928092379E-2</v>
      </c>
      <c r="Q84">
        <v>5.5418806203846316E-3</v>
      </c>
      <c r="R84">
        <v>1.2383590495911534E-2</v>
      </c>
      <c r="S84">
        <v>2.3312884452219009</v>
      </c>
    </row>
    <row r="85" spans="1:19">
      <c r="A85" t="s">
        <v>100</v>
      </c>
      <c r="B85" s="33" t="s">
        <v>125</v>
      </c>
      <c r="C85">
        <v>6.0241487220835666E-4</v>
      </c>
      <c r="D85">
        <v>2.3011056175302969E-2</v>
      </c>
      <c r="E85">
        <v>2.4703494876265886E-5</v>
      </c>
      <c r="F85">
        <v>0.15287665294326303</v>
      </c>
      <c r="G85">
        <v>1.2681647668522089E-3</v>
      </c>
      <c r="H85">
        <v>5.6945099002447819E-5</v>
      </c>
      <c r="I85">
        <v>3.0435788558402788E-4</v>
      </c>
      <c r="J85">
        <v>1.0545145362783614E-3</v>
      </c>
      <c r="K85">
        <v>1.4781114039752463E-4</v>
      </c>
      <c r="L85">
        <v>2.8184907058090403E-2</v>
      </c>
      <c r="M85">
        <v>5.3477097221783509E-3</v>
      </c>
      <c r="N85">
        <v>0.15539122398894634</v>
      </c>
      <c r="O85">
        <v>8.2655577478218945E-5</v>
      </c>
      <c r="P85">
        <v>0.29370691110819358</v>
      </c>
      <c r="Q85">
        <v>1.0195244072050968E-3</v>
      </c>
      <c r="R85">
        <v>3.2745885754827952E-3</v>
      </c>
      <c r="S85">
        <v>0.66635414135151905</v>
      </c>
    </row>
    <row r="86" spans="1:19">
      <c r="A86" t="s">
        <v>100</v>
      </c>
      <c r="B86" s="33" t="s">
        <v>126</v>
      </c>
      <c r="C86">
        <v>4.096668727553876E-2</v>
      </c>
      <c r="D86">
        <v>2.9122438703677034E-5</v>
      </c>
      <c r="E86">
        <v>6.1517124929377776E-4</v>
      </c>
      <c r="F86">
        <v>3.1534346756245668E-3</v>
      </c>
      <c r="G86">
        <v>0.29543943568590336</v>
      </c>
      <c r="H86">
        <v>8.9539098071433898E-4</v>
      </c>
      <c r="I86">
        <v>8.0580228863480485E-5</v>
      </c>
      <c r="J86">
        <v>9.3300701132861263E-3</v>
      </c>
      <c r="K86">
        <v>9.1707119391254421E-3</v>
      </c>
      <c r="L86">
        <v>0.104725594849711</v>
      </c>
      <c r="M86">
        <v>3.5752763522456377E-3</v>
      </c>
      <c r="N86">
        <v>3.0092526760094884E-3</v>
      </c>
      <c r="O86">
        <v>0</v>
      </c>
      <c r="P86">
        <v>6.8512630416060816E-2</v>
      </c>
      <c r="Q86">
        <v>4.777517034591483E-2</v>
      </c>
      <c r="R86">
        <v>7.4632589846892472E-3</v>
      </c>
      <c r="S86">
        <v>0.59474178821136547</v>
      </c>
    </row>
    <row r="87" spans="1:19">
      <c r="A87" t="s">
        <v>100</v>
      </c>
      <c r="B87" s="33" t="s">
        <v>127</v>
      </c>
      <c r="C87">
        <v>1.4192093154662189E-2</v>
      </c>
      <c r="D87">
        <v>0.10009086865830286</v>
      </c>
      <c r="E87">
        <v>2.7790357841311897E-3</v>
      </c>
      <c r="F87">
        <v>6.7273366105780497E-2</v>
      </c>
      <c r="G87">
        <v>1.3052698573149719</v>
      </c>
      <c r="H87">
        <v>3.4836732883070098E-4</v>
      </c>
      <c r="I87">
        <v>1.6166468893574759E-5</v>
      </c>
      <c r="J87">
        <v>0</v>
      </c>
      <c r="K87">
        <v>8.7286042975212585E-3</v>
      </c>
      <c r="L87">
        <v>2.6036625881385334E-2</v>
      </c>
      <c r="M87">
        <v>9.4008382712811311E-3</v>
      </c>
      <c r="N87">
        <v>0.14806691476361156</v>
      </c>
      <c r="O87">
        <v>3.3934068831675823E-5</v>
      </c>
      <c r="P87">
        <v>5.1571383006978166E-2</v>
      </c>
      <c r="Q87">
        <v>4.0567813999992097E-3</v>
      </c>
      <c r="R87">
        <v>2.5506356498361527E-3</v>
      </c>
      <c r="S87">
        <v>1.7404154721545524</v>
      </c>
    </row>
    <row r="88" spans="1:19">
      <c r="A88" t="s">
        <v>100</v>
      </c>
      <c r="B88" s="33" t="s">
        <v>128</v>
      </c>
      <c r="C88">
        <v>1.4878740712138239E-2</v>
      </c>
      <c r="D88">
        <v>4.5993252740794688E-5</v>
      </c>
      <c r="E88">
        <v>1.0387937395163194E-3</v>
      </c>
      <c r="F88">
        <v>2.1023272477663113E-2</v>
      </c>
      <c r="G88">
        <v>3.5887455382344058E-4</v>
      </c>
      <c r="H88">
        <v>2.0143742664764375E-3</v>
      </c>
      <c r="I88">
        <v>2.3337910995112621E-3</v>
      </c>
      <c r="J88">
        <v>8.9039645030695169E-3</v>
      </c>
      <c r="K88">
        <v>6.411800548944413E-6</v>
      </c>
      <c r="L88">
        <v>6.7451863358719777E-2</v>
      </c>
      <c r="M88">
        <v>9.520465975532133E-4</v>
      </c>
      <c r="N88">
        <v>0.64721707706968612</v>
      </c>
      <c r="O88">
        <v>6.4799157457093304E-4</v>
      </c>
      <c r="P88">
        <v>0.21900129210846053</v>
      </c>
      <c r="Q88">
        <v>9.7834353053727341E-4</v>
      </c>
      <c r="R88">
        <v>4.8708082651280904E-3</v>
      </c>
      <c r="S88">
        <v>0.99172363891028681</v>
      </c>
    </row>
    <row r="89" spans="1:19">
      <c r="A89" t="s">
        <v>100</v>
      </c>
      <c r="B89" s="33" t="s">
        <v>129</v>
      </c>
      <c r="C89">
        <v>7.5853497001546089E-2</v>
      </c>
      <c r="D89">
        <v>2.8282938463664031E-4</v>
      </c>
      <c r="E89">
        <v>1.0323127452926961E-4</v>
      </c>
      <c r="F89">
        <v>6.3693564635769917E-2</v>
      </c>
      <c r="G89">
        <v>6.3752108164116805E-4</v>
      </c>
      <c r="H89">
        <v>1.6310444555855952E-4</v>
      </c>
      <c r="I89">
        <v>4.9271283139906696E-4</v>
      </c>
      <c r="J89">
        <v>1.4657913436948888E-2</v>
      </c>
      <c r="K89">
        <v>3.8060203170861173E-2</v>
      </c>
      <c r="L89">
        <v>2.6847044126341757E-2</v>
      </c>
      <c r="M89">
        <v>5.8595755420922657E-3</v>
      </c>
      <c r="N89">
        <v>1.2729559149230241E-2</v>
      </c>
      <c r="O89">
        <v>1.0726117083637021E-5</v>
      </c>
      <c r="P89">
        <v>9.824864150509427E-3</v>
      </c>
      <c r="Q89">
        <v>3.9697214407254933E-3</v>
      </c>
      <c r="R89">
        <v>2.7048934742239794E-3</v>
      </c>
      <c r="S89">
        <v>0.25589096126338973</v>
      </c>
    </row>
    <row r="90" spans="1:19">
      <c r="A90" t="s">
        <v>100</v>
      </c>
      <c r="B90" s="33" t="s">
        <v>130</v>
      </c>
      <c r="C90">
        <v>1.2218748252369238E-2</v>
      </c>
      <c r="D90">
        <v>1.7779188155397918E-4</v>
      </c>
      <c r="E90">
        <v>4.9921655615503546E-4</v>
      </c>
      <c r="F90">
        <v>9.8612896113081661E-3</v>
      </c>
      <c r="G90">
        <v>0</v>
      </c>
      <c r="H90">
        <v>8.9440306993582297E-4</v>
      </c>
      <c r="I90">
        <v>0</v>
      </c>
      <c r="J90">
        <v>8.2961308390601118E-3</v>
      </c>
      <c r="K90">
        <v>9.2332389957094918E-5</v>
      </c>
      <c r="L90">
        <v>2.7757006795742001E-2</v>
      </c>
      <c r="M90">
        <v>5.7331668245970135E-3</v>
      </c>
      <c r="N90">
        <v>2.1550326316033264E-3</v>
      </c>
      <c r="O90">
        <v>8.6011152856946271E-6</v>
      </c>
      <c r="P90">
        <v>0.14094196049129692</v>
      </c>
      <c r="Q90">
        <v>1.3003162681961555E-3</v>
      </c>
      <c r="R90">
        <v>6.4144263702630155E-3</v>
      </c>
      <c r="S90">
        <v>0.21635042309759456</v>
      </c>
    </row>
    <row r="91" spans="1:19">
      <c r="A91" t="s">
        <v>100</v>
      </c>
      <c r="B91" s="33" t="s">
        <v>131</v>
      </c>
      <c r="C91">
        <v>2.5137353350856984E-3</v>
      </c>
      <c r="D91">
        <v>2.3489590313596764E-3</v>
      </c>
      <c r="E91">
        <v>4.4466290777189776E-4</v>
      </c>
      <c r="F91">
        <v>2.676926769140664E-3</v>
      </c>
      <c r="G91">
        <v>3.0705702667859214E-2</v>
      </c>
      <c r="H91">
        <v>4.6637181950526241E-5</v>
      </c>
      <c r="I91">
        <v>9.4372670192188757E-5</v>
      </c>
      <c r="J91">
        <v>8.8613333440115127E-3</v>
      </c>
      <c r="K91">
        <v>8.601453631001954E-5</v>
      </c>
      <c r="L91">
        <v>4.419427415992061E-2</v>
      </c>
      <c r="M91">
        <v>1.678076610150292E-3</v>
      </c>
      <c r="N91">
        <v>4.9620111215542551E-4</v>
      </c>
      <c r="O91">
        <v>6.7507479552947336E-5</v>
      </c>
      <c r="P91">
        <v>7.429208254594144E-3</v>
      </c>
      <c r="Q91">
        <v>1.6500303451742582E-2</v>
      </c>
      <c r="R91">
        <v>1.5430805929241842E-3</v>
      </c>
      <c r="S91">
        <v>0.11968699610451949</v>
      </c>
    </row>
    <row r="92" spans="1:19">
      <c r="A92" t="s">
        <v>100</v>
      </c>
      <c r="B92" s="33" t="s">
        <v>132</v>
      </c>
      <c r="C92">
        <v>1.1484880705655343E-2</v>
      </c>
      <c r="D92">
        <v>3.3736001704798291E-4</v>
      </c>
      <c r="E92">
        <v>1.2857076205854412E-3</v>
      </c>
      <c r="F92">
        <v>6.8579536208630998E-2</v>
      </c>
      <c r="G92">
        <v>1.5849735790851582E-4</v>
      </c>
      <c r="H92">
        <v>7.5750597885848592E-3</v>
      </c>
      <c r="I92">
        <v>2.4224216451151914E-4</v>
      </c>
      <c r="J92">
        <v>8.2943518856239962E-3</v>
      </c>
      <c r="K92">
        <v>4.4806301264632697E-5</v>
      </c>
      <c r="L92">
        <v>2.248764222701638E-2</v>
      </c>
      <c r="M92">
        <v>6.9446758008702147E-3</v>
      </c>
      <c r="N92">
        <v>3.5063388880107738E-3</v>
      </c>
      <c r="O92">
        <v>7.967472950703991E-6</v>
      </c>
      <c r="P92">
        <v>3.8114247871448015E-3</v>
      </c>
      <c r="Q92">
        <v>3.6592781427593479E-3</v>
      </c>
      <c r="R92">
        <v>4.1257198125244088E-3</v>
      </c>
      <c r="S92">
        <v>0.1425454891808613</v>
      </c>
    </row>
    <row r="93" spans="1:19">
      <c r="A93" t="s">
        <v>100</v>
      </c>
      <c r="B93" s="33" t="s">
        <v>133</v>
      </c>
      <c r="C93">
        <v>1.1011453326158716E-2</v>
      </c>
      <c r="D93">
        <v>2.783001772990179E-4</v>
      </c>
      <c r="E93">
        <v>4.7554174546027284E-4</v>
      </c>
      <c r="F93">
        <v>2.4404788143215228E-3</v>
      </c>
      <c r="G93">
        <v>1.5407830436942049E-4</v>
      </c>
      <c r="H93">
        <v>1.4967633795204272E-3</v>
      </c>
      <c r="I93">
        <v>2.6521828167425099E-5</v>
      </c>
      <c r="J93">
        <v>1.1468747612646268E-3</v>
      </c>
      <c r="K93">
        <v>8.8800425384671922E-5</v>
      </c>
      <c r="L93">
        <v>2.3325056518682885E-2</v>
      </c>
      <c r="M93">
        <v>1.0021759775556305E-2</v>
      </c>
      <c r="N93">
        <v>1.5049982178638288E-2</v>
      </c>
      <c r="O93">
        <v>0</v>
      </c>
      <c r="P93">
        <v>1.0234205448256262E-2</v>
      </c>
      <c r="Q93">
        <v>3.0280121713168739E-3</v>
      </c>
      <c r="R93">
        <v>1.0720189022219273E-2</v>
      </c>
      <c r="S93">
        <v>8.9498017876735503E-2</v>
      </c>
    </row>
    <row r="94" spans="1:19">
      <c r="A94" t="s">
        <v>100</v>
      </c>
      <c r="B94" s="33" t="s">
        <v>134</v>
      </c>
      <c r="C94">
        <v>3.1688447904837602E-2</v>
      </c>
      <c r="D94">
        <v>2.911641839973278E-4</v>
      </c>
      <c r="E94">
        <v>4.1790664672380906E-4</v>
      </c>
      <c r="F94">
        <v>6.3022373210856131E-2</v>
      </c>
      <c r="G94">
        <v>4.0960082217367244E-4</v>
      </c>
      <c r="H94">
        <v>4.1622940601726555E-5</v>
      </c>
      <c r="I94">
        <v>9.7044292153258827E-4</v>
      </c>
      <c r="J94">
        <v>1.3768405053689037E-2</v>
      </c>
      <c r="K94">
        <v>8.7906521309921715E-4</v>
      </c>
      <c r="L94">
        <v>4.2458986526970222E-2</v>
      </c>
      <c r="M94">
        <v>3.8296979613470228E-3</v>
      </c>
      <c r="N94">
        <v>3.6766099658525064E-4</v>
      </c>
      <c r="O94">
        <v>2.3057580271951261E-4</v>
      </c>
      <c r="P94">
        <v>4.5576494842034521E-3</v>
      </c>
      <c r="Q94">
        <v>3.6913532015674377E-3</v>
      </c>
      <c r="R94">
        <v>1.7051463748352091E-3</v>
      </c>
      <c r="S94">
        <v>0.16833009924596354</v>
      </c>
    </row>
    <row r="95" spans="1:19">
      <c r="A95" t="s">
        <v>100</v>
      </c>
      <c r="B95" s="33" t="s">
        <v>135</v>
      </c>
      <c r="C95">
        <v>1.5422365533883209E-2</v>
      </c>
      <c r="D95">
        <v>0</v>
      </c>
      <c r="E95">
        <v>4.234439309575011E-4</v>
      </c>
      <c r="F95">
        <v>0.10541211532674311</v>
      </c>
      <c r="G95">
        <v>3.9214675716081615E-4</v>
      </c>
      <c r="H95">
        <v>8.7498160496357613E-4</v>
      </c>
      <c r="I95">
        <v>2.1821993864623579E-4</v>
      </c>
      <c r="J95">
        <v>3.7223577894707205E-4</v>
      </c>
      <c r="K95">
        <v>1.0175949823382213E-4</v>
      </c>
      <c r="L95">
        <v>5.9103078301063761E-2</v>
      </c>
      <c r="M95">
        <v>3.4368939587423597E-3</v>
      </c>
      <c r="N95">
        <v>1.7627975133960305E-3</v>
      </c>
      <c r="O95">
        <v>9.2344688967793687E-6</v>
      </c>
      <c r="P95">
        <v>2.1718232573805452E-2</v>
      </c>
      <c r="Q95">
        <v>4.3983263926712368E-2</v>
      </c>
      <c r="R95">
        <v>6.0245648488681525E-3</v>
      </c>
      <c r="S95">
        <v>0.2592553339609367</v>
      </c>
    </row>
    <row r="96" spans="1:19">
      <c r="A96" t="s">
        <v>100</v>
      </c>
      <c r="B96" s="33" t="s">
        <v>136</v>
      </c>
      <c r="C96">
        <v>1.0336246020766993E-2</v>
      </c>
      <c r="D96">
        <v>2.6544948707263316E-4</v>
      </c>
      <c r="E96">
        <v>2.4813553246575415E-3</v>
      </c>
      <c r="F96">
        <v>6.0381186512472595E-3</v>
      </c>
      <c r="G96">
        <v>0</v>
      </c>
      <c r="H96">
        <v>0</v>
      </c>
      <c r="I96">
        <v>2.4450436192924307E-5</v>
      </c>
      <c r="J96">
        <v>7.5134729426444835E-3</v>
      </c>
      <c r="K96">
        <v>2.0450461569676559E-5</v>
      </c>
      <c r="L96">
        <v>2.0716854434265741E-2</v>
      </c>
      <c r="M96">
        <v>6.3986621167018143E-3</v>
      </c>
      <c r="N96">
        <v>1.8819411731918478E-4</v>
      </c>
      <c r="O96">
        <v>3.5540279531010022E-6</v>
      </c>
      <c r="P96">
        <v>7.7609353801442182E-3</v>
      </c>
      <c r="Q96">
        <v>3.1039814741262717E-3</v>
      </c>
      <c r="R96">
        <v>4.8418983469353805E-3</v>
      </c>
      <c r="S96">
        <v>6.9693623221837697E-2</v>
      </c>
    </row>
    <row r="97" spans="1:19">
      <c r="A97" t="s">
        <v>100</v>
      </c>
      <c r="B97" s="33" t="s">
        <v>137</v>
      </c>
      <c r="C97">
        <v>1.008356313761638E-2</v>
      </c>
      <c r="D97">
        <v>5.7885756128195354E-5</v>
      </c>
      <c r="E97">
        <v>4.0354155661725954E-4</v>
      </c>
      <c r="F97">
        <v>6.218237652350922E-2</v>
      </c>
      <c r="G97">
        <v>7.6066775060468217E-4</v>
      </c>
      <c r="H97">
        <v>8.0740581476623774E-4</v>
      </c>
      <c r="I97">
        <v>6.8688870639821431E-5</v>
      </c>
      <c r="J97">
        <v>6.6406399126783811E-3</v>
      </c>
      <c r="K97">
        <v>0</v>
      </c>
      <c r="L97">
        <v>6.8857958200204905E-2</v>
      </c>
      <c r="M97">
        <v>4.0012050956468315E-3</v>
      </c>
      <c r="N97">
        <v>2.271867717724696E-3</v>
      </c>
      <c r="O97">
        <v>0</v>
      </c>
      <c r="P97">
        <v>6.2944013372998597E-3</v>
      </c>
      <c r="Q97">
        <v>2.7343425782859754E-3</v>
      </c>
      <c r="R97">
        <v>6.5971052261097896E-3</v>
      </c>
      <c r="S97">
        <v>0.17176164947778716</v>
      </c>
    </row>
    <row r="98" spans="1:19">
      <c r="A98" t="s">
        <v>100</v>
      </c>
      <c r="B98" s="33" t="s">
        <v>138</v>
      </c>
      <c r="C98">
        <v>9.8007061257483485E-3</v>
      </c>
      <c r="D98">
        <v>1.0292879362812091E-3</v>
      </c>
      <c r="E98">
        <v>3.2342551121500307E-5</v>
      </c>
      <c r="F98">
        <v>4.8994599443574316E-2</v>
      </c>
      <c r="G98">
        <v>9.4891221629289646E-3</v>
      </c>
      <c r="H98">
        <v>7.3874140233654018E-4</v>
      </c>
      <c r="I98">
        <v>2.2921193148150998E-4</v>
      </c>
      <c r="J98">
        <v>1.0180706580271703E-3</v>
      </c>
      <c r="K98">
        <v>9.5760998282679033E-6</v>
      </c>
      <c r="L98">
        <v>1.6747377420642806E-3</v>
      </c>
      <c r="M98">
        <v>2.9468120383731033E-3</v>
      </c>
      <c r="N98">
        <v>1.6219635961718382E-3</v>
      </c>
      <c r="O98">
        <v>5.7254954731836283E-4</v>
      </c>
      <c r="P98">
        <v>5.0616003610031157E-3</v>
      </c>
      <c r="Q98">
        <v>1.3172874241718091E-4</v>
      </c>
      <c r="R98">
        <v>9.4350738789472643E-4</v>
      </c>
      <c r="S98">
        <v>8.4294557726479979E-2</v>
      </c>
    </row>
    <row r="99" spans="1:19">
      <c r="A99" t="s">
        <v>100</v>
      </c>
      <c r="B99" s="33" t="s">
        <v>139</v>
      </c>
      <c r="C99">
        <v>5.1455599419949039E-2</v>
      </c>
      <c r="D99">
        <v>0</v>
      </c>
      <c r="E99">
        <v>3.6362333394246438E-4</v>
      </c>
      <c r="F99">
        <v>5.3792450651684476E-2</v>
      </c>
      <c r="G99">
        <v>3.6419760519379452E-4</v>
      </c>
      <c r="H99">
        <v>0</v>
      </c>
      <c r="I99">
        <v>2.3790620983574762E-3</v>
      </c>
      <c r="J99">
        <v>9.8968590257442202E-4</v>
      </c>
      <c r="K99">
        <v>3.3373908596256996E-5</v>
      </c>
      <c r="L99">
        <v>1.8623701278851712E-2</v>
      </c>
      <c r="M99">
        <v>5.4256796086171732E-3</v>
      </c>
      <c r="N99">
        <v>1.4207034563362697E-4</v>
      </c>
      <c r="O99">
        <v>1.1836218636485096E-5</v>
      </c>
      <c r="P99">
        <v>8.8341857581308858E-3</v>
      </c>
      <c r="Q99">
        <v>4.9073966894788157E-3</v>
      </c>
      <c r="R99">
        <v>7.1759052512732069E-4</v>
      </c>
      <c r="S99">
        <v>0.14804045334477678</v>
      </c>
    </row>
    <row r="100" spans="1:19">
      <c r="A100" t="s">
        <v>100</v>
      </c>
      <c r="B100" s="33" t="s">
        <v>140</v>
      </c>
      <c r="C100">
        <v>5.0394399975672854E-4</v>
      </c>
      <c r="D100">
        <v>2.6526547548688661E-4</v>
      </c>
      <c r="E100">
        <v>1.5071275899614101E-5</v>
      </c>
      <c r="F100">
        <v>5.4438443826256844E-3</v>
      </c>
      <c r="G100">
        <v>3.5355150245308664E-4</v>
      </c>
      <c r="H100">
        <v>8.6951073191343653E-5</v>
      </c>
      <c r="I100">
        <v>4.3385436563569968E-5</v>
      </c>
      <c r="J100">
        <v>0</v>
      </c>
      <c r="K100">
        <v>4.4967974018317314E-6</v>
      </c>
      <c r="L100">
        <v>5.2277097743971268E-2</v>
      </c>
      <c r="M100">
        <v>2.6924205192591089E-3</v>
      </c>
      <c r="N100">
        <v>5.0381456066137531E-3</v>
      </c>
      <c r="O100">
        <v>3.171913228960932E-6</v>
      </c>
      <c r="P100">
        <v>2.8939817801010292E-3</v>
      </c>
      <c r="Q100">
        <v>2.1327405393307686E-3</v>
      </c>
      <c r="R100">
        <v>6.4033515647210493E-3</v>
      </c>
      <c r="S100">
        <v>7.8157419610477064E-2</v>
      </c>
    </row>
    <row r="101" spans="1:19">
      <c r="A101" t="s">
        <v>100</v>
      </c>
      <c r="B101" s="33" t="s">
        <v>141</v>
      </c>
      <c r="C101">
        <v>1.0213104493864478E-2</v>
      </c>
      <c r="D101">
        <v>5.3321981377196792E-5</v>
      </c>
      <c r="E101">
        <v>1.3791559308118373E-3</v>
      </c>
      <c r="F101">
        <v>5.0913461986709763E-2</v>
      </c>
      <c r="G101">
        <v>3.4770703005548853E-4</v>
      </c>
      <c r="H101">
        <v>1.3234104564774363E-3</v>
      </c>
      <c r="I101">
        <v>2.0968932282139363E-4</v>
      </c>
      <c r="J101">
        <v>0</v>
      </c>
      <c r="K101">
        <v>2.9047359509981607E-4</v>
      </c>
      <c r="L101">
        <v>1.9157107042794053E-2</v>
      </c>
      <c r="M101">
        <v>2.4675840287287087E-3</v>
      </c>
      <c r="N101">
        <v>4.5904614648240027E-4</v>
      </c>
      <c r="O101">
        <v>5.7094438121241264E-5</v>
      </c>
      <c r="P101">
        <v>4.0231039389215795E-3</v>
      </c>
      <c r="Q101">
        <v>2.3808171837202963E-4</v>
      </c>
      <c r="R101">
        <v>1.8659657625690329E-3</v>
      </c>
      <c r="S101">
        <v>9.2998307873131125E-2</v>
      </c>
    </row>
    <row r="102" spans="1:19">
      <c r="A102" t="s">
        <v>100</v>
      </c>
      <c r="B102" s="33" t="s">
        <v>142</v>
      </c>
      <c r="C102">
        <v>1.8455665561774026E-3</v>
      </c>
      <c r="D102">
        <v>2.4436383217245616E-3</v>
      </c>
      <c r="E102">
        <v>1.4446794058819989E-5</v>
      </c>
      <c r="F102">
        <v>4.5379847944047924E-2</v>
      </c>
      <c r="G102">
        <v>0</v>
      </c>
      <c r="H102">
        <v>1.1689209142184964E-4</v>
      </c>
      <c r="I102">
        <v>0</v>
      </c>
      <c r="J102">
        <v>0</v>
      </c>
      <c r="K102">
        <v>0</v>
      </c>
      <c r="L102">
        <v>7.3992164934111315E-4</v>
      </c>
      <c r="M102">
        <v>7.9006712998541673E-5</v>
      </c>
      <c r="N102">
        <v>1.532454076694556E-3</v>
      </c>
      <c r="O102">
        <v>7.7596414622821408E-5</v>
      </c>
      <c r="P102">
        <v>3.7842288714866612E-3</v>
      </c>
      <c r="Q102">
        <v>2.3036933702762497E-3</v>
      </c>
      <c r="R102">
        <v>1.9538888800028076E-3</v>
      </c>
      <c r="S102">
        <v>6.0271181682878705E-2</v>
      </c>
    </row>
    <row r="103" spans="1:19">
      <c r="A103" t="s">
        <v>100</v>
      </c>
      <c r="B103" s="33" t="s">
        <v>143</v>
      </c>
      <c r="C103">
        <v>1.8613988286876548E-2</v>
      </c>
      <c r="D103">
        <v>0</v>
      </c>
      <c r="E103">
        <v>3.5977918798202335E-4</v>
      </c>
      <c r="F103">
        <v>4.3928618657702145E-2</v>
      </c>
      <c r="G103">
        <v>3.182575292827039E-2</v>
      </c>
      <c r="H103">
        <v>6.3833990654504902E-4</v>
      </c>
      <c r="I103">
        <v>2.2403805599824356E-4</v>
      </c>
      <c r="J103">
        <v>0</v>
      </c>
      <c r="K103">
        <v>0</v>
      </c>
      <c r="L103">
        <v>1.7685197726454049E-2</v>
      </c>
      <c r="M103">
        <v>9.682775327801707E-4</v>
      </c>
      <c r="N103">
        <v>1.5823702531232442E-3</v>
      </c>
      <c r="O103">
        <v>5.5240352042157381E-5</v>
      </c>
      <c r="P103">
        <v>2.0707289882633262E-3</v>
      </c>
      <c r="Q103">
        <v>0</v>
      </c>
      <c r="R103">
        <v>3.3388687101023606E-3</v>
      </c>
      <c r="S103">
        <v>0.12129120058625631</v>
      </c>
    </row>
    <row r="104" spans="1:19">
      <c r="A104" t="s">
        <v>100</v>
      </c>
      <c r="B104" s="33" t="s">
        <v>144</v>
      </c>
      <c r="C104">
        <v>9.6232030583500716E-3</v>
      </c>
      <c r="D104">
        <v>4.5312762355420588E-4</v>
      </c>
      <c r="E104">
        <v>5.9223178289657952E-5</v>
      </c>
      <c r="F104">
        <v>1.0104384043643222E-2</v>
      </c>
      <c r="G104">
        <v>0</v>
      </c>
      <c r="H104">
        <v>1.6147642699149145E-4</v>
      </c>
      <c r="I104">
        <v>0</v>
      </c>
      <c r="J104">
        <v>0</v>
      </c>
      <c r="K104">
        <v>1.2823601097888826E-5</v>
      </c>
      <c r="L104">
        <v>1.5674828377704841E-2</v>
      </c>
      <c r="M104">
        <v>1.0140242266754029E-4</v>
      </c>
      <c r="N104">
        <v>6.2228378328743617E-4</v>
      </c>
      <c r="O104">
        <v>2.9458440769236649E-6</v>
      </c>
      <c r="P104">
        <v>6.732562545064269E-3</v>
      </c>
      <c r="Q104">
        <v>0</v>
      </c>
      <c r="R104">
        <v>7.2883665125544894E-4</v>
      </c>
      <c r="S104">
        <v>4.4277097555891487E-2</v>
      </c>
    </row>
    <row r="105" spans="1:19">
      <c r="A105" t="s">
        <v>100</v>
      </c>
      <c r="B105" s="33" t="s">
        <v>145</v>
      </c>
      <c r="C105">
        <v>8.5538786307886028E-3</v>
      </c>
      <c r="D105">
        <v>7.5573428828024092E-5</v>
      </c>
      <c r="E105">
        <v>3.3494088066898797E-4</v>
      </c>
      <c r="F105">
        <v>4.270384797183624E-2</v>
      </c>
      <c r="G105">
        <v>3.1699471581703165E-4</v>
      </c>
      <c r="H105">
        <v>5.8874620731419469E-4</v>
      </c>
      <c r="I105">
        <v>0</v>
      </c>
      <c r="J105">
        <v>0</v>
      </c>
      <c r="K105">
        <v>0</v>
      </c>
      <c r="L105">
        <v>1.6780690888801075E-2</v>
      </c>
      <c r="M105">
        <v>8.1093782191565822E-5</v>
      </c>
      <c r="N105">
        <v>1.6852299236763457E-2</v>
      </c>
      <c r="O105">
        <v>6.3385756593065112E-5</v>
      </c>
      <c r="P105">
        <v>7.8376199571543737E-3</v>
      </c>
      <c r="Q105">
        <v>4.7937110281282003E-8</v>
      </c>
      <c r="R105">
        <v>5.3794158462494579E-4</v>
      </c>
      <c r="S105">
        <v>9.4727060978470945E-2</v>
      </c>
    </row>
    <row r="106" spans="1:19">
      <c r="A106" t="s">
        <v>100</v>
      </c>
      <c r="B106" s="33" t="s">
        <v>146</v>
      </c>
      <c r="C106">
        <v>8.3625593095746353E-3</v>
      </c>
      <c r="D106">
        <v>2.1888486437049437E-4</v>
      </c>
      <c r="E106">
        <v>2.9749644302135003E-4</v>
      </c>
      <c r="F106">
        <v>4.8809576286430456E-3</v>
      </c>
      <c r="G106">
        <v>0</v>
      </c>
      <c r="H106">
        <v>7.7312766261883326E-5</v>
      </c>
      <c r="I106">
        <v>2.8562700638223859E-5</v>
      </c>
      <c r="J106">
        <v>0</v>
      </c>
      <c r="K106">
        <v>9.096869621308401E-4</v>
      </c>
      <c r="L106">
        <v>3.033234334260726E-3</v>
      </c>
      <c r="M106">
        <v>4.7883410273872329E-3</v>
      </c>
      <c r="N106">
        <v>2.7675390502857056E-5</v>
      </c>
      <c r="O106">
        <v>2.8124586224365089E-6</v>
      </c>
      <c r="P106">
        <v>3.0631388270503379E-3</v>
      </c>
      <c r="Q106">
        <v>3.647885307600518E-6</v>
      </c>
      <c r="R106">
        <v>2.5903337355259737E-4</v>
      </c>
      <c r="S106">
        <v>2.5953343971536924E-2</v>
      </c>
    </row>
    <row r="107" spans="1:19">
      <c r="A107" t="s">
        <v>100</v>
      </c>
      <c r="B107" s="33" t="s">
        <v>147</v>
      </c>
      <c r="C107">
        <v>0</v>
      </c>
      <c r="D107">
        <v>0</v>
      </c>
      <c r="E107">
        <v>3.1933030316777522E-4</v>
      </c>
      <c r="F107">
        <v>4.7448719968770092E-3</v>
      </c>
      <c r="G107">
        <v>3.0815660873884099E-4</v>
      </c>
      <c r="H107">
        <v>0</v>
      </c>
      <c r="I107">
        <v>0</v>
      </c>
      <c r="J107">
        <v>0</v>
      </c>
      <c r="K107">
        <v>0</v>
      </c>
      <c r="L107">
        <v>1.490839995708626E-2</v>
      </c>
      <c r="M107">
        <v>9.3825781936729413E-5</v>
      </c>
      <c r="N107">
        <v>1.8856991463112038E-3</v>
      </c>
      <c r="O107">
        <v>5.1475178643817232E-5</v>
      </c>
      <c r="P107">
        <v>5.691394687586282E-3</v>
      </c>
      <c r="Q107">
        <v>0</v>
      </c>
      <c r="R107">
        <v>3.398765151985117E-5</v>
      </c>
      <c r="S107">
        <v>2.8037141311699543E-2</v>
      </c>
    </row>
    <row r="108" spans="1:19">
      <c r="A108" t="s">
        <v>100</v>
      </c>
      <c r="B108" s="33" t="s">
        <v>148</v>
      </c>
      <c r="C108">
        <v>0</v>
      </c>
      <c r="D108">
        <v>3.5573608212047247E-5</v>
      </c>
      <c r="E108">
        <v>2.8192750771705022E-4</v>
      </c>
      <c r="F108">
        <v>0</v>
      </c>
      <c r="G108">
        <v>0</v>
      </c>
      <c r="H108">
        <v>1.4886489158616456E-4</v>
      </c>
      <c r="I108">
        <v>0</v>
      </c>
      <c r="J108">
        <v>0</v>
      </c>
      <c r="K108">
        <v>1.1954258715918264E-5</v>
      </c>
      <c r="L108">
        <v>1.5919328325910698E-2</v>
      </c>
      <c r="M108">
        <v>2.0085960222369081E-3</v>
      </c>
      <c r="N108">
        <v>9.8929778486578357E-5</v>
      </c>
      <c r="O108">
        <v>1.241603861895646E-5</v>
      </c>
      <c r="P108">
        <v>2.2087163509247887E-3</v>
      </c>
      <c r="Q108">
        <v>4.5894395839241042E-8</v>
      </c>
      <c r="R108">
        <v>5.8166525253255941E-5</v>
      </c>
      <c r="S108">
        <v>2.0784519201924923E-2</v>
      </c>
    </row>
    <row r="109" spans="1:19">
      <c r="A109" t="s">
        <v>100</v>
      </c>
      <c r="B109" s="33" t="s">
        <v>149</v>
      </c>
      <c r="C109">
        <v>0</v>
      </c>
      <c r="D109">
        <v>2.1278215106756981E-4</v>
      </c>
      <c r="E109">
        <v>1.2306000628181657E-5</v>
      </c>
      <c r="F109">
        <v>0</v>
      </c>
      <c r="G109">
        <v>0</v>
      </c>
      <c r="H109">
        <v>0</v>
      </c>
      <c r="I109">
        <v>2.7345576045556541E-5</v>
      </c>
      <c r="J109">
        <v>0</v>
      </c>
      <c r="K109">
        <v>0</v>
      </c>
      <c r="L109">
        <v>1.4467445574410931E-3</v>
      </c>
      <c r="M109">
        <v>2.5040070096560285E-3</v>
      </c>
      <c r="N109">
        <v>2.1118905748629402E-5</v>
      </c>
      <c r="O109">
        <v>5.0624255203746138E-5</v>
      </c>
      <c r="P109">
        <v>1.8614177932558817E-3</v>
      </c>
      <c r="Q109">
        <v>8.9023785676545231E-8</v>
      </c>
      <c r="R109">
        <v>1.1303777611360033E-4</v>
      </c>
      <c r="S109">
        <v>6.2494730492517192E-3</v>
      </c>
    </row>
    <row r="110" spans="1:19">
      <c r="A110" t="s">
        <v>100</v>
      </c>
      <c r="B110" s="33" t="s">
        <v>150</v>
      </c>
      <c r="C110">
        <v>0</v>
      </c>
      <c r="D110">
        <v>0</v>
      </c>
      <c r="E110">
        <v>2.8344250207268384E-4</v>
      </c>
      <c r="F110">
        <v>0</v>
      </c>
      <c r="G110">
        <v>0</v>
      </c>
      <c r="H110">
        <v>0</v>
      </c>
      <c r="I110">
        <v>5.3043656334850198E-5</v>
      </c>
      <c r="J110">
        <v>0</v>
      </c>
      <c r="K110">
        <v>0</v>
      </c>
      <c r="L110">
        <v>1.5147355116759798E-2</v>
      </c>
      <c r="M110">
        <v>8.7086805522496036E-5</v>
      </c>
      <c r="N110">
        <v>2.2339053031572575E-4</v>
      </c>
      <c r="O110">
        <v>2.5640393914727611E-6</v>
      </c>
      <c r="P110">
        <v>4.2439581673701099E-3</v>
      </c>
      <c r="Q110">
        <v>0</v>
      </c>
      <c r="R110">
        <v>6.1867073668508965E-6</v>
      </c>
      <c r="S110">
        <v>2.0047027525038175E-2</v>
      </c>
    </row>
    <row r="111" spans="1:19">
      <c r="A111" t="s">
        <v>100</v>
      </c>
      <c r="B111" s="33" t="s">
        <v>151</v>
      </c>
      <c r="C111">
        <v>0</v>
      </c>
      <c r="D111">
        <v>3.3710824025146024E-5</v>
      </c>
      <c r="E111">
        <v>5.330086046075877E-4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1.1444859326359413E-5</v>
      </c>
      <c r="L111">
        <v>2.7299109008339428E-2</v>
      </c>
      <c r="M111">
        <v>7.3691796943720078E-5</v>
      </c>
      <c r="N111">
        <v>3.8938254504294889E-5</v>
      </c>
      <c r="O111">
        <v>2.4925515919593799E-6</v>
      </c>
      <c r="P111">
        <v>2.5628571749880535E-3</v>
      </c>
      <c r="Q111">
        <v>0</v>
      </c>
      <c r="R111">
        <v>8.3486894872919493E-6</v>
      </c>
      <c r="S111">
        <v>3.0563601763731185E-2</v>
      </c>
    </row>
    <row r="112" spans="1:19">
      <c r="A112" t="s">
        <v>100</v>
      </c>
      <c r="B112" s="33" t="s">
        <v>152</v>
      </c>
      <c r="C112">
        <v>1.908325395145738E-3</v>
      </c>
      <c r="D112">
        <v>0</v>
      </c>
      <c r="E112">
        <v>2.6004229305953697E-4</v>
      </c>
      <c r="F112">
        <v>0</v>
      </c>
      <c r="G112">
        <v>0</v>
      </c>
      <c r="H112">
        <v>1.3930636383996386E-4</v>
      </c>
      <c r="I112">
        <v>0</v>
      </c>
      <c r="J112">
        <v>0</v>
      </c>
      <c r="K112">
        <v>2.2200197351551765E-5</v>
      </c>
      <c r="L112">
        <v>1.3318589688125826E-2</v>
      </c>
      <c r="M112">
        <v>3.8662739114734279E-3</v>
      </c>
      <c r="N112">
        <v>8.8404406985986839E-6</v>
      </c>
      <c r="O112">
        <v>6.6261839105630216E-6</v>
      </c>
      <c r="P112">
        <v>1.2674869931519339E-3</v>
      </c>
      <c r="Q112">
        <v>4.2623398144314706E-8</v>
      </c>
      <c r="R112">
        <v>1.0693690883201157E-4</v>
      </c>
      <c r="S112">
        <v>2.0904670998845631E-2</v>
      </c>
    </row>
    <row r="113" spans="1:19">
      <c r="A113" t="s">
        <v>100</v>
      </c>
      <c r="B113" s="33" t="s">
        <v>153</v>
      </c>
      <c r="C113">
        <v>7.2817606687642922E-3</v>
      </c>
      <c r="D113">
        <v>0</v>
      </c>
      <c r="E113">
        <v>1.1428256061929432E-5</v>
      </c>
      <c r="F113">
        <v>0</v>
      </c>
      <c r="G113">
        <v>0</v>
      </c>
      <c r="H113">
        <v>0</v>
      </c>
      <c r="I113">
        <v>2.5396597387539188E-5</v>
      </c>
      <c r="J113">
        <v>0</v>
      </c>
      <c r="K113">
        <v>0</v>
      </c>
      <c r="L113">
        <v>5.8532114737630536E-4</v>
      </c>
      <c r="M113">
        <v>8.4859590224084513E-5</v>
      </c>
      <c r="N113">
        <v>3.0889217201846009E-6</v>
      </c>
      <c r="O113">
        <v>9.554368882969122E-5</v>
      </c>
      <c r="P113">
        <v>2.3067621736174715E-3</v>
      </c>
      <c r="Q113">
        <v>0</v>
      </c>
      <c r="R113">
        <v>4.7697885455733058E-4</v>
      </c>
      <c r="S113">
        <v>1.0871139898483761E-2</v>
      </c>
    </row>
    <row r="114" spans="1:19">
      <c r="A114" t="s">
        <v>100</v>
      </c>
      <c r="B114" s="33" t="s">
        <v>154</v>
      </c>
      <c r="C114">
        <v>6.8206773307721846E-3</v>
      </c>
      <c r="D114">
        <v>0</v>
      </c>
      <c r="E114">
        <v>2.6544895991487127E-4</v>
      </c>
      <c r="F114">
        <v>0</v>
      </c>
      <c r="G114">
        <v>0</v>
      </c>
      <c r="H114">
        <v>6.7292420435016709E-5</v>
      </c>
      <c r="I114">
        <v>0</v>
      </c>
      <c r="J114">
        <v>0</v>
      </c>
      <c r="K114">
        <v>0</v>
      </c>
      <c r="L114">
        <v>1.3595503018571264E-2</v>
      </c>
      <c r="M114">
        <v>8.1884073272231461E-3</v>
      </c>
      <c r="N114">
        <v>2.3158080776042311E-4</v>
      </c>
      <c r="O114">
        <v>6.3438264579218639E-6</v>
      </c>
      <c r="P114">
        <v>7.1851367703246183E-4</v>
      </c>
      <c r="Q114">
        <v>4.1377454351732013E-8</v>
      </c>
      <c r="R114">
        <v>1.3265547771368347E-5</v>
      </c>
      <c r="S114">
        <v>2.99070742934191E-2</v>
      </c>
    </row>
    <row r="115" spans="1:19">
      <c r="A115" t="s">
        <v>100</v>
      </c>
      <c r="B115" s="33" t="s">
        <v>155</v>
      </c>
      <c r="C115">
        <v>0</v>
      </c>
      <c r="D115">
        <v>3.1425487181824252E-5</v>
      </c>
      <c r="E115">
        <v>4.8931073014069071E-5</v>
      </c>
      <c r="F115">
        <v>0</v>
      </c>
      <c r="G115">
        <v>0</v>
      </c>
      <c r="H115">
        <v>0</v>
      </c>
      <c r="I115">
        <v>2.4654212536168174E-5</v>
      </c>
      <c r="J115">
        <v>0</v>
      </c>
      <c r="K115">
        <v>1.0629159319375248E-5</v>
      </c>
      <c r="L115">
        <v>0</v>
      </c>
      <c r="M115">
        <v>5.3041979496285308E-2</v>
      </c>
      <c r="N115">
        <v>5.2742620866297329E-6</v>
      </c>
      <c r="O115">
        <v>4.6152709046759499E-5</v>
      </c>
      <c r="P115">
        <v>2.5514892872386952E-3</v>
      </c>
      <c r="Q115">
        <v>6.814417225093905E-4</v>
      </c>
      <c r="R115">
        <v>8.7129523933526798E-6</v>
      </c>
      <c r="S115">
        <v>5.6450690361771194E-2</v>
      </c>
    </row>
    <row r="116" spans="1:19">
      <c r="A116" t="s">
        <v>100</v>
      </c>
      <c r="B116" s="33" t="s">
        <v>156</v>
      </c>
      <c r="C116">
        <v>1.0684131344760317E-3</v>
      </c>
      <c r="D116">
        <v>0</v>
      </c>
      <c r="E116">
        <v>0</v>
      </c>
      <c r="F116">
        <v>0</v>
      </c>
      <c r="G116">
        <v>0</v>
      </c>
      <c r="H116">
        <v>6.5416245257132744E-5</v>
      </c>
      <c r="I116">
        <v>2.4246659849680441E-5</v>
      </c>
      <c r="J116">
        <v>0</v>
      </c>
      <c r="K116">
        <v>0</v>
      </c>
      <c r="L116">
        <v>0</v>
      </c>
      <c r="M116">
        <v>3.1634008714576112E-4</v>
      </c>
      <c r="N116">
        <v>3.119020550279572E-6</v>
      </c>
      <c r="O116">
        <v>6.1676379236597079E-6</v>
      </c>
      <c r="P116">
        <v>2.4923659819720001E-3</v>
      </c>
      <c r="Q116">
        <v>9.5137472743910934E-2</v>
      </c>
      <c r="R116">
        <v>8.0586628556034157E-5</v>
      </c>
      <c r="S116">
        <v>9.9194128139629356E-2</v>
      </c>
    </row>
    <row r="117" spans="1:19">
      <c r="A117" t="s">
        <v>100</v>
      </c>
      <c r="B117" s="33" t="s">
        <v>157</v>
      </c>
      <c r="C117">
        <v>1.049212062468996E-3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1.0318451284629937E-5</v>
      </c>
      <c r="L117">
        <v>1.2605532057108348E-3</v>
      </c>
      <c r="M117">
        <v>8.4300749034760258E-5</v>
      </c>
      <c r="N117">
        <v>1.9939450457684416E-4</v>
      </c>
      <c r="O117">
        <v>6.1378168935699584E-6</v>
      </c>
      <c r="P117">
        <v>2.6625768237753533E-3</v>
      </c>
      <c r="Q117">
        <v>0</v>
      </c>
      <c r="R117">
        <v>2.0265990511347809E-4</v>
      </c>
      <c r="S117">
        <v>5.475153518773368E-3</v>
      </c>
    </row>
    <row r="118" spans="1:19">
      <c r="A118" t="s">
        <v>100</v>
      </c>
      <c r="B118" s="33" t="s">
        <v>158</v>
      </c>
      <c r="C118">
        <v>6.4104788068277685E-3</v>
      </c>
      <c r="D118">
        <v>3.0086372447168941E-5</v>
      </c>
      <c r="E118">
        <v>2.0982424498994234E-5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1.0147879519917247E-5</v>
      </c>
      <c r="L118">
        <v>2.3202073547352597E-3</v>
      </c>
      <c r="M118">
        <v>1.7498831718452124E-3</v>
      </c>
      <c r="N118">
        <v>8.640119910197086E-6</v>
      </c>
      <c r="O118">
        <v>4.4865928655268839E-5</v>
      </c>
      <c r="P118">
        <v>1.7649296290631611E-3</v>
      </c>
      <c r="Q118">
        <v>7.6801175197260818E-8</v>
      </c>
      <c r="R118">
        <v>2.4611802148655215E-4</v>
      </c>
      <c r="S118">
        <v>1.2606416510436702E-2</v>
      </c>
    </row>
    <row r="119" spans="1:19">
      <c r="A119" t="s">
        <v>100</v>
      </c>
      <c r="B119" s="33" t="s">
        <v>159</v>
      </c>
      <c r="C119">
        <v>6.2952723748210815E-3</v>
      </c>
      <c r="D119">
        <v>2.9250776786060584E-5</v>
      </c>
      <c r="E119">
        <v>2.2856512123858863E-5</v>
      </c>
      <c r="F119">
        <v>0</v>
      </c>
      <c r="G119">
        <v>0</v>
      </c>
      <c r="H119">
        <v>0</v>
      </c>
      <c r="I119">
        <v>2.2925715946309211E-5</v>
      </c>
      <c r="J119">
        <v>0</v>
      </c>
      <c r="K119">
        <v>0</v>
      </c>
      <c r="L119">
        <v>0</v>
      </c>
      <c r="M119">
        <v>1.8663630093129768E-4</v>
      </c>
      <c r="N119">
        <v>4.0016054575087168E-4</v>
      </c>
      <c r="O119">
        <v>5.8916881538473298E-6</v>
      </c>
      <c r="P119">
        <v>4.2771627965088044E-4</v>
      </c>
      <c r="Q119">
        <v>0</v>
      </c>
      <c r="R119">
        <v>7.4004808531924482E-5</v>
      </c>
      <c r="S119">
        <v>7.4647150026407871E-3</v>
      </c>
    </row>
    <row r="120" spans="1:19">
      <c r="A120" t="s">
        <v>100</v>
      </c>
      <c r="B120" s="33" t="s">
        <v>160</v>
      </c>
      <c r="C120">
        <v>0</v>
      </c>
      <c r="D120">
        <v>2.9109346905809019E-5</v>
      </c>
      <c r="E120">
        <v>0</v>
      </c>
      <c r="F120">
        <v>0</v>
      </c>
      <c r="G120">
        <v>0</v>
      </c>
      <c r="H120">
        <v>0</v>
      </c>
      <c r="I120">
        <v>2.2835259983144951E-5</v>
      </c>
      <c r="J120">
        <v>0</v>
      </c>
      <c r="K120">
        <v>0</v>
      </c>
      <c r="L120">
        <v>0</v>
      </c>
      <c r="M120">
        <v>3.4456359891787969E-4</v>
      </c>
      <c r="N120">
        <v>5.6599910482901805E-6</v>
      </c>
      <c r="O120">
        <v>0</v>
      </c>
      <c r="P120">
        <v>1.8452881154917833E-3</v>
      </c>
      <c r="Q120">
        <v>0</v>
      </c>
      <c r="R120">
        <v>7.4194839079666508E-5</v>
      </c>
      <c r="S120">
        <v>2.321651151532933E-3</v>
      </c>
    </row>
    <row r="121" spans="1:19">
      <c r="A121" t="s">
        <v>100</v>
      </c>
      <c r="B121" s="33" t="s">
        <v>161</v>
      </c>
      <c r="C121">
        <v>6.5387339958888901E-4</v>
      </c>
      <c r="D121">
        <v>0</v>
      </c>
      <c r="E121">
        <v>3.2322503558002147E-5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1.6038441654657731E-3</v>
      </c>
      <c r="N121">
        <v>3.1151529180206694E-5</v>
      </c>
      <c r="O121">
        <v>5.7194642937297147E-6</v>
      </c>
      <c r="P121">
        <v>1.4924567585854476E-3</v>
      </c>
      <c r="Q121">
        <v>3.7099070482327079E-8</v>
      </c>
      <c r="R121">
        <v>1.62525473029973E-4</v>
      </c>
      <c r="S121">
        <v>3.9819303928538829E-3</v>
      </c>
    </row>
    <row r="122" spans="1:19">
      <c r="A122" t="s">
        <v>100</v>
      </c>
      <c r="B122" s="33" t="s">
        <v>162</v>
      </c>
      <c r="C122">
        <v>1.307746799177778E-3</v>
      </c>
      <c r="D122">
        <v>2.7942051270768431E-5</v>
      </c>
      <c r="E122">
        <v>4.4037965712562244E-4</v>
      </c>
      <c r="F122">
        <v>0</v>
      </c>
      <c r="G122">
        <v>0</v>
      </c>
      <c r="H122">
        <v>0</v>
      </c>
      <c r="I122">
        <v>2.2104997552840899E-5</v>
      </c>
      <c r="J122">
        <v>0</v>
      </c>
      <c r="K122">
        <v>1.9152199656535807E-5</v>
      </c>
      <c r="L122">
        <v>1.3021479250728163E-2</v>
      </c>
      <c r="M122">
        <v>4.8321500301895526E-4</v>
      </c>
      <c r="N122">
        <v>1.926047605023129E-4</v>
      </c>
      <c r="O122">
        <v>5.6249172448730178E-6</v>
      </c>
      <c r="P122">
        <v>3.4454369969871834E-4</v>
      </c>
      <c r="Q122">
        <v>0</v>
      </c>
      <c r="R122">
        <v>3.0539137711116382E-5</v>
      </c>
      <c r="S122">
        <v>1.5895332473633061E-2</v>
      </c>
    </row>
    <row r="123" spans="1:19">
      <c r="A123" t="s">
        <v>100</v>
      </c>
      <c r="B123" s="33" t="s">
        <v>163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1.2359556087272239E-2</v>
      </c>
      <c r="M123">
        <v>6.9235474734696822E-5</v>
      </c>
      <c r="N123">
        <v>3.0816449274162494E-5</v>
      </c>
      <c r="O123">
        <v>0</v>
      </c>
      <c r="P123">
        <v>1.9859460611826307E-4</v>
      </c>
      <c r="Q123">
        <v>3.6064719211026386E-8</v>
      </c>
      <c r="R123">
        <v>3.6841546972254946E-4</v>
      </c>
      <c r="S123">
        <v>1.3026654151929051E-2</v>
      </c>
    </row>
    <row r="124" spans="1:19">
      <c r="A124" t="s">
        <v>100</v>
      </c>
      <c r="B124" s="33" t="s">
        <v>164</v>
      </c>
      <c r="C124">
        <v>1.1769721192592897E-2</v>
      </c>
      <c r="D124">
        <v>2.7125258561522259E-5</v>
      </c>
      <c r="E124">
        <v>0</v>
      </c>
      <c r="F124">
        <v>0</v>
      </c>
      <c r="G124">
        <v>0</v>
      </c>
      <c r="H124">
        <v>0</v>
      </c>
      <c r="I124">
        <v>2.1488689691651075E-5</v>
      </c>
      <c r="J124">
        <v>0</v>
      </c>
      <c r="K124">
        <v>9.2515362257739042E-6</v>
      </c>
      <c r="L124">
        <v>0</v>
      </c>
      <c r="M124">
        <v>1.6103233395696748E-3</v>
      </c>
      <c r="N124">
        <v>1.9933661364479605E-4</v>
      </c>
      <c r="O124">
        <v>0</v>
      </c>
      <c r="P124">
        <v>2.9838510073965097E-4</v>
      </c>
      <c r="Q124">
        <v>0</v>
      </c>
      <c r="R124">
        <v>6.8380473308593537E-5</v>
      </c>
      <c r="S124">
        <v>1.4004012203997718E-2</v>
      </c>
    </row>
    <row r="125" spans="1:19">
      <c r="A125" t="s">
        <v>100</v>
      </c>
      <c r="B125" s="33" t="s">
        <v>165</v>
      </c>
      <c r="C125">
        <v>3.0778855078850142E-4</v>
      </c>
      <c r="D125">
        <v>0</v>
      </c>
      <c r="E125">
        <v>5.1324419297671398E-5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4.7936924033464834E-4</v>
      </c>
      <c r="M125">
        <v>2.9877319405295921E-3</v>
      </c>
      <c r="N125">
        <v>1.768562280792807E-4</v>
      </c>
      <c r="O125">
        <v>0</v>
      </c>
      <c r="P125">
        <v>6.6232258968312863E-4</v>
      </c>
      <c r="Q125">
        <v>0</v>
      </c>
      <c r="R125">
        <v>1.5094351219602231E-5</v>
      </c>
      <c r="S125">
        <v>4.6804873200017028E-3</v>
      </c>
    </row>
    <row r="126" spans="1:19">
      <c r="A126" t="s">
        <v>100</v>
      </c>
      <c r="B126" s="33" t="s">
        <v>166</v>
      </c>
      <c r="C126">
        <v>6.1557710157700285E-4</v>
      </c>
      <c r="D126">
        <v>2.6676857624696737E-5</v>
      </c>
      <c r="E126">
        <v>2.0570860911495181E-4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8.9935948036634628E-6</v>
      </c>
      <c r="L126">
        <v>0</v>
      </c>
      <c r="M126">
        <v>2.6859892030817178E-4</v>
      </c>
      <c r="N126">
        <v>2.8940283947065382E-5</v>
      </c>
      <c r="O126">
        <v>5.3184750302692763E-6</v>
      </c>
      <c r="P126">
        <v>1.0246145061856282E-3</v>
      </c>
      <c r="Q126">
        <v>0</v>
      </c>
      <c r="R126">
        <v>7.8776889594678323E-5</v>
      </c>
      <c r="S126">
        <v>2.26320523773893E-3</v>
      </c>
    </row>
    <row r="127" spans="1:19">
      <c r="A127" t="s">
        <v>100</v>
      </c>
      <c r="B127" s="33" t="s">
        <v>167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1.0535780652766391E-2</v>
      </c>
      <c r="M127">
        <v>1.732626867267939E-4</v>
      </c>
      <c r="N127">
        <v>9.595883152968554E-6</v>
      </c>
      <c r="O127">
        <v>5.2974903952396346E-6</v>
      </c>
      <c r="P127">
        <v>7.5383431877185103E-5</v>
      </c>
      <c r="Q127">
        <v>0</v>
      </c>
      <c r="R127">
        <v>1.8189050692996034E-4</v>
      </c>
      <c r="S127">
        <v>1.0981210651948459E-2</v>
      </c>
    </row>
    <row r="128" spans="1:19">
      <c r="A128" t="s">
        <v>100</v>
      </c>
      <c r="B128" s="33" t="s">
        <v>168</v>
      </c>
      <c r="C128">
        <v>5.8318653581181934E-3</v>
      </c>
      <c r="D128">
        <v>0</v>
      </c>
      <c r="E128">
        <v>2.0201170041223016E-4</v>
      </c>
      <c r="F128">
        <v>0</v>
      </c>
      <c r="G128">
        <v>0</v>
      </c>
      <c r="H128">
        <v>0</v>
      </c>
      <c r="I128">
        <v>0</v>
      </c>
      <c r="J128">
        <v>0.27248509894247519</v>
      </c>
      <c r="K128">
        <v>0</v>
      </c>
      <c r="L128">
        <v>1.2495750275416384E-2</v>
      </c>
      <c r="M128">
        <v>1.4462479723169608E-3</v>
      </c>
      <c r="N128">
        <v>5.5558124607557602E-6</v>
      </c>
      <c r="O128">
        <v>0</v>
      </c>
      <c r="P128">
        <v>1.5430017973550036E-4</v>
      </c>
      <c r="Q128">
        <v>0</v>
      </c>
      <c r="R128">
        <v>7.5157699157557545E-5</v>
      </c>
      <c r="S128">
        <v>0.29269598794007834</v>
      </c>
    </row>
    <row r="129" spans="1:19">
      <c r="A129" t="s">
        <v>100</v>
      </c>
      <c r="B129" s="33" t="s">
        <v>169</v>
      </c>
      <c r="C129">
        <v>0</v>
      </c>
      <c r="D129">
        <v>0</v>
      </c>
      <c r="E129">
        <v>8.7250627947010884E-6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2.2898392392001199E-5</v>
      </c>
      <c r="O129">
        <v>5.1280787829455221E-6</v>
      </c>
      <c r="P129">
        <v>5.1426633007167766E-4</v>
      </c>
      <c r="Q129">
        <v>0</v>
      </c>
      <c r="R129">
        <v>0.12207447692307838</v>
      </c>
      <c r="S129">
        <v>0.12262549478720075</v>
      </c>
    </row>
    <row r="130" spans="1:19">
      <c r="A130" t="s">
        <v>100</v>
      </c>
      <c r="B130" s="33" t="s">
        <v>170</v>
      </c>
      <c r="C130">
        <v>5.8334288784323007E-4</v>
      </c>
      <c r="D130">
        <v>5.034751372812174E-5</v>
      </c>
      <c r="E130">
        <v>1.9753518135656734E-5</v>
      </c>
      <c r="F130">
        <v>1.9595715855529079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4.4687166075263463E-4</v>
      </c>
      <c r="M130">
        <v>1.6043717069473828E-3</v>
      </c>
      <c r="N130">
        <v>3.4481701237343287E-4</v>
      </c>
      <c r="O130">
        <v>0</v>
      </c>
      <c r="P130">
        <v>7.5018229241230472E-4</v>
      </c>
      <c r="Q130">
        <v>0</v>
      </c>
      <c r="R130">
        <v>1.3261562418485084E-3</v>
      </c>
      <c r="S130">
        <v>1.9646974283871259</v>
      </c>
    </row>
    <row r="131" spans="1:19">
      <c r="A131" t="s">
        <v>100</v>
      </c>
      <c r="B131" s="33" t="s">
        <v>171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1.3670150920876978E-3</v>
      </c>
      <c r="N131">
        <v>4.9970563402723656E-6</v>
      </c>
      <c r="O131">
        <v>4.9851031839187598E-6</v>
      </c>
      <c r="P131">
        <v>9.9590273275751429E-4</v>
      </c>
      <c r="Q131">
        <v>0</v>
      </c>
      <c r="R131">
        <v>1.7925295441756361E-4</v>
      </c>
      <c r="S131">
        <v>2.5521529388470299E-3</v>
      </c>
    </row>
    <row r="132" spans="1:19">
      <c r="A132" t="s">
        <v>100</v>
      </c>
      <c r="B132" s="33" t="s">
        <v>172</v>
      </c>
      <c r="C132">
        <v>5.250085990560649E-3</v>
      </c>
      <c r="D132">
        <v>2.4320540485511799E-5</v>
      </c>
      <c r="E132">
        <v>3.8603690810357083E-4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1.0041481674338826E-4</v>
      </c>
      <c r="N132">
        <v>1.5471547660972362E-4</v>
      </c>
      <c r="O132">
        <v>0</v>
      </c>
      <c r="P132">
        <v>5.7423869164097141E-4</v>
      </c>
      <c r="Q132">
        <v>0</v>
      </c>
      <c r="R132">
        <v>1.2363246147373275E-4</v>
      </c>
      <c r="S132">
        <v>6.6134448855450501E-3</v>
      </c>
    </row>
    <row r="133" spans="1:19">
      <c r="A133" t="s">
        <v>100</v>
      </c>
      <c r="B133" s="33" t="s">
        <v>173</v>
      </c>
      <c r="C133">
        <v>2.7189834384699907E-4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2.0783373823018536E-2</v>
      </c>
      <c r="M133">
        <v>1.285467695542053E-4</v>
      </c>
      <c r="N133">
        <v>4.6133410611659542E-6</v>
      </c>
      <c r="O133">
        <v>0</v>
      </c>
      <c r="P133">
        <v>2.6161388233347793E-4</v>
      </c>
      <c r="Q133">
        <v>0</v>
      </c>
      <c r="R133">
        <v>1.0147031812124396E-5</v>
      </c>
      <c r="S133">
        <v>2.1460193191558119E-2</v>
      </c>
    </row>
    <row r="134" spans="1:19">
      <c r="A134" t="s">
        <v>100</v>
      </c>
      <c r="B134" s="33" t="s">
        <v>174</v>
      </c>
      <c r="C134">
        <v>0</v>
      </c>
      <c r="D134">
        <v>0</v>
      </c>
      <c r="E134">
        <v>2.6840410534689774E-5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1.1963229901716943E-3</v>
      </c>
      <c r="N134">
        <v>5.0204898891514915E-5</v>
      </c>
      <c r="O134">
        <v>0</v>
      </c>
      <c r="P134">
        <v>2.3076603594240908E-4</v>
      </c>
      <c r="Q134">
        <v>0</v>
      </c>
      <c r="R134">
        <v>4.1383482241030833E-7</v>
      </c>
      <c r="S134">
        <v>1.504548170430553E-3</v>
      </c>
    </row>
    <row r="135" spans="1:19">
      <c r="A135" t="s">
        <v>100</v>
      </c>
      <c r="B135" s="33" t="s">
        <v>175</v>
      </c>
      <c r="C135">
        <v>0</v>
      </c>
      <c r="D135">
        <v>2.3642461229655964E-5</v>
      </c>
      <c r="E135">
        <v>8.082002935894117E-6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8.2988324874833097E-4</v>
      </c>
      <c r="M135">
        <v>1.3284003167184366E-3</v>
      </c>
      <c r="N135">
        <v>1.5213450202899992E-4</v>
      </c>
      <c r="O135">
        <v>0</v>
      </c>
      <c r="P135">
        <v>1.8508816129525485E-4</v>
      </c>
      <c r="Q135">
        <v>0</v>
      </c>
      <c r="R135">
        <v>7.5365107349512073E-5</v>
      </c>
      <c r="S135">
        <v>2.6025957999991078E-3</v>
      </c>
    </row>
    <row r="136" spans="1:19">
      <c r="A136" t="s">
        <v>100</v>
      </c>
      <c r="B136" s="33" t="s">
        <v>176</v>
      </c>
      <c r="C136">
        <v>5.4379668769399814E-4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2.5554014938755643E-5</v>
      </c>
      <c r="N136">
        <v>2.3465450826876122E-6</v>
      </c>
      <c r="O136">
        <v>0</v>
      </c>
      <c r="P136">
        <v>1.0609828405954147E-3</v>
      </c>
      <c r="Q136">
        <v>0</v>
      </c>
      <c r="R136">
        <v>1.489736793516272E-4</v>
      </c>
      <c r="S136">
        <v>1.7816537676367261E-3</v>
      </c>
    </row>
    <row r="137" spans="1:19">
      <c r="A137" t="s">
        <v>100</v>
      </c>
      <c r="B137" s="33" t="s">
        <v>177</v>
      </c>
      <c r="C137">
        <v>2.6031210887822454E-4</v>
      </c>
      <c r="D137">
        <v>0</v>
      </c>
      <c r="E137">
        <v>1.7778166322035549E-4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9.5873848066929668E-4</v>
      </c>
      <c r="M137">
        <v>1.1249153101680065E-3</v>
      </c>
      <c r="N137">
        <v>2.2846109701823991E-5</v>
      </c>
      <c r="O137">
        <v>0</v>
      </c>
      <c r="P137">
        <v>9.2169366984862222E-4</v>
      </c>
      <c r="Q137">
        <v>0</v>
      </c>
      <c r="R137">
        <v>8.0839799565524117E-5</v>
      </c>
      <c r="S137">
        <v>3.5471271419851291E-3</v>
      </c>
    </row>
    <row r="138" spans="1:19">
      <c r="A138" t="s">
        <v>100</v>
      </c>
      <c r="B138" s="33" t="s">
        <v>178</v>
      </c>
      <c r="C138">
        <v>4.8941701892672995E-3</v>
      </c>
      <c r="D138">
        <v>0</v>
      </c>
      <c r="E138">
        <v>7.7579116128934089E-6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9.5027829475000658E-3</v>
      </c>
      <c r="M138">
        <v>0</v>
      </c>
      <c r="N138">
        <v>2.1663579614639161E-6</v>
      </c>
      <c r="O138">
        <v>0</v>
      </c>
      <c r="P138">
        <v>4.9770424116246659E-4</v>
      </c>
      <c r="Q138">
        <v>0</v>
      </c>
      <c r="R138">
        <v>1.7217391874879695E-5</v>
      </c>
      <c r="S138">
        <v>1.4921799039370853E-2</v>
      </c>
    </row>
    <row r="139" spans="1:19">
      <c r="A139" t="s">
        <v>100</v>
      </c>
      <c r="B139" s="33" t="s">
        <v>179</v>
      </c>
      <c r="C139">
        <v>1.0255653468078663E-3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1.0935516265817569E-3</v>
      </c>
      <c r="N139">
        <v>2.220913894479537E-5</v>
      </c>
      <c r="O139">
        <v>0</v>
      </c>
      <c r="P139">
        <v>7.3507357379121174E-4</v>
      </c>
      <c r="Q139">
        <v>0</v>
      </c>
      <c r="R139">
        <v>7.4490268353599731E-6</v>
      </c>
      <c r="S139">
        <v>2.8838487129974055E-3</v>
      </c>
    </row>
    <row r="140" spans="1:19">
      <c r="A140" t="s">
        <v>100</v>
      </c>
      <c r="B140" s="33" t="s">
        <v>180</v>
      </c>
      <c r="C140">
        <v>0</v>
      </c>
      <c r="D140">
        <v>0</v>
      </c>
      <c r="E140">
        <v>2.4981260521417248E-5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3.857222410488248E-4</v>
      </c>
      <c r="M140">
        <v>0</v>
      </c>
      <c r="N140">
        <v>0</v>
      </c>
      <c r="O140">
        <v>0</v>
      </c>
      <c r="P140">
        <v>1.0966043458715546E-4</v>
      </c>
      <c r="Q140">
        <v>0</v>
      </c>
      <c r="R140">
        <v>1.4262555663435705E-4</v>
      </c>
      <c r="S140">
        <v>6.6298949275278574E-4</v>
      </c>
    </row>
    <row r="141" spans="1:19">
      <c r="A141" t="s">
        <v>100</v>
      </c>
      <c r="B141" s="33" t="s">
        <v>181</v>
      </c>
      <c r="C141">
        <v>4.6856179597938308E-3</v>
      </c>
      <c r="D141">
        <v>0</v>
      </c>
      <c r="E141">
        <v>1.6847226539484783E-4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5.8520684222074237E-5</v>
      </c>
      <c r="Q141">
        <v>0</v>
      </c>
      <c r="R141">
        <v>1.50950952431117E-5</v>
      </c>
      <c r="S141">
        <v>4.9277060045938015E-3</v>
      </c>
    </row>
    <row r="142" spans="1:19">
      <c r="A142" t="s">
        <v>100</v>
      </c>
      <c r="B142" s="33" t="s">
        <v>182</v>
      </c>
      <c r="C142">
        <v>1.2516413570260454E-3</v>
      </c>
      <c r="D142">
        <v>0</v>
      </c>
      <c r="E142">
        <v>7.4066396041905236E-6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9.0079922881685093E-3</v>
      </c>
      <c r="M142">
        <v>0</v>
      </c>
      <c r="N142">
        <v>0</v>
      </c>
      <c r="O142">
        <v>0</v>
      </c>
      <c r="P142">
        <v>1.0124689980628432E-4</v>
      </c>
      <c r="Q142">
        <v>0</v>
      </c>
      <c r="R142">
        <v>1.3866438462883934E-4</v>
      </c>
      <c r="S142">
        <v>1.0506951569254852E-2</v>
      </c>
    </row>
    <row r="143" spans="1:19">
      <c r="A143" t="s">
        <v>100</v>
      </c>
      <c r="B143" s="33" t="s">
        <v>183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8.9374332150526925E-4</v>
      </c>
      <c r="M143">
        <v>0</v>
      </c>
      <c r="N143">
        <v>0</v>
      </c>
      <c r="O143">
        <v>0</v>
      </c>
      <c r="P143">
        <v>1.8078414028313006E-3</v>
      </c>
      <c r="Q143">
        <v>0</v>
      </c>
      <c r="R143">
        <v>1.3940659744093864E-4</v>
      </c>
      <c r="S143">
        <v>2.8409913217615212E-3</v>
      </c>
    </row>
    <row r="144" spans="1:19">
      <c r="A144" t="s">
        <v>100</v>
      </c>
      <c r="B144" s="33" t="s">
        <v>184</v>
      </c>
      <c r="C144">
        <v>9.0889403229255095E-3</v>
      </c>
      <c r="D144">
        <v>0</v>
      </c>
      <c r="E144">
        <v>1.6706534243793314E-5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8.9467819314581476E-4</v>
      </c>
      <c r="O144">
        <v>0</v>
      </c>
      <c r="P144">
        <v>1.2263130571810166E-4</v>
      </c>
      <c r="Q144">
        <v>0</v>
      </c>
      <c r="R144">
        <v>1.4287587468686525E-5</v>
      </c>
      <c r="S144">
        <v>1.0137243943404428E-2</v>
      </c>
    </row>
    <row r="145" spans="1:19">
      <c r="A145" t="s">
        <v>100</v>
      </c>
      <c r="B145" s="33" t="s">
        <v>185</v>
      </c>
      <c r="C145">
        <v>2.3469207769721834E-4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4.2344889518375339E-4</v>
      </c>
      <c r="Q145">
        <v>0</v>
      </c>
      <c r="R145">
        <v>7.043208192669681E-6</v>
      </c>
      <c r="S145">
        <v>6.6518418100258714E-4</v>
      </c>
    </row>
    <row r="146" spans="1:19">
      <c r="A146" t="s">
        <v>100</v>
      </c>
      <c r="B146" s="33" t="s">
        <v>186</v>
      </c>
      <c r="C146">
        <v>7.1433063888548531E-4</v>
      </c>
      <c r="D146">
        <v>0</v>
      </c>
      <c r="E146">
        <v>2.3245670064064861E-5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3.5867941511114054E-4</v>
      </c>
      <c r="M146">
        <v>0</v>
      </c>
      <c r="N146">
        <v>0</v>
      </c>
      <c r="O146">
        <v>0</v>
      </c>
      <c r="P146">
        <v>5.3567300753165625E-4</v>
      </c>
      <c r="Q146">
        <v>0</v>
      </c>
      <c r="R146">
        <v>1.5352714444816229E-4</v>
      </c>
      <c r="S146">
        <v>1.7854558760177497E-3</v>
      </c>
    </row>
    <row r="147" spans="1:19">
      <c r="A147" t="s">
        <v>100</v>
      </c>
      <c r="B147" s="33" t="s">
        <v>187</v>
      </c>
      <c r="C147">
        <v>0</v>
      </c>
      <c r="D147">
        <v>0</v>
      </c>
      <c r="E147">
        <v>1.8019063474039587E-4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1.2129229989383816E-3</v>
      </c>
      <c r="M147">
        <v>0</v>
      </c>
      <c r="N147">
        <v>0</v>
      </c>
      <c r="O147">
        <v>0</v>
      </c>
      <c r="P147">
        <v>3.3895583943177598E-5</v>
      </c>
      <c r="Q147">
        <v>0</v>
      </c>
      <c r="R147">
        <v>0</v>
      </c>
      <c r="S147">
        <v>1.4270092175934224E-3</v>
      </c>
    </row>
    <row r="148" spans="1:19">
      <c r="A148" t="s">
        <v>100</v>
      </c>
      <c r="B148" s="33" t="s">
        <v>188</v>
      </c>
      <c r="C148">
        <v>4.3516637805858238E-3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8.0436898935722922E-3</v>
      </c>
      <c r="M148">
        <v>0</v>
      </c>
      <c r="N148">
        <v>0</v>
      </c>
      <c r="O148">
        <v>0</v>
      </c>
      <c r="P148">
        <v>3.7298723091261365E-4</v>
      </c>
      <c r="Q148">
        <v>0</v>
      </c>
      <c r="R148">
        <v>0</v>
      </c>
      <c r="S148">
        <v>1.2768340905097375E-2</v>
      </c>
    </row>
    <row r="149" spans="1:19">
      <c r="A149" t="s">
        <v>100</v>
      </c>
      <c r="B149" s="33" t="s">
        <v>189</v>
      </c>
      <c r="C149">
        <v>4.6938415539443668E-4</v>
      </c>
      <c r="D149">
        <v>0</v>
      </c>
      <c r="E149">
        <v>6.7524249253159141E-6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6.9066852402244194E-4</v>
      </c>
      <c r="Q149">
        <v>0</v>
      </c>
      <c r="R149">
        <v>1.2858828720396787E-4</v>
      </c>
      <c r="S149">
        <v>1.2953933915014204E-3</v>
      </c>
    </row>
    <row r="150" spans="1:19">
      <c r="A150" t="s">
        <v>100</v>
      </c>
      <c r="B150" s="33" t="s">
        <v>190</v>
      </c>
      <c r="C150">
        <v>4.6162488207812657E-4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2.0056055374553239E-3</v>
      </c>
      <c r="M150">
        <v>0</v>
      </c>
      <c r="N150">
        <v>0</v>
      </c>
      <c r="O150">
        <v>0</v>
      </c>
      <c r="P150">
        <v>1.9800955119464447E-4</v>
      </c>
      <c r="Q150">
        <v>0</v>
      </c>
      <c r="R150">
        <v>7.7660676360835623E-6</v>
      </c>
      <c r="S150">
        <v>2.6730060383783893E-3</v>
      </c>
    </row>
    <row r="151" spans="1:19">
      <c r="A151" t="s">
        <v>100</v>
      </c>
      <c r="B151" s="33" t="s">
        <v>191</v>
      </c>
      <c r="C151">
        <v>4.6600721440022141E-3</v>
      </c>
      <c r="D151">
        <v>0</v>
      </c>
      <c r="E151">
        <v>1.658746314207038E-4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5.9122157843205514E-5</v>
      </c>
      <c r="Q151">
        <v>0</v>
      </c>
      <c r="R151">
        <v>1.3974851669829036E-4</v>
      </c>
      <c r="S151">
        <v>5.0248174499074594E-3</v>
      </c>
    </row>
    <row r="152" spans="1:19">
      <c r="A152" t="s">
        <v>100</v>
      </c>
      <c r="B152" s="33" t="s">
        <v>192</v>
      </c>
      <c r="C152">
        <v>4.1546239386782702E-3</v>
      </c>
      <c r="D152">
        <v>0</v>
      </c>
      <c r="E152">
        <v>6.5641610472733092E-6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8.0371258666787071E-3</v>
      </c>
      <c r="M152">
        <v>0</v>
      </c>
      <c r="N152">
        <v>0</v>
      </c>
      <c r="O152">
        <v>0</v>
      </c>
      <c r="P152">
        <v>3.2436435758853577E-4</v>
      </c>
      <c r="Q152">
        <v>0</v>
      </c>
      <c r="R152">
        <v>1.323346969428485E-5</v>
      </c>
      <c r="S152">
        <v>1.2535911793634114E-2</v>
      </c>
    </row>
    <row r="153" spans="1:19">
      <c r="A153" t="s">
        <v>100</v>
      </c>
      <c r="B153" s="33" t="s">
        <v>193</v>
      </c>
      <c r="C153">
        <v>0</v>
      </c>
      <c r="D153">
        <v>0</v>
      </c>
      <c r="E153">
        <v>1.4618285883594151E-4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7.0023083395653885E-5</v>
      </c>
      <c r="Q153">
        <v>0</v>
      </c>
      <c r="R153">
        <v>0</v>
      </c>
      <c r="S153">
        <v>2.1620594225169043E-4</v>
      </c>
    </row>
    <row r="154" spans="1:19">
      <c r="A154" t="s">
        <v>100</v>
      </c>
      <c r="B154" s="33" t="s">
        <v>194</v>
      </c>
      <c r="C154">
        <v>2.1042520808833842E-4</v>
      </c>
      <c r="D154">
        <v>0</v>
      </c>
      <c r="E154">
        <v>1.6053832270979118E-4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1.3279476951861824E-3</v>
      </c>
      <c r="Q154">
        <v>0</v>
      </c>
      <c r="R154">
        <v>2.5396950976031007E-3</v>
      </c>
      <c r="S154">
        <v>4.2386063236108384E-3</v>
      </c>
    </row>
    <row r="155" spans="1:19">
      <c r="A155" t="s">
        <v>100</v>
      </c>
      <c r="B155" s="33" t="s">
        <v>195</v>
      </c>
      <c r="C155">
        <v>0</v>
      </c>
      <c r="D155">
        <v>0</v>
      </c>
      <c r="E155">
        <v>1.4813279208381047E-5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1.5732572608325057E-2</v>
      </c>
      <c r="M155">
        <v>0</v>
      </c>
      <c r="N155">
        <v>0</v>
      </c>
      <c r="O155">
        <v>0</v>
      </c>
      <c r="P155">
        <v>2.2344797702800179E-5</v>
      </c>
      <c r="Q155">
        <v>0</v>
      </c>
      <c r="R155">
        <v>1.2810268653851153E-5</v>
      </c>
      <c r="S155">
        <v>1.5782540953864554E-2</v>
      </c>
    </row>
    <row r="156" spans="1:19">
      <c r="A156" t="s">
        <v>100</v>
      </c>
      <c r="B156" s="33" t="s">
        <v>196</v>
      </c>
      <c r="C156">
        <v>8.7122949091167357E-4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2.7980129788218733E-5</v>
      </c>
      <c r="Q156">
        <v>0</v>
      </c>
      <c r="R156">
        <v>1.1957301585496793E-4</v>
      </c>
      <c r="S156">
        <v>1.0187826366063746E-3</v>
      </c>
    </row>
    <row r="157" spans="1:19">
      <c r="A157" t="s">
        <v>100</v>
      </c>
      <c r="B157" s="33" t="s">
        <v>197</v>
      </c>
      <c r="C157">
        <v>2.04558357861373E-4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7.5945075275640761E-5</v>
      </c>
      <c r="Q157">
        <v>0</v>
      </c>
      <c r="R157">
        <v>1.2000875464934779E-4</v>
      </c>
      <c r="S157">
        <v>4.0051218780945419E-4</v>
      </c>
    </row>
    <row r="158" spans="1:19">
      <c r="A158" t="s">
        <v>100</v>
      </c>
      <c r="B158" s="33" t="s">
        <v>198</v>
      </c>
      <c r="C158">
        <v>7.8410654182263784E-3</v>
      </c>
      <c r="D158">
        <v>0</v>
      </c>
      <c r="E158">
        <v>1.3964240903308056E-4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7.714444820976496E-4</v>
      </c>
      <c r="M158">
        <v>0</v>
      </c>
      <c r="N158">
        <v>0</v>
      </c>
      <c r="O158">
        <v>0</v>
      </c>
      <c r="P158">
        <v>2.937881831783784E-4</v>
      </c>
      <c r="Q158">
        <v>0</v>
      </c>
      <c r="R158">
        <v>1.3356245929685429E-5</v>
      </c>
      <c r="S158">
        <v>9.0592967384282019E-3</v>
      </c>
    </row>
    <row r="159" spans="1:19">
      <c r="A159" t="s">
        <v>100</v>
      </c>
      <c r="B159" s="33" t="s">
        <v>199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2.7016074516652111E-2</v>
      </c>
      <c r="I159">
        <v>0</v>
      </c>
      <c r="J159">
        <v>0</v>
      </c>
      <c r="K159">
        <v>0</v>
      </c>
      <c r="L159">
        <v>7.9107591018363621E-3</v>
      </c>
      <c r="M159">
        <v>0</v>
      </c>
      <c r="N159">
        <v>0</v>
      </c>
      <c r="O159">
        <v>0</v>
      </c>
      <c r="P159">
        <v>7.9222013669166813E-5</v>
      </c>
      <c r="Q159">
        <v>0</v>
      </c>
      <c r="R159">
        <v>0</v>
      </c>
      <c r="S159">
        <v>3.5006055632265998E-2</v>
      </c>
    </row>
    <row r="160" spans="1:19">
      <c r="A160" t="s">
        <v>100</v>
      </c>
      <c r="B160" s="33" t="s">
        <v>200</v>
      </c>
      <c r="C160">
        <v>4.2085041617667684E-4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3.679888499164008E-4</v>
      </c>
      <c r="Q160">
        <v>0</v>
      </c>
      <c r="R160">
        <v>2.7086464408654365E-4</v>
      </c>
      <c r="S160">
        <v>1.0597039101867267E-3</v>
      </c>
    </row>
    <row r="161" spans="1:19">
      <c r="A161" t="s">
        <v>100</v>
      </c>
      <c r="B161" s="33" t="s">
        <v>201</v>
      </c>
      <c r="C161">
        <v>0.17683880376991112</v>
      </c>
      <c r="D161">
        <v>9.7640347872087752E-3</v>
      </c>
      <c r="E161">
        <v>6.2366137312145353E-3</v>
      </c>
      <c r="F161">
        <v>0</v>
      </c>
      <c r="G161">
        <v>0.12726474703219459</v>
      </c>
      <c r="H161">
        <v>0</v>
      </c>
      <c r="I161">
        <v>8.8745546261534969E-3</v>
      </c>
      <c r="J161">
        <v>0</v>
      </c>
      <c r="K161">
        <v>3.714239886952353E-3</v>
      </c>
      <c r="L161">
        <v>0.31942073095916257</v>
      </c>
      <c r="M161">
        <v>0</v>
      </c>
      <c r="N161">
        <v>6.4203131561660243E-2</v>
      </c>
      <c r="O161">
        <v>2.0587840002208591E-3</v>
      </c>
      <c r="P161">
        <v>0.14172524595901059</v>
      </c>
      <c r="Q161">
        <v>0.16754022338709262</v>
      </c>
      <c r="R161">
        <v>2.2342442299862597E-2</v>
      </c>
      <c r="S161">
        <v>1.0499835520004126</v>
      </c>
    </row>
    <row r="162" spans="1:19">
      <c r="A162" t="s">
        <v>100</v>
      </c>
      <c r="B162" s="33" t="s">
        <v>202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6.0804866693686677E-5</v>
      </c>
      <c r="Q162">
        <v>0</v>
      </c>
      <c r="R162">
        <v>3.0293655091284677E-4</v>
      </c>
      <c r="S162">
        <v>3.6374141762962608E-4</v>
      </c>
    </row>
    <row r="163" spans="1:19">
      <c r="A163" t="s">
        <v>100</v>
      </c>
      <c r="B163" s="33" t="s">
        <v>203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1.2475415516810529E-4</v>
      </c>
      <c r="Q163">
        <v>0</v>
      </c>
      <c r="R163">
        <v>0</v>
      </c>
      <c r="S163">
        <v>1.2475415513790722E-4</v>
      </c>
    </row>
    <row r="164" spans="1:19">
      <c r="A164" t="s">
        <v>100</v>
      </c>
      <c r="B164" s="33" t="s">
        <v>204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t="s">
        <v>100</v>
      </c>
      <c r="B165" s="33" t="s">
        <v>205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t="s">
        <v>100</v>
      </c>
      <c r="B166" s="33" t="s">
        <v>206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t="s">
        <v>100</v>
      </c>
      <c r="B167" s="33" t="s">
        <v>207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t="s">
        <v>100</v>
      </c>
      <c r="B168" s="33" t="s">
        <v>208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t="s">
        <v>100</v>
      </c>
      <c r="B169" s="33" t="s">
        <v>209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t="s">
        <v>100</v>
      </c>
      <c r="B170" s="33" t="s">
        <v>210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t="s">
        <v>100</v>
      </c>
      <c r="B171" s="33" t="s">
        <v>211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t="s">
        <v>100</v>
      </c>
      <c r="B172" s="33" t="s">
        <v>212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t="s">
        <v>100</v>
      </c>
      <c r="B173" s="33" t="s">
        <v>213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t="s">
        <v>100</v>
      </c>
      <c r="B174" s="33" t="s">
        <v>214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t="s">
        <v>100</v>
      </c>
      <c r="B175" s="33" t="s">
        <v>215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t="s">
        <v>100</v>
      </c>
      <c r="B176" s="33" t="s">
        <v>216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t="s">
        <v>100</v>
      </c>
      <c r="B177" s="33" t="s">
        <v>217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t="s">
        <v>100</v>
      </c>
      <c r="B178" s="33" t="s">
        <v>218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t="s">
        <v>100</v>
      </c>
      <c r="B179" s="33" t="s">
        <v>219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t="s">
        <v>100</v>
      </c>
      <c r="B180" s="33" t="s">
        <v>220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t="s">
        <v>100</v>
      </c>
      <c r="B181" s="33" t="s">
        <v>221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t="s">
        <v>100</v>
      </c>
      <c r="B182" s="33" t="s">
        <v>222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t="s">
        <v>100</v>
      </c>
      <c r="B183" s="33" t="s">
        <v>223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t="s">
        <v>100</v>
      </c>
      <c r="B184" s="33" t="s">
        <v>224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t="s">
        <v>100</v>
      </c>
      <c r="B185" s="33" t="s">
        <v>225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T185"/>
  <sheetViews>
    <sheetView workbookViewId="0"/>
  </sheetViews>
  <sheetFormatPr defaultColWidth="8.88671875" defaultRowHeight="14.4"/>
  <cols>
    <col min="1" max="1" width="16.33203125" customWidth="1"/>
    <col min="2" max="2" width="17.88671875" customWidth="1"/>
    <col min="3" max="3" width="10.44140625" customWidth="1"/>
  </cols>
  <sheetData>
    <row r="1" spans="1:20">
      <c r="B1" s="3" t="s">
        <v>1</v>
      </c>
      <c r="C1" s="4" t="s">
        <v>2</v>
      </c>
      <c r="D1" s="5"/>
      <c r="E1" s="5"/>
      <c r="F1" s="5"/>
      <c r="G1" s="5"/>
      <c r="H1" s="6"/>
    </row>
    <row r="2" spans="1:20">
      <c r="B2" s="7" t="s">
        <v>3</v>
      </c>
      <c r="C2" s="8" t="s">
        <v>4</v>
      </c>
      <c r="D2" s="9"/>
      <c r="E2" s="9"/>
      <c r="F2" s="9"/>
      <c r="G2" s="9"/>
      <c r="H2" s="10"/>
    </row>
    <row r="3" spans="1:20">
      <c r="B3" s="7" t="s">
        <v>5</v>
      </c>
      <c r="C3" s="11" t="s">
        <v>6</v>
      </c>
      <c r="D3" s="9"/>
      <c r="E3" s="9"/>
      <c r="F3" s="9"/>
      <c r="G3" s="9"/>
      <c r="H3" s="10"/>
    </row>
    <row r="4" spans="1:20">
      <c r="B4" s="12" t="s">
        <v>7</v>
      </c>
      <c r="C4" s="13">
        <v>2030</v>
      </c>
      <c r="D4" s="14"/>
      <c r="E4" s="14"/>
      <c r="F4" s="14"/>
      <c r="G4" s="14"/>
      <c r="H4" s="15"/>
    </row>
    <row r="5" spans="1:20">
      <c r="B5" s="1"/>
    </row>
    <row r="6" spans="1:20">
      <c r="A6" s="1" t="s">
        <v>8</v>
      </c>
      <c r="B6" s="1" t="s">
        <v>9</v>
      </c>
      <c r="C6" s="16" t="s">
        <v>10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20" ht="15.6">
      <c r="B7" s="1" t="s">
        <v>11</v>
      </c>
      <c r="C7" s="19" t="s">
        <v>12</v>
      </c>
      <c r="D7" s="20"/>
      <c r="E7" s="20"/>
      <c r="F7" s="20"/>
      <c r="G7" s="20"/>
      <c r="H7" s="20"/>
      <c r="I7" s="20"/>
      <c r="J7" s="20"/>
      <c r="K7" s="20"/>
      <c r="L7" s="21"/>
      <c r="M7" s="19" t="s">
        <v>13</v>
      </c>
      <c r="N7" s="20"/>
      <c r="O7" s="20"/>
      <c r="P7" s="20"/>
      <c r="Q7" s="20"/>
      <c r="R7" s="20"/>
      <c r="S7" s="22"/>
    </row>
    <row r="8" spans="1:20">
      <c r="C8" s="23" t="s">
        <v>14</v>
      </c>
      <c r="D8" s="24" t="s">
        <v>15</v>
      </c>
      <c r="E8" s="24" t="s">
        <v>16</v>
      </c>
      <c r="F8" s="24" t="s">
        <v>17</v>
      </c>
      <c r="G8" s="24" t="s">
        <v>18</v>
      </c>
      <c r="H8" s="24" t="s">
        <v>19</v>
      </c>
      <c r="I8" s="24" t="s">
        <v>20</v>
      </c>
      <c r="J8" s="24" t="s">
        <v>21</v>
      </c>
      <c r="K8" s="24" t="s">
        <v>22</v>
      </c>
      <c r="L8" s="25" t="s">
        <v>23</v>
      </c>
      <c r="M8" s="26" t="s">
        <v>24</v>
      </c>
      <c r="N8" s="27" t="s">
        <v>25</v>
      </c>
      <c r="O8" s="27" t="s">
        <v>26</v>
      </c>
      <c r="P8" s="27" t="s">
        <v>27</v>
      </c>
      <c r="Q8" s="27" t="s">
        <v>28</v>
      </c>
      <c r="R8" s="27" t="s">
        <v>29</v>
      </c>
      <c r="S8" s="28" t="s">
        <v>30</v>
      </c>
    </row>
    <row r="9" spans="1:20">
      <c r="C9" s="29" t="s">
        <v>31</v>
      </c>
      <c r="D9" s="30" t="s">
        <v>32</v>
      </c>
      <c r="E9" s="30" t="s">
        <v>33</v>
      </c>
      <c r="F9" s="30" t="s">
        <v>34</v>
      </c>
      <c r="G9" s="30" t="s">
        <v>35</v>
      </c>
      <c r="H9" s="30" t="s">
        <v>36</v>
      </c>
      <c r="I9" s="30" t="s">
        <v>37</v>
      </c>
      <c r="J9" s="30" t="s">
        <v>38</v>
      </c>
      <c r="K9" s="30" t="s">
        <v>39</v>
      </c>
      <c r="L9" s="31" t="s">
        <v>40</v>
      </c>
      <c r="M9" s="29" t="s">
        <v>41</v>
      </c>
      <c r="N9" s="30" t="s">
        <v>42</v>
      </c>
      <c r="O9" s="30" t="s">
        <v>43</v>
      </c>
      <c r="P9" s="30" t="s">
        <v>44</v>
      </c>
      <c r="Q9" s="30" t="s">
        <v>45</v>
      </c>
      <c r="R9" s="30" t="s">
        <v>46</v>
      </c>
      <c r="S9" s="32" t="s">
        <v>47</v>
      </c>
      <c r="T9" s="33"/>
    </row>
    <row r="10" spans="1:20">
      <c r="A10" t="s">
        <v>48</v>
      </c>
      <c r="B10" s="34" t="s">
        <v>49</v>
      </c>
      <c r="C10">
        <v>0</v>
      </c>
      <c r="D10">
        <v>3.9451657014988442E-2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0.26302819672847594</v>
      </c>
      <c r="O10">
        <v>0</v>
      </c>
      <c r="P10">
        <v>0.29709256486164443</v>
      </c>
      <c r="Q10">
        <v>0</v>
      </c>
      <c r="R10">
        <v>4.5305250677788816E-2</v>
      </c>
      <c r="S10">
        <v>0.64487766928289747</v>
      </c>
    </row>
    <row r="11" spans="1:20">
      <c r="A11" t="s">
        <v>48</v>
      </c>
      <c r="B11" s="34" t="s">
        <v>50</v>
      </c>
      <c r="C11">
        <v>0</v>
      </c>
      <c r="D11">
        <v>1.7575665713364649E-2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0.11260835716362261</v>
      </c>
      <c r="O11">
        <v>0</v>
      </c>
      <c r="P11">
        <v>4.3619024070624124E-2</v>
      </c>
      <c r="Q11">
        <v>0</v>
      </c>
      <c r="R11">
        <v>3.2905992871665526E-3</v>
      </c>
      <c r="S11">
        <v>0.17709364623477786</v>
      </c>
    </row>
    <row r="12" spans="1:20">
      <c r="A12" t="s">
        <v>48</v>
      </c>
      <c r="B12" s="34" t="s">
        <v>51</v>
      </c>
      <c r="C12">
        <v>0</v>
      </c>
      <c r="D12">
        <v>2.3978438531987764E-2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0.10066701749451845</v>
      </c>
      <c r="O12">
        <v>0</v>
      </c>
      <c r="P12">
        <v>3.7176348212924148E-2</v>
      </c>
      <c r="Q12">
        <v>5.1331937756304853E-5</v>
      </c>
      <c r="R12">
        <v>6.4741262749662409E-3</v>
      </c>
      <c r="S12">
        <v>0.16834726245215303</v>
      </c>
    </row>
    <row r="13" spans="1:20">
      <c r="A13" t="s">
        <v>48</v>
      </c>
      <c r="B13" s="34" t="s">
        <v>52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1.2261620614708275E-2</v>
      </c>
      <c r="L13">
        <v>0</v>
      </c>
      <c r="M13">
        <v>0</v>
      </c>
      <c r="N13">
        <v>6.3770050890642971E-2</v>
      </c>
      <c r="O13">
        <v>0</v>
      </c>
      <c r="P13">
        <v>3.3086157008963835E-2</v>
      </c>
      <c r="Q13">
        <v>0</v>
      </c>
      <c r="R13">
        <v>1.1004362453971572E-4</v>
      </c>
      <c r="S13">
        <v>0.10922787213885499</v>
      </c>
    </row>
    <row r="14" spans="1:20">
      <c r="A14" t="s">
        <v>48</v>
      </c>
      <c r="B14" s="34" t="s">
        <v>53</v>
      </c>
      <c r="C14">
        <v>0</v>
      </c>
      <c r="D14">
        <v>5.823401141916637E-3</v>
      </c>
      <c r="E14">
        <v>0</v>
      </c>
      <c r="F14">
        <v>0</v>
      </c>
      <c r="G14">
        <v>0.69502305127697273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2.198980049824828E-2</v>
      </c>
      <c r="Q14">
        <v>0</v>
      </c>
      <c r="R14">
        <v>1.1406234079311406E-4</v>
      </c>
      <c r="S14">
        <v>0.72295031525793108</v>
      </c>
    </row>
    <row r="15" spans="1:20">
      <c r="A15" t="s">
        <v>48</v>
      </c>
      <c r="B15" s="34" t="s">
        <v>54</v>
      </c>
      <c r="C15">
        <v>0</v>
      </c>
      <c r="D15">
        <v>1.2189327057069543E-2</v>
      </c>
      <c r="E15">
        <v>0</v>
      </c>
      <c r="F15">
        <v>0</v>
      </c>
      <c r="G15">
        <v>0.85956868314258672</v>
      </c>
      <c r="H15">
        <v>0</v>
      </c>
      <c r="I15">
        <v>0</v>
      </c>
      <c r="J15">
        <v>0</v>
      </c>
      <c r="K15">
        <v>5.4625372248962474E-3</v>
      </c>
      <c r="L15">
        <v>0</v>
      </c>
      <c r="M15">
        <v>0</v>
      </c>
      <c r="N15">
        <v>0.11774932535369675</v>
      </c>
      <c r="O15">
        <v>0</v>
      </c>
      <c r="P15">
        <v>2.6643319815008948E-2</v>
      </c>
      <c r="Q15">
        <v>3.2967391776803929E-5</v>
      </c>
      <c r="R15">
        <v>4.2852559813518001E-3</v>
      </c>
      <c r="S15">
        <v>1.0259314159663868</v>
      </c>
    </row>
    <row r="16" spans="1:20">
      <c r="A16" t="s">
        <v>48</v>
      </c>
      <c r="B16" s="34" t="s">
        <v>55</v>
      </c>
      <c r="C16">
        <v>0</v>
      </c>
      <c r="D16">
        <v>0</v>
      </c>
      <c r="E16">
        <v>0</v>
      </c>
      <c r="F16">
        <v>0</v>
      </c>
      <c r="G16">
        <v>0.46567517056241425</v>
      </c>
      <c r="H16">
        <v>0</v>
      </c>
      <c r="I16">
        <v>0</v>
      </c>
      <c r="J16">
        <v>0</v>
      </c>
      <c r="K16">
        <v>4.6225578019926973E-3</v>
      </c>
      <c r="L16">
        <v>0</v>
      </c>
      <c r="M16">
        <v>0</v>
      </c>
      <c r="N16">
        <v>2.3433595882692559E-3</v>
      </c>
      <c r="O16">
        <v>0</v>
      </c>
      <c r="P16">
        <v>1.3905257739594667E-2</v>
      </c>
      <c r="Q16">
        <v>3.3405240717457573E-5</v>
      </c>
      <c r="R16">
        <v>3.8156650021325261E-3</v>
      </c>
      <c r="S16">
        <v>0.49039541593512093</v>
      </c>
    </row>
    <row r="17" spans="1:19">
      <c r="A17" t="s">
        <v>48</v>
      </c>
      <c r="B17" s="34" t="s">
        <v>56</v>
      </c>
      <c r="C17">
        <v>0</v>
      </c>
      <c r="D17">
        <v>1.1946451954895215E-2</v>
      </c>
      <c r="E17">
        <v>0</v>
      </c>
      <c r="F17">
        <v>0</v>
      </c>
      <c r="G17">
        <v>0.26255626587299652</v>
      </c>
      <c r="H17">
        <v>0</v>
      </c>
      <c r="I17">
        <v>0</v>
      </c>
      <c r="J17">
        <v>0</v>
      </c>
      <c r="K17">
        <v>5.7692848078979043E-3</v>
      </c>
      <c r="L17">
        <v>0</v>
      </c>
      <c r="M17">
        <v>0</v>
      </c>
      <c r="N17">
        <v>5.2251626529981721E-2</v>
      </c>
      <c r="O17">
        <v>0</v>
      </c>
      <c r="P17">
        <v>3.1488265028396523E-2</v>
      </c>
      <c r="Q17">
        <v>1.831921188652044E-5</v>
      </c>
      <c r="R17">
        <v>1.9364439772514841E-3</v>
      </c>
      <c r="S17">
        <v>0.36596665738330625</v>
      </c>
    </row>
    <row r="18" spans="1:19">
      <c r="A18" t="s">
        <v>48</v>
      </c>
      <c r="B18" s="34" t="s">
        <v>57</v>
      </c>
      <c r="C18">
        <v>0</v>
      </c>
      <c r="D18">
        <v>3.5808823336123535E-3</v>
      </c>
      <c r="E18">
        <v>0</v>
      </c>
      <c r="F18">
        <v>0</v>
      </c>
      <c r="G18">
        <v>0.2521107885974363</v>
      </c>
      <c r="H18">
        <v>0</v>
      </c>
      <c r="I18">
        <v>0</v>
      </c>
      <c r="J18">
        <v>0</v>
      </c>
      <c r="K18">
        <v>4.37589609765663E-3</v>
      </c>
      <c r="L18">
        <v>0</v>
      </c>
      <c r="M18">
        <v>3.5643597821799766E-2</v>
      </c>
      <c r="N18">
        <v>4.9748249701964342E-2</v>
      </c>
      <c r="O18">
        <v>0</v>
      </c>
      <c r="P18">
        <v>8.2992072760334601E-2</v>
      </c>
      <c r="Q18">
        <v>3.2709164046496427E-5</v>
      </c>
      <c r="R18">
        <v>0</v>
      </c>
      <c r="S18">
        <v>0.42848419647685398</v>
      </c>
    </row>
    <row r="19" spans="1:19">
      <c r="A19" t="s">
        <v>48</v>
      </c>
      <c r="B19" s="34" t="s">
        <v>58</v>
      </c>
      <c r="C19">
        <v>0</v>
      </c>
      <c r="D19">
        <v>3.7116536535847511E-3</v>
      </c>
      <c r="E19">
        <v>0</v>
      </c>
      <c r="F19">
        <v>0</v>
      </c>
      <c r="G19">
        <v>0.13671344476267588</v>
      </c>
      <c r="H19">
        <v>0</v>
      </c>
      <c r="I19">
        <v>1.7869514957474814E-2</v>
      </c>
      <c r="J19">
        <v>0</v>
      </c>
      <c r="K19">
        <v>7.8132129370692763E-3</v>
      </c>
      <c r="L19">
        <v>0</v>
      </c>
      <c r="M19">
        <v>0.19965132652758369</v>
      </c>
      <c r="N19">
        <v>2.5842660118727379E-2</v>
      </c>
      <c r="O19">
        <v>0</v>
      </c>
      <c r="P19">
        <v>4.2078423810096299E-2</v>
      </c>
      <c r="Q19">
        <v>2.3796969810717139E-5</v>
      </c>
      <c r="R19">
        <v>2.6245145348452459E-4</v>
      </c>
      <c r="S19">
        <v>0.43396648519050718</v>
      </c>
    </row>
    <row r="20" spans="1:19">
      <c r="A20" t="s">
        <v>48</v>
      </c>
      <c r="B20" s="34" t="s">
        <v>59</v>
      </c>
      <c r="C20">
        <v>0</v>
      </c>
      <c r="D20">
        <v>0</v>
      </c>
      <c r="E20">
        <v>0</v>
      </c>
      <c r="F20">
        <v>0</v>
      </c>
      <c r="G20">
        <v>0.11789901564828975</v>
      </c>
      <c r="H20">
        <v>0</v>
      </c>
      <c r="I20">
        <v>1.5545168108489122E-2</v>
      </c>
      <c r="J20">
        <v>0</v>
      </c>
      <c r="K20">
        <v>2.3716271491681304E-3</v>
      </c>
      <c r="L20">
        <v>0</v>
      </c>
      <c r="M20">
        <v>3.662668511493411E-3</v>
      </c>
      <c r="N20">
        <v>4.2574661059457952E-4</v>
      </c>
      <c r="O20">
        <v>0</v>
      </c>
      <c r="P20">
        <v>1.2937726345271905E-2</v>
      </c>
      <c r="Q20">
        <v>1.2283265189942438E-5</v>
      </c>
      <c r="R20">
        <v>8.218540796529894E-5</v>
      </c>
      <c r="S20">
        <v>0.15293642104646121</v>
      </c>
    </row>
    <row r="21" spans="1:19">
      <c r="A21" t="s">
        <v>48</v>
      </c>
      <c r="B21" s="34" t="s">
        <v>60</v>
      </c>
      <c r="C21">
        <v>0</v>
      </c>
      <c r="D21">
        <v>0</v>
      </c>
      <c r="E21">
        <v>0</v>
      </c>
      <c r="F21">
        <v>0</v>
      </c>
      <c r="G21">
        <v>9.9332074596345077E-2</v>
      </c>
      <c r="H21">
        <v>0</v>
      </c>
      <c r="I21">
        <v>0</v>
      </c>
      <c r="J21">
        <v>0</v>
      </c>
      <c r="K21">
        <v>5.3394238105274466E-3</v>
      </c>
      <c r="L21">
        <v>0</v>
      </c>
      <c r="M21">
        <v>0.11394767921278665</v>
      </c>
      <c r="N21">
        <v>0</v>
      </c>
      <c r="O21">
        <v>0</v>
      </c>
      <c r="P21">
        <v>4.1048986796117792E-2</v>
      </c>
      <c r="Q21">
        <v>1.4648608244447321E-5</v>
      </c>
      <c r="R21">
        <v>1.5176586256942237E-3</v>
      </c>
      <c r="S21">
        <v>0.26120047164971538</v>
      </c>
    </row>
    <row r="22" spans="1:19">
      <c r="A22" t="s">
        <v>48</v>
      </c>
      <c r="B22" s="34" t="s">
        <v>61</v>
      </c>
      <c r="C22">
        <v>0</v>
      </c>
      <c r="D22">
        <v>8.5403200516577932E-3</v>
      </c>
      <c r="E22">
        <v>0</v>
      </c>
      <c r="F22">
        <v>0</v>
      </c>
      <c r="G22">
        <v>0.14785914511025977</v>
      </c>
      <c r="H22">
        <v>0</v>
      </c>
      <c r="I22">
        <v>1.4886201085604289E-2</v>
      </c>
      <c r="J22">
        <v>0</v>
      </c>
      <c r="K22">
        <v>4.4065089315264983E-3</v>
      </c>
      <c r="L22">
        <v>0</v>
      </c>
      <c r="M22">
        <v>0.13022385125757613</v>
      </c>
      <c r="N22">
        <v>5.4329371831551065E-2</v>
      </c>
      <c r="O22">
        <v>0</v>
      </c>
      <c r="P22">
        <v>6.1420751318940536E-2</v>
      </c>
      <c r="Q22">
        <v>1.1907895060098215E-5</v>
      </c>
      <c r="R22">
        <v>3.0234998140461211E-3</v>
      </c>
      <c r="S22">
        <v>0.42470155729622139</v>
      </c>
    </row>
    <row r="23" spans="1:19">
      <c r="A23" t="s">
        <v>48</v>
      </c>
      <c r="B23" s="34" t="s">
        <v>62</v>
      </c>
      <c r="C23">
        <v>0</v>
      </c>
      <c r="D23">
        <v>5.4566630138803973E-3</v>
      </c>
      <c r="E23">
        <v>0</v>
      </c>
      <c r="F23">
        <v>0</v>
      </c>
      <c r="G23">
        <v>5.8968420442392588E-2</v>
      </c>
      <c r="H23">
        <v>0</v>
      </c>
      <c r="I23">
        <v>2.0309208397980956E-2</v>
      </c>
      <c r="J23">
        <v>0</v>
      </c>
      <c r="K23">
        <v>1.4439869644018444E-3</v>
      </c>
      <c r="L23">
        <v>0</v>
      </c>
      <c r="M23">
        <v>4.5726412527170024E-3</v>
      </c>
      <c r="N23">
        <v>1.9622788715590311E-2</v>
      </c>
      <c r="O23">
        <v>0</v>
      </c>
      <c r="P23">
        <v>0.14781962500422197</v>
      </c>
      <c r="Q23">
        <v>5.5151337454291914E-6</v>
      </c>
      <c r="R23">
        <v>3.0002109773903662E-3</v>
      </c>
      <c r="S23">
        <v>0.26119905990232084</v>
      </c>
    </row>
    <row r="24" spans="1:19">
      <c r="A24" t="s">
        <v>48</v>
      </c>
      <c r="B24" s="34" t="s">
        <v>63</v>
      </c>
      <c r="C24">
        <v>0</v>
      </c>
      <c r="D24">
        <v>4.9904447224070614E-3</v>
      </c>
      <c r="E24">
        <v>0</v>
      </c>
      <c r="F24">
        <v>0</v>
      </c>
      <c r="G24">
        <v>1.7181479161855862E-2</v>
      </c>
      <c r="H24">
        <v>0</v>
      </c>
      <c r="I24">
        <v>0</v>
      </c>
      <c r="J24">
        <v>0</v>
      </c>
      <c r="K24">
        <v>2.7178385678180289E-3</v>
      </c>
      <c r="L24">
        <v>0</v>
      </c>
      <c r="M24">
        <v>7.6480515497916568E-2</v>
      </c>
      <c r="N24">
        <v>1.9465015655824924E-2</v>
      </c>
      <c r="O24">
        <v>4.6620346711770278E-3</v>
      </c>
      <c r="P24">
        <v>2.1120986518555207E-2</v>
      </c>
      <c r="Q24">
        <v>9.586117954496796E-6</v>
      </c>
      <c r="R24">
        <v>0</v>
      </c>
      <c r="S24">
        <v>0.14662790091351319</v>
      </c>
    </row>
    <row r="25" spans="1:19">
      <c r="A25" t="s">
        <v>48</v>
      </c>
      <c r="B25" s="34" t="s">
        <v>64</v>
      </c>
      <c r="C25">
        <v>0</v>
      </c>
      <c r="D25">
        <v>0</v>
      </c>
      <c r="E25">
        <v>0</v>
      </c>
      <c r="F25">
        <v>0</v>
      </c>
      <c r="G25">
        <v>3.1490767115675222E-2</v>
      </c>
      <c r="H25">
        <v>0</v>
      </c>
      <c r="I25">
        <v>1.106244037511539E-2</v>
      </c>
      <c r="J25">
        <v>0</v>
      </c>
      <c r="K25">
        <v>1.1831853296881481E-3</v>
      </c>
      <c r="L25">
        <v>0</v>
      </c>
      <c r="M25">
        <v>3.0564224383477168E-2</v>
      </c>
      <c r="N25">
        <v>3.3447346320279459E-2</v>
      </c>
      <c r="O25">
        <v>0</v>
      </c>
      <c r="P25">
        <v>7.9781144989432229E-2</v>
      </c>
      <c r="Q25">
        <v>4.3698775959307118E-6</v>
      </c>
      <c r="R25">
        <v>2.6036148650826763E-3</v>
      </c>
      <c r="S25">
        <v>0.19013709325634931</v>
      </c>
    </row>
    <row r="26" spans="1:19">
      <c r="A26" t="s">
        <v>48</v>
      </c>
      <c r="B26" s="34" t="s">
        <v>65</v>
      </c>
      <c r="C26">
        <v>0</v>
      </c>
      <c r="D26">
        <v>2.203812509772668E-3</v>
      </c>
      <c r="E26">
        <v>0</v>
      </c>
      <c r="F26">
        <v>0</v>
      </c>
      <c r="G26">
        <v>7.1710873935277863E-2</v>
      </c>
      <c r="H26">
        <v>0</v>
      </c>
      <c r="I26">
        <v>4.1939429928583571E-3</v>
      </c>
      <c r="J26">
        <v>0</v>
      </c>
      <c r="K26">
        <v>1.6316513887047884E-3</v>
      </c>
      <c r="L26">
        <v>0</v>
      </c>
      <c r="M26">
        <v>4.8913986198668269E-2</v>
      </c>
      <c r="N26">
        <v>1.6262817340685354E-3</v>
      </c>
      <c r="O26">
        <v>0</v>
      </c>
      <c r="P26">
        <v>8.5186396064673153E-2</v>
      </c>
      <c r="Q26">
        <v>1.1828089035228106E-5</v>
      </c>
      <c r="R26">
        <v>6.7725072702029543E-5</v>
      </c>
      <c r="S26">
        <v>0.21554649798575731</v>
      </c>
    </row>
    <row r="27" spans="1:19">
      <c r="A27" t="s">
        <v>48</v>
      </c>
      <c r="B27" s="34" t="s">
        <v>66</v>
      </c>
      <c r="C27">
        <v>0</v>
      </c>
      <c r="D27">
        <v>2.1067642222988847E-3</v>
      </c>
      <c r="E27">
        <v>0</v>
      </c>
      <c r="F27">
        <v>0</v>
      </c>
      <c r="G27">
        <v>2.6138511321053937E-2</v>
      </c>
      <c r="H27">
        <v>0</v>
      </c>
      <c r="I27">
        <v>6.9568297326936673E-3</v>
      </c>
      <c r="J27">
        <v>0</v>
      </c>
      <c r="K27">
        <v>9.9932490378648597E-4</v>
      </c>
      <c r="L27">
        <v>0</v>
      </c>
      <c r="M27">
        <v>2.4737789927937182E-2</v>
      </c>
      <c r="N27">
        <v>2.7842463920458971E-2</v>
      </c>
      <c r="O27">
        <v>2.9941422474911092E-3</v>
      </c>
      <c r="P27">
        <v>6.0768880784280555E-2</v>
      </c>
      <c r="Q27">
        <v>0.75442481029287267</v>
      </c>
      <c r="R27">
        <v>1.4771238636668294E-3</v>
      </c>
      <c r="S27">
        <v>0.90844664121654706</v>
      </c>
    </row>
    <row r="28" spans="1:19">
      <c r="A28" t="s">
        <v>48</v>
      </c>
      <c r="B28" s="34" t="s">
        <v>67</v>
      </c>
      <c r="C28">
        <v>0</v>
      </c>
      <c r="D28">
        <v>2.2076022508221993E-3</v>
      </c>
      <c r="E28">
        <v>0</v>
      </c>
      <c r="F28">
        <v>0</v>
      </c>
      <c r="G28">
        <v>3.6516532940563007E-2</v>
      </c>
      <c r="H28">
        <v>0</v>
      </c>
      <c r="I28">
        <v>6.1944798285913649E-3</v>
      </c>
      <c r="J28">
        <v>0</v>
      </c>
      <c r="K28">
        <v>3.2435094985743818E-3</v>
      </c>
      <c r="L28">
        <v>0</v>
      </c>
      <c r="M28">
        <v>3.6905027412179381E-2</v>
      </c>
      <c r="N28">
        <v>5.5970561678142738E-2</v>
      </c>
      <c r="O28">
        <v>1.9163403375099964E-3</v>
      </c>
      <c r="P28">
        <v>2.9513687351959916E-2</v>
      </c>
      <c r="Q28">
        <v>1.1390785834218522</v>
      </c>
      <c r="R28">
        <v>1.3107407936449739E-3</v>
      </c>
      <c r="S28">
        <v>1.3128570655138443</v>
      </c>
    </row>
    <row r="29" spans="1:19">
      <c r="A29" t="s">
        <v>48</v>
      </c>
      <c r="B29" s="34" t="s">
        <v>68</v>
      </c>
      <c r="C29">
        <v>0</v>
      </c>
      <c r="D29">
        <v>2.234368193719305E-3</v>
      </c>
      <c r="E29">
        <v>0</v>
      </c>
      <c r="F29">
        <v>0</v>
      </c>
      <c r="G29">
        <v>2.2774368989230354E-2</v>
      </c>
      <c r="H29">
        <v>0</v>
      </c>
      <c r="I29">
        <v>3.1436887540120945E-3</v>
      </c>
      <c r="J29">
        <v>0</v>
      </c>
      <c r="K29">
        <v>0</v>
      </c>
      <c r="L29">
        <v>1.0455646407076578</v>
      </c>
      <c r="M29">
        <v>0</v>
      </c>
      <c r="N29">
        <v>1.2468574577670921E-3</v>
      </c>
      <c r="O29">
        <v>0</v>
      </c>
      <c r="P29">
        <v>7.9418678820154076E-2</v>
      </c>
      <c r="Q29">
        <v>0.42637017337250427</v>
      </c>
      <c r="R29">
        <v>5.4876928585001192E-2</v>
      </c>
      <c r="S29">
        <v>1.6356297048800386</v>
      </c>
    </row>
    <row r="30" spans="1:19">
      <c r="A30" t="s">
        <v>48</v>
      </c>
      <c r="B30" s="34" t="s">
        <v>69</v>
      </c>
      <c r="C30">
        <v>0</v>
      </c>
      <c r="D30">
        <v>1.7523557936752754E-3</v>
      </c>
      <c r="E30">
        <v>0</v>
      </c>
      <c r="F30">
        <v>0</v>
      </c>
      <c r="G30">
        <v>4.3523725107443401E-2</v>
      </c>
      <c r="H30">
        <v>0</v>
      </c>
      <c r="I30">
        <v>0</v>
      </c>
      <c r="J30">
        <v>0</v>
      </c>
      <c r="K30">
        <v>3.960718964571841E-4</v>
      </c>
      <c r="L30">
        <v>0</v>
      </c>
      <c r="M30">
        <v>8.2772659117111846E-3</v>
      </c>
      <c r="N30">
        <v>5.9178891330976979E-2</v>
      </c>
      <c r="O30">
        <v>1.5434376700447922E-3</v>
      </c>
      <c r="P30">
        <v>3.7711122560325716E-2</v>
      </c>
      <c r="Q30">
        <v>0.51211335635776223</v>
      </c>
      <c r="R30">
        <v>7.2012408615990453E-2</v>
      </c>
      <c r="S30">
        <v>0.73650863524439103</v>
      </c>
    </row>
    <row r="31" spans="1:19">
      <c r="A31" t="s">
        <v>48</v>
      </c>
      <c r="B31" s="34" t="s">
        <v>70</v>
      </c>
      <c r="C31">
        <v>0</v>
      </c>
      <c r="D31">
        <v>2.7412422776246226E-3</v>
      </c>
      <c r="E31">
        <v>0</v>
      </c>
      <c r="F31">
        <v>0</v>
      </c>
      <c r="G31">
        <v>1.0049923505809577E-2</v>
      </c>
      <c r="H31">
        <v>0</v>
      </c>
      <c r="I31">
        <v>0</v>
      </c>
      <c r="J31">
        <v>0</v>
      </c>
      <c r="K31">
        <v>3.7598693224029367E-4</v>
      </c>
      <c r="L31">
        <v>0</v>
      </c>
      <c r="M31">
        <v>4.7588297898519927E-2</v>
      </c>
      <c r="N31">
        <v>4.0851895620609868E-2</v>
      </c>
      <c r="O31">
        <v>5.8514119685191754E-4</v>
      </c>
      <c r="P31">
        <v>6.4499001124102673E-2</v>
      </c>
      <c r="Q31">
        <v>0.13394125999459927</v>
      </c>
      <c r="R31">
        <v>2.7552647754587878E-2</v>
      </c>
      <c r="S31">
        <v>0.32818539630494037</v>
      </c>
    </row>
    <row r="32" spans="1:19">
      <c r="A32" t="s">
        <v>48</v>
      </c>
      <c r="B32" s="34" t="s">
        <v>71</v>
      </c>
      <c r="C32">
        <v>0</v>
      </c>
      <c r="D32">
        <v>0</v>
      </c>
      <c r="E32">
        <v>0</v>
      </c>
      <c r="F32">
        <v>0</v>
      </c>
      <c r="G32">
        <v>3.8525641779348252E-2</v>
      </c>
      <c r="H32">
        <v>0</v>
      </c>
      <c r="I32">
        <v>9.4985866327518403E-3</v>
      </c>
      <c r="J32">
        <v>0</v>
      </c>
      <c r="K32">
        <v>3.4994636691869363E-4</v>
      </c>
      <c r="L32">
        <v>0</v>
      </c>
      <c r="M32">
        <v>3.2123046524792365E-2</v>
      </c>
      <c r="N32">
        <v>2.3954854829009831E-2</v>
      </c>
      <c r="O32">
        <v>9.7062065054656296E-4</v>
      </c>
      <c r="P32">
        <v>4.6029895169847457E-2</v>
      </c>
      <c r="Q32">
        <v>0.14403717550231976</v>
      </c>
      <c r="R32">
        <v>2.1979976924246414E-2</v>
      </c>
      <c r="S32">
        <v>0.31746974437977293</v>
      </c>
    </row>
    <row r="33" spans="1:19">
      <c r="A33" t="s">
        <v>48</v>
      </c>
      <c r="B33" s="34" t="s">
        <v>72</v>
      </c>
      <c r="C33">
        <v>0</v>
      </c>
      <c r="D33">
        <v>1.1100892322179395E-2</v>
      </c>
      <c r="E33">
        <v>0</v>
      </c>
      <c r="F33">
        <v>0</v>
      </c>
      <c r="G33">
        <v>9.1127567244293495E-3</v>
      </c>
      <c r="H33">
        <v>0</v>
      </c>
      <c r="I33">
        <v>5.2585095329319848E-3</v>
      </c>
      <c r="J33">
        <v>0</v>
      </c>
      <c r="K33">
        <v>1.6530975923891161E-3</v>
      </c>
      <c r="L33">
        <v>0.46579778891949775</v>
      </c>
      <c r="M33">
        <v>2.5717470449351132E-2</v>
      </c>
      <c r="N33">
        <v>3.4277146776888312E-2</v>
      </c>
      <c r="O33">
        <v>4.411013764930756E-4</v>
      </c>
      <c r="P33">
        <v>3.3708372170659695E-2</v>
      </c>
      <c r="Q33">
        <v>0.14231508048083663</v>
      </c>
      <c r="R33">
        <v>3.6261825144185911E-2</v>
      </c>
      <c r="S33">
        <v>0.76564404148984977</v>
      </c>
    </row>
    <row r="34" spans="1:19">
      <c r="A34" t="s">
        <v>48</v>
      </c>
      <c r="B34" s="34" t="s">
        <v>73</v>
      </c>
      <c r="C34">
        <v>0</v>
      </c>
      <c r="D34">
        <v>1.9366128471830502E-3</v>
      </c>
      <c r="E34">
        <v>0</v>
      </c>
      <c r="F34">
        <v>0</v>
      </c>
      <c r="G34">
        <v>1.743176303707461E-2</v>
      </c>
      <c r="H34">
        <v>0</v>
      </c>
      <c r="I34">
        <v>1.4629425678884908E-2</v>
      </c>
      <c r="J34">
        <v>0</v>
      </c>
      <c r="K34">
        <v>3.0649361506866757E-4</v>
      </c>
      <c r="L34">
        <v>0.20570499560082478</v>
      </c>
      <c r="M34">
        <v>3.4780941303619306E-3</v>
      </c>
      <c r="N34">
        <v>2.954698005641565E-2</v>
      </c>
      <c r="O34">
        <v>8.6176495958592211E-4</v>
      </c>
      <c r="P34">
        <v>1.7956665118919579E-2</v>
      </c>
      <c r="Q34">
        <v>0.1080119972570337</v>
      </c>
      <c r="R34">
        <v>5.3446013057010799E-2</v>
      </c>
      <c r="S34">
        <v>0.45331080535836499</v>
      </c>
    </row>
    <row r="35" spans="1:19">
      <c r="A35" t="s">
        <v>48</v>
      </c>
      <c r="B35" s="34" t="s">
        <v>74</v>
      </c>
      <c r="C35">
        <v>0</v>
      </c>
      <c r="D35">
        <v>5.4308907807036622E-3</v>
      </c>
      <c r="E35">
        <v>1.0917219774789997E-2</v>
      </c>
      <c r="F35">
        <v>0</v>
      </c>
      <c r="G35">
        <v>1.6549890428664948E-2</v>
      </c>
      <c r="H35">
        <v>0</v>
      </c>
      <c r="I35">
        <v>1.9957091408978611E-3</v>
      </c>
      <c r="J35">
        <v>0</v>
      </c>
      <c r="K35">
        <v>2.9605810076270556E-4</v>
      </c>
      <c r="L35">
        <v>0.42978180939962107</v>
      </c>
      <c r="M35">
        <v>2.3762733746037212E-2</v>
      </c>
      <c r="N35">
        <v>4.8003043077760932E-2</v>
      </c>
      <c r="O35">
        <v>0</v>
      </c>
      <c r="P35">
        <v>3.1541061497473155E-2</v>
      </c>
      <c r="Q35">
        <v>3.6355055283191717E-2</v>
      </c>
      <c r="R35">
        <v>3.3941606508600397E-2</v>
      </c>
      <c r="S35">
        <v>0.63857507773851552</v>
      </c>
    </row>
    <row r="36" spans="1:19">
      <c r="A36" t="s">
        <v>48</v>
      </c>
      <c r="B36" s="34" t="s">
        <v>75</v>
      </c>
      <c r="C36">
        <v>0</v>
      </c>
      <c r="D36">
        <v>3.3585116722184838E-3</v>
      </c>
      <c r="E36">
        <v>9.497180929661583E-3</v>
      </c>
      <c r="F36">
        <v>0</v>
      </c>
      <c r="G36">
        <v>7.8352903094884851E-3</v>
      </c>
      <c r="H36">
        <v>0</v>
      </c>
      <c r="I36">
        <v>9.3458651505256563E-3</v>
      </c>
      <c r="J36">
        <v>0</v>
      </c>
      <c r="K36">
        <v>8.4178855135587372E-4</v>
      </c>
      <c r="L36">
        <v>0</v>
      </c>
      <c r="M36">
        <v>1.2926385867321089E-2</v>
      </c>
      <c r="N36">
        <v>4.9756074211471102E-4</v>
      </c>
      <c r="O36">
        <v>0</v>
      </c>
      <c r="P36">
        <v>6.2760127114995345E-2</v>
      </c>
      <c r="Q36">
        <v>7.9114202578012272E-2</v>
      </c>
      <c r="R36">
        <v>1.9864018634688008E-2</v>
      </c>
      <c r="S36">
        <v>0.20604093155037795</v>
      </c>
    </row>
    <row r="37" spans="1:19">
      <c r="A37" t="s">
        <v>48</v>
      </c>
      <c r="B37" s="34" t="s">
        <v>76</v>
      </c>
      <c r="C37">
        <v>0</v>
      </c>
      <c r="D37">
        <v>7.6082661026630749E-3</v>
      </c>
      <c r="E37">
        <v>0</v>
      </c>
      <c r="F37">
        <v>0</v>
      </c>
      <c r="G37">
        <v>2.2905175730730143E-2</v>
      </c>
      <c r="H37">
        <v>0.11291418998320576</v>
      </c>
      <c r="I37">
        <v>3.224350519571817E-3</v>
      </c>
      <c r="J37">
        <v>0</v>
      </c>
      <c r="K37">
        <v>2.6606114764082811E-4</v>
      </c>
      <c r="L37">
        <v>0</v>
      </c>
      <c r="M37">
        <v>1.6402115171900711E-3</v>
      </c>
      <c r="N37">
        <v>8.6159491505779506E-3</v>
      </c>
      <c r="O37">
        <v>1.0092166260253776E-3</v>
      </c>
      <c r="P37">
        <v>3.8635983961154308E-2</v>
      </c>
      <c r="Q37">
        <v>2.9640299576553009E-2</v>
      </c>
      <c r="R37">
        <v>0.53526714811179688</v>
      </c>
      <c r="S37">
        <v>0.76172685242713101</v>
      </c>
    </row>
    <row r="38" spans="1:19">
      <c r="A38" t="s">
        <v>48</v>
      </c>
      <c r="B38" s="34" t="s">
        <v>77</v>
      </c>
      <c r="C38">
        <v>0</v>
      </c>
      <c r="D38">
        <v>4.3737136600191795E-3</v>
      </c>
      <c r="E38">
        <v>0</v>
      </c>
      <c r="F38">
        <v>8.1900661830214805</v>
      </c>
      <c r="G38">
        <v>7.3426475280982118E-3</v>
      </c>
      <c r="H38">
        <v>0</v>
      </c>
      <c r="I38">
        <v>4.4464851540350625E-3</v>
      </c>
      <c r="J38">
        <v>0</v>
      </c>
      <c r="K38">
        <v>7.6515604075262644E-4</v>
      </c>
      <c r="L38">
        <v>0.15433426079749646</v>
      </c>
      <c r="M38">
        <v>1.1954907989425223E-2</v>
      </c>
      <c r="N38">
        <v>8.6004427129808825E-3</v>
      </c>
      <c r="O38">
        <v>3.1603132325635531E-4</v>
      </c>
      <c r="P38">
        <v>2.839218070288041E-2</v>
      </c>
      <c r="Q38">
        <v>5.357876606087375E-2</v>
      </c>
      <c r="R38">
        <v>2.7557338214833749E-2</v>
      </c>
      <c r="S38">
        <v>8.4917281132061522</v>
      </c>
    </row>
    <row r="39" spans="1:19">
      <c r="A39" t="s">
        <v>48</v>
      </c>
      <c r="B39" s="34" t="s">
        <v>78</v>
      </c>
      <c r="C39">
        <v>0</v>
      </c>
      <c r="D39">
        <v>0</v>
      </c>
      <c r="E39">
        <v>4.5205951700811042E-3</v>
      </c>
      <c r="F39">
        <v>3.6486646263914881</v>
      </c>
      <c r="G39">
        <v>0</v>
      </c>
      <c r="H39">
        <v>7.2517939143639659E-2</v>
      </c>
      <c r="I39">
        <v>4.0234632609361665E-3</v>
      </c>
      <c r="J39">
        <v>0</v>
      </c>
      <c r="K39">
        <v>4.9710360476988569E-4</v>
      </c>
      <c r="L39">
        <v>0.32304674452713344</v>
      </c>
      <c r="M39">
        <v>1.0662937208650525E-2</v>
      </c>
      <c r="N39">
        <v>7.6904425352286587E-3</v>
      </c>
      <c r="O39">
        <v>3.2878702112839296E-4</v>
      </c>
      <c r="P39">
        <v>9.1323081300818121E-3</v>
      </c>
      <c r="Q39">
        <v>6.0351850198648638E-2</v>
      </c>
      <c r="R39">
        <v>0.24296320887544243</v>
      </c>
      <c r="S39">
        <v>4.3844000060672279</v>
      </c>
    </row>
    <row r="40" spans="1:19">
      <c r="A40" t="s">
        <v>48</v>
      </c>
      <c r="B40" s="34" t="s">
        <v>79</v>
      </c>
      <c r="C40">
        <v>0</v>
      </c>
      <c r="D40">
        <v>1.2743578604578198E-3</v>
      </c>
      <c r="E40">
        <v>4.5739957715313882E-3</v>
      </c>
      <c r="F40">
        <v>4.9778643890136642</v>
      </c>
      <c r="G40">
        <v>0</v>
      </c>
      <c r="H40">
        <v>4.6413643870961196E-2</v>
      </c>
      <c r="I40">
        <v>7.5388718749425931E-3</v>
      </c>
      <c r="J40">
        <v>0</v>
      </c>
      <c r="K40">
        <v>0</v>
      </c>
      <c r="L40">
        <v>0</v>
      </c>
      <c r="M40">
        <v>1.1849656381280771E-2</v>
      </c>
      <c r="N40">
        <v>2.7679968708503422E-2</v>
      </c>
      <c r="O40">
        <v>5.8972494644813495E-4</v>
      </c>
      <c r="P40">
        <v>4.9197049671546145E-2</v>
      </c>
      <c r="Q40">
        <v>1.1615923545257534E-2</v>
      </c>
      <c r="R40">
        <v>0.32734172283597274</v>
      </c>
      <c r="S40">
        <v>5.4659393044805107</v>
      </c>
    </row>
    <row r="41" spans="1:19">
      <c r="A41" t="s">
        <v>48</v>
      </c>
      <c r="B41" s="34" t="s">
        <v>80</v>
      </c>
      <c r="C41">
        <v>0</v>
      </c>
      <c r="D41">
        <v>1.209734663872114E-3</v>
      </c>
      <c r="E41">
        <v>1.2407728584710318E-2</v>
      </c>
      <c r="F41">
        <v>0</v>
      </c>
      <c r="G41">
        <v>6.397672507124863E-3</v>
      </c>
      <c r="H41">
        <v>4.3734523567770411E-2</v>
      </c>
      <c r="I41">
        <v>0</v>
      </c>
      <c r="J41">
        <v>0</v>
      </c>
      <c r="K41">
        <v>6.7890793771273328E-4</v>
      </c>
      <c r="L41">
        <v>0</v>
      </c>
      <c r="M41">
        <v>1.1490650198337504E-2</v>
      </c>
      <c r="N41">
        <v>7.2393093666294206E-3</v>
      </c>
      <c r="O41">
        <v>1.0261744942708581E-3</v>
      </c>
      <c r="P41">
        <v>2.0872771949382862E-2</v>
      </c>
      <c r="Q41">
        <v>5.2727805270543104E-2</v>
      </c>
      <c r="R41">
        <v>0.149324619814583</v>
      </c>
      <c r="S41">
        <v>0.3071098983549021</v>
      </c>
    </row>
    <row r="42" spans="1:19">
      <c r="A42" t="s">
        <v>48</v>
      </c>
      <c r="B42" s="34" t="s">
        <v>81</v>
      </c>
      <c r="C42">
        <v>0</v>
      </c>
      <c r="D42">
        <v>1.1259493728550674E-3</v>
      </c>
      <c r="E42">
        <v>0</v>
      </c>
      <c r="F42">
        <v>3.739397714788673</v>
      </c>
      <c r="G42">
        <v>6.3215280692490161E-3</v>
      </c>
      <c r="H42">
        <v>1.4172083420318449E-2</v>
      </c>
      <c r="I42">
        <v>1.0793529915268107E-3</v>
      </c>
      <c r="J42">
        <v>0</v>
      </c>
      <c r="K42">
        <v>4.408685426898068E-4</v>
      </c>
      <c r="L42">
        <v>0.21768320129115004</v>
      </c>
      <c r="M42">
        <v>3.2850209364687633E-3</v>
      </c>
      <c r="N42">
        <v>1.2706240780534062E-2</v>
      </c>
      <c r="O42">
        <v>6.4924004212291164E-4</v>
      </c>
      <c r="P42">
        <v>2.519434933908471E-2</v>
      </c>
      <c r="Q42">
        <v>1.9488027504294791E-2</v>
      </c>
      <c r="R42">
        <v>0.1172188489686472</v>
      </c>
      <c r="S42">
        <v>4.1587624260476588</v>
      </c>
    </row>
    <row r="43" spans="1:19">
      <c r="A43" t="s">
        <v>48</v>
      </c>
      <c r="B43" s="34" t="s">
        <v>82</v>
      </c>
      <c r="C43">
        <v>0</v>
      </c>
      <c r="D43">
        <v>5.3188270357188705E-3</v>
      </c>
      <c r="E43">
        <v>0</v>
      </c>
      <c r="F43">
        <v>1.7051454841661879</v>
      </c>
      <c r="G43">
        <v>5.9413486006549832E-3</v>
      </c>
      <c r="H43">
        <v>7.1949918993352346E-2</v>
      </c>
      <c r="I43">
        <v>1.024618569806568E-3</v>
      </c>
      <c r="J43">
        <v>0</v>
      </c>
      <c r="K43">
        <v>2.1006962228319048E-4</v>
      </c>
      <c r="L43">
        <v>9.8926763689682673E-2</v>
      </c>
      <c r="M43">
        <v>2.0184870424061807E-2</v>
      </c>
      <c r="N43">
        <v>3.4236441808488394E-4</v>
      </c>
      <c r="O43">
        <v>1.0814908234025693E-3</v>
      </c>
      <c r="P43">
        <v>2.8145701074116847E-2</v>
      </c>
      <c r="Q43">
        <v>1.8453183923882399E-2</v>
      </c>
      <c r="R43">
        <v>0.16161968276625305</v>
      </c>
      <c r="S43">
        <v>2.1183443241073761</v>
      </c>
    </row>
    <row r="44" spans="1:19">
      <c r="A44" t="s">
        <v>48</v>
      </c>
      <c r="B44" s="34" t="s">
        <v>83</v>
      </c>
      <c r="C44">
        <v>0</v>
      </c>
      <c r="D44">
        <v>9.8614052407305919E-4</v>
      </c>
      <c r="E44">
        <v>3.013339701515752E-3</v>
      </c>
      <c r="F44">
        <v>2.2888207130007672</v>
      </c>
      <c r="G44">
        <v>5.8345731796247691E-3</v>
      </c>
      <c r="H44">
        <v>6.2152125195002128E-2</v>
      </c>
      <c r="I44">
        <v>2.7757640775946113E-3</v>
      </c>
      <c r="J44">
        <v>0</v>
      </c>
      <c r="K44">
        <v>2.037673450892008E-4</v>
      </c>
      <c r="L44">
        <v>9.4902070884814282E-2</v>
      </c>
      <c r="M44">
        <v>2.4788698218556893E-2</v>
      </c>
      <c r="N44">
        <v>1.7494689713932088E-2</v>
      </c>
      <c r="O44">
        <v>5.0089176176115399E-4</v>
      </c>
      <c r="P44">
        <v>4.3205993599797043E-2</v>
      </c>
      <c r="Q44">
        <v>1.7344317938844167E-2</v>
      </c>
      <c r="R44">
        <v>0.10149182467668405</v>
      </c>
      <c r="S44">
        <v>2.6635149098180548</v>
      </c>
    </row>
    <row r="45" spans="1:19">
      <c r="A45" t="s">
        <v>48</v>
      </c>
      <c r="B45" s="34" t="s">
        <v>84</v>
      </c>
      <c r="C45">
        <v>0</v>
      </c>
      <c r="D45">
        <v>9.5256434812446278E-4</v>
      </c>
      <c r="E45">
        <v>6.3074107829258902E-3</v>
      </c>
      <c r="F45">
        <v>0</v>
      </c>
      <c r="G45">
        <v>0</v>
      </c>
      <c r="H45">
        <v>3.371089223586804E-2</v>
      </c>
      <c r="I45">
        <v>2.6828193487412333E-3</v>
      </c>
      <c r="J45">
        <v>0</v>
      </c>
      <c r="K45">
        <v>3.9187820074165769E-4</v>
      </c>
      <c r="L45">
        <v>9.8367828181899153E-2</v>
      </c>
      <c r="M45">
        <v>2.3708075289034181E-2</v>
      </c>
      <c r="N45">
        <v>6.1155300730939555E-3</v>
      </c>
      <c r="O45">
        <v>4.4986313006760426E-4</v>
      </c>
      <c r="P45">
        <v>4.2184779605181744E-2</v>
      </c>
      <c r="Q45">
        <v>2.4863451930913438E-2</v>
      </c>
      <c r="R45">
        <v>7.0766934579014062E-3</v>
      </c>
      <c r="S45">
        <v>0.24681178658445191</v>
      </c>
    </row>
    <row r="46" spans="1:19">
      <c r="A46" t="s">
        <v>48</v>
      </c>
      <c r="B46" s="34" t="s">
        <v>85</v>
      </c>
      <c r="C46">
        <v>0</v>
      </c>
      <c r="D46">
        <v>2.7084472967137396E-3</v>
      </c>
      <c r="E46">
        <v>0</v>
      </c>
      <c r="F46">
        <v>0.56986896791155317</v>
      </c>
      <c r="G46">
        <v>1.0908392125594801E-2</v>
      </c>
      <c r="H46">
        <v>2.2468411569933511E-2</v>
      </c>
      <c r="I46">
        <v>8.3523926657594338E-4</v>
      </c>
      <c r="J46">
        <v>0</v>
      </c>
      <c r="K46">
        <v>1.8770830898781621E-4</v>
      </c>
      <c r="L46">
        <v>0</v>
      </c>
      <c r="M46">
        <v>4.210767391924497E-4</v>
      </c>
      <c r="N46">
        <v>2.1040183211335828E-2</v>
      </c>
      <c r="O46">
        <v>8.1763889636610881E-4</v>
      </c>
      <c r="P46">
        <v>5.2276660266073138E-2</v>
      </c>
      <c r="Q46">
        <v>7.9723746862767619E-3</v>
      </c>
      <c r="R46">
        <v>0.11954322020747288</v>
      </c>
      <c r="S46">
        <v>0.80904832048612008</v>
      </c>
    </row>
    <row r="47" spans="1:19">
      <c r="A47" t="s">
        <v>48</v>
      </c>
      <c r="B47" s="34" t="s">
        <v>86</v>
      </c>
      <c r="C47">
        <v>0</v>
      </c>
      <c r="D47">
        <v>0</v>
      </c>
      <c r="E47">
        <v>0</v>
      </c>
      <c r="F47">
        <v>2.3358700134913377</v>
      </c>
      <c r="G47">
        <v>0</v>
      </c>
      <c r="H47">
        <v>3.1581349764133404E-2</v>
      </c>
      <c r="I47">
        <v>8.0680098634192121E-4</v>
      </c>
      <c r="J47">
        <v>0</v>
      </c>
      <c r="K47">
        <v>0</v>
      </c>
      <c r="L47">
        <v>0</v>
      </c>
      <c r="M47">
        <v>8.5504941978908899E-3</v>
      </c>
      <c r="N47">
        <v>5.5713719011674101E-3</v>
      </c>
      <c r="O47">
        <v>3.6409289189371502E-4</v>
      </c>
      <c r="P47">
        <v>3.5989046782004097E-2</v>
      </c>
      <c r="Q47">
        <v>7.0860782486192875E-7</v>
      </c>
      <c r="R47">
        <v>9.4599365449135053E-2</v>
      </c>
      <c r="S47">
        <v>2.513333244071724</v>
      </c>
    </row>
    <row r="48" spans="1:19">
      <c r="A48" t="s">
        <v>48</v>
      </c>
      <c r="B48" s="34" t="s">
        <v>87</v>
      </c>
      <c r="C48">
        <v>0</v>
      </c>
      <c r="D48">
        <v>1.6891849569520556E-3</v>
      </c>
      <c r="E48">
        <v>4.2502126839117638E-3</v>
      </c>
      <c r="F48">
        <v>1.0360039514613071</v>
      </c>
      <c r="G48">
        <v>5.1347526996594617E-3</v>
      </c>
      <c r="H48">
        <v>1.0895657050544627E-2</v>
      </c>
      <c r="I48">
        <v>2.2939951035814143E-3</v>
      </c>
      <c r="J48">
        <v>0</v>
      </c>
      <c r="K48">
        <v>5.3550010749510435E-4</v>
      </c>
      <c r="L48">
        <v>0</v>
      </c>
      <c r="M48">
        <v>4.1254135665846903E-4</v>
      </c>
      <c r="N48">
        <v>5.1788789979514416E-3</v>
      </c>
      <c r="O48">
        <v>1.0518274853351522E-3</v>
      </c>
      <c r="P48">
        <v>4.2031015523134707E-2</v>
      </c>
      <c r="Q48">
        <v>6.9444298142937733E-3</v>
      </c>
      <c r="R48">
        <v>5.9776746850768614E-2</v>
      </c>
      <c r="S48">
        <v>1.1761986940915961</v>
      </c>
    </row>
    <row r="49" spans="1:19">
      <c r="A49" t="s">
        <v>48</v>
      </c>
      <c r="B49" s="34" t="s">
        <v>88</v>
      </c>
      <c r="C49">
        <v>0</v>
      </c>
      <c r="D49">
        <v>3.2281738192955489E-3</v>
      </c>
      <c r="E49">
        <v>1.9315215107015421E-3</v>
      </c>
      <c r="F49">
        <v>0.45750601307193151</v>
      </c>
      <c r="G49">
        <v>0</v>
      </c>
      <c r="H49">
        <v>1.9803163252458678E-2</v>
      </c>
      <c r="I49">
        <v>1.4307023898870175E-3</v>
      </c>
      <c r="J49">
        <v>0</v>
      </c>
      <c r="K49">
        <v>1.7313705743290941E-4</v>
      </c>
      <c r="L49">
        <v>7.2750919146427506E-2</v>
      </c>
      <c r="M49">
        <v>1.4551590042961582E-2</v>
      </c>
      <c r="N49">
        <v>4.8285674102845899E-3</v>
      </c>
      <c r="O49">
        <v>0</v>
      </c>
      <c r="P49">
        <v>2.4229952713584746E-2</v>
      </c>
      <c r="Q49">
        <v>6.8617779273787427E-3</v>
      </c>
      <c r="R49">
        <v>5.9468781377627344E-2</v>
      </c>
      <c r="S49">
        <v>0.66676429971995077</v>
      </c>
    </row>
    <row r="50" spans="1:19">
      <c r="A50" t="s">
        <v>48</v>
      </c>
      <c r="B50" s="34" t="s">
        <v>89</v>
      </c>
      <c r="C50">
        <v>0</v>
      </c>
      <c r="D50">
        <v>0</v>
      </c>
      <c r="E50">
        <v>1.8529403417981011E-3</v>
      </c>
      <c r="F50">
        <v>0.89565178312399496</v>
      </c>
      <c r="G50">
        <v>4.865875388293972E-3</v>
      </c>
      <c r="H50">
        <v>2.601809226066043E-2</v>
      </c>
      <c r="I50">
        <v>2.7341920014315735E-3</v>
      </c>
      <c r="J50">
        <v>0</v>
      </c>
      <c r="K50">
        <v>1.6926460778342312E-4</v>
      </c>
      <c r="L50">
        <v>0.15358828538806168</v>
      </c>
      <c r="M50">
        <v>1.6810415708832238E-3</v>
      </c>
      <c r="N50">
        <v>1.3718804293674891E-2</v>
      </c>
      <c r="O50">
        <v>1.5059191371059877E-4</v>
      </c>
      <c r="P50">
        <v>4.7818893850427369E-2</v>
      </c>
      <c r="Q50">
        <v>6.449107595543957E-3</v>
      </c>
      <c r="R50">
        <v>3.3421205285691702E-2</v>
      </c>
      <c r="S50">
        <v>1.1881200776219529</v>
      </c>
    </row>
    <row r="51" spans="1:19">
      <c r="A51" t="s">
        <v>48</v>
      </c>
      <c r="B51" s="34" t="s">
        <v>90</v>
      </c>
      <c r="C51">
        <v>0</v>
      </c>
      <c r="D51">
        <v>7.454072432285519E-4</v>
      </c>
      <c r="E51">
        <v>1.9206084279713292E-3</v>
      </c>
      <c r="F51">
        <v>0.46384929730193392</v>
      </c>
      <c r="G51">
        <v>0</v>
      </c>
      <c r="H51">
        <v>8.2754112741701968E-3</v>
      </c>
      <c r="I51">
        <v>0</v>
      </c>
      <c r="J51">
        <v>0</v>
      </c>
      <c r="K51">
        <v>0</v>
      </c>
      <c r="L51">
        <v>0.14461481051107938</v>
      </c>
      <c r="M51">
        <v>1.2766914563069554E-2</v>
      </c>
      <c r="N51">
        <v>4.6622149134676327E-3</v>
      </c>
      <c r="O51">
        <v>1.4295533756044157E-4</v>
      </c>
      <c r="P51">
        <v>3.2092011944025778E-2</v>
      </c>
      <c r="Q51">
        <v>6.3332069431725202E-3</v>
      </c>
      <c r="R51">
        <v>5.9085713262832851E-2</v>
      </c>
      <c r="S51">
        <v>0.73448855172251371</v>
      </c>
    </row>
    <row r="52" spans="1:19">
      <c r="A52" t="s">
        <v>48</v>
      </c>
      <c r="B52" s="34" t="s">
        <v>91</v>
      </c>
      <c r="C52">
        <v>0.67619548263210083</v>
      </c>
      <c r="D52">
        <v>2.151913778862008E-3</v>
      </c>
      <c r="E52">
        <v>0</v>
      </c>
      <c r="F52">
        <v>0.36378471811586977</v>
      </c>
      <c r="G52">
        <v>0</v>
      </c>
      <c r="H52">
        <v>3.6473267905492435E-3</v>
      </c>
      <c r="I52">
        <v>6.3134348902235682E-4</v>
      </c>
      <c r="J52">
        <v>1.5102998377215902</v>
      </c>
      <c r="K52">
        <v>0</v>
      </c>
      <c r="L52">
        <v>0</v>
      </c>
      <c r="M52">
        <v>5.9757807179448008E-3</v>
      </c>
      <c r="N52">
        <v>4.3215762662354162E-3</v>
      </c>
      <c r="O52">
        <v>1.3305436099289927E-4</v>
      </c>
      <c r="P52">
        <v>5.3100125214967431E-2</v>
      </c>
      <c r="Q52">
        <v>1.1841871619612032E-2</v>
      </c>
      <c r="R52">
        <v>4.075493379179207E-2</v>
      </c>
      <c r="S52">
        <v>2.6728379644994433</v>
      </c>
    </row>
    <row r="53" spans="1:19">
      <c r="A53" t="s">
        <v>48</v>
      </c>
      <c r="B53" s="34" t="s">
        <v>92</v>
      </c>
      <c r="C53">
        <v>0</v>
      </c>
      <c r="D53">
        <v>7.0555000340011276E-4</v>
      </c>
      <c r="E53">
        <v>0</v>
      </c>
      <c r="F53">
        <v>0.43551665848280052</v>
      </c>
      <c r="G53">
        <v>4.5360061364529969E-3</v>
      </c>
      <c r="H53">
        <v>3.4623693908174547E-3</v>
      </c>
      <c r="I53">
        <v>2.4202087790756721E-3</v>
      </c>
      <c r="J53">
        <v>1.5695328381676936</v>
      </c>
      <c r="K53">
        <v>0</v>
      </c>
      <c r="L53">
        <v>0.13225889450404127</v>
      </c>
      <c r="M53">
        <v>1.2250592283539419E-2</v>
      </c>
      <c r="N53">
        <v>4.3034858614197091E-3</v>
      </c>
      <c r="O53">
        <v>5.057434000151316E-4</v>
      </c>
      <c r="P53">
        <v>5.1127367585861894E-2</v>
      </c>
      <c r="Q53">
        <v>6.3282051406113204E-2</v>
      </c>
      <c r="R53">
        <v>3.1046974411724104E-2</v>
      </c>
      <c r="S53">
        <v>2.3109487404129752</v>
      </c>
    </row>
    <row r="54" spans="1:19">
      <c r="A54" t="s">
        <v>48</v>
      </c>
      <c r="B54" s="34" t="s">
        <v>93</v>
      </c>
      <c r="C54">
        <v>0.59755101585713088</v>
      </c>
      <c r="D54">
        <v>6.7589717118171633E-4</v>
      </c>
      <c r="E54">
        <v>0</v>
      </c>
      <c r="F54">
        <v>0.36137814393225298</v>
      </c>
      <c r="G54">
        <v>4.3427161289377736E-3</v>
      </c>
      <c r="H54">
        <v>9.3798032376168905E-3</v>
      </c>
      <c r="I54">
        <v>5.7246999160615042E-4</v>
      </c>
      <c r="J54">
        <v>0.69350163697005174</v>
      </c>
      <c r="K54">
        <v>1.1008332973621582E-3</v>
      </c>
      <c r="L54">
        <v>0</v>
      </c>
      <c r="M54">
        <v>3.6035405923118269E-4</v>
      </c>
      <c r="N54">
        <v>4.0862553110185829E-3</v>
      </c>
      <c r="O54">
        <v>5.413385227973494E-4</v>
      </c>
      <c r="P54">
        <v>5.8707632833059353E-2</v>
      </c>
      <c r="Q54">
        <v>0.10585872309040356</v>
      </c>
      <c r="R54">
        <v>3.7401130495600565E-2</v>
      </c>
      <c r="S54">
        <v>1.8754579508981593</v>
      </c>
    </row>
    <row r="55" spans="1:19">
      <c r="A55" t="s">
        <v>48</v>
      </c>
      <c r="B55" s="34" t="s">
        <v>94</v>
      </c>
      <c r="C55">
        <v>0.65881162269240612</v>
      </c>
      <c r="D55">
        <v>6.5561964946711515E-4</v>
      </c>
      <c r="E55">
        <v>4.7612478949621284E-3</v>
      </c>
      <c r="F55">
        <v>0.71093350330978566</v>
      </c>
      <c r="G55">
        <v>4.2221048867192579E-3</v>
      </c>
      <c r="H55">
        <v>1.9203024208844788E-2</v>
      </c>
      <c r="I55">
        <v>3.9132726271008111E-3</v>
      </c>
      <c r="J55">
        <v>0.70218582000564256</v>
      </c>
      <c r="K55">
        <v>1.0477298222883596E-3</v>
      </c>
      <c r="L55">
        <v>0</v>
      </c>
      <c r="M55">
        <v>8.1059589026621914E-4</v>
      </c>
      <c r="N55">
        <v>2.6926277999352433E-2</v>
      </c>
      <c r="O55">
        <v>4.7897421213652716E-4</v>
      </c>
      <c r="P55">
        <v>0.102351964664392</v>
      </c>
      <c r="Q55">
        <v>0.19873855601065582</v>
      </c>
      <c r="R55">
        <v>8.7321317996119419E-2</v>
      </c>
      <c r="S55">
        <v>2.5223616318701616</v>
      </c>
    </row>
    <row r="56" spans="1:19">
      <c r="A56" t="s">
        <v>48</v>
      </c>
      <c r="B56" s="34" t="s">
        <v>95</v>
      </c>
      <c r="C56">
        <v>0.16124448920085399</v>
      </c>
      <c r="D56">
        <v>1.9218492200973047E-3</v>
      </c>
      <c r="E56">
        <v>3.5640332587499601E-3</v>
      </c>
      <c r="F56">
        <v>1.4384470190078247</v>
      </c>
      <c r="G56">
        <v>5.1955506396968332E-2</v>
      </c>
      <c r="H56">
        <v>1.2496965640640845E-2</v>
      </c>
      <c r="I56">
        <v>4.0632564320075837E-3</v>
      </c>
      <c r="J56">
        <v>0.37982783139861365</v>
      </c>
      <c r="K56">
        <v>3.0993421897086842E-3</v>
      </c>
      <c r="L56">
        <v>0.18758618229005064</v>
      </c>
      <c r="M56">
        <v>5.6624958411399806E-3</v>
      </c>
      <c r="N56">
        <v>1.7537192321079198E-2</v>
      </c>
      <c r="O56">
        <v>3.4602358220870919E-4</v>
      </c>
      <c r="P56">
        <v>6.8558930949671915E-2</v>
      </c>
      <c r="Q56">
        <v>5.4567089994883133E-2</v>
      </c>
      <c r="R56">
        <v>0.11567856112308483</v>
      </c>
      <c r="S56">
        <v>2.5065567688475809</v>
      </c>
    </row>
    <row r="57" spans="1:19">
      <c r="A57" t="s">
        <v>48</v>
      </c>
      <c r="B57" s="34" t="s">
        <v>96</v>
      </c>
      <c r="C57">
        <v>0.30721083481161315</v>
      </c>
      <c r="D57">
        <v>5.2399643254648076E-3</v>
      </c>
      <c r="E57">
        <v>2.4509680153530222E-3</v>
      </c>
      <c r="F57">
        <v>1.7063991699202532</v>
      </c>
      <c r="G57">
        <v>3.6764203763485881E-2</v>
      </c>
      <c r="H57">
        <v>5.2943335329879271E-2</v>
      </c>
      <c r="I57">
        <v>1.1714137974152133E-2</v>
      </c>
      <c r="J57">
        <v>0.32202013184033795</v>
      </c>
      <c r="K57">
        <v>3.3040713783521192E-3</v>
      </c>
      <c r="L57">
        <v>0.10762784712461793</v>
      </c>
      <c r="M57">
        <v>5.9987177641902534E-3</v>
      </c>
      <c r="N57">
        <v>2.5582025985972257E-2</v>
      </c>
      <c r="O57">
        <v>2.1810002945697043E-3</v>
      </c>
      <c r="P57">
        <v>4.4677592757425444E-2</v>
      </c>
      <c r="Q57">
        <v>4.8221580366882399E-2</v>
      </c>
      <c r="R57">
        <v>9.9315959316245372E-2</v>
      </c>
      <c r="S57">
        <v>2.7816515409687881</v>
      </c>
    </row>
    <row r="58" spans="1:19">
      <c r="A58" t="s">
        <v>48</v>
      </c>
      <c r="B58" s="34" t="s">
        <v>97</v>
      </c>
      <c r="C58">
        <v>0.3320373027943222</v>
      </c>
      <c r="D58">
        <v>2.204151641962776E-3</v>
      </c>
      <c r="E58">
        <v>2.7202020143948097E-3</v>
      </c>
      <c r="F58">
        <v>3.6081197463476684</v>
      </c>
      <c r="G58">
        <v>0.21288388138109982</v>
      </c>
      <c r="H58">
        <v>1.8605667037086326E-2</v>
      </c>
      <c r="I58">
        <v>5.1116445157938228E-3</v>
      </c>
      <c r="J58">
        <v>0.64005712551909255</v>
      </c>
      <c r="K58">
        <v>1.5297017457926443E-3</v>
      </c>
      <c r="L58">
        <v>7.6332224286721928E-2</v>
      </c>
      <c r="M58">
        <v>4.516584837672255E-3</v>
      </c>
      <c r="N58">
        <v>0.10283669470541024</v>
      </c>
      <c r="O58">
        <v>9.0075665310864611E-4</v>
      </c>
      <c r="P58">
        <v>4.4069638507747033E-2</v>
      </c>
      <c r="Q58">
        <v>0.38192732578158495</v>
      </c>
      <c r="R58">
        <v>0.24278388397395956</v>
      </c>
      <c r="S58">
        <v>5.6766365317434619</v>
      </c>
    </row>
    <row r="59" spans="1:19">
      <c r="A59" t="s">
        <v>48</v>
      </c>
      <c r="B59" s="34" t="s">
        <v>98</v>
      </c>
      <c r="C59">
        <v>0.2603321219009711</v>
      </c>
      <c r="D59">
        <v>1.8811167539493329E-2</v>
      </c>
      <c r="E59">
        <v>9.0525086555622997E-3</v>
      </c>
      <c r="F59">
        <v>2.2801628327691503</v>
      </c>
      <c r="G59">
        <v>0.13307679998189892</v>
      </c>
      <c r="H59">
        <v>2.205239115240043E-2</v>
      </c>
      <c r="I59">
        <v>5.5021242692631644E-3</v>
      </c>
      <c r="J59">
        <v>0.40610264215186831</v>
      </c>
      <c r="K59">
        <v>3.793061400443748E-4</v>
      </c>
      <c r="L59">
        <v>0.39650878563910652</v>
      </c>
      <c r="M59">
        <v>1.8848342611884616E-2</v>
      </c>
      <c r="N59">
        <v>4.611580089819789E-2</v>
      </c>
      <c r="O59">
        <v>4.7386587822369902E-4</v>
      </c>
      <c r="P59">
        <v>2.3844125933587534E-2</v>
      </c>
      <c r="Q59">
        <v>0.6594774939556407</v>
      </c>
      <c r="R59">
        <v>0.26724893226923552</v>
      </c>
      <c r="S59">
        <v>4.5479892417465493</v>
      </c>
    </row>
    <row r="60" spans="1:19">
      <c r="A60" t="s">
        <v>48</v>
      </c>
      <c r="B60" s="34" t="s">
        <v>99</v>
      </c>
      <c r="C60">
        <v>0.28606342271963214</v>
      </c>
      <c r="D60">
        <v>5.2079512365183489E-3</v>
      </c>
      <c r="E60">
        <v>9.6151801019657424E-4</v>
      </c>
      <c r="F60">
        <v>2.6509458306010671</v>
      </c>
      <c r="G60">
        <v>1.0619612536227674E-2</v>
      </c>
      <c r="H60">
        <v>4.6915777443460316E-3</v>
      </c>
      <c r="I60">
        <v>7.3034372338762199E-4</v>
      </c>
      <c r="J60">
        <v>6.9116548242099896E-2</v>
      </c>
      <c r="K60">
        <v>2.6279846968617349E-4</v>
      </c>
      <c r="L60">
        <v>7.8276883946516662E-2</v>
      </c>
      <c r="M60">
        <v>5.1307703582887276E-2</v>
      </c>
      <c r="N60">
        <v>1.2857191039639781E-2</v>
      </c>
      <c r="O60">
        <v>9.3787710793033496E-5</v>
      </c>
      <c r="P60">
        <v>3.485334329737011E-2</v>
      </c>
      <c r="Q60">
        <v>0.35131405922478098</v>
      </c>
      <c r="R60">
        <v>3.3312307767541682E-2</v>
      </c>
      <c r="S60">
        <v>3.5906148798524669</v>
      </c>
    </row>
    <row r="61" spans="1:19">
      <c r="A61" t="s">
        <v>100</v>
      </c>
      <c r="B61" s="34" t="s">
        <v>101</v>
      </c>
      <c r="C61">
        <v>2.6652249852495169</v>
      </c>
      <c r="D61">
        <v>0.14832927553332087</v>
      </c>
      <c r="E61">
        <v>0.10265549053971065</v>
      </c>
      <c r="F61">
        <v>51.121505375603029</v>
      </c>
      <c r="G61">
        <v>2.0213544927870108</v>
      </c>
      <c r="H61">
        <v>0.61057179448140375</v>
      </c>
      <c r="I61">
        <v>0.12391214239688175</v>
      </c>
      <c r="J61">
        <v>5.8342288497589134</v>
      </c>
      <c r="K61">
        <v>2.1802922101480673E-2</v>
      </c>
      <c r="L61">
        <v>5.2364337058838322</v>
      </c>
      <c r="M61">
        <v>1.5581732055286599</v>
      </c>
      <c r="N61">
        <v>0.48434245632876705</v>
      </c>
      <c r="O61">
        <v>1.6973830374444068E-2</v>
      </c>
      <c r="P61">
        <v>1.9135230495067725</v>
      </c>
      <c r="Q61">
        <v>5.5363224673446627</v>
      </c>
      <c r="R61">
        <v>3.8078123094778222</v>
      </c>
      <c r="S61">
        <v>81.203166352895096</v>
      </c>
    </row>
    <row r="62" spans="1:19">
      <c r="A62" t="s">
        <v>100</v>
      </c>
      <c r="B62" s="34" t="s">
        <v>102</v>
      </c>
      <c r="C62">
        <v>1.8062655034061308</v>
      </c>
      <c r="D62">
        <v>0.10953982422526454</v>
      </c>
      <c r="E62">
        <v>2.5896604977137722E-2</v>
      </c>
      <c r="F62">
        <v>52.200275173388803</v>
      </c>
      <c r="G62">
        <v>1.5209351661946773</v>
      </c>
      <c r="H62">
        <v>0.36554045232140253</v>
      </c>
      <c r="I62">
        <v>9.4128145601536706E-2</v>
      </c>
      <c r="J62">
        <v>6.4547862226967201</v>
      </c>
      <c r="K62">
        <v>5.8078503295605113E-2</v>
      </c>
      <c r="L62">
        <v>1.366377041649832</v>
      </c>
      <c r="M62">
        <v>2.2230416074874046</v>
      </c>
      <c r="N62">
        <v>1.2164492641049125</v>
      </c>
      <c r="O62">
        <v>1.2814537361284871E-2</v>
      </c>
      <c r="P62">
        <v>1.0082293741582884</v>
      </c>
      <c r="Q62">
        <v>3.8956952006829759</v>
      </c>
      <c r="R62">
        <v>3.4929296560119241</v>
      </c>
      <c r="S62">
        <v>75.850982277564214</v>
      </c>
    </row>
    <row r="63" spans="1:19">
      <c r="A63" t="s">
        <v>100</v>
      </c>
      <c r="B63" s="34" t="s">
        <v>103</v>
      </c>
      <c r="C63">
        <v>2.9023816198012886</v>
      </c>
      <c r="D63">
        <v>0.14879361366012694</v>
      </c>
      <c r="E63">
        <v>0.11502364018123648</v>
      </c>
      <c r="F63">
        <v>49.122700107569671</v>
      </c>
      <c r="G63">
        <v>1.9747525092503286</v>
      </c>
      <c r="H63">
        <v>0.51362978463673348</v>
      </c>
      <c r="I63">
        <v>0.14596202056568763</v>
      </c>
      <c r="J63">
        <v>5.3186678536080194</v>
      </c>
      <c r="K63">
        <v>2.9106897786698088E-2</v>
      </c>
      <c r="L63">
        <v>5.0166377534339155</v>
      </c>
      <c r="M63">
        <v>0.77883686008155451</v>
      </c>
      <c r="N63">
        <v>0.6706953745169022</v>
      </c>
      <c r="O63">
        <v>2.0809230129008129E-2</v>
      </c>
      <c r="P63">
        <v>2.2038843800423003</v>
      </c>
      <c r="Q63">
        <v>4.7122343525395785</v>
      </c>
      <c r="R63">
        <v>3.6544739368401533</v>
      </c>
      <c r="S63">
        <v>77.328589934642991</v>
      </c>
    </row>
    <row r="64" spans="1:19">
      <c r="A64" t="s">
        <v>100</v>
      </c>
      <c r="B64" s="34" t="s">
        <v>104</v>
      </c>
      <c r="C64">
        <v>3.3231710242377357</v>
      </c>
      <c r="D64">
        <v>0.11872891855179402</v>
      </c>
      <c r="E64">
        <v>7.7766753325094418E-2</v>
      </c>
      <c r="F64">
        <v>5.1333786555005929</v>
      </c>
      <c r="G64">
        <v>1.5640317726532871</v>
      </c>
      <c r="H64">
        <v>0.31792448587123534</v>
      </c>
      <c r="I64">
        <v>0.16760410835008099</v>
      </c>
      <c r="J64">
        <v>0.76303155812979639</v>
      </c>
      <c r="K64">
        <v>4.7211568408792176E-2</v>
      </c>
      <c r="L64">
        <v>4.7940587287495937</v>
      </c>
      <c r="M64">
        <v>9.5685169964147221E-2</v>
      </c>
      <c r="N64">
        <v>1.0070913108135624</v>
      </c>
      <c r="O64">
        <v>2.3743807765889302E-2</v>
      </c>
      <c r="P64">
        <v>1.7274371876311374</v>
      </c>
      <c r="Q64">
        <v>2.0556076207135661</v>
      </c>
      <c r="R64">
        <v>0.66474972047423364</v>
      </c>
      <c r="S64">
        <v>21.881222391141989</v>
      </c>
    </row>
    <row r="65" spans="1:19">
      <c r="A65" t="s">
        <v>100</v>
      </c>
      <c r="B65" s="34" t="s">
        <v>105</v>
      </c>
      <c r="C65">
        <v>1.9393876121963611</v>
      </c>
      <c r="D65">
        <v>0.10576259499118801</v>
      </c>
      <c r="E65">
        <v>5.8656515280139876E-2</v>
      </c>
      <c r="F65">
        <v>3.2771225441086074</v>
      </c>
      <c r="G65">
        <v>1.4236173790610369</v>
      </c>
      <c r="H65">
        <v>0.34515712896712625</v>
      </c>
      <c r="I65">
        <v>7.576451699488862E-2</v>
      </c>
      <c r="J65">
        <v>0.1417830347329172</v>
      </c>
      <c r="K65">
        <v>3.933829427552718E-2</v>
      </c>
      <c r="L65">
        <v>2.8810100282371813</v>
      </c>
      <c r="M65">
        <v>0.20100959215422876</v>
      </c>
      <c r="N65">
        <v>0.83165237831018501</v>
      </c>
      <c r="O65">
        <v>1.0662065448375016E-2</v>
      </c>
      <c r="P65">
        <v>1.1341691865224313</v>
      </c>
      <c r="Q65">
        <v>1.7442458569268844</v>
      </c>
      <c r="R65">
        <v>0.4931373232755103</v>
      </c>
      <c r="S65">
        <v>14.702476051483245</v>
      </c>
    </row>
    <row r="66" spans="1:19">
      <c r="A66" t="s">
        <v>100</v>
      </c>
      <c r="B66" s="34" t="s">
        <v>106</v>
      </c>
      <c r="C66">
        <v>0.65321531621255602</v>
      </c>
      <c r="D66">
        <v>0.10773463240884429</v>
      </c>
      <c r="E66">
        <v>1.1423680345324094E-2</v>
      </c>
      <c r="F66">
        <v>1.6456614677198615</v>
      </c>
      <c r="G66">
        <v>1.4495639276408472</v>
      </c>
      <c r="H66">
        <v>4.7774301262427876E-2</v>
      </c>
      <c r="I66">
        <v>2.7348581931374349E-2</v>
      </c>
      <c r="J66">
        <v>0.15528411154152622</v>
      </c>
      <c r="K66">
        <v>2.7347782723203096E-2</v>
      </c>
      <c r="L66">
        <v>0.70752021882716321</v>
      </c>
      <c r="M66">
        <v>2.9313361809154337E-2</v>
      </c>
      <c r="N66">
        <v>0.65194548177516509</v>
      </c>
      <c r="O66">
        <v>3.8813491658941934E-3</v>
      </c>
      <c r="P66">
        <v>0.52533577839069601</v>
      </c>
      <c r="Q66">
        <v>0.48961532611409453</v>
      </c>
      <c r="R66">
        <v>0.15405877237990673</v>
      </c>
      <c r="S66">
        <v>6.6870240902475189</v>
      </c>
    </row>
    <row r="67" spans="1:19">
      <c r="A67" t="s">
        <v>100</v>
      </c>
      <c r="B67" s="34" t="s">
        <v>107</v>
      </c>
      <c r="C67">
        <v>0.16348935684868593</v>
      </c>
      <c r="D67">
        <v>1.5621400783218387E-2</v>
      </c>
      <c r="E67">
        <v>8.1923068329523563E-3</v>
      </c>
      <c r="F67">
        <v>6.1485322341681297</v>
      </c>
      <c r="G67">
        <v>0.19788949358637886</v>
      </c>
      <c r="H67">
        <v>6.1829244546212081E-3</v>
      </c>
      <c r="I67">
        <v>2.7826540349985551E-3</v>
      </c>
      <c r="J67">
        <v>0.8069885437857387</v>
      </c>
      <c r="K67">
        <v>8.1517609795266899E-3</v>
      </c>
      <c r="L67">
        <v>0.46781594719524833</v>
      </c>
      <c r="M67">
        <v>0.14364459296166476</v>
      </c>
      <c r="N67">
        <v>0.13577377743692143</v>
      </c>
      <c r="O67">
        <v>4.9223094008306323E-4</v>
      </c>
      <c r="P67">
        <v>0.28176274214947306</v>
      </c>
      <c r="Q67">
        <v>0.22316738287030446</v>
      </c>
      <c r="R67">
        <v>0.43741091825699563</v>
      </c>
      <c r="S67">
        <v>9.0478982672846655</v>
      </c>
    </row>
    <row r="68" spans="1:19">
      <c r="A68" t="s">
        <v>100</v>
      </c>
      <c r="B68" s="34" t="s">
        <v>108</v>
      </c>
      <c r="C68">
        <v>0.34669582366613838</v>
      </c>
      <c r="D68">
        <v>1.3440702509234348E-2</v>
      </c>
      <c r="E68">
        <v>3.1997633633729095E-3</v>
      </c>
      <c r="F68">
        <v>1.120440272356575</v>
      </c>
      <c r="G68">
        <v>0.17750379813501027</v>
      </c>
      <c r="H68">
        <v>1.6487478876781481E-2</v>
      </c>
      <c r="I68">
        <v>1.124565413280687E-2</v>
      </c>
      <c r="J68">
        <v>4.2054525532279285E-2</v>
      </c>
      <c r="K68">
        <v>2.7407575724299749E-3</v>
      </c>
      <c r="L68">
        <v>0.16449691169253811</v>
      </c>
      <c r="M68">
        <v>1.3841281897295055E-2</v>
      </c>
      <c r="N68">
        <v>3.076165076709092E-2</v>
      </c>
      <c r="O68">
        <v>1.6272355430355934E-3</v>
      </c>
      <c r="P68">
        <v>6.1749184559298342E-2</v>
      </c>
      <c r="Q68">
        <v>0.25113396364909235</v>
      </c>
      <c r="R68">
        <v>5.1515745675565938E-2</v>
      </c>
      <c r="S68">
        <v>2.3089347499280279</v>
      </c>
    </row>
    <row r="69" spans="1:19">
      <c r="A69" t="s">
        <v>100</v>
      </c>
      <c r="B69" s="34" t="s">
        <v>109</v>
      </c>
      <c r="C69">
        <v>2.1772222965875443E-2</v>
      </c>
      <c r="D69">
        <v>4.3963344493613832E-4</v>
      </c>
      <c r="E69">
        <v>2.7126521279513538E-3</v>
      </c>
      <c r="F69">
        <v>5.4094501765441976</v>
      </c>
      <c r="G69">
        <v>2.6501508585710098E-3</v>
      </c>
      <c r="H69">
        <v>2.7280048043167859E-3</v>
      </c>
      <c r="I69">
        <v>8.1744377845538452E-4</v>
      </c>
      <c r="J69">
        <v>0.57557136894844518</v>
      </c>
      <c r="K69">
        <v>4.0861942370932214E-3</v>
      </c>
      <c r="L69">
        <v>0.13508732948446323</v>
      </c>
      <c r="M69">
        <v>0.20602421684784478</v>
      </c>
      <c r="N69">
        <v>8.5632477589126843E-2</v>
      </c>
      <c r="O69">
        <v>2.1189048412809108E-4</v>
      </c>
      <c r="P69">
        <v>7.5241038364129764E-2</v>
      </c>
      <c r="Q69">
        <v>0.37487090710553161</v>
      </c>
      <c r="R69">
        <v>0.33209795203221049</v>
      </c>
      <c r="S69">
        <v>7.2293936596169033</v>
      </c>
    </row>
    <row r="70" spans="1:19">
      <c r="A70" t="s">
        <v>100</v>
      </c>
      <c r="B70" s="34" t="s">
        <v>110</v>
      </c>
      <c r="C70">
        <v>0.2119083117912588</v>
      </c>
      <c r="D70">
        <v>7.3044807707023374E-4</v>
      </c>
      <c r="E70">
        <v>3.550861062463051E-3</v>
      </c>
      <c r="F70">
        <v>0.53023832055515641</v>
      </c>
      <c r="G70">
        <v>3.8522680797559161E-3</v>
      </c>
      <c r="H70">
        <v>7.4742791874359504E-2</v>
      </c>
      <c r="I70">
        <v>4.0596015357824422E-3</v>
      </c>
      <c r="J70">
        <v>0.21478272464859671</v>
      </c>
      <c r="K70">
        <v>1.0661993000166126E-4</v>
      </c>
      <c r="L70">
        <v>0.11805900473500586</v>
      </c>
      <c r="M70">
        <v>0.17886878508462267</v>
      </c>
      <c r="N70">
        <v>1.9587017161146747E-3</v>
      </c>
      <c r="O70">
        <v>6.7870749057069579E-4</v>
      </c>
      <c r="P70">
        <v>0.14538528692035868</v>
      </c>
      <c r="Q70">
        <v>0.65441381374949614</v>
      </c>
      <c r="R70">
        <v>9.2917949797669763E-2</v>
      </c>
      <c r="S70">
        <v>2.2362541970487655</v>
      </c>
    </row>
    <row r="71" spans="1:19">
      <c r="A71" t="s">
        <v>100</v>
      </c>
      <c r="B71" s="34" t="s">
        <v>111</v>
      </c>
      <c r="C71">
        <v>8.9186448619120284E-2</v>
      </c>
      <c r="D71">
        <v>5.0509531664666429E-3</v>
      </c>
      <c r="E71">
        <v>1.6300135262129145E-2</v>
      </c>
      <c r="F71">
        <v>2.6725550193378922</v>
      </c>
      <c r="G71">
        <v>6.374165647044272E-2</v>
      </c>
      <c r="H71">
        <v>1.3381415151215492E-2</v>
      </c>
      <c r="I71">
        <v>2.2063888781896801E-2</v>
      </c>
      <c r="J71">
        <v>0.6997630088843394</v>
      </c>
      <c r="K71">
        <v>1.6651172715109741E-4</v>
      </c>
      <c r="L71">
        <v>0.81215657347372172</v>
      </c>
      <c r="M71">
        <v>0.87241530639974396</v>
      </c>
      <c r="N71">
        <v>3.3548026683298815E-2</v>
      </c>
      <c r="O71">
        <v>3.1645827130248466E-3</v>
      </c>
      <c r="P71">
        <v>7.5322521003535314E-2</v>
      </c>
      <c r="Q71">
        <v>1.3262126585449394</v>
      </c>
      <c r="R71">
        <v>0.18352419397609765</v>
      </c>
      <c r="S71">
        <v>6.8885529001938721</v>
      </c>
    </row>
    <row r="72" spans="1:19">
      <c r="A72" t="s">
        <v>100</v>
      </c>
      <c r="B72" s="34" t="s">
        <v>112</v>
      </c>
      <c r="C72">
        <v>0.4610729756119909</v>
      </c>
      <c r="D72">
        <v>3.5385883008598462E-4</v>
      </c>
      <c r="E72">
        <v>3.5133912504858866E-3</v>
      </c>
      <c r="F72">
        <v>4.8965452552025113</v>
      </c>
      <c r="G72">
        <v>2.6687884241454185E-3</v>
      </c>
      <c r="H72">
        <v>4.2678723541200725E-4</v>
      </c>
      <c r="I72">
        <v>9.2825805666263417E-4</v>
      </c>
      <c r="J72">
        <v>0.69839080151847099</v>
      </c>
      <c r="K72">
        <v>1.4668231563563228E-3</v>
      </c>
      <c r="L72">
        <v>0.2310949356388079</v>
      </c>
      <c r="M72">
        <v>9.1470395139561234E-3</v>
      </c>
      <c r="N72">
        <v>6.8605588282819596E-3</v>
      </c>
      <c r="O72">
        <v>1.2861481750905956E-5</v>
      </c>
      <c r="P72">
        <v>0.10216768787542208</v>
      </c>
      <c r="Q72">
        <v>1.2137906584083424E-2</v>
      </c>
      <c r="R72">
        <v>0.31340144316071772</v>
      </c>
      <c r="S72">
        <v>6.7401893723688318</v>
      </c>
    </row>
    <row r="73" spans="1:19">
      <c r="A73" t="s">
        <v>100</v>
      </c>
      <c r="B73" s="34" t="s">
        <v>113</v>
      </c>
      <c r="C73">
        <v>7.7854079525074837E-2</v>
      </c>
      <c r="D73">
        <v>2.5947058849053795E-2</v>
      </c>
      <c r="E73">
        <v>1.1070893427004291E-3</v>
      </c>
      <c r="F73">
        <v>6.1061579610073693</v>
      </c>
      <c r="G73">
        <v>0.34990470298765963</v>
      </c>
      <c r="H73">
        <v>6.8379392546614071E-2</v>
      </c>
      <c r="I73">
        <v>3.9007889728731593E-3</v>
      </c>
      <c r="J73">
        <v>0.64607710803024077</v>
      </c>
      <c r="K73">
        <v>7.0125535862441968E-5</v>
      </c>
      <c r="L73">
        <v>9.9277527704781932E-2</v>
      </c>
      <c r="M73">
        <v>2.187664507363607E-2</v>
      </c>
      <c r="N73">
        <v>0.16916650185041071</v>
      </c>
      <c r="O73">
        <v>5.6847852997030102E-4</v>
      </c>
      <c r="P73">
        <v>5.7670595702839833E-2</v>
      </c>
      <c r="Q73">
        <v>5.1119980582527091E-2</v>
      </c>
      <c r="R73">
        <v>0.77437683837212035</v>
      </c>
      <c r="S73">
        <v>8.4534548746143514</v>
      </c>
    </row>
    <row r="74" spans="1:19">
      <c r="A74" t="s">
        <v>100</v>
      </c>
      <c r="B74" s="34" t="s">
        <v>114</v>
      </c>
      <c r="C74">
        <v>2.624079946477309E-2</v>
      </c>
      <c r="D74">
        <v>5.4146181191547793E-3</v>
      </c>
      <c r="E74">
        <v>2.0217209293322824E-3</v>
      </c>
      <c r="F74">
        <v>30.685207234908489</v>
      </c>
      <c r="G74">
        <v>6.0462470967729942E-2</v>
      </c>
      <c r="H74">
        <v>3.5322591708673023E-3</v>
      </c>
      <c r="I74">
        <v>7.0149276558018059E-5</v>
      </c>
      <c r="J74">
        <v>2.8392316127862856</v>
      </c>
      <c r="K74">
        <v>8.1587201469972004E-3</v>
      </c>
      <c r="L74">
        <v>4.6215681171865697E-2</v>
      </c>
      <c r="M74">
        <v>6.1760299366806493E-3</v>
      </c>
      <c r="N74">
        <v>7.9344224133253149E-3</v>
      </c>
      <c r="O74">
        <v>1.7938114213147949E-5</v>
      </c>
      <c r="P74">
        <v>0.13843819091983711</v>
      </c>
      <c r="Q74">
        <v>0.34614857489844653</v>
      </c>
      <c r="R74">
        <v>1.6055916079475452</v>
      </c>
      <c r="S74">
        <v>35.780862031172489</v>
      </c>
    </row>
    <row r="75" spans="1:19">
      <c r="A75" t="s">
        <v>100</v>
      </c>
      <c r="B75" s="34" t="s">
        <v>115</v>
      </c>
      <c r="C75">
        <v>2.5612609815752307E-2</v>
      </c>
      <c r="D75">
        <v>2.9621292565562563E-4</v>
      </c>
      <c r="E75">
        <v>1.352345441999836E-2</v>
      </c>
      <c r="F75">
        <v>0.24972294597318978</v>
      </c>
      <c r="G75">
        <v>3.0601484154200165E-3</v>
      </c>
      <c r="H75">
        <v>2.1855962777654891E-2</v>
      </c>
      <c r="I75">
        <v>5.2473484983384111E-4</v>
      </c>
      <c r="J75">
        <v>2.877641860154867E-2</v>
      </c>
      <c r="K75">
        <v>1.5196196079451108E-3</v>
      </c>
      <c r="L75">
        <v>0.80610836300721189</v>
      </c>
      <c r="M75">
        <v>2.8509930798179539E-3</v>
      </c>
      <c r="N75">
        <v>3.4448890541165511E-2</v>
      </c>
      <c r="O75">
        <v>1.7781079931056265E-5</v>
      </c>
      <c r="P75">
        <v>6.6848977542235843E-2</v>
      </c>
      <c r="Q75">
        <v>1.3253796988205835E-2</v>
      </c>
      <c r="R75">
        <v>1.170050152279245E-2</v>
      </c>
      <c r="S75">
        <v>1.2801214111485137</v>
      </c>
    </row>
    <row r="76" spans="1:19">
      <c r="A76" t="s">
        <v>100</v>
      </c>
      <c r="B76" s="33" t="s">
        <v>116</v>
      </c>
      <c r="C76">
        <v>0.40976019357214355</v>
      </c>
      <c r="D76">
        <v>1.2083940856477682E-4</v>
      </c>
      <c r="E76">
        <v>2.3572255349171289E-3</v>
      </c>
      <c r="F76">
        <v>3.306633088578792E-2</v>
      </c>
      <c r="G76">
        <v>0</v>
      </c>
      <c r="H76">
        <v>7.8708553851191798E-2</v>
      </c>
      <c r="I76">
        <v>1.9296894140493626E-2</v>
      </c>
      <c r="J76">
        <v>6.9013682493125117E-2</v>
      </c>
      <c r="K76">
        <v>1.5608081830653653E-4</v>
      </c>
      <c r="L76">
        <v>9.1415899113403754E-2</v>
      </c>
      <c r="M76">
        <v>1.1062270527238738E-2</v>
      </c>
      <c r="N76">
        <v>3.8540639120698827E-3</v>
      </c>
      <c r="O76">
        <v>2.7009352018874389E-3</v>
      </c>
      <c r="P76">
        <v>5.4778807428322196E-2</v>
      </c>
      <c r="Q76">
        <v>3.5061728232037126E-2</v>
      </c>
      <c r="R76">
        <v>1.8022596146700209E-2</v>
      </c>
      <c r="S76">
        <v>0.82937610126543859</v>
      </c>
    </row>
    <row r="77" spans="1:19">
      <c r="A77" t="s">
        <v>100</v>
      </c>
      <c r="B77" s="33" t="s">
        <v>117</v>
      </c>
      <c r="C77">
        <v>2.666800497824795E-2</v>
      </c>
      <c r="D77">
        <v>2.3083128823285559E-2</v>
      </c>
      <c r="E77">
        <v>7.7127329528684507E-3</v>
      </c>
      <c r="F77">
        <v>0.57418214928082989</v>
      </c>
      <c r="G77">
        <v>1.322961685056967E-3</v>
      </c>
      <c r="H77">
        <v>3.1305200842668413E-4</v>
      </c>
      <c r="I77">
        <v>1.2144250926573452E-3</v>
      </c>
      <c r="J77">
        <v>2.1589510520509947E-2</v>
      </c>
      <c r="K77">
        <v>2.1195130544993113E-5</v>
      </c>
      <c r="L77">
        <v>2.9946706483883645E-2</v>
      </c>
      <c r="M77">
        <v>4.8363404389553111E-3</v>
      </c>
      <c r="N77">
        <v>1.2340412215296581E-2</v>
      </c>
      <c r="O77">
        <v>2.5065505462976145E-4</v>
      </c>
      <c r="P77">
        <v>8.390694443594704E-2</v>
      </c>
      <c r="Q77">
        <v>0.19045571905346037</v>
      </c>
      <c r="R77">
        <v>9.3349119794901014E-2</v>
      </c>
      <c r="S77">
        <v>1.0711930579499267</v>
      </c>
    </row>
    <row r="78" spans="1:19">
      <c r="A78" t="s">
        <v>100</v>
      </c>
      <c r="B78" s="33" t="s">
        <v>118</v>
      </c>
      <c r="C78">
        <v>7.5525224734423801E-2</v>
      </c>
      <c r="D78">
        <v>1.0960666054282697E-4</v>
      </c>
      <c r="E78">
        <v>1.4641878794909302E-2</v>
      </c>
      <c r="F78">
        <v>3.9742628729413809E-2</v>
      </c>
      <c r="G78">
        <v>0.30836582395312107</v>
      </c>
      <c r="H78">
        <v>8.2200270152244403E-2</v>
      </c>
      <c r="I78">
        <v>6.1405910979913658E-3</v>
      </c>
      <c r="J78">
        <v>3.0151908591733445E-3</v>
      </c>
      <c r="K78">
        <v>1.3439493908573574E-4</v>
      </c>
      <c r="L78">
        <v>0.1925984422418523</v>
      </c>
      <c r="M78">
        <v>2.6716904226330662E-2</v>
      </c>
      <c r="N78">
        <v>0.14946572515115797</v>
      </c>
      <c r="O78">
        <v>8.552458661221507E-4</v>
      </c>
      <c r="P78">
        <v>0.15753307845197639</v>
      </c>
      <c r="Q78">
        <v>0.35486565866560227</v>
      </c>
      <c r="R78">
        <v>6.5891781710519126E-2</v>
      </c>
      <c r="S78">
        <v>1.4778024462344774</v>
      </c>
    </row>
    <row r="79" spans="1:19">
      <c r="A79" t="s">
        <v>100</v>
      </c>
      <c r="B79" s="33" t="s">
        <v>119</v>
      </c>
      <c r="C79">
        <v>0.22125693451125628</v>
      </c>
      <c r="D79">
        <v>1.1449916195904741E-3</v>
      </c>
      <c r="E79">
        <v>1.8745201750447471E-4</v>
      </c>
      <c r="F79">
        <v>0.23213709259846382</v>
      </c>
      <c r="G79">
        <v>1.4538997652930874E-2</v>
      </c>
      <c r="H79">
        <v>7.9669899922082621E-2</v>
      </c>
      <c r="I79">
        <v>4.0692788629378418E-3</v>
      </c>
      <c r="J79">
        <v>4.3089033086925355E-2</v>
      </c>
      <c r="K79">
        <v>7.0639136761984633E-3</v>
      </c>
      <c r="L79">
        <v>0.75429912246056219</v>
      </c>
      <c r="M79">
        <v>4.1692053880568736E-3</v>
      </c>
      <c r="N79">
        <v>3.9002633754323668E-3</v>
      </c>
      <c r="O79">
        <v>5.7024033130265162E-4</v>
      </c>
      <c r="P79">
        <v>9.4428641937792435E-2</v>
      </c>
      <c r="Q79">
        <v>0.42046957275938723</v>
      </c>
      <c r="R79">
        <v>5.3182271056215313E-2</v>
      </c>
      <c r="S79">
        <v>1.9341769112565999</v>
      </c>
    </row>
    <row r="80" spans="1:19">
      <c r="A80" t="s">
        <v>100</v>
      </c>
      <c r="B80" s="33" t="s">
        <v>120</v>
      </c>
      <c r="C80">
        <v>0.40376240433074173</v>
      </c>
      <c r="D80">
        <v>7.6176443042983433E-3</v>
      </c>
      <c r="E80">
        <v>1.5501481226276814E-2</v>
      </c>
      <c r="F80">
        <v>0.18985668849506965</v>
      </c>
      <c r="G80">
        <v>9.5951042878274606E-2</v>
      </c>
      <c r="H80">
        <v>0.34118001446348645</v>
      </c>
      <c r="I80">
        <v>1.880377249005627E-2</v>
      </c>
      <c r="J80">
        <v>1.1655190892980727E-3</v>
      </c>
      <c r="K80">
        <v>3.9152495385924579E-4</v>
      </c>
      <c r="L80">
        <v>3.5102475730923288E-2</v>
      </c>
      <c r="M80">
        <v>4.3070239439648716E-3</v>
      </c>
      <c r="N80">
        <v>7.8593373395436927E-3</v>
      </c>
      <c r="O80">
        <v>2.6845819894905087E-3</v>
      </c>
      <c r="P80">
        <v>0.23581252853673895</v>
      </c>
      <c r="Q80">
        <v>1.411211751150887E-3</v>
      </c>
      <c r="R80">
        <v>0.17781783739653889</v>
      </c>
      <c r="S80">
        <v>1.5392250889198635</v>
      </c>
    </row>
    <row r="81" spans="1:19">
      <c r="A81" t="s">
        <v>100</v>
      </c>
      <c r="B81" s="33" t="s">
        <v>121</v>
      </c>
      <c r="C81">
        <v>1.8245996142816523E-2</v>
      </c>
      <c r="D81">
        <v>4.7068411079678185E-3</v>
      </c>
      <c r="E81">
        <v>1.4616184034812463E-2</v>
      </c>
      <c r="F81">
        <v>0.18132092549160461</v>
      </c>
      <c r="G81">
        <v>6.4065819792876511E-2</v>
      </c>
      <c r="H81">
        <v>1.4531281358700632E-3</v>
      </c>
      <c r="I81">
        <v>3.1429652769787708E-4</v>
      </c>
      <c r="J81">
        <v>1.0837687884713176E-2</v>
      </c>
      <c r="K81">
        <v>9.9768712423897732E-5</v>
      </c>
      <c r="L81">
        <v>0.7600426390453805</v>
      </c>
      <c r="M81">
        <v>1.3156630450694706E-4</v>
      </c>
      <c r="N81">
        <v>4.8918751189921394E-2</v>
      </c>
      <c r="O81">
        <v>6.3720567055336463E-5</v>
      </c>
      <c r="P81">
        <v>0.19185182187936434</v>
      </c>
      <c r="Q81">
        <v>0.40307229050797133</v>
      </c>
      <c r="R81">
        <v>9.1694350568701566E-2</v>
      </c>
      <c r="S81">
        <v>1.7914357878935334</v>
      </c>
    </row>
    <row r="82" spans="1:19">
      <c r="A82" t="s">
        <v>100</v>
      </c>
      <c r="B82" s="33" t="s">
        <v>122</v>
      </c>
      <c r="C82">
        <v>0.49122412294261864</v>
      </c>
      <c r="D82">
        <v>2.2203162262485643E-2</v>
      </c>
      <c r="E82">
        <v>6.1748555559226204E-2</v>
      </c>
      <c r="F82">
        <v>0.59987690841285257</v>
      </c>
      <c r="G82">
        <v>0.29913225177671166</v>
      </c>
      <c r="H82">
        <v>3.5034345415141388E-4</v>
      </c>
      <c r="I82">
        <v>2.4281236404751438E-2</v>
      </c>
      <c r="J82">
        <v>7.6924752616051251E-2</v>
      </c>
      <c r="K82">
        <v>2.2389443592034652E-3</v>
      </c>
      <c r="L82">
        <v>0.74946145720831581</v>
      </c>
      <c r="M82">
        <v>1.2059246618845165E-3</v>
      </c>
      <c r="N82">
        <v>3.3385745447426451E-2</v>
      </c>
      <c r="O82">
        <v>3.3896867327065094E-3</v>
      </c>
      <c r="P82">
        <v>0.83434948257597696</v>
      </c>
      <c r="Q82">
        <v>1.7471335372355803</v>
      </c>
      <c r="R82">
        <v>0.17507564890182081</v>
      </c>
      <c r="S82">
        <v>5.1219817605515345</v>
      </c>
    </row>
    <row r="83" spans="1:19">
      <c r="A83" t="s">
        <v>100</v>
      </c>
      <c r="B83" s="33" t="s">
        <v>123</v>
      </c>
      <c r="C83">
        <v>0.51006020136245667</v>
      </c>
      <c r="D83">
        <v>5.2410483148079834E-5</v>
      </c>
      <c r="E83">
        <v>6.6574917897965769E-4</v>
      </c>
      <c r="F83">
        <v>0.19411600554514052</v>
      </c>
      <c r="G83">
        <v>1.6835709189475523E-3</v>
      </c>
      <c r="H83">
        <v>8.9284511301594982E-3</v>
      </c>
      <c r="I83">
        <v>2.3108479721660857E-2</v>
      </c>
      <c r="J83">
        <v>3.2949539551019313E-3</v>
      </c>
      <c r="K83">
        <v>8.370026838385336E-3</v>
      </c>
      <c r="L83">
        <v>3.246287383067493</v>
      </c>
      <c r="M83">
        <v>7.0690798824823986E-4</v>
      </c>
      <c r="N83">
        <v>0.14371779906157744</v>
      </c>
      <c r="O83">
        <v>3.1933910403759147E-3</v>
      </c>
      <c r="P83">
        <v>0.13054081511173976</v>
      </c>
      <c r="Q83">
        <v>4.5125293196122129E-3</v>
      </c>
      <c r="R83">
        <v>1.4827802126653467E-3</v>
      </c>
      <c r="S83">
        <v>4.280721454935815</v>
      </c>
    </row>
    <row r="84" spans="1:19">
      <c r="A84" t="s">
        <v>100</v>
      </c>
      <c r="B84" s="33" t="s">
        <v>124</v>
      </c>
      <c r="C84">
        <v>2.0586501551327423</v>
      </c>
      <c r="D84">
        <v>2.8988536481432403E-2</v>
      </c>
      <c r="E84">
        <v>5.8660656781761578E-4</v>
      </c>
      <c r="F84">
        <v>4.1623777606787371E-3</v>
      </c>
      <c r="G84">
        <v>0.38580970798003378</v>
      </c>
      <c r="H84">
        <v>7.4552754247836361E-5</v>
      </c>
      <c r="I84">
        <v>0.10100834933567004</v>
      </c>
      <c r="J84">
        <v>9.015775973004736E-3</v>
      </c>
      <c r="K84">
        <v>2.7541242288875445E-5</v>
      </c>
      <c r="L84">
        <v>5.8217829160597034E-2</v>
      </c>
      <c r="M84">
        <v>9.1245654268998777E-3</v>
      </c>
      <c r="N84">
        <v>3.3425802322586406E-3</v>
      </c>
      <c r="O84">
        <v>1.4171318729141014E-2</v>
      </c>
      <c r="P84">
        <v>9.1351695502210006E-2</v>
      </c>
      <c r="Q84">
        <v>8.7445482059855806E-3</v>
      </c>
      <c r="R84">
        <v>9.3473492340194753E-3</v>
      </c>
      <c r="S84">
        <v>2.7826234897191284</v>
      </c>
    </row>
    <row r="85" spans="1:19">
      <c r="A85" t="s">
        <v>100</v>
      </c>
      <c r="B85" s="33" t="s">
        <v>125</v>
      </c>
      <c r="C85">
        <v>1.4989605347004442E-2</v>
      </c>
      <c r="D85">
        <v>2.701172479837699E-2</v>
      </c>
      <c r="E85">
        <v>2.2213722260179258E-3</v>
      </c>
      <c r="F85">
        <v>9.9209634304372685E-2</v>
      </c>
      <c r="G85">
        <v>1.5604360942802487E-3</v>
      </c>
      <c r="H85">
        <v>7.0069118933258068E-5</v>
      </c>
      <c r="I85">
        <v>5.8161377639631695E-4</v>
      </c>
      <c r="J85">
        <v>1.0699539877592201E-3</v>
      </c>
      <c r="K85">
        <v>2.2092751560010004E-4</v>
      </c>
      <c r="L85">
        <v>1.4025148128595788E-3</v>
      </c>
      <c r="M85">
        <v>9.2349456540574693E-4</v>
      </c>
      <c r="N85">
        <v>0.18681796429545905</v>
      </c>
      <c r="O85">
        <v>3.9649582314615905E-6</v>
      </c>
      <c r="P85">
        <v>0.28459391145514878</v>
      </c>
      <c r="Q85">
        <v>1.0397347409636382E-3</v>
      </c>
      <c r="R85">
        <v>3.1870029574108116E-3</v>
      </c>
      <c r="S85">
        <v>0.62490392495493552</v>
      </c>
    </row>
    <row r="86" spans="1:19">
      <c r="A86" t="s">
        <v>100</v>
      </c>
      <c r="B86" s="33" t="s">
        <v>126</v>
      </c>
      <c r="C86">
        <v>4.3573225978484231E-2</v>
      </c>
      <c r="D86">
        <v>3.4642378065719015E-5</v>
      </c>
      <c r="E86">
        <v>9.9289408703739923E-5</v>
      </c>
      <c r="F86">
        <v>3.8802002842430738E-3</v>
      </c>
      <c r="G86">
        <v>0.36352875522761074</v>
      </c>
      <c r="H86">
        <v>6.8809866164531996E-5</v>
      </c>
      <c r="I86">
        <v>8.9323000280083775E-5</v>
      </c>
      <c r="J86">
        <v>9.1254136677569875E-3</v>
      </c>
      <c r="K86">
        <v>8.9130225127369012E-3</v>
      </c>
      <c r="L86">
        <v>2.8799029589585246E-2</v>
      </c>
      <c r="M86">
        <v>1.0103244110588605E-3</v>
      </c>
      <c r="N86">
        <v>3.5295177617538087E-3</v>
      </c>
      <c r="O86">
        <v>0</v>
      </c>
      <c r="P86">
        <v>6.879040210901799E-2</v>
      </c>
      <c r="Q86">
        <v>4.4893415369486434E-2</v>
      </c>
      <c r="R86">
        <v>9.4065368326354815E-3</v>
      </c>
      <c r="S86">
        <v>0.58574190839749463</v>
      </c>
    </row>
    <row r="87" spans="1:19">
      <c r="A87" t="s">
        <v>100</v>
      </c>
      <c r="B87" s="33" t="s">
        <v>127</v>
      </c>
      <c r="C87">
        <v>1.5652332876864961E-2</v>
      </c>
      <c r="D87">
        <v>0.11938444165934903</v>
      </c>
      <c r="E87">
        <v>1.9241152630677938E-3</v>
      </c>
      <c r="F87">
        <v>7.8637655415434438E-2</v>
      </c>
      <c r="G87">
        <v>1.6060927186792568</v>
      </c>
      <c r="H87">
        <v>1.3915694060409045E-3</v>
      </c>
      <c r="I87">
        <v>1.7920493970757789E-5</v>
      </c>
      <c r="J87">
        <v>1.4872524175409296E-2</v>
      </c>
      <c r="K87">
        <v>8.3945731380552502E-3</v>
      </c>
      <c r="L87">
        <v>2.6569155222013308E-2</v>
      </c>
      <c r="M87">
        <v>2.8155686310133987E-3</v>
      </c>
      <c r="N87">
        <v>0.17802174692591066</v>
      </c>
      <c r="O87">
        <v>6.7627698923072854E-5</v>
      </c>
      <c r="P87">
        <v>4.5355407418819382E-2</v>
      </c>
      <c r="Q87">
        <v>9.7097482498043064E-4</v>
      </c>
      <c r="R87">
        <v>3.0685725920562845E-3</v>
      </c>
      <c r="S87">
        <v>2.1032369044206689</v>
      </c>
    </row>
    <row r="88" spans="1:19">
      <c r="A88" t="s">
        <v>100</v>
      </c>
      <c r="B88" s="33" t="s">
        <v>128</v>
      </c>
      <c r="C88">
        <v>3.2508556416743772E-3</v>
      </c>
      <c r="D88">
        <v>5.4710928096834976E-5</v>
      </c>
      <c r="E88">
        <v>5.5888379846547043E-4</v>
      </c>
      <c r="F88">
        <v>2.5868462877554066E-2</v>
      </c>
      <c r="G88">
        <v>4.415836346680635E-4</v>
      </c>
      <c r="H88">
        <v>2.4786229636357682E-3</v>
      </c>
      <c r="I88">
        <v>2.5675581760333799E-3</v>
      </c>
      <c r="J88">
        <v>1.3671032643820524E-3</v>
      </c>
      <c r="K88">
        <v>8.7155815586326124E-5</v>
      </c>
      <c r="L88">
        <v>0.12272066780683843</v>
      </c>
      <c r="M88">
        <v>3.1382170436282664E-3</v>
      </c>
      <c r="N88">
        <v>0.76992035303614337</v>
      </c>
      <c r="O88">
        <v>3.3638470763905359E-4</v>
      </c>
      <c r="P88">
        <v>0.2094027742719593</v>
      </c>
      <c r="Q88">
        <v>3.9909606204311388E-3</v>
      </c>
      <c r="R88">
        <v>3.4125532416808824E-3</v>
      </c>
      <c r="S88">
        <v>1.1495968478282066</v>
      </c>
    </row>
    <row r="89" spans="1:19">
      <c r="A89" t="s">
        <v>100</v>
      </c>
      <c r="B89" s="33" t="s">
        <v>129</v>
      </c>
      <c r="C89">
        <v>6.0422355110354431E-2</v>
      </c>
      <c r="D89">
        <v>6.2479661834835554E-4</v>
      </c>
      <c r="E89">
        <v>1.1443163284308167E-4</v>
      </c>
      <c r="F89">
        <v>3.4500898794362911E-3</v>
      </c>
      <c r="G89">
        <v>7.8444925506104823E-4</v>
      </c>
      <c r="H89">
        <v>1.1225772870986361E-3</v>
      </c>
      <c r="I89">
        <v>2.6294434762208496E-4</v>
      </c>
      <c r="J89">
        <v>7.1207668309583028E-3</v>
      </c>
      <c r="K89">
        <v>3.6990742916473696E-2</v>
      </c>
      <c r="L89">
        <v>2.745476516772527E-2</v>
      </c>
      <c r="M89">
        <v>3.553724145715087E-3</v>
      </c>
      <c r="N89">
        <v>1.5136124445435328E-2</v>
      </c>
      <c r="O89">
        <v>7.1507447224061771E-6</v>
      </c>
      <c r="P89">
        <v>1.0689070923126209E-2</v>
      </c>
      <c r="Q89">
        <v>1.0463764517361085E-3</v>
      </c>
      <c r="R89">
        <v>4.0687768147762426E-3</v>
      </c>
      <c r="S89">
        <v>0.17284914257180617</v>
      </c>
    </row>
    <row r="90" spans="1:19">
      <c r="A90" t="s">
        <v>100</v>
      </c>
      <c r="B90" s="33" t="s">
        <v>130</v>
      </c>
      <c r="C90">
        <v>1.3143128200063359E-2</v>
      </c>
      <c r="D90">
        <v>2.114909963586431E-4</v>
      </c>
      <c r="E90">
        <v>1.4445942016957369E-3</v>
      </c>
      <c r="F90">
        <v>8.197760587643188E-2</v>
      </c>
      <c r="G90">
        <v>0</v>
      </c>
      <c r="H90">
        <v>1.9258438375482356E-3</v>
      </c>
      <c r="I90">
        <v>2.4189630528237416E-4</v>
      </c>
      <c r="J90">
        <v>1.5007789232427626E-2</v>
      </c>
      <c r="K90">
        <v>8.4477116964576382E-5</v>
      </c>
      <c r="L90">
        <v>2.8210698904196363E-2</v>
      </c>
      <c r="M90">
        <v>4.0860077213995538E-3</v>
      </c>
      <c r="N90">
        <v>2.4106666663854526E-3</v>
      </c>
      <c r="O90">
        <v>4.8382412294240007E-5</v>
      </c>
      <c r="P90">
        <v>0.13501870663657733</v>
      </c>
      <c r="Q90">
        <v>4.0828000299448775E-3</v>
      </c>
      <c r="R90">
        <v>7.8456209623425366E-3</v>
      </c>
      <c r="S90">
        <v>0.2957397091000189</v>
      </c>
    </row>
    <row r="91" spans="1:19">
      <c r="A91" t="s">
        <v>100</v>
      </c>
      <c r="B91" s="33" t="s">
        <v>131</v>
      </c>
      <c r="C91">
        <v>3.9588470046759028E-2</v>
      </c>
      <c r="D91">
        <v>2.7941865601794902E-3</v>
      </c>
      <c r="E91">
        <v>4.4296582405356499E-4</v>
      </c>
      <c r="F91">
        <v>3.2938725798885571E-3</v>
      </c>
      <c r="G91">
        <v>3.7782382853944085E-2</v>
      </c>
      <c r="H91">
        <v>5.7385557423739186E-5</v>
      </c>
      <c r="I91">
        <v>1.0461189009935978E-4</v>
      </c>
      <c r="J91">
        <v>2.0784597278868944E-3</v>
      </c>
      <c r="K91">
        <v>0</v>
      </c>
      <c r="L91">
        <v>2.3118935006017693E-2</v>
      </c>
      <c r="M91">
        <v>1.4981112303518174E-3</v>
      </c>
      <c r="N91">
        <v>6.395373271459448E-4</v>
      </c>
      <c r="O91">
        <v>0</v>
      </c>
      <c r="P91">
        <v>7.6206563232705804E-3</v>
      </c>
      <c r="Q91">
        <v>1.6640404695984046E-2</v>
      </c>
      <c r="R91">
        <v>8.6023416096239202E-3</v>
      </c>
      <c r="S91">
        <v>0.1442623212323042</v>
      </c>
    </row>
    <row r="92" spans="1:19">
      <c r="A92" t="s">
        <v>100</v>
      </c>
      <c r="B92" s="33" t="s">
        <v>132</v>
      </c>
      <c r="C92">
        <v>7.5573614952872958E-4</v>
      </c>
      <c r="D92">
        <v>3.7834722232465978E-4</v>
      </c>
      <c r="E92">
        <v>9.200921841607812E-4</v>
      </c>
      <c r="F92">
        <v>8.1408718877696629E-2</v>
      </c>
      <c r="G92">
        <v>1.9502591823439275E-4</v>
      </c>
      <c r="H92">
        <v>9.2551636797071346E-3</v>
      </c>
      <c r="I92">
        <v>1.5156254401516023E-5</v>
      </c>
      <c r="J92">
        <v>1.6174476576296115E-3</v>
      </c>
      <c r="K92">
        <v>4.354728122912821E-5</v>
      </c>
      <c r="L92">
        <v>4.4263261785388863E-2</v>
      </c>
      <c r="M92">
        <v>4.5395969882617848E-3</v>
      </c>
      <c r="N92">
        <v>1.9985979821264266E-3</v>
      </c>
      <c r="O92">
        <v>5.3116486337934088E-6</v>
      </c>
      <c r="P92">
        <v>4.6088163307071994E-3</v>
      </c>
      <c r="Q92">
        <v>6.2403632748342375E-3</v>
      </c>
      <c r="R92">
        <v>1.9535827701169239E-3</v>
      </c>
      <c r="S92">
        <v>0.15819876600494354</v>
      </c>
    </row>
    <row r="93" spans="1:19">
      <c r="A93" t="s">
        <v>100</v>
      </c>
      <c r="B93" s="33" t="s">
        <v>133</v>
      </c>
      <c r="C93">
        <v>1.2209066250072453E-2</v>
      </c>
      <c r="D93">
        <v>1.7894509102722722E-5</v>
      </c>
      <c r="E93">
        <v>9.0466308389614003E-4</v>
      </c>
      <c r="F93">
        <v>0.13270915984907106</v>
      </c>
      <c r="G93">
        <v>1.8958841450711361E-4</v>
      </c>
      <c r="H93">
        <v>5.3495254161983752E-5</v>
      </c>
      <c r="I93">
        <v>2.939938615509341E-5</v>
      </c>
      <c r="J93">
        <v>1.3994252984005584E-2</v>
      </c>
      <c r="K93">
        <v>5.3810254863617679E-6</v>
      </c>
      <c r="L93">
        <v>4.5557068589651806E-2</v>
      </c>
      <c r="M93">
        <v>4.1006625230464167E-3</v>
      </c>
      <c r="N93">
        <v>1.9699377374813309E-2</v>
      </c>
      <c r="O93">
        <v>0</v>
      </c>
      <c r="P93">
        <v>9.1544265344900566E-3</v>
      </c>
      <c r="Q93">
        <v>4.3541548510361849E-4</v>
      </c>
      <c r="R93">
        <v>8.0057504333304053E-3</v>
      </c>
      <c r="S93">
        <v>0.24706560169698832</v>
      </c>
    </row>
    <row r="94" spans="1:19">
      <c r="A94" t="s">
        <v>100</v>
      </c>
      <c r="B94" s="33" t="s">
        <v>134</v>
      </c>
      <c r="C94">
        <v>1.1947009563670008E-2</v>
      </c>
      <c r="D94">
        <v>3.2511075019492353E-4</v>
      </c>
      <c r="E94">
        <v>8.479116913671092E-4</v>
      </c>
      <c r="F94">
        <v>1.0679607015504189E-2</v>
      </c>
      <c r="G94">
        <v>5.0400068182909763E-4</v>
      </c>
      <c r="H94">
        <v>8.8236611250458452E-4</v>
      </c>
      <c r="I94">
        <v>1.2863049622302558E-3</v>
      </c>
      <c r="J94">
        <v>7.3372648898590853E-3</v>
      </c>
      <c r="K94">
        <v>8.5436420711132444E-4</v>
      </c>
      <c r="L94">
        <v>2.4985576421322264E-2</v>
      </c>
      <c r="M94">
        <v>3.9995704630513274E-3</v>
      </c>
      <c r="N94">
        <v>3.5311502950996498E-4</v>
      </c>
      <c r="O94">
        <v>1.5082596983920227E-4</v>
      </c>
      <c r="P94">
        <v>4.5787371404468757E-3</v>
      </c>
      <c r="Q94">
        <v>3.6736223385673838E-3</v>
      </c>
      <c r="R94">
        <v>4.2670532157558227E-3</v>
      </c>
      <c r="S94">
        <v>7.6672440452227875E-2</v>
      </c>
    </row>
    <row r="95" spans="1:19">
      <c r="A95" t="s">
        <v>100</v>
      </c>
      <c r="B95" s="33" t="s">
        <v>135</v>
      </c>
      <c r="C95">
        <v>2.9094450957138918E-2</v>
      </c>
      <c r="D95">
        <v>2.8559929927673977E-4</v>
      </c>
      <c r="E95">
        <v>3.8277673906850218E-5</v>
      </c>
      <c r="F95">
        <v>6.210161782985324E-2</v>
      </c>
      <c r="G95">
        <v>4.8252401432336001E-4</v>
      </c>
      <c r="H95">
        <v>1.0378697681425741E-3</v>
      </c>
      <c r="I95">
        <v>0</v>
      </c>
      <c r="J95">
        <v>6.402742866342237E-3</v>
      </c>
      <c r="K95">
        <v>2.0232200430458924E-5</v>
      </c>
      <c r="L95">
        <v>9.9516195039228705E-4</v>
      </c>
      <c r="M95">
        <v>7.2997650554125215E-3</v>
      </c>
      <c r="N95">
        <v>1.4431581788443282E-4</v>
      </c>
      <c r="O95">
        <v>6.1563125978714162E-6</v>
      </c>
      <c r="P95">
        <v>2.1615478697617263E-2</v>
      </c>
      <c r="Q95">
        <v>4.4537339730094772E-2</v>
      </c>
      <c r="R95">
        <v>9.2276212418411774E-3</v>
      </c>
      <c r="S95">
        <v>0.18328915341515994</v>
      </c>
    </row>
    <row r="96" spans="1:19">
      <c r="A96" t="s">
        <v>100</v>
      </c>
      <c r="B96" s="33" t="s">
        <v>136</v>
      </c>
      <c r="C96">
        <v>1.1281538095840205E-2</v>
      </c>
      <c r="D96">
        <v>1.6619128533568173E-5</v>
      </c>
      <c r="E96">
        <v>1.4908299939323522E-3</v>
      </c>
      <c r="F96">
        <v>6.7715995528317308E-2</v>
      </c>
      <c r="G96">
        <v>0</v>
      </c>
      <c r="H96">
        <v>0</v>
      </c>
      <c r="I96">
        <v>2.4763330811827799E-4</v>
      </c>
      <c r="J96">
        <v>1.4256207220668671E-3</v>
      </c>
      <c r="K96">
        <v>1.9875820500780961E-5</v>
      </c>
      <c r="L96">
        <v>2.1685713080678681E-2</v>
      </c>
      <c r="M96">
        <v>4.7156140879582864E-3</v>
      </c>
      <c r="N96">
        <v>2.2386489772685536E-4</v>
      </c>
      <c r="O96">
        <v>2.3693519687340014E-6</v>
      </c>
      <c r="P96">
        <v>6.2502319090995684E-3</v>
      </c>
      <c r="Q96">
        <v>3.1101641860757923E-3</v>
      </c>
      <c r="R96">
        <v>2.1627266683807989E-3</v>
      </c>
      <c r="S96">
        <v>0.12034879677952404</v>
      </c>
    </row>
    <row r="97" spans="1:19">
      <c r="A97" t="s">
        <v>100</v>
      </c>
      <c r="B97" s="33" t="s">
        <v>137</v>
      </c>
      <c r="C97">
        <v>6.4359867304375484E-4</v>
      </c>
      <c r="D97">
        <v>6.885756611341165E-5</v>
      </c>
      <c r="E97">
        <v>4.2235520796463089E-4</v>
      </c>
      <c r="F97">
        <v>7.3701509648628871E-2</v>
      </c>
      <c r="G97">
        <v>9.3597728372429856E-4</v>
      </c>
      <c r="H97">
        <v>1.6233655515041079E-4</v>
      </c>
      <c r="I97">
        <v>7.6141456756273485E-5</v>
      </c>
      <c r="J97">
        <v>7.1281036103343354E-4</v>
      </c>
      <c r="K97">
        <v>0</v>
      </c>
      <c r="L97">
        <v>0.13335982671060975</v>
      </c>
      <c r="M97">
        <v>3.7246971377298266E-3</v>
      </c>
      <c r="N97">
        <v>4.2068530167060914E-3</v>
      </c>
      <c r="O97">
        <v>3.8062958747503428E-5</v>
      </c>
      <c r="P97">
        <v>5.6195479734295617E-3</v>
      </c>
      <c r="Q97">
        <v>4.0032031885672836E-4</v>
      </c>
      <c r="R97">
        <v>4.1354976743548377E-3</v>
      </c>
      <c r="S97">
        <v>0.22820839254291059</v>
      </c>
    </row>
    <row r="98" spans="1:19">
      <c r="A98" t="s">
        <v>100</v>
      </c>
      <c r="B98" s="33" t="s">
        <v>138</v>
      </c>
      <c r="C98">
        <v>1.0975899810564016E-2</v>
      </c>
      <c r="D98">
        <v>9.3398190117199853E-4</v>
      </c>
      <c r="E98">
        <v>1.1493671082123402E-3</v>
      </c>
      <c r="F98">
        <v>0</v>
      </c>
      <c r="G98">
        <v>1.167606064533544E-2</v>
      </c>
      <c r="H98">
        <v>1.6342948754428654E-3</v>
      </c>
      <c r="I98">
        <v>2.3974444132845996E-4</v>
      </c>
      <c r="J98">
        <v>1.0329765241792188E-3</v>
      </c>
      <c r="K98">
        <v>9.3070193372679633E-6</v>
      </c>
      <c r="L98">
        <v>2.0555230088803E-2</v>
      </c>
      <c r="M98">
        <v>6.0019807068156794E-3</v>
      </c>
      <c r="N98">
        <v>2.2384828438148929E-4</v>
      </c>
      <c r="O98">
        <v>3.7894842229074799E-4</v>
      </c>
      <c r="P98">
        <v>2.6750034953177959E-3</v>
      </c>
      <c r="Q98">
        <v>4.5983569510177347E-3</v>
      </c>
      <c r="R98">
        <v>7.7392218066165697E-3</v>
      </c>
      <c r="S98">
        <v>6.9824222080569598E-2</v>
      </c>
    </row>
    <row r="99" spans="1:19">
      <c r="A99" t="s">
        <v>100</v>
      </c>
      <c r="B99" s="33" t="s">
        <v>139</v>
      </c>
      <c r="C99">
        <v>4.9939087171658514E-2</v>
      </c>
      <c r="D99">
        <v>5.390145587378381E-4</v>
      </c>
      <c r="E99">
        <v>3.8245136702597105E-4</v>
      </c>
      <c r="F99">
        <v>6.9001797588725822E-3</v>
      </c>
      <c r="G99">
        <v>4.4813347874850251E-4</v>
      </c>
      <c r="H99">
        <v>0</v>
      </c>
      <c r="I99">
        <v>2.4093694174365243E-3</v>
      </c>
      <c r="J99">
        <v>1.0041761793289083E-3</v>
      </c>
      <c r="K99">
        <v>3.243612934655804E-5</v>
      </c>
      <c r="L99">
        <v>8.8922979365690935E-4</v>
      </c>
      <c r="M99">
        <v>3.2258050070819166E-3</v>
      </c>
      <c r="N99">
        <v>2.0387686439882202E-4</v>
      </c>
      <c r="O99">
        <v>4.4717713785780155E-5</v>
      </c>
      <c r="P99">
        <v>5.7106713823475985E-3</v>
      </c>
      <c r="Q99">
        <v>2.6634475726190487E-3</v>
      </c>
      <c r="R99">
        <v>2.99044826730821E-3</v>
      </c>
      <c r="S99">
        <v>7.7383044662155953E-2</v>
      </c>
    </row>
    <row r="100" spans="1:19">
      <c r="A100" t="s">
        <v>100</v>
      </c>
      <c r="B100" s="33" t="s">
        <v>140</v>
      </c>
      <c r="C100">
        <v>2.0366087512343256E-2</v>
      </c>
      <c r="D100">
        <v>2.9945253263052862E-5</v>
      </c>
      <c r="E100">
        <v>1.6706475029937273E-5</v>
      </c>
      <c r="F100">
        <v>0.11859656201323787</v>
      </c>
      <c r="G100">
        <v>4.3503379058762448E-4</v>
      </c>
      <c r="H100">
        <v>8.5220100475691396E-4</v>
      </c>
      <c r="I100">
        <v>4.8092657677800688E-5</v>
      </c>
      <c r="J100">
        <v>0</v>
      </c>
      <c r="K100">
        <v>4.3704411112344133E-6</v>
      </c>
      <c r="L100">
        <v>1.8831022185842983E-2</v>
      </c>
      <c r="M100">
        <v>3.0906850451355439E-3</v>
      </c>
      <c r="N100">
        <v>7.5717486766535558E-3</v>
      </c>
      <c r="O100">
        <v>2.1146088192980361E-6</v>
      </c>
      <c r="P100">
        <v>8.1454347328424603E-3</v>
      </c>
      <c r="Q100">
        <v>2.1036332099342303E-3</v>
      </c>
      <c r="R100">
        <v>2.4375128838549642E-3</v>
      </c>
      <c r="S100">
        <v>0.18253115049139979</v>
      </c>
    </row>
    <row r="101" spans="1:19">
      <c r="A101" t="s">
        <v>100</v>
      </c>
      <c r="B101" s="33" t="s">
        <v>141</v>
      </c>
      <c r="C101">
        <v>1.1440913765341065E-2</v>
      </c>
      <c r="D101">
        <v>6.3428762161477081E-5</v>
      </c>
      <c r="E101">
        <v>3.9993178234520865E-4</v>
      </c>
      <c r="F101">
        <v>6.0640502275361996E-2</v>
      </c>
      <c r="G101">
        <v>4.2784235464665699E-4</v>
      </c>
      <c r="H101">
        <v>8.5706007602492917E-5</v>
      </c>
      <c r="I101">
        <v>1.1910081805455164E-5</v>
      </c>
      <c r="J101">
        <v>0</v>
      </c>
      <c r="K101">
        <v>2.8231152713836805E-4</v>
      </c>
      <c r="L101">
        <v>1.9912334016304101E-2</v>
      </c>
      <c r="M101">
        <v>2.269287574936385E-4</v>
      </c>
      <c r="N101">
        <v>5.3295846689316306E-4</v>
      </c>
      <c r="O101">
        <v>3.5350128923167246E-5</v>
      </c>
      <c r="P101">
        <v>3.7979477733713907E-3</v>
      </c>
      <c r="Q101">
        <v>2.4156754147952597E-4</v>
      </c>
      <c r="R101">
        <v>3.6987293934807042E-3</v>
      </c>
      <c r="S101">
        <v>0.10179836263438347</v>
      </c>
    </row>
    <row r="102" spans="1:19">
      <c r="A102" t="s">
        <v>100</v>
      </c>
      <c r="B102" s="33" t="s">
        <v>142</v>
      </c>
      <c r="C102">
        <v>1.1722557933310895E-2</v>
      </c>
      <c r="D102">
        <v>3.1671844435900987E-3</v>
      </c>
      <c r="E102">
        <v>3.5526696550636228E-4</v>
      </c>
      <c r="F102">
        <v>0</v>
      </c>
      <c r="G102">
        <v>0</v>
      </c>
      <c r="H102">
        <v>8.682653071852009E-4</v>
      </c>
      <c r="I102">
        <v>0</v>
      </c>
      <c r="J102">
        <v>0</v>
      </c>
      <c r="K102">
        <v>0</v>
      </c>
      <c r="L102">
        <v>1.7710247597314321E-2</v>
      </c>
      <c r="M102">
        <v>6.4611739237196986E-4</v>
      </c>
      <c r="N102">
        <v>1.8214696440246314E-3</v>
      </c>
      <c r="O102">
        <v>1.4725115539987454E-5</v>
      </c>
      <c r="P102">
        <v>4.3872041189789712E-3</v>
      </c>
      <c r="Q102">
        <v>2.337891994379504E-4</v>
      </c>
      <c r="R102">
        <v>9.4513766199000315E-4</v>
      </c>
      <c r="S102">
        <v>4.1871965379129961E-2</v>
      </c>
    </row>
    <row r="103" spans="1:19">
      <c r="A103" t="s">
        <v>100</v>
      </c>
      <c r="B103" s="33" t="s">
        <v>143</v>
      </c>
      <c r="C103">
        <v>1.1493845190273078E-2</v>
      </c>
      <c r="D103">
        <v>0</v>
      </c>
      <c r="E103">
        <v>3.7884313774572131E-4</v>
      </c>
      <c r="F103">
        <v>5.2545716047006863E-2</v>
      </c>
      <c r="G103">
        <v>3.9160568795882256E-2</v>
      </c>
      <c r="H103">
        <v>4.0246296427515205E-5</v>
      </c>
      <c r="I103">
        <v>3.396420262413713E-5</v>
      </c>
      <c r="J103">
        <v>0</v>
      </c>
      <c r="K103">
        <v>0</v>
      </c>
      <c r="L103">
        <v>1.6910863180967795E-3</v>
      </c>
      <c r="M103">
        <v>6.0157610322697508E-4</v>
      </c>
      <c r="N103">
        <v>1.3648868540983017E-4</v>
      </c>
      <c r="O103">
        <v>3.4316785762544821E-5</v>
      </c>
      <c r="P103">
        <v>3.5687170988847328E-3</v>
      </c>
      <c r="Q103">
        <v>0</v>
      </c>
      <c r="R103">
        <v>3.8487173949164344E-4</v>
      </c>
      <c r="S103">
        <v>0.11007024040060287</v>
      </c>
    </row>
    <row r="104" spans="1:19">
      <c r="A104" t="s">
        <v>100</v>
      </c>
      <c r="B104" s="33" t="s">
        <v>144</v>
      </c>
      <c r="C104">
        <v>1.5793361143110474E-3</v>
      </c>
      <c r="D104">
        <v>2.5311340845934893E-4</v>
      </c>
      <c r="E104">
        <v>3.8831355703938808E-4</v>
      </c>
      <c r="F104">
        <v>1.2433120667196818E-2</v>
      </c>
      <c r="G104">
        <v>0</v>
      </c>
      <c r="H104">
        <v>1.9869156724627857E-4</v>
      </c>
      <c r="I104">
        <v>0</v>
      </c>
      <c r="J104">
        <v>0</v>
      </c>
      <c r="K104">
        <v>1.2463268505014113E-5</v>
      </c>
      <c r="L104">
        <v>1.6525927418285846E-2</v>
      </c>
      <c r="M104">
        <v>2.4126051984394437E-3</v>
      </c>
      <c r="N104">
        <v>7.052303189745146E-4</v>
      </c>
      <c r="O104">
        <v>1.9638960512824433E-6</v>
      </c>
      <c r="P104">
        <v>9.5272595267381632E-4</v>
      </c>
      <c r="Q104">
        <v>0</v>
      </c>
      <c r="R104">
        <v>5.6789643586796501E-4</v>
      </c>
      <c r="S104">
        <v>3.6031387803006965E-2</v>
      </c>
    </row>
    <row r="105" spans="1:19">
      <c r="A105" t="s">
        <v>100</v>
      </c>
      <c r="B105" s="33" t="s">
        <v>145</v>
      </c>
      <c r="C105">
        <v>5.3044690235282133E-4</v>
      </c>
      <c r="D105">
        <v>8.9897804226968248E-5</v>
      </c>
      <c r="E105">
        <v>3.2028476661505323E-5</v>
      </c>
      <c r="F105">
        <v>0</v>
      </c>
      <c r="G105">
        <v>3.900518364687855E-4</v>
      </c>
      <c r="H105">
        <v>0</v>
      </c>
      <c r="I105">
        <v>0</v>
      </c>
      <c r="J105">
        <v>0</v>
      </c>
      <c r="K105">
        <v>0</v>
      </c>
      <c r="L105">
        <v>1.7717447807086728E-2</v>
      </c>
      <c r="M105">
        <v>3.105319726880218E-3</v>
      </c>
      <c r="N105">
        <v>1.832927179867383E-2</v>
      </c>
      <c r="O105">
        <v>4.0656545608058758E-5</v>
      </c>
      <c r="P105">
        <v>6.4652515615168937E-3</v>
      </c>
      <c r="Q105">
        <v>4.8638970184811114E-8</v>
      </c>
      <c r="R105">
        <v>2.5319878695739817E-4</v>
      </c>
      <c r="S105">
        <v>4.6953619885414355E-2</v>
      </c>
    </row>
    <row r="106" spans="1:19">
      <c r="A106" t="s">
        <v>100</v>
      </c>
      <c r="B106" s="33" t="s">
        <v>146</v>
      </c>
      <c r="C106">
        <v>5.1858272404459171E-4</v>
      </c>
      <c r="D106">
        <v>0</v>
      </c>
      <c r="E106">
        <v>3.1251600058768148E-4</v>
      </c>
      <c r="F106">
        <v>6.0058619017127057E-3</v>
      </c>
      <c r="G106">
        <v>0</v>
      </c>
      <c r="H106">
        <v>9.5130880605864832E-5</v>
      </c>
      <c r="I106">
        <v>3.1661688643769281E-5</v>
      </c>
      <c r="J106">
        <v>0</v>
      </c>
      <c r="K106">
        <v>8.841255103023693E-4</v>
      </c>
      <c r="L106">
        <v>3.3623333553549628E-3</v>
      </c>
      <c r="M106">
        <v>2.9618357101579562E-4</v>
      </c>
      <c r="N106">
        <v>8.3946318254035646E-5</v>
      </c>
      <c r="O106">
        <v>1.8749724149669245E-6</v>
      </c>
      <c r="P106">
        <v>3.2833618924623664E-3</v>
      </c>
      <c r="Q106">
        <v>3.7012950500070474E-6</v>
      </c>
      <c r="R106">
        <v>3.1148700217542569E-4</v>
      </c>
      <c r="S106">
        <v>1.5190767112699177E-2</v>
      </c>
    </row>
    <row r="107" spans="1:19">
      <c r="A107" t="s">
        <v>100</v>
      </c>
      <c r="B107" s="33" t="s">
        <v>147</v>
      </c>
      <c r="C107">
        <v>0</v>
      </c>
      <c r="D107">
        <v>0</v>
      </c>
      <c r="E107">
        <v>3.1312115502002413E-5</v>
      </c>
      <c r="F107">
        <v>5.8384128940929259E-3</v>
      </c>
      <c r="G107">
        <v>3.7917682901422722E-4</v>
      </c>
      <c r="H107">
        <v>0</v>
      </c>
      <c r="I107">
        <v>0</v>
      </c>
      <c r="J107">
        <v>0</v>
      </c>
      <c r="K107">
        <v>0</v>
      </c>
      <c r="L107">
        <v>1.5401803690942018E-2</v>
      </c>
      <c r="M107">
        <v>2.1545554650845844E-3</v>
      </c>
      <c r="N107">
        <v>6.0534466576100954E-4</v>
      </c>
      <c r="O107">
        <v>0</v>
      </c>
      <c r="P107">
        <v>6.2286887144988867E-3</v>
      </c>
      <c r="Q107">
        <v>0</v>
      </c>
      <c r="R107">
        <v>3.7529416626824741E-5</v>
      </c>
      <c r="S107">
        <v>3.0676823791623065E-2</v>
      </c>
    </row>
    <row r="108" spans="1:19">
      <c r="A108" t="s">
        <v>100</v>
      </c>
      <c r="B108" s="33" t="s">
        <v>148</v>
      </c>
      <c r="C108">
        <v>0</v>
      </c>
      <c r="D108">
        <v>4.2316318265012143E-5</v>
      </c>
      <c r="E108">
        <v>5.9692813937062272E-4</v>
      </c>
      <c r="F108">
        <v>0</v>
      </c>
      <c r="G108">
        <v>0</v>
      </c>
      <c r="H108">
        <v>1.8317347719687405E-4</v>
      </c>
      <c r="I108">
        <v>0</v>
      </c>
      <c r="J108">
        <v>0</v>
      </c>
      <c r="K108">
        <v>1.1618353925602065E-5</v>
      </c>
      <c r="L108">
        <v>3.1901403126362027E-2</v>
      </c>
      <c r="M108">
        <v>3.1067857923243736E-3</v>
      </c>
      <c r="N108">
        <v>2.1079523795819455E-5</v>
      </c>
      <c r="O108">
        <v>8.2773590793228102E-6</v>
      </c>
      <c r="P108">
        <v>2.9320098907970049E-3</v>
      </c>
      <c r="Q108">
        <v>4.6566348999022011E-8</v>
      </c>
      <c r="R108">
        <v>7.9889969576640851E-5</v>
      </c>
      <c r="S108">
        <v>3.8883528517033028E-2</v>
      </c>
    </row>
    <row r="109" spans="1:19">
      <c r="A109" t="s">
        <v>100</v>
      </c>
      <c r="B109" s="33" t="s">
        <v>149</v>
      </c>
      <c r="C109">
        <v>0</v>
      </c>
      <c r="D109">
        <v>0</v>
      </c>
      <c r="E109">
        <v>3.0826840983932957E-4</v>
      </c>
      <c r="F109">
        <v>0</v>
      </c>
      <c r="G109">
        <v>0</v>
      </c>
      <c r="H109">
        <v>0</v>
      </c>
      <c r="I109">
        <v>3.031250880325409E-5</v>
      </c>
      <c r="J109">
        <v>0</v>
      </c>
      <c r="K109">
        <v>0</v>
      </c>
      <c r="L109">
        <v>1.6367339402712844E-2</v>
      </c>
      <c r="M109">
        <v>1.2661728840512865E-4</v>
      </c>
      <c r="N109">
        <v>4.1433043064031949E-5</v>
      </c>
      <c r="O109">
        <v>6.3695792553136732E-5</v>
      </c>
      <c r="P109">
        <v>2.1037297532302546E-3</v>
      </c>
      <c r="Q109">
        <v>9.0327205271023558E-8</v>
      </c>
      <c r="R109">
        <v>1.1267609599485695E-4</v>
      </c>
      <c r="S109">
        <v>1.9154162621759951E-2</v>
      </c>
    </row>
    <row r="110" spans="1:19">
      <c r="A110" t="s">
        <v>100</v>
      </c>
      <c r="B110" s="33" t="s">
        <v>150</v>
      </c>
      <c r="C110">
        <v>8.1331704436067298E-3</v>
      </c>
      <c r="D110">
        <v>0</v>
      </c>
      <c r="E110">
        <v>3.017351077988506E-4</v>
      </c>
      <c r="F110">
        <v>0</v>
      </c>
      <c r="G110">
        <v>0</v>
      </c>
      <c r="H110">
        <v>0</v>
      </c>
      <c r="I110">
        <v>5.879877231018682E-5</v>
      </c>
      <c r="J110">
        <v>0</v>
      </c>
      <c r="K110">
        <v>0</v>
      </c>
      <c r="L110">
        <v>1.3890049779377023E-3</v>
      </c>
      <c r="M110">
        <v>8.3388979946974473E-5</v>
      </c>
      <c r="N110">
        <v>2.5897709302391547E-4</v>
      </c>
      <c r="O110">
        <v>1.709359594315174E-6</v>
      </c>
      <c r="P110">
        <v>5.1785831376882641E-4</v>
      </c>
      <c r="Q110">
        <v>0</v>
      </c>
      <c r="R110">
        <v>4.994975326759743E-4</v>
      </c>
      <c r="S110">
        <v>1.1244140580572548E-2</v>
      </c>
    </row>
    <row r="111" spans="1:19">
      <c r="A111" t="s">
        <v>100</v>
      </c>
      <c r="B111" s="33" t="s">
        <v>151</v>
      </c>
      <c r="C111">
        <v>8.0363702884120869E-3</v>
      </c>
      <c r="D111">
        <v>4.0100457337377549E-5</v>
      </c>
      <c r="E111">
        <v>2.8180903951857683E-4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1.1123268237822614E-5</v>
      </c>
      <c r="L111">
        <v>1.443341743988924E-2</v>
      </c>
      <c r="M111">
        <v>4.3222307221837397E-3</v>
      </c>
      <c r="N111">
        <v>1.1127867820093229E-5</v>
      </c>
      <c r="O111">
        <v>3.2430173759145919E-5</v>
      </c>
      <c r="P111">
        <v>2.8493513974563456E-3</v>
      </c>
      <c r="Q111">
        <v>0</v>
      </c>
      <c r="R111">
        <v>9.8589307135910076E-6</v>
      </c>
      <c r="S111">
        <v>3.0027819585029647E-2</v>
      </c>
    </row>
    <row r="112" spans="1:19">
      <c r="A112" t="s">
        <v>100</v>
      </c>
      <c r="B112" s="33" t="s">
        <v>152</v>
      </c>
      <c r="C112">
        <v>2.2484584393112073E-3</v>
      </c>
      <c r="D112">
        <v>0</v>
      </c>
      <c r="E112">
        <v>0</v>
      </c>
      <c r="F112">
        <v>0</v>
      </c>
      <c r="G112">
        <v>0</v>
      </c>
      <c r="H112">
        <v>1.7141201520498583E-4</v>
      </c>
      <c r="I112">
        <v>0</v>
      </c>
      <c r="J112">
        <v>0</v>
      </c>
      <c r="K112">
        <v>2.157639015332169E-5</v>
      </c>
      <c r="L112">
        <v>0</v>
      </c>
      <c r="M112">
        <v>2.5903811603811278E-4</v>
      </c>
      <c r="N112">
        <v>3.7049655171372819E-5</v>
      </c>
      <c r="O112">
        <v>4.4174559403753477E-6</v>
      </c>
      <c r="P112">
        <v>3.1552146419624449E-3</v>
      </c>
      <c r="Q112">
        <v>4.3247464276419123E-8</v>
      </c>
      <c r="R112">
        <v>3.8515458033572259E-5</v>
      </c>
      <c r="S112">
        <v>5.9357254189649211E-3</v>
      </c>
    </row>
    <row r="113" spans="1:19">
      <c r="A113" t="s">
        <v>100</v>
      </c>
      <c r="B113" s="33" t="s">
        <v>153</v>
      </c>
      <c r="C113">
        <v>4.464650160223016E-4</v>
      </c>
      <c r="D113">
        <v>0</v>
      </c>
      <c r="E113">
        <v>1.2668195831899709E-5</v>
      </c>
      <c r="F113">
        <v>0</v>
      </c>
      <c r="G113">
        <v>0</v>
      </c>
      <c r="H113">
        <v>0</v>
      </c>
      <c r="I113">
        <v>2.8152070397080564E-5</v>
      </c>
      <c r="J113">
        <v>0</v>
      </c>
      <c r="K113">
        <v>0</v>
      </c>
      <c r="L113">
        <v>6.4882715957281789E-4</v>
      </c>
      <c r="M113">
        <v>3.3618971249982366E-4</v>
      </c>
      <c r="N113">
        <v>9.7649641688235533E-6</v>
      </c>
      <c r="O113">
        <v>0</v>
      </c>
      <c r="P113">
        <v>2.5970371862147346E-3</v>
      </c>
      <c r="Q113">
        <v>0</v>
      </c>
      <c r="R113">
        <v>1.513603679157427E-4</v>
      </c>
      <c r="S113">
        <v>4.2304646727302497E-3</v>
      </c>
    </row>
    <row r="114" spans="1:19">
      <c r="A114" t="s">
        <v>100</v>
      </c>
      <c r="B114" s="33" t="s">
        <v>154</v>
      </c>
      <c r="C114">
        <v>0</v>
      </c>
      <c r="D114">
        <v>0</v>
      </c>
      <c r="E114">
        <v>1.2440528338486523E-5</v>
      </c>
      <c r="F114">
        <v>0</v>
      </c>
      <c r="G114">
        <v>0</v>
      </c>
      <c r="H114">
        <v>8.2801166270130011E-5</v>
      </c>
      <c r="I114">
        <v>0</v>
      </c>
      <c r="J114">
        <v>0</v>
      </c>
      <c r="K114">
        <v>0</v>
      </c>
      <c r="L114">
        <v>6.3716671044034001E-4</v>
      </c>
      <c r="M114">
        <v>1.1281152750253653E-2</v>
      </c>
      <c r="N114">
        <v>2.4240557669941154E-4</v>
      </c>
      <c r="O114">
        <v>3.4139836742108631E-5</v>
      </c>
      <c r="P114">
        <v>1.1144809369447728E-3</v>
      </c>
      <c r="Q114">
        <v>4.1983270193668432E-8</v>
      </c>
      <c r="R114">
        <v>2.4478607425137966E-4</v>
      </c>
      <c r="S114">
        <v>1.3649415563179446E-2</v>
      </c>
    </row>
    <row r="115" spans="1:19">
      <c r="A115" t="s">
        <v>100</v>
      </c>
      <c r="B115" s="33" t="s">
        <v>155</v>
      </c>
      <c r="C115">
        <v>7.5530594572015275E-3</v>
      </c>
      <c r="D115">
        <v>3.7381952072479407E-5</v>
      </c>
      <c r="E115">
        <v>5.4239983060311303E-5</v>
      </c>
      <c r="F115">
        <v>0</v>
      </c>
      <c r="G115">
        <v>0</v>
      </c>
      <c r="H115">
        <v>0</v>
      </c>
      <c r="I115">
        <v>2.7329138478915382E-5</v>
      </c>
      <c r="J115">
        <v>0</v>
      </c>
      <c r="K115">
        <v>1.0330488726895126E-5</v>
      </c>
      <c r="L115">
        <v>0</v>
      </c>
      <c r="M115">
        <v>6.015859372747645E-2</v>
      </c>
      <c r="N115">
        <v>5.9898790034651483E-6</v>
      </c>
      <c r="O115">
        <v>0</v>
      </c>
      <c r="P115">
        <v>5.0547105673359738E-4</v>
      </c>
      <c r="Q115">
        <v>6.9141890731927447E-4</v>
      </c>
      <c r="R115">
        <v>2.3608364199390053E-4</v>
      </c>
      <c r="S115">
        <v>6.9279898231911829E-2</v>
      </c>
    </row>
    <row r="116" spans="1:19">
      <c r="A116" t="s">
        <v>100</v>
      </c>
      <c r="B116" s="33" t="s">
        <v>156</v>
      </c>
      <c r="C116">
        <v>8.6761622886193379E-3</v>
      </c>
      <c r="D116">
        <v>0</v>
      </c>
      <c r="E116">
        <v>0</v>
      </c>
      <c r="F116">
        <v>0</v>
      </c>
      <c r="G116">
        <v>0</v>
      </c>
      <c r="H116">
        <v>8.0492592855030409E-5</v>
      </c>
      <c r="I116">
        <v>2.6877367253597129E-5</v>
      </c>
      <c r="J116">
        <v>0</v>
      </c>
      <c r="K116">
        <v>0</v>
      </c>
      <c r="L116">
        <v>0</v>
      </c>
      <c r="M116">
        <v>4.4015895155347096E-4</v>
      </c>
      <c r="N116">
        <v>3.4537971036030513E-5</v>
      </c>
      <c r="O116">
        <v>4.1117586157546349E-6</v>
      </c>
      <c r="P116">
        <v>1.9732022469334254E-3</v>
      </c>
      <c r="Q116">
        <v>9.653040792317924E-2</v>
      </c>
      <c r="R116">
        <v>9.1475004989405306E-5</v>
      </c>
      <c r="S116">
        <v>0.10785742610516991</v>
      </c>
    </row>
    <row r="117" spans="1:19">
      <c r="A117" t="s">
        <v>100</v>
      </c>
      <c r="B117" s="33" t="s">
        <v>157</v>
      </c>
      <c r="C117">
        <v>1.2362198409583414E-3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1.0028511331139356E-5</v>
      </c>
      <c r="L117">
        <v>1.397320359288301E-3</v>
      </c>
      <c r="M117">
        <v>2.0500993059426875E-3</v>
      </c>
      <c r="N117">
        <v>2.3109767364992706E-4</v>
      </c>
      <c r="O117">
        <v>4.0918779290466389E-6</v>
      </c>
      <c r="P117">
        <v>1.3537385245037115E-3</v>
      </c>
      <c r="Q117">
        <v>0</v>
      </c>
      <c r="R117">
        <v>8.8938888040956954E-6</v>
      </c>
      <c r="S117">
        <v>6.2914899826864712E-3</v>
      </c>
    </row>
    <row r="118" spans="1:19">
      <c r="A118" t="s">
        <v>100</v>
      </c>
      <c r="B118" s="33" t="s">
        <v>158</v>
      </c>
      <c r="C118">
        <v>0</v>
      </c>
      <c r="D118">
        <v>3.5789018205445444E-5</v>
      </c>
      <c r="E118">
        <v>2.3258969797379514E-5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9.8627324920386172E-6</v>
      </c>
      <c r="L118">
        <v>2.5719445715211009E-3</v>
      </c>
      <c r="M118">
        <v>7.5252761461364059E-5</v>
      </c>
      <c r="N118">
        <v>4.287910694955599E-6</v>
      </c>
      <c r="O118">
        <v>0</v>
      </c>
      <c r="P118">
        <v>3.694368927469327E-4</v>
      </c>
      <c r="Q118">
        <v>7.7925644603737965E-8</v>
      </c>
      <c r="R118">
        <v>1.4011714482009552E-4</v>
      </c>
      <c r="S118">
        <v>3.2300279273158594E-3</v>
      </c>
    </row>
    <row r="119" spans="1:19">
      <c r="A119" t="s">
        <v>100</v>
      </c>
      <c r="B119" s="33" t="s">
        <v>159</v>
      </c>
      <c r="C119">
        <v>0</v>
      </c>
      <c r="D119">
        <v>3.4795041667035065E-5</v>
      </c>
      <c r="E119">
        <v>2.7087751800658477E-4</v>
      </c>
      <c r="F119">
        <v>0</v>
      </c>
      <c r="G119">
        <v>0</v>
      </c>
      <c r="H119">
        <v>0</v>
      </c>
      <c r="I119">
        <v>2.5413103943439097E-5</v>
      </c>
      <c r="J119">
        <v>0</v>
      </c>
      <c r="K119">
        <v>0</v>
      </c>
      <c r="L119">
        <v>1.2575883233623131E-2</v>
      </c>
      <c r="M119">
        <v>4.1828597969306713E-4</v>
      </c>
      <c r="N119">
        <v>4.8599908672919412E-4</v>
      </c>
      <c r="O119">
        <v>3.9277921025648865E-6</v>
      </c>
      <c r="P119">
        <v>9.7906303638595205E-5</v>
      </c>
      <c r="Q119">
        <v>0</v>
      </c>
      <c r="R119">
        <v>9.4577835355380557E-5</v>
      </c>
      <c r="S119">
        <v>1.4007665894553156E-2</v>
      </c>
    </row>
    <row r="120" spans="1:19">
      <c r="A120" t="s">
        <v>100</v>
      </c>
      <c r="B120" s="33" t="s">
        <v>160</v>
      </c>
      <c r="C120">
        <v>6.9438226222544586E-3</v>
      </c>
      <c r="D120">
        <v>3.4626804815918177E-5</v>
      </c>
      <c r="E120">
        <v>2.4261872119935024E-4</v>
      </c>
      <c r="F120">
        <v>0</v>
      </c>
      <c r="G120">
        <v>0</v>
      </c>
      <c r="H120">
        <v>0</v>
      </c>
      <c r="I120">
        <v>2.5312833714430383E-5</v>
      </c>
      <c r="J120">
        <v>0</v>
      </c>
      <c r="K120">
        <v>0</v>
      </c>
      <c r="L120">
        <v>1.242620636933367E-2</v>
      </c>
      <c r="M120">
        <v>2.0283100668985199E-3</v>
      </c>
      <c r="N120">
        <v>6.7327998074517836E-6</v>
      </c>
      <c r="O120">
        <v>0</v>
      </c>
      <c r="P120">
        <v>4.0691669587111789E-4</v>
      </c>
      <c r="Q120">
        <v>0</v>
      </c>
      <c r="R120">
        <v>5.095324089374742E-4</v>
      </c>
      <c r="S120">
        <v>2.262407932272481E-2</v>
      </c>
    </row>
    <row r="121" spans="1:19">
      <c r="A121" t="s">
        <v>100</v>
      </c>
      <c r="B121" s="33" t="s">
        <v>161</v>
      </c>
      <c r="C121">
        <v>7.6941087171213951E-3</v>
      </c>
      <c r="D121">
        <v>0</v>
      </c>
      <c r="E121">
        <v>3.5829421622390889E-5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3.681384092475426E-4</v>
      </c>
      <c r="N121">
        <v>6.4792042142158834E-5</v>
      </c>
      <c r="O121">
        <v>3.8129761958383135E-6</v>
      </c>
      <c r="P121">
        <v>8.3414539010284727E-4</v>
      </c>
      <c r="Q121">
        <v>3.7642251982106245E-8</v>
      </c>
      <c r="R121">
        <v>1.0221743933414018E-4</v>
      </c>
      <c r="S121">
        <v>9.1030820380524347E-3</v>
      </c>
    </row>
    <row r="122" spans="1:19">
      <c r="A122" t="s">
        <v>100</v>
      </c>
      <c r="B122" s="33" t="s">
        <v>162</v>
      </c>
      <c r="C122">
        <v>1.5408348778294112E-3</v>
      </c>
      <c r="D122">
        <v>3.3238257067136345E-5</v>
      </c>
      <c r="E122">
        <v>0</v>
      </c>
      <c r="F122">
        <v>0</v>
      </c>
      <c r="G122">
        <v>0</v>
      </c>
      <c r="H122">
        <v>0</v>
      </c>
      <c r="I122">
        <v>2.4503339472570218E-5</v>
      </c>
      <c r="J122">
        <v>0</v>
      </c>
      <c r="K122">
        <v>1.8614038674535927E-5</v>
      </c>
      <c r="L122">
        <v>1.8583968766279213E-3</v>
      </c>
      <c r="M122">
        <v>2.7950537875653936E-4</v>
      </c>
      <c r="N122">
        <v>2.2326758773338895E-4</v>
      </c>
      <c r="O122">
        <v>3.7499448299338489E-6</v>
      </c>
      <c r="P122">
        <v>8.611603424970582E-4</v>
      </c>
      <c r="Q122">
        <v>0</v>
      </c>
      <c r="R122">
        <v>5.5182866400826924E-5</v>
      </c>
      <c r="S122">
        <v>4.8984535097815751E-3</v>
      </c>
    </row>
    <row r="123" spans="1:19">
      <c r="A123" t="s">
        <v>100</v>
      </c>
      <c r="B123" s="33" t="s">
        <v>163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1.27433342088068E-3</v>
      </c>
      <c r="M123">
        <v>1.8708555931290505E-3</v>
      </c>
      <c r="N123">
        <v>7.9630586800050196E-6</v>
      </c>
      <c r="O123">
        <v>0</v>
      </c>
      <c r="P123">
        <v>2.7266029369243938E-4</v>
      </c>
      <c r="Q123">
        <v>3.6592748386965468E-8</v>
      </c>
      <c r="R123">
        <v>1.1967166912540961E-5</v>
      </c>
      <c r="S123">
        <v>3.4378161256540807E-3</v>
      </c>
    </row>
    <row r="124" spans="1:19">
      <c r="A124" t="s">
        <v>100</v>
      </c>
      <c r="B124" s="33" t="s">
        <v>164</v>
      </c>
      <c r="C124">
        <v>0</v>
      </c>
      <c r="D124">
        <v>3.2266647439271878E-5</v>
      </c>
      <c r="E124">
        <v>2.2802752497497192E-4</v>
      </c>
      <c r="F124">
        <v>0</v>
      </c>
      <c r="G124">
        <v>0</v>
      </c>
      <c r="H124">
        <v>0</v>
      </c>
      <c r="I124">
        <v>2.3820163610910328E-5</v>
      </c>
      <c r="J124">
        <v>0</v>
      </c>
      <c r="K124">
        <v>8.9915757037761779E-6</v>
      </c>
      <c r="L124">
        <v>1.1678888872296511E-2</v>
      </c>
      <c r="M124">
        <v>3.2244606020777056E-3</v>
      </c>
      <c r="N124">
        <v>2.4128282906765719E-4</v>
      </c>
      <c r="O124">
        <v>0</v>
      </c>
      <c r="P124">
        <v>1.5717985497332165E-4</v>
      </c>
      <c r="Q124">
        <v>0</v>
      </c>
      <c r="R124">
        <v>2.771441593161228E-4</v>
      </c>
      <c r="S124">
        <v>1.587206222933446E-2</v>
      </c>
    </row>
    <row r="125" spans="1:19">
      <c r="A125" t="s">
        <v>100</v>
      </c>
      <c r="B125" s="33" t="s">
        <v>165</v>
      </c>
      <c r="C125">
        <v>6.890305793639584E-3</v>
      </c>
      <c r="D125">
        <v>0</v>
      </c>
      <c r="E125">
        <v>2.8082251206074105E-4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1.2000380499685548E-2</v>
      </c>
      <c r="M125">
        <v>5.8499398237987776E-4</v>
      </c>
      <c r="N125">
        <v>2.0491719265258723E-4</v>
      </c>
      <c r="O125">
        <v>0</v>
      </c>
      <c r="P125">
        <v>2.8326751843721354E-4</v>
      </c>
      <c r="Q125">
        <v>0</v>
      </c>
      <c r="R125">
        <v>7.7114528064470278E-5</v>
      </c>
      <c r="S125">
        <v>2.0321802027126523E-2</v>
      </c>
    </row>
    <row r="126" spans="1:19">
      <c r="A126" t="s">
        <v>100</v>
      </c>
      <c r="B126" s="33" t="s">
        <v>166</v>
      </c>
      <c r="C126">
        <v>7.2529534669740769E-4</v>
      </c>
      <c r="D126">
        <v>3.1733255475341338E-5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8.7408822224688265E-6</v>
      </c>
      <c r="L126">
        <v>0</v>
      </c>
      <c r="M126">
        <v>2.2690813593495562E-4</v>
      </c>
      <c r="N126">
        <v>3.362444021348665E-5</v>
      </c>
      <c r="O126">
        <v>3.5456500201980212E-6</v>
      </c>
      <c r="P126">
        <v>1.2810345877642959E-3</v>
      </c>
      <c r="Q126">
        <v>0</v>
      </c>
      <c r="R126">
        <v>2.2425905044087813E-5</v>
      </c>
      <c r="S126">
        <v>2.3333082033332175E-3</v>
      </c>
    </row>
    <row r="127" spans="1:19">
      <c r="A127" t="s">
        <v>100</v>
      </c>
      <c r="B127" s="33" t="s">
        <v>167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1.5510884669360792E-3</v>
      </c>
      <c r="N127">
        <v>3.227561341567764E-5</v>
      </c>
      <c r="O127">
        <v>3.5316602635115935E-6</v>
      </c>
      <c r="P127">
        <v>1.114850380950827E-3</v>
      </c>
      <c r="Q127">
        <v>0</v>
      </c>
      <c r="R127">
        <v>2.4807550783378929E-5</v>
      </c>
      <c r="S127">
        <v>2.726553672459886E-3</v>
      </c>
    </row>
    <row r="128" spans="1:19">
      <c r="A128" t="s">
        <v>100</v>
      </c>
      <c r="B128" s="33" t="s">
        <v>168</v>
      </c>
      <c r="C128">
        <v>3.4365791141155455E-4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0.27647463186989896</v>
      </c>
      <c r="K128">
        <v>0</v>
      </c>
      <c r="L128">
        <v>2.3825099498608893E-3</v>
      </c>
      <c r="M128">
        <v>1.4640642319907471E-4</v>
      </c>
      <c r="N128">
        <v>6.6088749548498527E-6</v>
      </c>
      <c r="O128">
        <v>0</v>
      </c>
      <c r="P128">
        <v>2.8293486298025528E-4</v>
      </c>
      <c r="Q128">
        <v>0</v>
      </c>
      <c r="R128">
        <v>1.9799263606401496E-4</v>
      </c>
      <c r="S128">
        <v>0.27983474252846463</v>
      </c>
    </row>
    <row r="129" spans="1:19">
      <c r="A129" t="s">
        <v>100</v>
      </c>
      <c r="B129" s="33" t="s">
        <v>169</v>
      </c>
      <c r="C129">
        <v>6.1858424053866656E-3</v>
      </c>
      <c r="D129">
        <v>0</v>
      </c>
      <c r="E129">
        <v>2.1930632394295824E-4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1.7369395793425113E-3</v>
      </c>
      <c r="N129">
        <v>6.2928376465265501E-7</v>
      </c>
      <c r="O129">
        <v>3.4187191886303481E-6</v>
      </c>
      <c r="P129">
        <v>2.1288851459466684E-4</v>
      </c>
      <c r="Q129">
        <v>0</v>
      </c>
      <c r="R129">
        <v>0.15032922896106271</v>
      </c>
      <c r="S129">
        <v>0.15868825378714746</v>
      </c>
    </row>
    <row r="130" spans="1:19">
      <c r="A130" t="s">
        <v>100</v>
      </c>
      <c r="B130" s="33" t="s">
        <v>170</v>
      </c>
      <c r="C130">
        <v>6.873158228231091E-4</v>
      </c>
      <c r="D130">
        <v>5.9890506526105725E-5</v>
      </c>
      <c r="E130">
        <v>2.3092357454990164E-4</v>
      </c>
      <c r="F130">
        <v>2.4111900214729758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2.1937945767604106E-2</v>
      </c>
      <c r="M130">
        <v>1.7435633379081494E-3</v>
      </c>
      <c r="N130">
        <v>3.8400503070867842E-4</v>
      </c>
      <c r="O130">
        <v>0</v>
      </c>
      <c r="P130">
        <v>2.5753937780592651E-4</v>
      </c>
      <c r="Q130">
        <v>0</v>
      </c>
      <c r="R130">
        <v>1.6406943438909138E-3</v>
      </c>
      <c r="S130">
        <v>2.4381318992349179</v>
      </c>
    </row>
    <row r="131" spans="1:19">
      <c r="A131" t="s">
        <v>100</v>
      </c>
      <c r="B131" s="33" t="s">
        <v>171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1.1761984765001898E-4</v>
      </c>
      <c r="N131">
        <v>5.9442108089058365E-6</v>
      </c>
      <c r="O131">
        <v>3.3234021226125066E-6</v>
      </c>
      <c r="P131">
        <v>5.4267905509597369E-4</v>
      </c>
      <c r="Q131">
        <v>0</v>
      </c>
      <c r="R131">
        <v>2.2911456660779095E-5</v>
      </c>
      <c r="S131">
        <v>6.9247797222260488E-4</v>
      </c>
    </row>
    <row r="132" spans="1:19">
      <c r="A132" t="s">
        <v>100</v>
      </c>
      <c r="B132" s="33" t="s">
        <v>172</v>
      </c>
      <c r="C132">
        <v>0</v>
      </c>
      <c r="D132">
        <v>2.8930316133379819E-5</v>
      </c>
      <c r="E132">
        <v>9.2595775911252787E-6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1.5057191698542027E-4</v>
      </c>
      <c r="N132">
        <v>2.3343051896773659E-4</v>
      </c>
      <c r="O132">
        <v>0</v>
      </c>
      <c r="P132">
        <v>8.3681551504177776E-4</v>
      </c>
      <c r="Q132">
        <v>0</v>
      </c>
      <c r="R132">
        <v>8.6903212224598292E-5</v>
      </c>
      <c r="S132">
        <v>1.345911056660043E-3</v>
      </c>
    </row>
    <row r="133" spans="1:19">
      <c r="A133" t="s">
        <v>100</v>
      </c>
      <c r="B133" s="33" t="s">
        <v>173</v>
      </c>
      <c r="C133">
        <v>3.2036052520822977E-4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1.5957330273721482E-3</v>
      </c>
      <c r="M133">
        <v>1.4013004495465609E-3</v>
      </c>
      <c r="N133">
        <v>5.4877651844975617E-6</v>
      </c>
      <c r="O133">
        <v>0</v>
      </c>
      <c r="P133">
        <v>7.1148314559188464E-4</v>
      </c>
      <c r="Q133">
        <v>0</v>
      </c>
      <c r="R133">
        <v>1.7828884892878705E-4</v>
      </c>
      <c r="S133">
        <v>4.2126537616695714E-3</v>
      </c>
    </row>
    <row r="134" spans="1:19">
      <c r="A134" t="s">
        <v>100</v>
      </c>
      <c r="B134" s="33" t="s">
        <v>174</v>
      </c>
      <c r="C134">
        <v>0</v>
      </c>
      <c r="D134">
        <v>0</v>
      </c>
      <c r="E134">
        <v>2.2682310300170538E-4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1.556007847619334E-3</v>
      </c>
      <c r="N134">
        <v>1.0330973458039239E-5</v>
      </c>
      <c r="O134">
        <v>0</v>
      </c>
      <c r="P134">
        <v>9.7149687742614788E-4</v>
      </c>
      <c r="Q134">
        <v>0</v>
      </c>
      <c r="R134">
        <v>6.1841392525963101E-5</v>
      </c>
      <c r="S134">
        <v>2.826500193918946E-3</v>
      </c>
    </row>
    <row r="135" spans="1:19">
      <c r="A135" t="s">
        <v>100</v>
      </c>
      <c r="B135" s="33" t="s">
        <v>175</v>
      </c>
      <c r="C135">
        <v>5.7664894537765576E-3</v>
      </c>
      <c r="D135">
        <v>2.81237120511868E-5</v>
      </c>
      <c r="E135">
        <v>8.9588818583674623E-6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1.1013289726953701E-2</v>
      </c>
      <c r="M135">
        <v>2.9932428713408399E-5</v>
      </c>
      <c r="N135">
        <v>2.0482840881719255E-4</v>
      </c>
      <c r="O135">
        <v>0</v>
      </c>
      <c r="P135">
        <v>1.0009217608164533E-4</v>
      </c>
      <c r="Q135">
        <v>0</v>
      </c>
      <c r="R135">
        <v>2.5684453468954871E-5</v>
      </c>
      <c r="S135">
        <v>1.7177399241802505E-2</v>
      </c>
    </row>
    <row r="136" spans="1:19">
      <c r="A136" t="s">
        <v>100</v>
      </c>
      <c r="B136" s="33" t="s">
        <v>176</v>
      </c>
      <c r="C136">
        <v>6.4072105041645955E-4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1.3176578087952251E-3</v>
      </c>
      <c r="N136">
        <v>2.7913150670855202E-6</v>
      </c>
      <c r="O136">
        <v>0</v>
      </c>
      <c r="P136">
        <v>3.1660831859881E-4</v>
      </c>
      <c r="Q136">
        <v>0</v>
      </c>
      <c r="R136">
        <v>0</v>
      </c>
      <c r="S136">
        <v>2.2777784927825451E-3</v>
      </c>
    </row>
    <row r="137" spans="1:19">
      <c r="A137" t="s">
        <v>100</v>
      </c>
      <c r="B137" s="33" t="s">
        <v>177</v>
      </c>
      <c r="C137">
        <v>3.0670920145325908E-4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1.0627594235614879E-3</v>
      </c>
      <c r="M137">
        <v>0</v>
      </c>
      <c r="N137">
        <v>2.6511236121962156E-5</v>
      </c>
      <c r="O137">
        <v>0</v>
      </c>
      <c r="P137">
        <v>1.9787431211248929E-4</v>
      </c>
      <c r="Q137">
        <v>0</v>
      </c>
      <c r="R137">
        <v>1.9301698010920632E-4</v>
      </c>
      <c r="S137">
        <v>1.7868711533992609E-3</v>
      </c>
    </row>
    <row r="138" spans="1:19">
      <c r="A138" t="s">
        <v>100</v>
      </c>
      <c r="B138" s="33" t="s">
        <v>178</v>
      </c>
      <c r="C138">
        <v>5.5207656261728744E-3</v>
      </c>
      <c r="D138">
        <v>0</v>
      </c>
      <c r="E138">
        <v>1.9535075008214609E-4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4.4044723261293939E-4</v>
      </c>
      <c r="M138">
        <v>1.2809202853425461E-3</v>
      </c>
      <c r="N138">
        <v>2.576974829082701E-6</v>
      </c>
      <c r="O138">
        <v>0</v>
      </c>
      <c r="P138">
        <v>3.758727101406123E-4</v>
      </c>
      <c r="Q138">
        <v>0</v>
      </c>
      <c r="R138">
        <v>2.0286157777604785E-5</v>
      </c>
      <c r="S138">
        <v>7.8362197369301612E-3</v>
      </c>
    </row>
    <row r="139" spans="1:19">
      <c r="A139" t="s">
        <v>100</v>
      </c>
      <c r="B139" s="33" t="s">
        <v>179</v>
      </c>
      <c r="C139">
        <v>1.208358419876987E-3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9.5648348120960236E-3</v>
      </c>
      <c r="M139">
        <v>0</v>
      </c>
      <c r="N139">
        <v>3.2259408335733042E-6</v>
      </c>
      <c r="O139">
        <v>0</v>
      </c>
      <c r="P139">
        <v>1.3966688078319578E-3</v>
      </c>
      <c r="Q139">
        <v>0</v>
      </c>
      <c r="R139">
        <v>1.7994381062891307E-4</v>
      </c>
      <c r="S139">
        <v>1.2353031791349167E-2</v>
      </c>
    </row>
    <row r="140" spans="1:19">
      <c r="A140" t="s">
        <v>100</v>
      </c>
      <c r="B140" s="33" t="s">
        <v>180</v>
      </c>
      <c r="C140">
        <v>0</v>
      </c>
      <c r="D140">
        <v>0</v>
      </c>
      <c r="E140">
        <v>2.7691670426377435E-5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4.2757222622924473E-4</v>
      </c>
      <c r="M140">
        <v>0</v>
      </c>
      <c r="N140">
        <v>0</v>
      </c>
      <c r="O140">
        <v>0</v>
      </c>
      <c r="P140">
        <v>1.7917912362541699E-4</v>
      </c>
      <c r="Q140">
        <v>0</v>
      </c>
      <c r="R140">
        <v>1.6258947225722409E-4</v>
      </c>
      <c r="S140">
        <v>7.970324924713168E-4</v>
      </c>
    </row>
    <row r="141" spans="1:19">
      <c r="A141" t="s">
        <v>100</v>
      </c>
      <c r="B141" s="33" t="s">
        <v>181</v>
      </c>
      <c r="C141">
        <v>1.0708920305436465E-2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4.60654223775947E-4</v>
      </c>
      <c r="Q141">
        <v>0</v>
      </c>
      <c r="R141">
        <v>1.7785590646468563E-5</v>
      </c>
      <c r="S141">
        <v>1.1187360119777168E-2</v>
      </c>
    </row>
    <row r="142" spans="1:19">
      <c r="A142" t="s">
        <v>100</v>
      </c>
      <c r="B142" s="33" t="s">
        <v>182</v>
      </c>
      <c r="C142">
        <v>1.4747294037746883E-3</v>
      </c>
      <c r="D142">
        <v>0</v>
      </c>
      <c r="E142">
        <v>8.2102431423480837E-6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4.2050413556182775E-4</v>
      </c>
      <c r="M142">
        <v>0</v>
      </c>
      <c r="N142">
        <v>0</v>
      </c>
      <c r="O142">
        <v>0</v>
      </c>
      <c r="P142">
        <v>3.5409783181705734E-4</v>
      </c>
      <c r="Q142">
        <v>0</v>
      </c>
      <c r="R142">
        <v>0</v>
      </c>
      <c r="S142">
        <v>2.2575416142558424E-3</v>
      </c>
    </row>
    <row r="143" spans="1:19">
      <c r="A143" t="s">
        <v>100</v>
      </c>
      <c r="B143" s="33" t="s">
        <v>183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9.9071243757009597E-4</v>
      </c>
      <c r="M143">
        <v>0</v>
      </c>
      <c r="N143">
        <v>0</v>
      </c>
      <c r="O143">
        <v>0</v>
      </c>
      <c r="P143">
        <v>5.577477646614426E-4</v>
      </c>
      <c r="Q143">
        <v>0</v>
      </c>
      <c r="R143">
        <v>1.6573551259568831E-4</v>
      </c>
      <c r="S143">
        <v>1.7141957148396614E-3</v>
      </c>
    </row>
    <row r="144" spans="1:19">
      <c r="A144" t="s">
        <v>100</v>
      </c>
      <c r="B144" s="33" t="s">
        <v>184</v>
      </c>
      <c r="C144">
        <v>0</v>
      </c>
      <c r="D144">
        <v>0</v>
      </c>
      <c r="E144">
        <v>1.9260997564896076E-4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1.0642577199515557E-3</v>
      </c>
      <c r="O144">
        <v>0</v>
      </c>
      <c r="P144">
        <v>7.7005199484503351E-5</v>
      </c>
      <c r="Q144">
        <v>0</v>
      </c>
      <c r="R144">
        <v>1.6834155591283206E-5</v>
      </c>
      <c r="S144">
        <v>1.3507070507330354E-3</v>
      </c>
    </row>
    <row r="145" spans="1:19">
      <c r="A145" t="s">
        <v>100</v>
      </c>
      <c r="B145" s="33" t="s">
        <v>185</v>
      </c>
      <c r="C145">
        <v>5.4038114052623598E-3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8.9164119381663909E-3</v>
      </c>
      <c r="M145">
        <v>0</v>
      </c>
      <c r="N145">
        <v>0</v>
      </c>
      <c r="O145">
        <v>0</v>
      </c>
      <c r="P145">
        <v>7.1433757248229313E-4</v>
      </c>
      <c r="Q145">
        <v>0</v>
      </c>
      <c r="R145">
        <v>0</v>
      </c>
      <c r="S145">
        <v>1.5034560915864859E-2</v>
      </c>
    </row>
    <row r="146" spans="1:19">
      <c r="A146" t="s">
        <v>100</v>
      </c>
      <c r="B146" s="33" t="s">
        <v>186</v>
      </c>
      <c r="C146">
        <v>8.4165035875827243E-4</v>
      </c>
      <c r="D146">
        <v>0</v>
      </c>
      <c r="E146">
        <v>2.5767772354745588E-5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3.9759531522776115E-4</v>
      </c>
      <c r="M146">
        <v>0</v>
      </c>
      <c r="N146">
        <v>0</v>
      </c>
      <c r="O146">
        <v>0</v>
      </c>
      <c r="P146">
        <v>2.089389413768572E-4</v>
      </c>
      <c r="Q146">
        <v>0</v>
      </c>
      <c r="R146">
        <v>1.6806327463569914E-4</v>
      </c>
      <c r="S146">
        <v>1.6420156623553339E-3</v>
      </c>
    </row>
    <row r="147" spans="1:19">
      <c r="A147" t="s">
        <v>100</v>
      </c>
      <c r="B147" s="33" t="s">
        <v>187</v>
      </c>
      <c r="C147">
        <v>0</v>
      </c>
      <c r="D147">
        <v>0</v>
      </c>
      <c r="E147">
        <v>2.5650087997486359E-5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1.3445223834978037E-3</v>
      </c>
      <c r="M147">
        <v>0</v>
      </c>
      <c r="N147">
        <v>0</v>
      </c>
      <c r="O147">
        <v>0</v>
      </c>
      <c r="P147">
        <v>3.2943146045738558E-5</v>
      </c>
      <c r="Q147">
        <v>0</v>
      </c>
      <c r="R147">
        <v>7.7783949024023968E-6</v>
      </c>
      <c r="S147">
        <v>1.4108940123378488E-3</v>
      </c>
    </row>
    <row r="148" spans="1:19">
      <c r="A148" t="s">
        <v>100</v>
      </c>
      <c r="B148" s="33" t="s">
        <v>188</v>
      </c>
      <c r="C148">
        <v>4.9774094677061953E-3</v>
      </c>
      <c r="D148">
        <v>0</v>
      </c>
      <c r="E148">
        <v>1.6667239664092115E-4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1.1632324121180204E-4</v>
      </c>
      <c r="Q148">
        <v>0</v>
      </c>
      <c r="R148">
        <v>1.4900286896590842E-4</v>
      </c>
      <c r="S148">
        <v>5.4094079744686496E-3</v>
      </c>
    </row>
    <row r="149" spans="1:19">
      <c r="A149" t="s">
        <v>100</v>
      </c>
      <c r="B149" s="33" t="s">
        <v>189</v>
      </c>
      <c r="C149">
        <v>5.4481746399197561E-3</v>
      </c>
      <c r="D149">
        <v>0</v>
      </c>
      <c r="E149">
        <v>7.4850476600163418E-6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8.5364624234003372E-3</v>
      </c>
      <c r="M149">
        <v>0</v>
      </c>
      <c r="N149">
        <v>0</v>
      </c>
      <c r="O149">
        <v>0</v>
      </c>
      <c r="P149">
        <v>4.9521193855994738E-4</v>
      </c>
      <c r="Q149">
        <v>0</v>
      </c>
      <c r="R149">
        <v>0</v>
      </c>
      <c r="S149">
        <v>1.4487334049647416E-2</v>
      </c>
    </row>
    <row r="150" spans="1:19">
      <c r="A150" t="s">
        <v>100</v>
      </c>
      <c r="B150" s="33" t="s">
        <v>190</v>
      </c>
      <c r="C150">
        <v>5.4390323816733144E-4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2.2232091731524406E-3</v>
      </c>
      <c r="M150">
        <v>0</v>
      </c>
      <c r="N150">
        <v>0</v>
      </c>
      <c r="O150">
        <v>0</v>
      </c>
      <c r="P150">
        <v>8.5541901749763838E-4</v>
      </c>
      <c r="Q150">
        <v>0</v>
      </c>
      <c r="R150">
        <v>1.1487798587950238E-6</v>
      </c>
      <c r="S150">
        <v>3.6236802086477837E-3</v>
      </c>
    </row>
    <row r="151" spans="1:19">
      <c r="A151" t="s">
        <v>100</v>
      </c>
      <c r="B151" s="33" t="s">
        <v>191</v>
      </c>
      <c r="C151">
        <v>5.1325714849070891E-4</v>
      </c>
      <c r="D151">
        <v>0</v>
      </c>
      <c r="E151">
        <v>3.4050249446127001E-4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2.2562248443414035E-4</v>
      </c>
      <c r="Q151">
        <v>0</v>
      </c>
      <c r="R151">
        <v>1.5653919938074523E-5</v>
      </c>
      <c r="S151">
        <v>1.0950360474453191E-3</v>
      </c>
    </row>
    <row r="152" spans="1:19">
      <c r="A152" t="s">
        <v>100</v>
      </c>
      <c r="B152" s="33" t="s">
        <v>192</v>
      </c>
      <c r="C152">
        <v>0</v>
      </c>
      <c r="D152">
        <v>0</v>
      </c>
      <c r="E152">
        <v>7.276357579688586E-6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1.6931299766895336E-2</v>
      </c>
      <c r="M152">
        <v>0</v>
      </c>
      <c r="N152">
        <v>0</v>
      </c>
      <c r="O152">
        <v>0</v>
      </c>
      <c r="P152">
        <v>7.7135250254656285E-5</v>
      </c>
      <c r="Q152">
        <v>0</v>
      </c>
      <c r="R152">
        <v>1.5592155659049922E-5</v>
      </c>
      <c r="S152">
        <v>1.7031303530416153E-2</v>
      </c>
    </row>
    <row r="153" spans="1:19">
      <c r="A153" t="s">
        <v>100</v>
      </c>
      <c r="B153" s="33" t="s">
        <v>193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3.5327075566193855E-4</v>
      </c>
      <c r="Q153">
        <v>0</v>
      </c>
      <c r="R153">
        <v>1.4088527947109242E-4</v>
      </c>
      <c r="S153">
        <v>4.9415603513125461E-4</v>
      </c>
    </row>
    <row r="154" spans="1:19">
      <c r="A154" t="s">
        <v>100</v>
      </c>
      <c r="B154" s="33" t="s">
        <v>194</v>
      </c>
      <c r="C154">
        <v>2.4793063917627478E-4</v>
      </c>
      <c r="D154">
        <v>0</v>
      </c>
      <c r="E154">
        <v>1.6696491859979901E-5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1.1838190893342926E-5</v>
      </c>
      <c r="Q154">
        <v>0</v>
      </c>
      <c r="R154">
        <v>3.2571708390065623E-3</v>
      </c>
      <c r="S154">
        <v>3.5336361610234235E-3</v>
      </c>
    </row>
    <row r="155" spans="1:19">
      <c r="A155" t="s">
        <v>100</v>
      </c>
      <c r="B155" s="33" t="s">
        <v>195</v>
      </c>
      <c r="C155">
        <v>9.2386286728789457E-3</v>
      </c>
      <c r="D155">
        <v>0</v>
      </c>
      <c r="E155">
        <v>1.7121377884710132E-4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8.8089446521877335E-4</v>
      </c>
      <c r="M155">
        <v>0</v>
      </c>
      <c r="N155">
        <v>0</v>
      </c>
      <c r="O155">
        <v>0</v>
      </c>
      <c r="P155">
        <v>2.1716927355086568E-5</v>
      </c>
      <c r="Q155">
        <v>0</v>
      </c>
      <c r="R155">
        <v>1.5093524790898982E-5</v>
      </c>
      <c r="S155">
        <v>1.0327547369115564E-2</v>
      </c>
    </row>
    <row r="156" spans="1:19">
      <c r="A156" t="s">
        <v>100</v>
      </c>
      <c r="B156" s="33" t="s">
        <v>196</v>
      </c>
      <c r="C156">
        <v>1.0265142969885233E-3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7.928050186983171E-3</v>
      </c>
      <c r="M156">
        <v>0</v>
      </c>
      <c r="N156">
        <v>0</v>
      </c>
      <c r="O156">
        <v>0</v>
      </c>
      <c r="P156">
        <v>1.5355720371701409E-5</v>
      </c>
      <c r="Q156">
        <v>0</v>
      </c>
      <c r="R156">
        <v>0</v>
      </c>
      <c r="S156">
        <v>8.9699202043789228E-3</v>
      </c>
    </row>
    <row r="157" spans="1:19">
      <c r="A157" t="s">
        <v>100</v>
      </c>
      <c r="B157" s="33" t="s">
        <v>197</v>
      </c>
      <c r="C157">
        <v>2.4101810269527846E-4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1.1527326489879641E-3</v>
      </c>
      <c r="Q157">
        <v>0</v>
      </c>
      <c r="R157">
        <v>1.3691100497226216E-4</v>
      </c>
      <c r="S157">
        <v>1.5306617567603098E-3</v>
      </c>
    </row>
    <row r="158" spans="1:19">
      <c r="A158" t="s">
        <v>100</v>
      </c>
      <c r="B158" s="33" t="s">
        <v>198</v>
      </c>
      <c r="C158">
        <v>0</v>
      </c>
      <c r="D158">
        <v>0</v>
      </c>
      <c r="E158">
        <v>1.5026842674004115E-4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8.5514445245848947E-4</v>
      </c>
      <c r="M158">
        <v>0</v>
      </c>
      <c r="N158">
        <v>0</v>
      </c>
      <c r="O158">
        <v>0</v>
      </c>
      <c r="P158">
        <v>2.2698849988955772E-5</v>
      </c>
      <c r="Q158">
        <v>0</v>
      </c>
      <c r="R158">
        <v>1.5736815090150458E-5</v>
      </c>
      <c r="S158">
        <v>1.0438485442705314E-3</v>
      </c>
    </row>
    <row r="159" spans="1:19">
      <c r="A159" t="s">
        <v>100</v>
      </c>
      <c r="B159" s="33" t="s">
        <v>199</v>
      </c>
      <c r="C159">
        <v>4.4627515051303135E-3</v>
      </c>
      <c r="D159">
        <v>0</v>
      </c>
      <c r="E159">
        <v>0</v>
      </c>
      <c r="F159">
        <v>0</v>
      </c>
      <c r="G159">
        <v>0</v>
      </c>
      <c r="H159">
        <v>3.3242413685814931E-2</v>
      </c>
      <c r="I159">
        <v>0</v>
      </c>
      <c r="J159">
        <v>0</v>
      </c>
      <c r="K159">
        <v>0</v>
      </c>
      <c r="L159">
        <v>8.5373083432571661E-3</v>
      </c>
      <c r="M159">
        <v>0</v>
      </c>
      <c r="N159">
        <v>0</v>
      </c>
      <c r="O159">
        <v>0</v>
      </c>
      <c r="P159">
        <v>6.5604716034783905E-5</v>
      </c>
      <c r="Q159">
        <v>0</v>
      </c>
      <c r="R159">
        <v>0</v>
      </c>
      <c r="S159">
        <v>4.6308078250206108E-2</v>
      </c>
    </row>
    <row r="160" spans="1:19">
      <c r="A160" t="s">
        <v>100</v>
      </c>
      <c r="B160" s="33" t="s">
        <v>200</v>
      </c>
      <c r="C160">
        <v>4.9586127834544413E-4</v>
      </c>
      <c r="D160">
        <v>0</v>
      </c>
      <c r="E160">
        <v>1.4778437656315369E-4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6.3042042375727192E-5</v>
      </c>
      <c r="Q160">
        <v>0</v>
      </c>
      <c r="R160">
        <v>3.234809671717187E-4</v>
      </c>
      <c r="S160">
        <v>1.0301686643856556E-3</v>
      </c>
    </row>
    <row r="161" spans="1:19">
      <c r="A161" t="s">
        <v>100</v>
      </c>
      <c r="B161" s="33" t="s">
        <v>201</v>
      </c>
      <c r="C161">
        <v>0.2038951636309001</v>
      </c>
      <c r="D161">
        <v>1.1614734191320197E-2</v>
      </c>
      <c r="E161">
        <v>6.6152193221170608E-3</v>
      </c>
      <c r="F161">
        <v>0</v>
      </c>
      <c r="G161">
        <v>0.15659519172031011</v>
      </c>
      <c r="H161">
        <v>0</v>
      </c>
      <c r="I161">
        <v>9.8374236030429607E-3</v>
      </c>
      <c r="J161">
        <v>0</v>
      </c>
      <c r="K161">
        <v>3.6098728157488158E-3</v>
      </c>
      <c r="L161">
        <v>0.34638085313828526</v>
      </c>
      <c r="M161">
        <v>0</v>
      </c>
      <c r="N161">
        <v>7.6372352576612457E-2</v>
      </c>
      <c r="O161">
        <v>1.3725226668139523E-3</v>
      </c>
      <c r="P161">
        <v>0.13849157671817913</v>
      </c>
      <c r="Q161">
        <v>0.16999322812190343</v>
      </c>
      <c r="R161">
        <v>2.6960027287728394E-2</v>
      </c>
      <c r="S161">
        <v>1.1517381657929491</v>
      </c>
    </row>
    <row r="162" spans="1:19">
      <c r="A162" t="s">
        <v>100</v>
      </c>
      <c r="B162" s="33" t="s">
        <v>202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6.4057647378490401E-5</v>
      </c>
      <c r="Q162">
        <v>0</v>
      </c>
      <c r="R162">
        <v>3.5693087049537553E-4</v>
      </c>
      <c r="S162">
        <v>4.2098851787386593E-4</v>
      </c>
    </row>
    <row r="163" spans="1:19">
      <c r="A163" t="s">
        <v>100</v>
      </c>
      <c r="B163" s="33" t="s">
        <v>203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1.1628731932233904E-4</v>
      </c>
      <c r="Q163">
        <v>0</v>
      </c>
      <c r="R163">
        <v>0</v>
      </c>
      <c r="S163">
        <v>1.1628731931523362E-4</v>
      </c>
    </row>
    <row r="164" spans="1:19">
      <c r="A164" t="s">
        <v>100</v>
      </c>
      <c r="B164" s="33" t="s">
        <v>204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t="s">
        <v>100</v>
      </c>
      <c r="B165" s="33" t="s">
        <v>205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t="s">
        <v>100</v>
      </c>
      <c r="B166" s="33" t="s">
        <v>206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t="s">
        <v>100</v>
      </c>
      <c r="B167" s="33" t="s">
        <v>207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t="s">
        <v>100</v>
      </c>
      <c r="B168" s="33" t="s">
        <v>208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t="s">
        <v>100</v>
      </c>
      <c r="B169" s="33" t="s">
        <v>209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t="s">
        <v>100</v>
      </c>
      <c r="B170" s="33" t="s">
        <v>210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t="s">
        <v>100</v>
      </c>
      <c r="B171" s="33" t="s">
        <v>211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t="s">
        <v>100</v>
      </c>
      <c r="B172" s="33" t="s">
        <v>212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t="s">
        <v>100</v>
      </c>
      <c r="B173" s="33" t="s">
        <v>213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t="s">
        <v>100</v>
      </c>
      <c r="B174" s="33" t="s">
        <v>214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t="s">
        <v>100</v>
      </c>
      <c r="B175" s="33" t="s">
        <v>215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t="s">
        <v>100</v>
      </c>
      <c r="B176" s="33" t="s">
        <v>216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t="s">
        <v>100</v>
      </c>
      <c r="B177" s="33" t="s">
        <v>217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t="s">
        <v>100</v>
      </c>
      <c r="B178" s="33" t="s">
        <v>218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t="s">
        <v>100</v>
      </c>
      <c r="B179" s="33" t="s">
        <v>219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t="s">
        <v>100</v>
      </c>
      <c r="B180" s="33" t="s">
        <v>220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t="s">
        <v>100</v>
      </c>
      <c r="B181" s="33" t="s">
        <v>221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t="s">
        <v>100</v>
      </c>
      <c r="B182" s="33" t="s">
        <v>222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t="s">
        <v>100</v>
      </c>
      <c r="B183" s="33" t="s">
        <v>223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t="s">
        <v>100</v>
      </c>
      <c r="B184" s="33" t="s">
        <v>224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t="s">
        <v>100</v>
      </c>
      <c r="B185" s="33" t="s">
        <v>225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" sqref="B1"/>
    </sheetView>
  </sheetViews>
  <sheetFormatPr defaultRowHeight="14.4"/>
  <cols>
    <col min="1" max="1" width="29.44140625" customWidth="1"/>
    <col min="2" max="2" width="24.6640625" customWidth="1"/>
    <col min="4" max="4" width="46.44140625" customWidth="1"/>
    <col min="5" max="5" width="23.33203125" customWidth="1"/>
  </cols>
  <sheetData>
    <row r="1" spans="1:5" ht="15" thickBot="1">
      <c r="A1" s="80" t="s">
        <v>236</v>
      </c>
      <c r="B1" s="79" t="s">
        <v>23</v>
      </c>
      <c r="D1" s="75" t="s">
        <v>237</v>
      </c>
      <c r="E1" s="75" t="s">
        <v>242</v>
      </c>
    </row>
    <row r="2" spans="1:5">
      <c r="D2" s="76" t="s">
        <v>14</v>
      </c>
      <c r="E2" s="81" t="s">
        <v>243</v>
      </c>
    </row>
    <row r="3" spans="1:5">
      <c r="A3" t="s">
        <v>259</v>
      </c>
      <c r="B3" t="str">
        <f>VLOOKUP(B1,D2:E18,2,FALSE)</f>
        <v>L</v>
      </c>
      <c r="D3" s="76" t="s">
        <v>15</v>
      </c>
      <c r="E3" s="81" t="s">
        <v>244</v>
      </c>
    </row>
    <row r="4" spans="1:5">
      <c r="D4" s="76" t="s">
        <v>16</v>
      </c>
      <c r="E4" s="81" t="s">
        <v>245</v>
      </c>
    </row>
    <row r="5" spans="1:5">
      <c r="D5" s="76" t="s">
        <v>17</v>
      </c>
      <c r="E5" s="81" t="s">
        <v>246</v>
      </c>
    </row>
    <row r="6" spans="1:5">
      <c r="D6" s="76" t="s">
        <v>18</v>
      </c>
      <c r="E6" s="81" t="s">
        <v>247</v>
      </c>
    </row>
    <row r="7" spans="1:5">
      <c r="D7" s="76" t="s">
        <v>19</v>
      </c>
      <c r="E7" s="81" t="s">
        <v>248</v>
      </c>
    </row>
    <row r="8" spans="1:5">
      <c r="D8" s="76" t="s">
        <v>20</v>
      </c>
      <c r="E8" s="81" t="s">
        <v>249</v>
      </c>
    </row>
    <row r="9" spans="1:5">
      <c r="D9" s="76" t="s">
        <v>21</v>
      </c>
      <c r="E9" s="81" t="s">
        <v>250</v>
      </c>
    </row>
    <row r="10" spans="1:5">
      <c r="D10" s="76" t="s">
        <v>22</v>
      </c>
      <c r="E10" s="81" t="s">
        <v>251</v>
      </c>
    </row>
    <row r="11" spans="1:5">
      <c r="D11" s="76" t="s">
        <v>23</v>
      </c>
      <c r="E11" s="81" t="s">
        <v>235</v>
      </c>
    </row>
    <row r="12" spans="1:5">
      <c r="D12" s="77" t="s">
        <v>24</v>
      </c>
      <c r="E12" s="81" t="s">
        <v>252</v>
      </c>
    </row>
    <row r="13" spans="1:5">
      <c r="D13" s="77" t="s">
        <v>238</v>
      </c>
      <c r="E13" s="81" t="s">
        <v>253</v>
      </c>
    </row>
    <row r="14" spans="1:5">
      <c r="D14" s="77" t="s">
        <v>239</v>
      </c>
      <c r="E14" s="81" t="s">
        <v>254</v>
      </c>
    </row>
    <row r="15" spans="1:5">
      <c r="D15" s="77" t="s">
        <v>27</v>
      </c>
      <c r="E15" s="81" t="s">
        <v>255</v>
      </c>
    </row>
    <row r="16" spans="1:5">
      <c r="D16" s="77" t="s">
        <v>28</v>
      </c>
      <c r="E16" s="81" t="s">
        <v>256</v>
      </c>
    </row>
    <row r="17" spans="4:5">
      <c r="D17" s="77" t="s">
        <v>240</v>
      </c>
      <c r="E17" s="81" t="s">
        <v>257</v>
      </c>
    </row>
    <row r="18" spans="4:5">
      <c r="D18" s="78" t="s">
        <v>241</v>
      </c>
      <c r="E18" s="81" t="s">
        <v>258</v>
      </c>
    </row>
  </sheetData>
  <dataValidations count="1">
    <dataValidation type="list" allowBlank="1" showInputMessage="1" showErrorMessage="1" sqref="B1">
      <formula1>Regions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T185"/>
  <sheetViews>
    <sheetView workbookViewId="0"/>
  </sheetViews>
  <sheetFormatPr defaultColWidth="8.88671875" defaultRowHeight="14.4"/>
  <cols>
    <col min="1" max="1" width="16.33203125" customWidth="1"/>
    <col min="2" max="2" width="18" style="45" customWidth="1"/>
    <col min="3" max="3" width="10.44140625" style="45" customWidth="1"/>
    <col min="4" max="10" width="9" style="45" bestFit="1" customWidth="1"/>
    <col min="11" max="11" width="12" style="45" bestFit="1" customWidth="1"/>
    <col min="12" max="13" width="9" style="45" bestFit="1" customWidth="1"/>
    <col min="14" max="14" width="11" style="45" bestFit="1" customWidth="1"/>
    <col min="15" max="19" width="9" style="45" bestFit="1" customWidth="1"/>
    <col min="20" max="16384" width="8.88671875" style="45"/>
  </cols>
  <sheetData>
    <row r="1" spans="1:20" s="40" customFormat="1">
      <c r="A1"/>
      <c r="B1" s="35" t="s">
        <v>1</v>
      </c>
      <c r="C1" s="36" t="s">
        <v>226</v>
      </c>
      <c r="D1" s="37"/>
      <c r="E1" s="37"/>
      <c r="F1" s="37"/>
      <c r="G1" s="38"/>
      <c r="H1" s="39"/>
    </row>
    <row r="2" spans="1:20">
      <c r="B2" s="41" t="s">
        <v>3</v>
      </c>
      <c r="C2" s="42" t="s">
        <v>227</v>
      </c>
      <c r="D2" s="43"/>
      <c r="E2" s="43"/>
      <c r="F2" s="43"/>
      <c r="G2" s="43"/>
      <c r="H2" s="44"/>
    </row>
    <row r="3" spans="1:20">
      <c r="B3" s="41" t="s">
        <v>5</v>
      </c>
      <c r="C3" s="46" t="s">
        <v>6</v>
      </c>
      <c r="D3" s="43"/>
      <c r="E3" s="43"/>
      <c r="F3" s="43"/>
      <c r="G3" s="43"/>
      <c r="H3" s="44"/>
    </row>
    <row r="4" spans="1:20">
      <c r="B4" s="47" t="s">
        <v>7</v>
      </c>
      <c r="C4" s="48">
        <v>2010</v>
      </c>
      <c r="D4" s="49"/>
      <c r="E4" s="49"/>
      <c r="F4" s="49"/>
      <c r="G4" s="49"/>
      <c r="H4" s="50"/>
    </row>
    <row r="5" spans="1:20">
      <c r="B5" s="51"/>
    </row>
    <row r="6" spans="1:20">
      <c r="A6" s="1" t="s">
        <v>8</v>
      </c>
      <c r="B6" s="51" t="s">
        <v>9</v>
      </c>
      <c r="C6" s="52" t="s">
        <v>10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4"/>
    </row>
    <row r="7" spans="1:20" ht="15.6">
      <c r="B7" s="51" t="s">
        <v>11</v>
      </c>
      <c r="C7" s="55" t="s">
        <v>12</v>
      </c>
      <c r="D7" s="56"/>
      <c r="E7" s="56"/>
      <c r="F7" s="56"/>
      <c r="G7" s="56"/>
      <c r="H7" s="56"/>
      <c r="I7" s="56"/>
      <c r="J7" s="56"/>
      <c r="K7" s="56"/>
      <c r="L7" s="57"/>
      <c r="M7" s="55" t="s">
        <v>13</v>
      </c>
      <c r="N7" s="56"/>
      <c r="O7" s="56"/>
      <c r="P7" s="56"/>
      <c r="Q7" s="56"/>
      <c r="R7" s="56"/>
      <c r="S7" s="58"/>
    </row>
    <row r="8" spans="1:20">
      <c r="C8" s="59" t="s">
        <v>14</v>
      </c>
      <c r="D8" s="60" t="s">
        <v>15</v>
      </c>
      <c r="E8" s="60" t="s">
        <v>16</v>
      </c>
      <c r="F8" s="60" t="s">
        <v>17</v>
      </c>
      <c r="G8" s="60" t="s">
        <v>18</v>
      </c>
      <c r="H8" s="60" t="s">
        <v>19</v>
      </c>
      <c r="I8" s="60" t="s">
        <v>20</v>
      </c>
      <c r="J8" s="60" t="s">
        <v>21</v>
      </c>
      <c r="K8" s="60" t="s">
        <v>22</v>
      </c>
      <c r="L8" s="61" t="s">
        <v>23</v>
      </c>
      <c r="M8" s="62" t="s">
        <v>24</v>
      </c>
      <c r="N8" s="63" t="s">
        <v>25</v>
      </c>
      <c r="O8" s="63" t="s">
        <v>26</v>
      </c>
      <c r="P8" s="63" t="s">
        <v>27</v>
      </c>
      <c r="Q8" s="63" t="s">
        <v>28</v>
      </c>
      <c r="R8" s="63" t="s">
        <v>29</v>
      </c>
      <c r="S8" s="64" t="s">
        <v>30</v>
      </c>
    </row>
    <row r="9" spans="1:20">
      <c r="C9" s="65" t="s">
        <v>31</v>
      </c>
      <c r="D9" s="66" t="s">
        <v>32</v>
      </c>
      <c r="E9" s="66" t="s">
        <v>33</v>
      </c>
      <c r="F9" s="66" t="s">
        <v>34</v>
      </c>
      <c r="G9" s="66" t="s">
        <v>35</v>
      </c>
      <c r="H9" s="66" t="s">
        <v>36</v>
      </c>
      <c r="I9" s="66" t="s">
        <v>37</v>
      </c>
      <c r="J9" s="66" t="s">
        <v>38</v>
      </c>
      <c r="K9" s="66" t="s">
        <v>39</v>
      </c>
      <c r="L9" s="67" t="s">
        <v>40</v>
      </c>
      <c r="M9" s="65" t="s">
        <v>41</v>
      </c>
      <c r="N9" s="66" t="s">
        <v>42</v>
      </c>
      <c r="O9" s="66" t="s">
        <v>43</v>
      </c>
      <c r="P9" s="66" t="s">
        <v>44</v>
      </c>
      <c r="Q9" s="66" t="s">
        <v>45</v>
      </c>
      <c r="R9" s="66" t="s">
        <v>46</v>
      </c>
      <c r="S9" s="68" t="s">
        <v>47</v>
      </c>
      <c r="T9" s="69"/>
    </row>
    <row r="10" spans="1:20">
      <c r="A10" t="s">
        <v>228</v>
      </c>
      <c r="B10" s="69" t="s">
        <v>49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  <c r="P10" s="70">
        <v>0</v>
      </c>
      <c r="Q10" s="70">
        <v>0</v>
      </c>
      <c r="R10" s="70">
        <v>0</v>
      </c>
      <c r="S10" s="70">
        <v>0</v>
      </c>
    </row>
    <row r="11" spans="1:20">
      <c r="A11" t="s">
        <v>228</v>
      </c>
      <c r="B11" s="69" t="s">
        <v>50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</row>
    <row r="12" spans="1:20">
      <c r="A12" t="s">
        <v>228</v>
      </c>
      <c r="B12" s="69" t="s">
        <v>51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</row>
    <row r="13" spans="1:20">
      <c r="A13" t="s">
        <v>228</v>
      </c>
      <c r="B13" s="69" t="s">
        <v>52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</row>
    <row r="14" spans="1:20">
      <c r="A14" t="s">
        <v>228</v>
      </c>
      <c r="B14" s="69" t="s">
        <v>53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</row>
    <row r="15" spans="1:20">
      <c r="A15" t="s">
        <v>228</v>
      </c>
      <c r="B15" s="69" t="s">
        <v>54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</row>
    <row r="16" spans="1:20">
      <c r="A16" t="s">
        <v>228</v>
      </c>
      <c r="B16" s="69" t="s">
        <v>55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0</v>
      </c>
      <c r="Q16" s="70">
        <v>0</v>
      </c>
      <c r="R16" s="70">
        <v>0</v>
      </c>
      <c r="S16" s="70">
        <v>0</v>
      </c>
    </row>
    <row r="17" spans="1:19">
      <c r="A17" t="s">
        <v>228</v>
      </c>
      <c r="B17" s="69" t="s">
        <v>56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</row>
    <row r="18" spans="1:19">
      <c r="A18" t="s">
        <v>228</v>
      </c>
      <c r="B18" s="69" t="s">
        <v>57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</row>
    <row r="19" spans="1:19">
      <c r="A19" t="s">
        <v>228</v>
      </c>
      <c r="B19" s="69" t="s">
        <v>58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</row>
    <row r="20" spans="1:19">
      <c r="A20" t="s">
        <v>228</v>
      </c>
      <c r="B20" s="69" t="s">
        <v>59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</row>
    <row r="21" spans="1:19">
      <c r="A21" t="s">
        <v>228</v>
      </c>
      <c r="B21" s="69" t="s">
        <v>60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</row>
    <row r="22" spans="1:19">
      <c r="A22" t="s">
        <v>228</v>
      </c>
      <c r="B22" s="69" t="s">
        <v>61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</row>
    <row r="23" spans="1:19">
      <c r="A23" t="s">
        <v>228</v>
      </c>
      <c r="B23" s="69" t="s">
        <v>62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</row>
    <row r="24" spans="1:19">
      <c r="A24" t="s">
        <v>228</v>
      </c>
      <c r="B24" s="69" t="s">
        <v>63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</row>
    <row r="25" spans="1:19">
      <c r="A25" t="s">
        <v>228</v>
      </c>
      <c r="B25" s="69" t="s">
        <v>64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</row>
    <row r="26" spans="1:19">
      <c r="A26" t="s">
        <v>228</v>
      </c>
      <c r="B26" s="69" t="s">
        <v>65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</row>
    <row r="27" spans="1:19">
      <c r="A27" t="s">
        <v>228</v>
      </c>
      <c r="B27" s="69" t="s">
        <v>66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</row>
    <row r="28" spans="1:19">
      <c r="A28" t="s">
        <v>228</v>
      </c>
      <c r="B28" s="69" t="s">
        <v>67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0">
        <v>0</v>
      </c>
    </row>
    <row r="29" spans="1:19">
      <c r="A29" t="s">
        <v>228</v>
      </c>
      <c r="B29" s="69" t="s">
        <v>68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</row>
    <row r="30" spans="1:19">
      <c r="A30" t="s">
        <v>228</v>
      </c>
      <c r="B30" s="69" t="s">
        <v>69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  <c r="S30" s="70">
        <v>0</v>
      </c>
    </row>
    <row r="31" spans="1:19">
      <c r="A31" t="s">
        <v>228</v>
      </c>
      <c r="B31" s="69" t="s">
        <v>70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</row>
    <row r="32" spans="1:19">
      <c r="A32" t="s">
        <v>228</v>
      </c>
      <c r="B32" s="69" t="s">
        <v>71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</row>
    <row r="33" spans="1:19">
      <c r="A33" t="s">
        <v>228</v>
      </c>
      <c r="B33" s="69" t="s">
        <v>72</v>
      </c>
      <c r="C33" s="70">
        <v>0</v>
      </c>
      <c r="D33" s="70">
        <v>0</v>
      </c>
      <c r="E33" s="70">
        <v>0</v>
      </c>
      <c r="F33" s="70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70">
        <v>0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</row>
    <row r="34" spans="1:19">
      <c r="A34" t="s">
        <v>228</v>
      </c>
      <c r="B34" s="69" t="s">
        <v>73</v>
      </c>
      <c r="C34" s="70">
        <v>0</v>
      </c>
      <c r="D34" s="70">
        <v>0</v>
      </c>
      <c r="E34" s="70">
        <v>0</v>
      </c>
      <c r="F34" s="70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70">
        <v>0</v>
      </c>
      <c r="N34" s="70">
        <v>0</v>
      </c>
      <c r="O34" s="70">
        <v>0</v>
      </c>
      <c r="P34" s="70">
        <v>0</v>
      </c>
      <c r="Q34" s="70">
        <v>0</v>
      </c>
      <c r="R34" s="70">
        <v>0</v>
      </c>
      <c r="S34" s="70">
        <v>0</v>
      </c>
    </row>
    <row r="35" spans="1:19">
      <c r="A35" t="s">
        <v>228</v>
      </c>
      <c r="B35" s="69" t="s">
        <v>74</v>
      </c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</row>
    <row r="36" spans="1:19">
      <c r="A36" t="s">
        <v>228</v>
      </c>
      <c r="B36" s="69" t="s">
        <v>75</v>
      </c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</row>
    <row r="37" spans="1:19">
      <c r="A37" t="s">
        <v>228</v>
      </c>
      <c r="B37" s="69" t="s">
        <v>76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</row>
    <row r="38" spans="1:19">
      <c r="A38" t="s">
        <v>228</v>
      </c>
      <c r="B38" s="69" t="s">
        <v>77</v>
      </c>
      <c r="C38" s="70">
        <v>4.5067939234324346E-2</v>
      </c>
      <c r="D38" s="70">
        <v>2.4466300398701214E-2</v>
      </c>
      <c r="E38" s="70">
        <v>1.4672609128900914E-2</v>
      </c>
      <c r="F38" s="70">
        <v>0.68819545392700643</v>
      </c>
      <c r="G38" s="70">
        <v>0.17315437130553074</v>
      </c>
      <c r="H38" s="70">
        <v>3.2337844206064593E-2</v>
      </c>
      <c r="I38" s="70">
        <v>0.1391014579294467</v>
      </c>
      <c r="J38" s="70">
        <v>0.19247029921732586</v>
      </c>
      <c r="K38" s="70">
        <v>3.7673691520782563E-3</v>
      </c>
      <c r="L38" s="70">
        <v>0.64718394999999596</v>
      </c>
      <c r="M38" s="70">
        <v>0.22135789743042902</v>
      </c>
      <c r="N38" s="70">
        <v>7.1217000574576542E-2</v>
      </c>
      <c r="O38" s="70">
        <v>0.13148341040551065</v>
      </c>
      <c r="P38" s="70">
        <v>0.69159614043536155</v>
      </c>
      <c r="Q38" s="70">
        <v>2.5753395883666038E-2</v>
      </c>
      <c r="R38" s="70">
        <v>0.2106995714118067</v>
      </c>
      <c r="S38" s="70">
        <v>3.3125250106407256</v>
      </c>
    </row>
    <row r="39" spans="1:19">
      <c r="A39" t="s">
        <v>228</v>
      </c>
      <c r="B39" s="69" t="s">
        <v>78</v>
      </c>
      <c r="C39" s="70">
        <v>0</v>
      </c>
      <c r="D39" s="70">
        <v>0</v>
      </c>
      <c r="E39" s="70">
        <v>0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  <c r="S39" s="70">
        <v>0</v>
      </c>
    </row>
    <row r="40" spans="1:19">
      <c r="A40" t="s">
        <v>228</v>
      </c>
      <c r="B40" s="69" t="s">
        <v>79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  <c r="S40" s="70">
        <v>0</v>
      </c>
    </row>
    <row r="41" spans="1:19">
      <c r="A41" t="s">
        <v>228</v>
      </c>
      <c r="B41" s="69" t="s">
        <v>80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</row>
    <row r="42" spans="1:19">
      <c r="A42" t="s">
        <v>228</v>
      </c>
      <c r="B42" s="69" t="s">
        <v>81</v>
      </c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</row>
    <row r="43" spans="1:19">
      <c r="A43" t="s">
        <v>228</v>
      </c>
      <c r="B43" s="69" t="s">
        <v>82</v>
      </c>
      <c r="C43" s="70">
        <v>0</v>
      </c>
      <c r="D43" s="70">
        <v>0</v>
      </c>
      <c r="E43" s="70">
        <v>0</v>
      </c>
      <c r="F43" s="70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0">
        <v>0</v>
      </c>
      <c r="M43" s="70">
        <v>0</v>
      </c>
      <c r="N43" s="70">
        <v>0</v>
      </c>
      <c r="O43" s="70">
        <v>0</v>
      </c>
      <c r="P43" s="70">
        <v>0</v>
      </c>
      <c r="Q43" s="70">
        <v>0</v>
      </c>
      <c r="R43" s="70">
        <v>0</v>
      </c>
      <c r="S43" s="70">
        <v>0</v>
      </c>
    </row>
    <row r="44" spans="1:19">
      <c r="A44" t="s">
        <v>228</v>
      </c>
      <c r="B44" s="69" t="s">
        <v>83</v>
      </c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</row>
    <row r="45" spans="1:19">
      <c r="A45" t="s">
        <v>228</v>
      </c>
      <c r="B45" s="69" t="s">
        <v>84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</row>
    <row r="46" spans="1:19">
      <c r="A46" t="s">
        <v>228</v>
      </c>
      <c r="B46" s="69" t="s">
        <v>85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</row>
    <row r="47" spans="1:19">
      <c r="A47" t="s">
        <v>228</v>
      </c>
      <c r="B47" s="69" t="s">
        <v>86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</row>
    <row r="48" spans="1:19">
      <c r="A48" t="s">
        <v>228</v>
      </c>
      <c r="B48" s="69" t="s">
        <v>87</v>
      </c>
      <c r="C48" s="70">
        <v>8.7898577199513953E-3</v>
      </c>
      <c r="D48" s="70">
        <v>4.7718023741895217E-3</v>
      </c>
      <c r="E48" s="70">
        <v>2.8616828018903466E-3</v>
      </c>
      <c r="F48" s="70">
        <v>0.13422269192483649</v>
      </c>
      <c r="G48" s="70">
        <v>3.377128648926786E-2</v>
      </c>
      <c r="H48" s="70">
        <v>6.3070345431899405E-3</v>
      </c>
      <c r="I48" s="70">
        <v>2.712975220545466E-2</v>
      </c>
      <c r="J48" s="70">
        <v>3.7538582286636285E-2</v>
      </c>
      <c r="K48" s="70">
        <v>7.3477153355355025E-4</v>
      </c>
      <c r="L48" s="70">
        <v>0.12622398396250067</v>
      </c>
      <c r="M48" s="70">
        <v>4.3172695638127673E-2</v>
      </c>
      <c r="N48" s="70">
        <v>1.3889858576348627E-2</v>
      </c>
      <c r="O48" s="70">
        <v>2.5643960865160326E-2</v>
      </c>
      <c r="P48" s="70">
        <v>0.13488594724705461</v>
      </c>
      <c r="Q48" s="70">
        <v>5.0228319614535402E-3</v>
      </c>
      <c r="R48" s="70">
        <v>4.109394140999531E-2</v>
      </c>
      <c r="S48" s="70">
        <v>0.64606068153960861</v>
      </c>
    </row>
    <row r="49" spans="1:19">
      <c r="A49" t="s">
        <v>228</v>
      </c>
      <c r="B49" s="69" t="s">
        <v>88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0</v>
      </c>
      <c r="S49" s="70">
        <v>0</v>
      </c>
    </row>
    <row r="50" spans="1:19">
      <c r="A50" t="s">
        <v>228</v>
      </c>
      <c r="B50" s="69" t="s">
        <v>89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  <c r="S50" s="70">
        <v>0</v>
      </c>
    </row>
    <row r="51" spans="1:19">
      <c r="A51" t="s">
        <v>228</v>
      </c>
      <c r="B51" s="69" t="s">
        <v>90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0</v>
      </c>
      <c r="S51" s="70">
        <v>0</v>
      </c>
    </row>
    <row r="52" spans="1:19">
      <c r="A52" t="s">
        <v>228</v>
      </c>
      <c r="B52" s="69" t="s">
        <v>91</v>
      </c>
      <c r="C52" s="70">
        <v>0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0</v>
      </c>
      <c r="S52" s="70">
        <v>0</v>
      </c>
    </row>
    <row r="53" spans="1:19">
      <c r="A53" t="s">
        <v>228</v>
      </c>
      <c r="B53" s="69" t="s">
        <v>92</v>
      </c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</row>
    <row r="54" spans="1:19">
      <c r="A54" t="s">
        <v>228</v>
      </c>
      <c r="B54" s="69" t="s">
        <v>93</v>
      </c>
      <c r="C54" s="70">
        <v>0</v>
      </c>
      <c r="D54" s="70">
        <v>0</v>
      </c>
      <c r="E54" s="70">
        <v>0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  <c r="S54" s="70">
        <v>0</v>
      </c>
    </row>
    <row r="55" spans="1:19">
      <c r="A55" t="s">
        <v>228</v>
      </c>
      <c r="B55" s="69" t="s">
        <v>94</v>
      </c>
      <c r="C55" s="70">
        <v>0</v>
      </c>
      <c r="D55" s="70">
        <v>0</v>
      </c>
      <c r="E55" s="70">
        <v>0</v>
      </c>
      <c r="F55" s="70">
        <v>0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0</v>
      </c>
      <c r="S55" s="70">
        <v>0</v>
      </c>
    </row>
    <row r="56" spans="1:19">
      <c r="A56" t="s">
        <v>228</v>
      </c>
      <c r="B56" s="69" t="s">
        <v>95</v>
      </c>
      <c r="C56" s="70">
        <v>2.5005938099762051E-2</v>
      </c>
      <c r="D56" s="70">
        <v>1.3575122441679039E-2</v>
      </c>
      <c r="E56" s="70">
        <v>8.1410945757170346E-3</v>
      </c>
      <c r="F56" s="70">
        <v>0.38184512568814721</v>
      </c>
      <c r="G56" s="70">
        <v>9.6074672242206283E-2</v>
      </c>
      <c r="H56" s="70">
        <v>1.7942647128643331E-2</v>
      </c>
      <c r="I56" s="70">
        <v>7.7180419288427282E-2</v>
      </c>
      <c r="J56" s="70">
        <v>0.10679211142198386</v>
      </c>
      <c r="K56" s="70">
        <v>2.0903241065896097E-3</v>
      </c>
      <c r="L56" s="70">
        <v>0.35908990000000163</v>
      </c>
      <c r="M56" s="70">
        <v>0.1228203901726897</v>
      </c>
      <c r="N56" s="70">
        <v>3.9514740151736269E-2</v>
      </c>
      <c r="O56" s="70">
        <v>7.2953546969411143E-2</v>
      </c>
      <c r="P56" s="70">
        <v>0.38373199599483665</v>
      </c>
      <c r="Q56" s="70">
        <v>1.4289267143485256E-2</v>
      </c>
      <c r="R56" s="70">
        <v>0.11690661986952788</v>
      </c>
      <c r="S56" s="70">
        <v>1.8379539152948436</v>
      </c>
    </row>
    <row r="57" spans="1:19">
      <c r="A57" t="s">
        <v>228</v>
      </c>
      <c r="B57" s="69" t="s">
        <v>96</v>
      </c>
      <c r="C57" s="70">
        <v>4.9878190607375111E-2</v>
      </c>
      <c r="D57" s="70">
        <v>2.7077670190304479E-2</v>
      </c>
      <c r="E57" s="70">
        <v>1.6238665607356317E-2</v>
      </c>
      <c r="F57" s="70">
        <v>0.76164884858894899</v>
      </c>
      <c r="G57" s="70">
        <v>0.19163571450588346</v>
      </c>
      <c r="H57" s="70">
        <v>3.5789370105328761E-2</v>
      </c>
      <c r="I57" s="70">
        <v>0.15394822018142648</v>
      </c>
      <c r="J57" s="70">
        <v>0.21301329578674399</v>
      </c>
      <c r="K57" s="70">
        <v>4.1694730189170501E-3</v>
      </c>
      <c r="L57" s="70">
        <v>0.71626005014999516</v>
      </c>
      <c r="M57" s="70">
        <v>0.24498416364407294</v>
      </c>
      <c r="N57" s="70">
        <v>7.8818228423432182E-2</v>
      </c>
      <c r="O57" s="70">
        <v>0.14551707305310105</v>
      </c>
      <c r="P57" s="70">
        <v>0.76541250170340192</v>
      </c>
      <c r="Q57" s="70">
        <v>2.8502141666472469E-2</v>
      </c>
      <c r="R57" s="70">
        <v>0.23318823896359459</v>
      </c>
      <c r="S57" s="70">
        <v>3.6660818461963638</v>
      </c>
    </row>
    <row r="58" spans="1:19">
      <c r="A58" t="s">
        <v>228</v>
      </c>
      <c r="B58" s="69" t="s">
        <v>97</v>
      </c>
      <c r="C58" s="70">
        <v>2.2312990919787917E-2</v>
      </c>
      <c r="D58" s="70">
        <v>1.2113186178729266E-2</v>
      </c>
      <c r="E58" s="70">
        <v>7.2643613137167787E-3</v>
      </c>
      <c r="F58" s="70">
        <v>0.34072334292172934</v>
      </c>
      <c r="G58" s="70">
        <v>8.5728169077658345E-2</v>
      </c>
      <c r="H58" s="70">
        <v>1.6010362053250349E-2</v>
      </c>
      <c r="I58" s="70">
        <v>6.8868681826596279E-2</v>
      </c>
      <c r="J58" s="70">
        <v>9.5291422499617195E-2</v>
      </c>
      <c r="K58" s="70">
        <v>1.8652122797260771E-3</v>
      </c>
      <c r="L58" s="70">
        <v>0.32041867999999507</v>
      </c>
      <c r="M58" s="70">
        <v>0.10959357892332355</v>
      </c>
      <c r="N58" s="70">
        <v>3.5259306596934326E-2</v>
      </c>
      <c r="O58" s="70">
        <v>6.509701114193539E-2</v>
      </c>
      <c r="P58" s="70">
        <v>0.34240701181077915</v>
      </c>
      <c r="Q58" s="70">
        <v>1.275042298957145E-2</v>
      </c>
      <c r="R58" s="70">
        <v>0.10431667619126961</v>
      </c>
      <c r="S58" s="70">
        <v>1.6400204167246191</v>
      </c>
    </row>
    <row r="59" spans="1:19">
      <c r="A59" t="s">
        <v>228</v>
      </c>
      <c r="B59" s="69" t="s">
        <v>98</v>
      </c>
      <c r="C59" s="70">
        <v>0</v>
      </c>
      <c r="D59" s="70">
        <v>7.0183972577992498E-3</v>
      </c>
      <c r="E59" s="70">
        <v>0</v>
      </c>
      <c r="F59" s="70">
        <v>4.2966390402089161E-2</v>
      </c>
      <c r="G59" s="70">
        <v>2.7460210187069123E-3</v>
      </c>
      <c r="H59" s="70">
        <v>9.5562052102740602E-4</v>
      </c>
      <c r="I59" s="70">
        <v>0</v>
      </c>
      <c r="J59" s="70">
        <v>2.1347459323794116E-2</v>
      </c>
      <c r="K59" s="70">
        <v>0</v>
      </c>
      <c r="L59" s="70">
        <v>0</v>
      </c>
      <c r="M59" s="70">
        <v>4.8052549068487993E-3</v>
      </c>
      <c r="N59" s="70">
        <v>2.4358595357792945E-3</v>
      </c>
      <c r="O59" s="70">
        <v>5.1433492151820026E-4</v>
      </c>
      <c r="P59" s="70">
        <v>5.0825355983663556E-4</v>
      </c>
      <c r="Q59" s="70">
        <v>5.8295773145816687E-4</v>
      </c>
      <c r="R59" s="70">
        <v>4.6191955296556175E-3</v>
      </c>
      <c r="S59" s="70">
        <v>8.8499744708514072E-2</v>
      </c>
    </row>
    <row r="60" spans="1:19">
      <c r="A60" t="s">
        <v>228</v>
      </c>
      <c r="B60" s="69" t="s">
        <v>99</v>
      </c>
      <c r="C60" s="70">
        <v>1.919962445326831E-2</v>
      </c>
      <c r="D60" s="70">
        <v>4.4988628262219027E-3</v>
      </c>
      <c r="E60" s="70">
        <v>3.0867313588469322E-2</v>
      </c>
      <c r="F60" s="70">
        <v>2.754188591164386E-2</v>
      </c>
      <c r="G60" s="70">
        <v>1.7602269332013254E-3</v>
      </c>
      <c r="H60" s="70">
        <v>6.1256231018377849E-4</v>
      </c>
      <c r="I60" s="70">
        <v>2.2871937800338527E-2</v>
      </c>
      <c r="J60" s="70">
        <v>1.3683934901145278E-2</v>
      </c>
      <c r="K60" s="70">
        <v>2.1105188868685894E-3</v>
      </c>
      <c r="L60" s="70">
        <v>0.39341137411679972</v>
      </c>
      <c r="M60" s="70">
        <v>3.0802164478390681E-3</v>
      </c>
      <c r="N60" s="70">
        <v>1.9807975556166146E-3</v>
      </c>
      <c r="O60" s="70">
        <v>7.5539937044699079E-3</v>
      </c>
      <c r="P60" s="70">
        <v>0.31241826956269003</v>
      </c>
      <c r="Q60" s="70">
        <v>3.7368173544201355E-4</v>
      </c>
      <c r="R60" s="70">
        <v>0.32812503102175816</v>
      </c>
      <c r="S60" s="70">
        <v>1.1700902317559549</v>
      </c>
    </row>
    <row r="61" spans="1:19">
      <c r="A61" t="s">
        <v>228</v>
      </c>
      <c r="B61" s="69" t="s">
        <v>101</v>
      </c>
      <c r="C61" s="70">
        <v>0</v>
      </c>
      <c r="D61" s="70">
        <v>0</v>
      </c>
      <c r="E61" s="70">
        <v>0</v>
      </c>
      <c r="F61" s="70">
        <v>18.871624843829565</v>
      </c>
      <c r="G61" s="70">
        <v>0</v>
      </c>
      <c r="H61" s="70">
        <v>0</v>
      </c>
      <c r="I61" s="70">
        <v>0</v>
      </c>
      <c r="J61" s="70">
        <v>0</v>
      </c>
      <c r="K61" s="70">
        <v>0</v>
      </c>
      <c r="L61" s="70">
        <v>0</v>
      </c>
      <c r="M61" s="70">
        <v>0</v>
      </c>
      <c r="N61" s="70">
        <v>1.7758847763235952</v>
      </c>
      <c r="O61" s="70">
        <v>0</v>
      </c>
      <c r="P61" s="70">
        <v>0</v>
      </c>
      <c r="Q61" s="70">
        <v>0</v>
      </c>
      <c r="R61" s="70">
        <v>0</v>
      </c>
      <c r="S61" s="70">
        <v>20.647509620153162</v>
      </c>
    </row>
    <row r="62" spans="1:19">
      <c r="A62" t="s">
        <v>228</v>
      </c>
      <c r="B62" s="69" t="s">
        <v>102</v>
      </c>
      <c r="C62" s="70">
        <v>0</v>
      </c>
      <c r="D62" s="70">
        <v>0</v>
      </c>
      <c r="E62" s="70">
        <v>0</v>
      </c>
      <c r="F62" s="70">
        <v>0.45211725159057536</v>
      </c>
      <c r="G62" s="70">
        <v>0</v>
      </c>
      <c r="H62" s="70">
        <v>0</v>
      </c>
      <c r="I62" s="70">
        <v>0</v>
      </c>
      <c r="J62" s="70">
        <v>0.38230312105200304</v>
      </c>
      <c r="K62" s="70">
        <v>0</v>
      </c>
      <c r="L62" s="70">
        <v>0</v>
      </c>
      <c r="M62" s="70">
        <v>0.32983058914019714</v>
      </c>
      <c r="N62" s="70">
        <v>1.1347946404769438E-2</v>
      </c>
      <c r="O62" s="70">
        <v>0</v>
      </c>
      <c r="P62" s="70">
        <v>0</v>
      </c>
      <c r="Q62" s="70">
        <v>0.35686670111365937</v>
      </c>
      <c r="R62" s="70">
        <v>7.4691876802239765E-2</v>
      </c>
      <c r="S62" s="70">
        <v>1.6071574861034463</v>
      </c>
    </row>
    <row r="63" spans="1:19">
      <c r="A63" t="s">
        <v>228</v>
      </c>
      <c r="B63" s="69" t="s">
        <v>103</v>
      </c>
      <c r="C63" s="70">
        <v>0</v>
      </c>
      <c r="D63" s="70">
        <v>0.76347363495354481</v>
      </c>
      <c r="E63" s="70">
        <v>0</v>
      </c>
      <c r="F63" s="70">
        <v>0.54254070190868475</v>
      </c>
      <c r="G63" s="70">
        <v>0.58860970970083559</v>
      </c>
      <c r="H63" s="70">
        <v>4.6306250356137335E-4</v>
      </c>
      <c r="I63" s="70">
        <v>4.062834543001892E-2</v>
      </c>
      <c r="J63" s="70">
        <v>0.45876374526238495</v>
      </c>
      <c r="K63" s="70">
        <v>0</v>
      </c>
      <c r="L63" s="70">
        <v>0</v>
      </c>
      <c r="M63" s="70">
        <v>0.33203280457076501</v>
      </c>
      <c r="N63" s="70">
        <v>0.14536392017166122</v>
      </c>
      <c r="O63" s="70">
        <v>7.9798055380013944E-2</v>
      </c>
      <c r="P63" s="70">
        <v>0.89764093508326059</v>
      </c>
      <c r="Q63" s="70">
        <v>0.81096755880718063</v>
      </c>
      <c r="R63" s="70">
        <v>1.1816263054880674</v>
      </c>
      <c r="S63" s="70">
        <v>5.841908779259974</v>
      </c>
    </row>
    <row r="64" spans="1:19">
      <c r="A64" t="s">
        <v>228</v>
      </c>
      <c r="B64" s="69" t="s">
        <v>104</v>
      </c>
      <c r="C64" s="70">
        <v>0</v>
      </c>
      <c r="D64" s="70">
        <v>0.91616836194424645</v>
      </c>
      <c r="E64" s="70">
        <v>0.18215626231130111</v>
      </c>
      <c r="F64" s="70">
        <v>0.27710412194261025</v>
      </c>
      <c r="G64" s="70">
        <v>0.64851667530855117</v>
      </c>
      <c r="H64" s="70">
        <v>1.9762500151991602E-4</v>
      </c>
      <c r="I64" s="70">
        <v>4.8754014516021904E-2</v>
      </c>
      <c r="J64" s="70">
        <v>0.2343148161286468</v>
      </c>
      <c r="K64" s="70">
        <v>0</v>
      </c>
      <c r="L64" s="70">
        <v>2.3587877406961302</v>
      </c>
      <c r="M64" s="70">
        <v>0.21544394359231278</v>
      </c>
      <c r="N64" s="70">
        <v>8.6540050036952199E-2</v>
      </c>
      <c r="O64" s="70">
        <v>9.72453406342636E-2</v>
      </c>
      <c r="P64" s="70">
        <v>1.9574728425748456</v>
      </c>
      <c r="Q64" s="70">
        <v>2.5232539954551618</v>
      </c>
      <c r="R64" s="70">
        <v>0.69979657717443189</v>
      </c>
      <c r="S64" s="70">
        <v>10.245752367316989</v>
      </c>
    </row>
    <row r="65" spans="1:19">
      <c r="A65" t="s">
        <v>228</v>
      </c>
      <c r="B65" s="69" t="s">
        <v>105</v>
      </c>
      <c r="C65" s="70">
        <v>0</v>
      </c>
      <c r="D65" s="70">
        <v>0</v>
      </c>
      <c r="E65" s="70">
        <v>9.8716942155802234E-2</v>
      </c>
      <c r="F65" s="70">
        <v>0.63004726673267797</v>
      </c>
      <c r="G65" s="70">
        <v>0</v>
      </c>
      <c r="H65" s="70">
        <v>0</v>
      </c>
      <c r="I65" s="70">
        <v>0</v>
      </c>
      <c r="J65" s="70">
        <v>0.22198245738503397</v>
      </c>
      <c r="K65" s="70">
        <v>0</v>
      </c>
      <c r="L65" s="70">
        <v>1.2783107756030496</v>
      </c>
      <c r="M65" s="70">
        <v>0.48027299257652012</v>
      </c>
      <c r="N65" s="70">
        <v>7.898164512475514E-2</v>
      </c>
      <c r="O65" s="70">
        <v>1.8064615021581298E-3</v>
      </c>
      <c r="P65" s="70">
        <v>1.0978535357447035</v>
      </c>
      <c r="Q65" s="70">
        <v>0.58681428258438206</v>
      </c>
      <c r="R65" s="70">
        <v>0.9879172038176347</v>
      </c>
      <c r="S65" s="70">
        <v>5.4627035632267038</v>
      </c>
    </row>
    <row r="66" spans="1:19">
      <c r="A66" t="s">
        <v>228</v>
      </c>
      <c r="B66" s="69" t="s">
        <v>106</v>
      </c>
      <c r="C66" s="70">
        <v>0</v>
      </c>
      <c r="D66" s="70">
        <v>0</v>
      </c>
      <c r="E66" s="70">
        <v>0.11987057261775985</v>
      </c>
      <c r="F66" s="70">
        <v>0.77880842693344476</v>
      </c>
      <c r="G66" s="70">
        <v>0.33123163523821852</v>
      </c>
      <c r="H66" s="70">
        <v>3.5843750275671438E-4</v>
      </c>
      <c r="I66" s="70">
        <v>2.4901243973237341E-2</v>
      </c>
      <c r="J66" s="70">
        <v>0.96932339724796979</v>
      </c>
      <c r="K66" s="70">
        <v>0</v>
      </c>
      <c r="L66" s="70">
        <v>1.5522345132322748</v>
      </c>
      <c r="M66" s="70">
        <v>0.63577364472770359</v>
      </c>
      <c r="N66" s="70">
        <v>2.8839039483289586E-2</v>
      </c>
      <c r="O66" s="70">
        <v>3.9529628164870489E-3</v>
      </c>
      <c r="P66" s="70">
        <v>1.7759809105706275</v>
      </c>
      <c r="Q66" s="70">
        <v>0.62229554931598141</v>
      </c>
      <c r="R66" s="70">
        <v>0.22509356578393769</v>
      </c>
      <c r="S66" s="70">
        <v>7.0686638994436919</v>
      </c>
    </row>
    <row r="67" spans="1:19">
      <c r="A67" t="s">
        <v>228</v>
      </c>
      <c r="B67" s="69" t="s">
        <v>107</v>
      </c>
      <c r="C67" s="70">
        <v>0</v>
      </c>
      <c r="D67" s="70">
        <v>0.46793545368120437</v>
      </c>
      <c r="E67" s="70">
        <v>0</v>
      </c>
      <c r="F67" s="70">
        <v>0.3150236333663301</v>
      </c>
      <c r="G67" s="70">
        <v>0.31379839127831266</v>
      </c>
      <c r="H67" s="70">
        <v>2.4412500187755148E-4</v>
      </c>
      <c r="I67" s="70">
        <v>2.3590652185172312E-2</v>
      </c>
      <c r="J67" s="70">
        <v>0.26637894886202984</v>
      </c>
      <c r="K67" s="70">
        <v>0</v>
      </c>
      <c r="L67" s="70">
        <v>0</v>
      </c>
      <c r="M67" s="70">
        <v>0</v>
      </c>
      <c r="N67" s="70">
        <v>0.14766759972947696</v>
      </c>
      <c r="O67" s="70">
        <v>4.8908485555492431E-2</v>
      </c>
      <c r="P67" s="70">
        <v>1.4122328395910166</v>
      </c>
      <c r="Q67" s="70">
        <v>0.3526503541059931</v>
      </c>
      <c r="R67" s="70">
        <v>0.76532694178636529</v>
      </c>
      <c r="S67" s="70">
        <v>4.1137574251432554</v>
      </c>
    </row>
    <row r="68" spans="1:19">
      <c r="A68" t="s">
        <v>228</v>
      </c>
      <c r="B68" s="69" t="s">
        <v>108</v>
      </c>
      <c r="C68" s="70">
        <v>0</v>
      </c>
      <c r="D68" s="70">
        <v>0.44330727190850983</v>
      </c>
      <c r="E68" s="70">
        <v>0</v>
      </c>
      <c r="F68" s="70">
        <v>0</v>
      </c>
      <c r="G68" s="70">
        <v>0.43931774778963728</v>
      </c>
      <c r="H68" s="70">
        <v>5.1731250397860085E-4</v>
      </c>
      <c r="I68" s="70">
        <v>3.3026913059240548E-2</v>
      </c>
      <c r="J68" s="70">
        <v>0</v>
      </c>
      <c r="K68" s="70">
        <v>0</v>
      </c>
      <c r="L68" s="70">
        <v>0</v>
      </c>
      <c r="M68" s="70">
        <v>0</v>
      </c>
      <c r="N68" s="70">
        <v>0.10453846439174797</v>
      </c>
      <c r="O68" s="70">
        <v>4.6334354736782268E-2</v>
      </c>
      <c r="P68" s="70">
        <v>1.0921449161991958</v>
      </c>
      <c r="Q68" s="70">
        <v>0.70199856403893168</v>
      </c>
      <c r="R68" s="70">
        <v>0.68842919257576352</v>
      </c>
      <c r="S68" s="70">
        <v>3.5496147372037967</v>
      </c>
    </row>
    <row r="69" spans="1:19">
      <c r="A69" t="s">
        <v>228</v>
      </c>
      <c r="B69" s="69" t="s">
        <v>109</v>
      </c>
      <c r="C69" s="70">
        <v>0</v>
      </c>
      <c r="D69" s="70">
        <v>0.6206301806718999</v>
      </c>
      <c r="E69" s="70">
        <v>0.11164416077144268</v>
      </c>
      <c r="F69" s="70">
        <v>0</v>
      </c>
      <c r="G69" s="70">
        <v>0.93093522745901769</v>
      </c>
      <c r="H69" s="70">
        <v>2.0925000160933183E-4</v>
      </c>
      <c r="I69" s="70">
        <v>6.9985601482676629E-2</v>
      </c>
      <c r="J69" s="70">
        <v>0</v>
      </c>
      <c r="K69" s="70">
        <v>0</v>
      </c>
      <c r="L69" s="70">
        <v>1.4457086152653691</v>
      </c>
      <c r="M69" s="70">
        <v>0</v>
      </c>
      <c r="N69" s="70">
        <v>7.2367796305936594E-2</v>
      </c>
      <c r="O69" s="70">
        <v>9.9876275765953482E-2</v>
      </c>
      <c r="P69" s="70">
        <v>1.4422216955419405</v>
      </c>
      <c r="Q69" s="70">
        <v>0.32040483674016151</v>
      </c>
      <c r="R69" s="70">
        <v>0.91464744805916709</v>
      </c>
      <c r="S69" s="70">
        <v>6.0286310880651683</v>
      </c>
    </row>
    <row r="70" spans="1:19">
      <c r="A70" t="s">
        <v>228</v>
      </c>
      <c r="B70" s="69" t="s">
        <v>110</v>
      </c>
      <c r="C70" s="70">
        <v>0</v>
      </c>
      <c r="D70" s="70">
        <v>1.3151449066618923</v>
      </c>
      <c r="E70" s="70">
        <v>0.10576815230978776</v>
      </c>
      <c r="F70" s="70">
        <v>0</v>
      </c>
      <c r="G70" s="70">
        <v>0.3765580695339974</v>
      </c>
      <c r="H70" s="70">
        <v>0</v>
      </c>
      <c r="I70" s="70">
        <v>2.8308782622206152E-2</v>
      </c>
      <c r="J70" s="70">
        <v>0</v>
      </c>
      <c r="K70" s="70">
        <v>0</v>
      </c>
      <c r="L70" s="70">
        <v>1.3696186881461418</v>
      </c>
      <c r="M70" s="70">
        <v>0</v>
      </c>
      <c r="N70" s="70">
        <v>0.1448535849307957</v>
      </c>
      <c r="O70" s="70">
        <v>0.10446939296942737</v>
      </c>
      <c r="P70" s="70">
        <v>1.4142885728063757</v>
      </c>
      <c r="Q70" s="70">
        <v>0.10862427112043527</v>
      </c>
      <c r="R70" s="70">
        <v>1.863535594961796</v>
      </c>
      <c r="S70" s="70">
        <v>6.8311700160628703</v>
      </c>
    </row>
    <row r="71" spans="1:19">
      <c r="A71" t="s">
        <v>228</v>
      </c>
      <c r="B71" s="69" t="s">
        <v>111</v>
      </c>
      <c r="C71" s="70">
        <v>0</v>
      </c>
      <c r="D71" s="70">
        <v>0.53196872629020753</v>
      </c>
      <c r="E71" s="70">
        <v>0.14807541323370255</v>
      </c>
      <c r="F71" s="70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0.85220718373537174</v>
      </c>
      <c r="M71" s="70">
        <v>1.600862549630433E-2</v>
      </c>
      <c r="N71" s="70">
        <v>6.6836586747973215E-2</v>
      </c>
      <c r="O71" s="70">
        <v>5.7513949627599814E-2</v>
      </c>
      <c r="P71" s="70">
        <v>1.1504847445725073</v>
      </c>
      <c r="Q71" s="70">
        <v>0.2992693128188133</v>
      </c>
      <c r="R71" s="70">
        <v>0.86404243395302416</v>
      </c>
      <c r="S71" s="70">
        <v>3.9864069764755214</v>
      </c>
    </row>
    <row r="72" spans="1:19">
      <c r="A72" t="s">
        <v>228</v>
      </c>
      <c r="B72" s="69" t="s">
        <v>112</v>
      </c>
      <c r="C72" s="70">
        <v>0</v>
      </c>
      <c r="D72" s="70">
        <v>0</v>
      </c>
      <c r="E72" s="70">
        <v>0.21388670800423759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1.0652589796692205</v>
      </c>
      <c r="M72" s="70">
        <v>0.31589354554350191</v>
      </c>
      <c r="N72" s="70">
        <v>3.7663575274016647E-2</v>
      </c>
      <c r="O72" s="70">
        <v>0</v>
      </c>
      <c r="P72" s="70">
        <v>0.68652096293551423</v>
      </c>
      <c r="Q72" s="70">
        <v>0</v>
      </c>
      <c r="R72" s="70">
        <v>0.23539696851790737</v>
      </c>
      <c r="S72" s="70">
        <v>2.5546207399444256</v>
      </c>
    </row>
    <row r="73" spans="1:19">
      <c r="A73" t="s">
        <v>228</v>
      </c>
      <c r="B73" s="69" t="s">
        <v>113</v>
      </c>
      <c r="C73" s="70">
        <v>0</v>
      </c>
      <c r="D73" s="70">
        <v>0</v>
      </c>
      <c r="E73" s="70">
        <v>9.9892143848132831E-2</v>
      </c>
      <c r="F73" s="70">
        <v>0.49878741949670768</v>
      </c>
      <c r="G73" s="70">
        <v>0</v>
      </c>
      <c r="H73" s="70">
        <v>0</v>
      </c>
      <c r="I73" s="70">
        <v>0</v>
      </c>
      <c r="J73" s="70">
        <v>0.42176666903156379</v>
      </c>
      <c r="K73" s="70">
        <v>0</v>
      </c>
      <c r="L73" s="70">
        <v>4.0632021081668572</v>
      </c>
      <c r="M73" s="70">
        <v>4.2956171297140244E-2</v>
      </c>
      <c r="N73" s="70">
        <v>1.9218032057151113E-3</v>
      </c>
      <c r="O73" s="70">
        <v>2.6778135208460618E-3</v>
      </c>
      <c r="P73" s="70">
        <v>1.5528724262149058</v>
      </c>
      <c r="Q73" s="70">
        <v>0.24189291037829452</v>
      </c>
      <c r="R73" s="70">
        <v>4.227138726566082E-2</v>
      </c>
      <c r="S73" s="70">
        <v>6.9682408524257937</v>
      </c>
    </row>
    <row r="74" spans="1:19">
      <c r="A74" t="s">
        <v>228</v>
      </c>
      <c r="B74" s="69" t="s">
        <v>114</v>
      </c>
      <c r="C74" s="70">
        <v>0</v>
      </c>
      <c r="D74" s="70">
        <v>0</v>
      </c>
      <c r="E74" s="70">
        <v>0.12692178277174571</v>
      </c>
      <c r="F74" s="70">
        <v>0.21001575557756169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1.643542425775351</v>
      </c>
      <c r="M74" s="70">
        <v>0.27147746442478216</v>
      </c>
      <c r="N74" s="70">
        <v>4.0723925073491429E-3</v>
      </c>
      <c r="O74" s="70">
        <v>5.6744143656024537E-3</v>
      </c>
      <c r="P74" s="70">
        <v>2.29546457641014</v>
      </c>
      <c r="Q74" s="70">
        <v>0</v>
      </c>
      <c r="R74" s="70">
        <v>0.15013357132432681</v>
      </c>
      <c r="S74" s="70">
        <v>4.7073023831568435</v>
      </c>
    </row>
    <row r="75" spans="1:19">
      <c r="A75" t="s">
        <v>228</v>
      </c>
      <c r="B75" s="69" t="s">
        <v>115</v>
      </c>
      <c r="C75" s="70">
        <v>0</v>
      </c>
      <c r="D75" s="70">
        <v>0</v>
      </c>
      <c r="E75" s="70">
        <v>0</v>
      </c>
      <c r="F75" s="70">
        <v>2.0581544046601259</v>
      </c>
      <c r="G75" s="70">
        <v>0</v>
      </c>
      <c r="H75" s="70">
        <v>0</v>
      </c>
      <c r="I75" s="70">
        <v>0</v>
      </c>
      <c r="J75" s="70">
        <v>0.39956842329306008</v>
      </c>
      <c r="K75" s="70">
        <v>0</v>
      </c>
      <c r="L75" s="70">
        <v>0</v>
      </c>
      <c r="M75" s="70">
        <v>0</v>
      </c>
      <c r="N75" s="70">
        <v>0</v>
      </c>
      <c r="O75" s="70">
        <v>0</v>
      </c>
      <c r="P75" s="70">
        <v>0.34810968590697655</v>
      </c>
      <c r="Q75" s="70">
        <v>0</v>
      </c>
      <c r="R75" s="70">
        <v>0.11674080909490314</v>
      </c>
      <c r="S75" s="70">
        <v>2.9225733229550599</v>
      </c>
    </row>
    <row r="76" spans="1:19">
      <c r="A76" t="s">
        <v>228</v>
      </c>
      <c r="B76" s="69" t="s">
        <v>116</v>
      </c>
      <c r="C76" s="70">
        <v>0</v>
      </c>
      <c r="D76" s="70">
        <v>0</v>
      </c>
      <c r="E76" s="70">
        <v>0</v>
      </c>
      <c r="F76" s="70">
        <v>0</v>
      </c>
      <c r="G76" s="70">
        <v>0</v>
      </c>
      <c r="H76" s="70">
        <v>0</v>
      </c>
      <c r="I76" s="70">
        <v>0</v>
      </c>
      <c r="J76" s="70">
        <v>0</v>
      </c>
      <c r="K76" s="70">
        <v>0</v>
      </c>
      <c r="L76" s="70">
        <v>0</v>
      </c>
      <c r="M76" s="70">
        <v>0</v>
      </c>
      <c r="N76" s="70">
        <v>2.9368671822264325E-2</v>
      </c>
      <c r="O76" s="70">
        <v>2.295268732153799E-3</v>
      </c>
      <c r="P76" s="70">
        <v>1.0083204047561622</v>
      </c>
      <c r="Q76" s="70">
        <v>0</v>
      </c>
      <c r="R76" s="70">
        <v>6.3613439202805822E-2</v>
      </c>
      <c r="S76" s="70">
        <v>1.1035977845133687</v>
      </c>
    </row>
    <row r="77" spans="1:19">
      <c r="A77" t="s">
        <v>228</v>
      </c>
      <c r="B77" s="69" t="s">
        <v>117</v>
      </c>
      <c r="C77" s="70">
        <v>0</v>
      </c>
      <c r="D77" s="70">
        <v>0</v>
      </c>
      <c r="E77" s="70">
        <v>0</v>
      </c>
      <c r="F77" s="70">
        <v>0</v>
      </c>
      <c r="G77" s="70">
        <v>0</v>
      </c>
      <c r="H77" s="70">
        <v>1.4725000113248454E-4</v>
      </c>
      <c r="I77" s="70">
        <v>0</v>
      </c>
      <c r="J77" s="70">
        <v>0</v>
      </c>
      <c r="K77" s="70">
        <v>0</v>
      </c>
      <c r="L77" s="70">
        <v>0</v>
      </c>
      <c r="M77" s="70">
        <v>0</v>
      </c>
      <c r="N77" s="70">
        <v>0</v>
      </c>
      <c r="O77" s="70">
        <v>0</v>
      </c>
      <c r="P77" s="70">
        <v>0.22113509086947758</v>
      </c>
      <c r="Q77" s="70">
        <v>0.18939759075052809</v>
      </c>
      <c r="R77" s="70">
        <v>1.1364540946731339E-2</v>
      </c>
      <c r="S77" s="70">
        <v>0.42204447256790445</v>
      </c>
    </row>
    <row r="78" spans="1:19">
      <c r="A78" t="s">
        <v>228</v>
      </c>
      <c r="B78" s="69" t="s">
        <v>118</v>
      </c>
      <c r="C78" s="70">
        <v>0</v>
      </c>
      <c r="D78" s="70">
        <v>0</v>
      </c>
      <c r="E78" s="70">
        <v>0</v>
      </c>
      <c r="F78" s="70">
        <v>0</v>
      </c>
      <c r="G78" s="70">
        <v>0</v>
      </c>
      <c r="H78" s="70">
        <v>1.8406250141561609E-4</v>
      </c>
      <c r="I78" s="70">
        <v>0</v>
      </c>
      <c r="J78" s="70">
        <v>0</v>
      </c>
      <c r="K78" s="70">
        <v>0</v>
      </c>
      <c r="L78" s="70">
        <v>0</v>
      </c>
      <c r="M78" s="70">
        <v>0</v>
      </c>
      <c r="N78" s="70">
        <v>3.2213548602888054E-2</v>
      </c>
      <c r="O78" s="70">
        <v>0</v>
      </c>
      <c r="P78" s="70">
        <v>0.22064877448364584</v>
      </c>
      <c r="Q78" s="70">
        <v>0.23674698843815989</v>
      </c>
      <c r="R78" s="70">
        <v>6.9274765836535579E-2</v>
      </c>
      <c r="S78" s="70">
        <v>0.5590681398626316</v>
      </c>
    </row>
    <row r="79" spans="1:19">
      <c r="A79" t="s">
        <v>228</v>
      </c>
      <c r="B79" s="69" t="s">
        <v>119</v>
      </c>
      <c r="C79" s="70">
        <v>0</v>
      </c>
      <c r="D79" s="70">
        <v>0</v>
      </c>
      <c r="E79" s="70">
        <v>0</v>
      </c>
      <c r="F79" s="70">
        <v>0</v>
      </c>
      <c r="G79" s="70">
        <v>0.26498530819057553</v>
      </c>
      <c r="H79" s="70">
        <v>0</v>
      </c>
      <c r="I79" s="70">
        <v>1.9920995178589251E-2</v>
      </c>
      <c r="J79" s="70">
        <v>0</v>
      </c>
      <c r="K79" s="70">
        <v>0</v>
      </c>
      <c r="L79" s="70">
        <v>0</v>
      </c>
      <c r="M79" s="70">
        <v>0</v>
      </c>
      <c r="N79" s="70">
        <v>1.4590216806132261E-2</v>
      </c>
      <c r="O79" s="70">
        <v>0</v>
      </c>
      <c r="P79" s="70">
        <v>0.84688499707179332</v>
      </c>
      <c r="Q79" s="70">
        <v>0</v>
      </c>
      <c r="R79" s="70">
        <v>1.9379532982847891E-2</v>
      </c>
      <c r="S79" s="70">
        <v>1.1657610502299178</v>
      </c>
    </row>
    <row r="80" spans="1:19">
      <c r="A80" t="s">
        <v>228</v>
      </c>
      <c r="B80" s="69" t="s">
        <v>120</v>
      </c>
      <c r="C80" s="70">
        <v>0</v>
      </c>
      <c r="D80" s="70">
        <v>0</v>
      </c>
      <c r="E80" s="70">
        <v>0</v>
      </c>
      <c r="F80" s="70">
        <v>0</v>
      </c>
      <c r="G80" s="70">
        <v>0.3312316352382183</v>
      </c>
      <c r="H80" s="70">
        <v>3.1387500241397692E-4</v>
      </c>
      <c r="I80" s="70">
        <v>2.4901243973237452E-2</v>
      </c>
      <c r="J80" s="70">
        <v>0</v>
      </c>
      <c r="K80" s="70">
        <v>0</v>
      </c>
      <c r="L80" s="70">
        <v>0</v>
      </c>
      <c r="M80" s="70">
        <v>0</v>
      </c>
      <c r="N80" s="70">
        <v>8.6490000665184752E-3</v>
      </c>
      <c r="O80" s="70">
        <v>0</v>
      </c>
      <c r="P80" s="70">
        <v>8.961579304726186E-2</v>
      </c>
      <c r="Q80" s="70">
        <v>0.40371591712612442</v>
      </c>
      <c r="R80" s="70">
        <v>0</v>
      </c>
      <c r="S80" s="70">
        <v>0.85842746445376861</v>
      </c>
    </row>
    <row r="81" spans="1:19">
      <c r="A81" t="s">
        <v>228</v>
      </c>
      <c r="B81" s="69" t="s">
        <v>121</v>
      </c>
      <c r="C81" s="70">
        <v>0</v>
      </c>
      <c r="D81" s="70">
        <v>0.84228381662614993</v>
      </c>
      <c r="E81" s="70">
        <v>0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0</v>
      </c>
      <c r="N81" s="70">
        <v>1.081125008314876E-2</v>
      </c>
      <c r="O81" s="70">
        <v>8.8035273999886643E-2</v>
      </c>
      <c r="P81" s="70">
        <v>0.39568300941479606</v>
      </c>
      <c r="Q81" s="70">
        <v>6.956835341421197E-2</v>
      </c>
      <c r="R81" s="70">
        <v>9.3780714251209929E-2</v>
      </c>
      <c r="S81" s="70">
        <v>1.5001624177894541</v>
      </c>
    </row>
    <row r="82" spans="1:19">
      <c r="A82" t="s">
        <v>228</v>
      </c>
      <c r="B82" s="69" t="s">
        <v>122</v>
      </c>
      <c r="C82" s="70">
        <v>0</v>
      </c>
      <c r="D82" s="70">
        <v>0</v>
      </c>
      <c r="E82" s="70">
        <v>0</v>
      </c>
      <c r="F82" s="70">
        <v>0</v>
      </c>
      <c r="G82" s="70">
        <v>0.25103871302265013</v>
      </c>
      <c r="H82" s="70">
        <v>0</v>
      </c>
      <c r="I82" s="70">
        <v>1.8872521748137139E-2</v>
      </c>
      <c r="J82" s="70">
        <v>0</v>
      </c>
      <c r="K82" s="70">
        <v>0</v>
      </c>
      <c r="L82" s="70">
        <v>0</v>
      </c>
      <c r="M82" s="70">
        <v>0</v>
      </c>
      <c r="N82" s="70">
        <v>3.5825131044984637E-2</v>
      </c>
      <c r="O82" s="70">
        <v>0</v>
      </c>
      <c r="P82" s="70">
        <v>0.43903217993245747</v>
      </c>
      <c r="Q82" s="70">
        <v>0</v>
      </c>
      <c r="R82" s="70">
        <v>1.1935003248631801</v>
      </c>
      <c r="S82" s="70">
        <v>1.9382688706113811</v>
      </c>
    </row>
    <row r="83" spans="1:19">
      <c r="A83" t="s">
        <v>228</v>
      </c>
      <c r="B83" s="69" t="s">
        <v>123</v>
      </c>
      <c r="C83" s="70">
        <v>0</v>
      </c>
      <c r="D83" s="70">
        <v>0</v>
      </c>
      <c r="E83" s="70">
        <v>0</v>
      </c>
      <c r="F83" s="70">
        <v>0</v>
      </c>
      <c r="G83" s="70">
        <v>0.31379839127831222</v>
      </c>
      <c r="H83" s="70">
        <v>0</v>
      </c>
      <c r="I83" s="70">
        <v>2.3590652185172201E-2</v>
      </c>
      <c r="J83" s="70">
        <v>0</v>
      </c>
      <c r="K83" s="70">
        <v>0</v>
      </c>
      <c r="L83" s="70">
        <v>0</v>
      </c>
      <c r="M83" s="70">
        <v>0</v>
      </c>
      <c r="N83" s="70">
        <v>5.5364271675760968E-2</v>
      </c>
      <c r="O83" s="70">
        <v>0</v>
      </c>
      <c r="P83" s="70">
        <v>3.7326908354422983E-2</v>
      </c>
      <c r="Q83" s="70">
        <v>0</v>
      </c>
      <c r="R83" s="70">
        <v>0</v>
      </c>
      <c r="S83" s="70">
        <v>0.43008022349366115</v>
      </c>
    </row>
    <row r="84" spans="1:19">
      <c r="A84" t="s">
        <v>228</v>
      </c>
      <c r="B84" s="69" t="s">
        <v>124</v>
      </c>
      <c r="C84" s="70">
        <v>0</v>
      </c>
      <c r="D84" s="70">
        <v>0.35464581752678992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1.3228572336913658E-2</v>
      </c>
      <c r="O84" s="70">
        <v>8.3401838526208527E-2</v>
      </c>
      <c r="P84" s="70">
        <v>0</v>
      </c>
      <c r="Q84" s="70">
        <v>2.9291938279667917E-2</v>
      </c>
      <c r="R84" s="70">
        <v>0</v>
      </c>
      <c r="S84" s="70">
        <v>0.4805681666695989</v>
      </c>
    </row>
    <row r="85" spans="1:19">
      <c r="A85" t="s">
        <v>228</v>
      </c>
      <c r="B85" s="69" t="s">
        <v>125</v>
      </c>
      <c r="C85" s="70">
        <v>0</v>
      </c>
      <c r="D85" s="70">
        <v>0.44330727190850983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1.8856412999494143E-2</v>
      </c>
      <c r="O85" s="70">
        <v>0</v>
      </c>
      <c r="P85" s="70">
        <v>5.2015488426359724E-2</v>
      </c>
      <c r="Q85" s="70">
        <v>3.6614922849585341E-2</v>
      </c>
      <c r="R85" s="70">
        <v>0.50252645257398143</v>
      </c>
      <c r="S85" s="70">
        <v>1.0533205487579096</v>
      </c>
    </row>
    <row r="86" spans="1:19">
      <c r="A86" t="s">
        <v>228</v>
      </c>
      <c r="B86" s="69" t="s">
        <v>126</v>
      </c>
      <c r="C86" s="70">
        <v>0</v>
      </c>
      <c r="D86" s="70">
        <v>0</v>
      </c>
      <c r="E86" s="70">
        <v>0</v>
      </c>
      <c r="F86" s="70">
        <v>0</v>
      </c>
      <c r="G86" s="70">
        <v>0</v>
      </c>
      <c r="H86" s="70">
        <v>0</v>
      </c>
      <c r="I86" s="70">
        <v>0</v>
      </c>
      <c r="J86" s="70">
        <v>0</v>
      </c>
      <c r="K86" s="70">
        <v>0</v>
      </c>
      <c r="L86" s="70">
        <v>0</v>
      </c>
      <c r="M86" s="70">
        <v>0</v>
      </c>
      <c r="N86" s="70">
        <v>5.7507682122709625E-2</v>
      </c>
      <c r="O86" s="70">
        <v>0</v>
      </c>
      <c r="P86" s="70">
        <v>4.4329961239338189E-2</v>
      </c>
      <c r="Q86" s="70">
        <v>0</v>
      </c>
      <c r="R86" s="70">
        <v>0.69508776222141755</v>
      </c>
      <c r="S86" s="70">
        <v>0.79692540558349378</v>
      </c>
    </row>
    <row r="87" spans="1:19">
      <c r="A87" t="s">
        <v>228</v>
      </c>
      <c r="B87" s="69" t="s">
        <v>127</v>
      </c>
      <c r="C87" s="70">
        <v>0</v>
      </c>
      <c r="D87" s="70">
        <v>0</v>
      </c>
      <c r="E87" s="70">
        <v>8.9315328617153522E-2</v>
      </c>
      <c r="F87" s="70">
        <v>0</v>
      </c>
      <c r="G87" s="70">
        <v>0</v>
      </c>
      <c r="H87" s="70">
        <v>0</v>
      </c>
      <c r="I87" s="70">
        <v>0</v>
      </c>
      <c r="J87" s="70">
        <v>0</v>
      </c>
      <c r="K87" s="70">
        <v>0</v>
      </c>
      <c r="L87" s="70">
        <v>0</v>
      </c>
      <c r="M87" s="70">
        <v>0</v>
      </c>
      <c r="N87" s="70">
        <v>2.2558197037684025E-2</v>
      </c>
      <c r="O87" s="70">
        <v>0</v>
      </c>
      <c r="P87" s="70">
        <v>0.25499851419397856</v>
      </c>
      <c r="Q87" s="70">
        <v>0</v>
      </c>
      <c r="R87" s="70">
        <v>0</v>
      </c>
      <c r="S87" s="70">
        <v>0.36687203984882899</v>
      </c>
    </row>
    <row r="88" spans="1:19">
      <c r="A88" t="s">
        <v>228</v>
      </c>
      <c r="B88" s="69" t="s">
        <v>128</v>
      </c>
      <c r="C88" s="70">
        <v>0</v>
      </c>
      <c r="D88" s="70">
        <v>0</v>
      </c>
      <c r="E88" s="70">
        <v>0.11164416077144268</v>
      </c>
      <c r="F88" s="70">
        <v>0</v>
      </c>
      <c r="G88" s="70">
        <v>0</v>
      </c>
      <c r="H88" s="70">
        <v>0</v>
      </c>
      <c r="I88" s="70">
        <v>0</v>
      </c>
      <c r="J88" s="70">
        <v>0</v>
      </c>
      <c r="K88" s="70">
        <v>0</v>
      </c>
      <c r="L88" s="70">
        <v>1.1565668922122896</v>
      </c>
      <c r="M88" s="70">
        <v>0</v>
      </c>
      <c r="N88" s="70">
        <v>0</v>
      </c>
      <c r="O88" s="70">
        <v>0</v>
      </c>
      <c r="P88" s="70">
        <v>2.2491479439423756E-4</v>
      </c>
      <c r="Q88" s="70">
        <v>0</v>
      </c>
      <c r="R88" s="70">
        <v>0</v>
      </c>
      <c r="S88" s="70">
        <v>1.2684359677781458</v>
      </c>
    </row>
    <row r="89" spans="1:19">
      <c r="A89" t="s">
        <v>228</v>
      </c>
      <c r="B89" s="69" t="s">
        <v>129</v>
      </c>
      <c r="C89" s="70">
        <v>0</v>
      </c>
      <c r="D89" s="70">
        <v>0</v>
      </c>
      <c r="E89" s="70">
        <v>0</v>
      </c>
      <c r="F89" s="70">
        <v>0</v>
      </c>
      <c r="G89" s="70">
        <v>0</v>
      </c>
      <c r="H89" s="70">
        <v>0</v>
      </c>
      <c r="I89" s="70">
        <v>0</v>
      </c>
      <c r="J89" s="70">
        <v>0</v>
      </c>
      <c r="K89" s="70">
        <v>0</v>
      </c>
      <c r="L89" s="70">
        <v>1.4457086152653744</v>
      </c>
      <c r="M89" s="70">
        <v>0</v>
      </c>
      <c r="N89" s="70">
        <v>0</v>
      </c>
      <c r="O89" s="70">
        <v>0</v>
      </c>
      <c r="P89" s="70">
        <v>0.12262561974439734</v>
      </c>
      <c r="Q89" s="70">
        <v>0</v>
      </c>
      <c r="R89" s="70">
        <v>2.818092484377388E-2</v>
      </c>
      <c r="S89" s="70">
        <v>1.5965151598535101</v>
      </c>
    </row>
    <row r="90" spans="1:19">
      <c r="A90" t="s">
        <v>228</v>
      </c>
      <c r="B90" s="69" t="s">
        <v>130</v>
      </c>
      <c r="C90" s="70">
        <v>0</v>
      </c>
      <c r="D90" s="70">
        <v>0</v>
      </c>
      <c r="E90" s="70">
        <v>0</v>
      </c>
      <c r="F90" s="70">
        <v>0</v>
      </c>
      <c r="G90" s="70">
        <v>0</v>
      </c>
      <c r="H90" s="70">
        <v>0</v>
      </c>
      <c r="I90" s="70">
        <v>0</v>
      </c>
      <c r="J90" s="70">
        <v>0</v>
      </c>
      <c r="K90" s="70">
        <v>0</v>
      </c>
      <c r="L90" s="70">
        <v>0</v>
      </c>
      <c r="M90" s="70">
        <v>0</v>
      </c>
      <c r="N90" s="70">
        <v>0</v>
      </c>
      <c r="O90" s="70">
        <v>0</v>
      </c>
      <c r="P90" s="70">
        <v>0.15299994031425612</v>
      </c>
      <c r="Q90" s="70">
        <v>0</v>
      </c>
      <c r="R90" s="70">
        <v>3.5226156054719127E-2</v>
      </c>
      <c r="S90" s="70">
        <v>0.18822609636899301</v>
      </c>
    </row>
    <row r="91" spans="1:19">
      <c r="A91" t="s">
        <v>228</v>
      </c>
      <c r="B91" s="69" t="s">
        <v>131</v>
      </c>
      <c r="C91" s="70">
        <v>0</v>
      </c>
      <c r="D91" s="70">
        <v>0</v>
      </c>
      <c r="E91" s="70">
        <v>8.4614521847829804E-2</v>
      </c>
      <c r="F91" s="70">
        <v>0</v>
      </c>
      <c r="G91" s="70">
        <v>0</v>
      </c>
      <c r="H91" s="70">
        <v>0</v>
      </c>
      <c r="I91" s="70">
        <v>0</v>
      </c>
      <c r="J91" s="70">
        <v>0</v>
      </c>
      <c r="K91" s="70">
        <v>0</v>
      </c>
      <c r="L91" s="70">
        <v>0</v>
      </c>
      <c r="M91" s="70">
        <v>0</v>
      </c>
      <c r="N91" s="70">
        <v>1.1591828859867093E-3</v>
      </c>
      <c r="O91" s="70">
        <v>1.6151891078119984E-3</v>
      </c>
      <c r="P91" s="70">
        <v>0.32232753976272122</v>
      </c>
      <c r="Q91" s="70">
        <v>0</v>
      </c>
      <c r="R91" s="70">
        <v>0</v>
      </c>
      <c r="S91" s="70">
        <v>0.40971643360430221</v>
      </c>
    </row>
    <row r="92" spans="1:19">
      <c r="A92" t="s">
        <v>228</v>
      </c>
      <c r="B92" s="69" t="s">
        <v>132</v>
      </c>
      <c r="C92" s="70">
        <v>0</v>
      </c>
      <c r="D92" s="70">
        <v>0</v>
      </c>
      <c r="E92" s="70">
        <v>0.10576815230978776</v>
      </c>
      <c r="F92" s="70">
        <v>0</v>
      </c>
      <c r="G92" s="70">
        <v>0</v>
      </c>
      <c r="H92" s="70">
        <v>0</v>
      </c>
      <c r="I92" s="70">
        <v>0</v>
      </c>
      <c r="J92" s="70">
        <v>0</v>
      </c>
      <c r="K92" s="70">
        <v>0</v>
      </c>
      <c r="L92" s="70">
        <v>1.0956949505169007</v>
      </c>
      <c r="M92" s="70">
        <v>0</v>
      </c>
      <c r="N92" s="70">
        <v>1.4489786074838307E-3</v>
      </c>
      <c r="O92" s="70">
        <v>2.0189863847648315E-3</v>
      </c>
      <c r="P92" s="70">
        <v>1.2740593321777851</v>
      </c>
      <c r="Q92" s="70">
        <v>0</v>
      </c>
      <c r="R92" s="70">
        <v>0</v>
      </c>
      <c r="S92" s="70">
        <v>2.4789903999967464</v>
      </c>
    </row>
    <row r="93" spans="1:19">
      <c r="A93" t="s">
        <v>228</v>
      </c>
      <c r="B93" s="69" t="s">
        <v>133</v>
      </c>
      <c r="C93" s="70">
        <v>0</v>
      </c>
      <c r="D93" s="70">
        <v>0</v>
      </c>
      <c r="E93" s="70">
        <v>0</v>
      </c>
      <c r="F93" s="70">
        <v>0</v>
      </c>
      <c r="G93" s="70">
        <v>0</v>
      </c>
      <c r="H93" s="70">
        <v>0</v>
      </c>
      <c r="I93" s="70">
        <v>0</v>
      </c>
      <c r="J93" s="70">
        <v>0</v>
      </c>
      <c r="K93" s="70">
        <v>0</v>
      </c>
      <c r="L93" s="70">
        <v>1.3696186881461401</v>
      </c>
      <c r="M93" s="70">
        <v>0</v>
      </c>
      <c r="N93" s="70">
        <v>0</v>
      </c>
      <c r="O93" s="70">
        <v>0</v>
      </c>
      <c r="P93" s="70">
        <v>2.3193912383465687E-2</v>
      </c>
      <c r="Q93" s="70">
        <v>0</v>
      </c>
      <c r="R93" s="70">
        <v>0</v>
      </c>
      <c r="S93" s="70">
        <v>1.3928126005295951</v>
      </c>
    </row>
    <row r="94" spans="1:19">
      <c r="A94" t="s">
        <v>228</v>
      </c>
      <c r="B94" s="69" t="s">
        <v>134</v>
      </c>
      <c r="C94" s="70">
        <v>0</v>
      </c>
      <c r="D94" s="70">
        <v>0</v>
      </c>
      <c r="E94" s="70">
        <v>0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0.2224184888516838</v>
      </c>
      <c r="Q94" s="70">
        <v>0</v>
      </c>
      <c r="R94" s="70">
        <v>0</v>
      </c>
      <c r="S94" s="70">
        <v>0.22241848885167315</v>
      </c>
    </row>
    <row r="95" spans="1:19">
      <c r="A95" t="s">
        <v>228</v>
      </c>
      <c r="B95" s="69" t="s">
        <v>135</v>
      </c>
      <c r="C95" s="70">
        <v>0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1.5301791547690513E-3</v>
      </c>
      <c r="P95" s="70">
        <v>0</v>
      </c>
      <c r="Q95" s="70">
        <v>0</v>
      </c>
      <c r="R95" s="70">
        <v>0.10968504590784889</v>
      </c>
      <c r="S95" s="70">
        <v>0.11121522506260817</v>
      </c>
    </row>
    <row r="96" spans="1:19">
      <c r="A96" t="s">
        <v>228</v>
      </c>
      <c r="B96" s="69" t="s">
        <v>136</v>
      </c>
      <c r="C96" s="70">
        <v>0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2.4708898359198095E-3</v>
      </c>
      <c r="O96" s="70">
        <v>1.9127239434615362E-3</v>
      </c>
      <c r="P96" s="70">
        <v>0.73061562333815289</v>
      </c>
      <c r="Q96" s="70">
        <v>0</v>
      </c>
      <c r="R96" s="70">
        <v>0</v>
      </c>
      <c r="S96" s="70">
        <v>0.73499923711753468</v>
      </c>
    </row>
    <row r="97" spans="1:19">
      <c r="A97" t="s">
        <v>228</v>
      </c>
      <c r="B97" s="69" t="s">
        <v>137</v>
      </c>
      <c r="C97" s="70">
        <v>0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0.72275744829489597</v>
      </c>
      <c r="Q97" s="70">
        <v>0</v>
      </c>
      <c r="R97" s="70">
        <v>0</v>
      </c>
      <c r="S97" s="70">
        <v>0.72275744829491373</v>
      </c>
    </row>
    <row r="98" spans="1:19">
      <c r="A98" t="s">
        <v>228</v>
      </c>
      <c r="B98" s="69" t="s">
        <v>138</v>
      </c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4.7504430152756072E-2</v>
      </c>
      <c r="Q98" s="70">
        <v>0</v>
      </c>
      <c r="R98" s="70">
        <v>0</v>
      </c>
      <c r="S98" s="70">
        <v>4.7504430152741861E-2</v>
      </c>
    </row>
    <row r="99" spans="1:19">
      <c r="A99" t="s">
        <v>228</v>
      </c>
      <c r="B99" s="69" t="s">
        <v>139</v>
      </c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4.6183177224357053E-2</v>
      </c>
      <c r="S99" s="70">
        <v>4.6183177224378369E-2</v>
      </c>
    </row>
    <row r="100" spans="1:19">
      <c r="A100" t="s">
        <v>228</v>
      </c>
      <c r="B100" s="69" t="s">
        <v>140</v>
      </c>
      <c r="C100" s="70">
        <v>0</v>
      </c>
      <c r="D100" s="70">
        <v>0</v>
      </c>
      <c r="E100" s="70">
        <v>0</v>
      </c>
      <c r="F100" s="70">
        <v>0</v>
      </c>
      <c r="G100" s="70">
        <v>0</v>
      </c>
      <c r="H100" s="70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0</v>
      </c>
      <c r="N100" s="70">
        <v>0</v>
      </c>
      <c r="O100" s="70">
        <v>0</v>
      </c>
      <c r="P100" s="70">
        <v>0</v>
      </c>
      <c r="Q100" s="70">
        <v>0</v>
      </c>
      <c r="R100" s="70">
        <v>5.7728971530446316E-2</v>
      </c>
      <c r="S100" s="70">
        <v>5.7728971530451645E-2</v>
      </c>
    </row>
    <row r="101" spans="1:19">
      <c r="A101" t="s">
        <v>228</v>
      </c>
      <c r="B101" s="69" t="s">
        <v>141</v>
      </c>
      <c r="C101" s="70">
        <v>0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70">
        <v>0</v>
      </c>
      <c r="J101" s="70">
        <v>0</v>
      </c>
      <c r="K101" s="70">
        <v>0</v>
      </c>
      <c r="L101" s="70">
        <v>0</v>
      </c>
      <c r="M101" s="70">
        <v>0</v>
      </c>
      <c r="N101" s="70">
        <v>0</v>
      </c>
      <c r="O101" s="70">
        <v>0</v>
      </c>
      <c r="P101" s="70">
        <v>3.7094499999998476E-2</v>
      </c>
      <c r="Q101" s="70">
        <v>0</v>
      </c>
      <c r="R101" s="70">
        <v>0</v>
      </c>
      <c r="S101" s="70">
        <v>3.7094499999994923E-2</v>
      </c>
    </row>
    <row r="102" spans="1:19">
      <c r="A102" t="s">
        <v>228</v>
      </c>
      <c r="B102" s="69" t="s">
        <v>142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0.19717211910775845</v>
      </c>
      <c r="Q102" s="70">
        <v>0</v>
      </c>
      <c r="R102" s="70">
        <v>0</v>
      </c>
      <c r="S102" s="70">
        <v>0.197172119107762</v>
      </c>
    </row>
    <row r="103" spans="1:19">
      <c r="A103" t="s">
        <v>228</v>
      </c>
      <c r="B103" s="69" t="s">
        <v>143</v>
      </c>
      <c r="C103" s="70">
        <v>0</v>
      </c>
      <c r="D103" s="70">
        <v>0</v>
      </c>
      <c r="E103" s="70">
        <v>0</v>
      </c>
      <c r="F103" s="70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2.4187500000000028E-2</v>
      </c>
      <c r="Q103" s="70">
        <v>0</v>
      </c>
      <c r="R103" s="70">
        <v>0</v>
      </c>
      <c r="S103" s="70">
        <v>2.4187499999982265E-2</v>
      </c>
    </row>
    <row r="104" spans="1:19">
      <c r="A104" t="s">
        <v>228</v>
      </c>
      <c r="B104" s="69" t="s">
        <v>144</v>
      </c>
      <c r="C104" s="70">
        <v>0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</row>
    <row r="105" spans="1:19">
      <c r="A105" t="s">
        <v>228</v>
      </c>
      <c r="B105" s="69" t="s">
        <v>145</v>
      </c>
      <c r="C105" s="70">
        <v>0</v>
      </c>
      <c r="D105" s="70">
        <v>0</v>
      </c>
      <c r="E105" s="70">
        <v>0</v>
      </c>
      <c r="F105" s="70">
        <v>0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0</v>
      </c>
      <c r="Q105" s="70">
        <v>0</v>
      </c>
      <c r="R105" s="70">
        <v>0</v>
      </c>
      <c r="S105" s="70">
        <v>0</v>
      </c>
    </row>
    <row r="106" spans="1:19">
      <c r="A106" t="s">
        <v>228</v>
      </c>
      <c r="B106" s="69" t="s">
        <v>146</v>
      </c>
      <c r="C106" s="70">
        <v>0</v>
      </c>
      <c r="D106" s="70">
        <v>0</v>
      </c>
      <c r="E106" s="70">
        <v>0</v>
      </c>
      <c r="F106" s="70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0</v>
      </c>
      <c r="P106" s="70">
        <v>0</v>
      </c>
      <c r="Q106" s="70">
        <v>0</v>
      </c>
      <c r="R106" s="70">
        <v>0</v>
      </c>
      <c r="S106" s="70">
        <v>0</v>
      </c>
    </row>
    <row r="107" spans="1:19">
      <c r="A107" t="s">
        <v>228</v>
      </c>
      <c r="B107" s="69" t="s">
        <v>147</v>
      </c>
      <c r="C107" s="70">
        <v>0</v>
      </c>
      <c r="D107" s="70">
        <v>0</v>
      </c>
      <c r="E107" s="70">
        <v>0</v>
      </c>
      <c r="F107" s="70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0</v>
      </c>
      <c r="M107" s="70">
        <v>0</v>
      </c>
      <c r="N107" s="70">
        <v>0</v>
      </c>
      <c r="O107" s="70">
        <v>0</v>
      </c>
      <c r="P107" s="70">
        <v>3.0878999999998769E-2</v>
      </c>
      <c r="Q107" s="70">
        <v>0</v>
      </c>
      <c r="R107" s="70">
        <v>0</v>
      </c>
      <c r="S107" s="70">
        <v>3.0878999999998769E-2</v>
      </c>
    </row>
    <row r="108" spans="1:19">
      <c r="A108" t="s">
        <v>228</v>
      </c>
      <c r="B108" s="69" t="s">
        <v>148</v>
      </c>
      <c r="C108" s="70">
        <v>0</v>
      </c>
      <c r="D108" s="70">
        <v>0</v>
      </c>
      <c r="E108" s="70">
        <v>0</v>
      </c>
      <c r="F108" s="70">
        <v>0</v>
      </c>
      <c r="G108" s="70">
        <v>0</v>
      </c>
      <c r="H108" s="70">
        <v>0</v>
      </c>
      <c r="I108" s="70">
        <v>0</v>
      </c>
      <c r="J108" s="70">
        <v>0</v>
      </c>
      <c r="K108" s="70">
        <v>0</v>
      </c>
      <c r="L108" s="70">
        <v>0</v>
      </c>
      <c r="M108" s="70">
        <v>0</v>
      </c>
      <c r="N108" s="70">
        <v>0</v>
      </c>
      <c r="O108" s="70">
        <v>0</v>
      </c>
      <c r="P108" s="70">
        <v>3.8598750000002013E-2</v>
      </c>
      <c r="Q108" s="70">
        <v>0</v>
      </c>
      <c r="R108" s="70">
        <v>0</v>
      </c>
      <c r="S108" s="70">
        <v>3.8598750000005566E-2</v>
      </c>
    </row>
    <row r="109" spans="1:19">
      <c r="A109" t="s">
        <v>228</v>
      </c>
      <c r="B109" s="69" t="s">
        <v>149</v>
      </c>
      <c r="C109" s="70">
        <v>0</v>
      </c>
      <c r="D109" s="70">
        <v>0</v>
      </c>
      <c r="E109" s="70">
        <v>0</v>
      </c>
      <c r="F109" s="70">
        <v>0</v>
      </c>
      <c r="G109" s="70">
        <v>0</v>
      </c>
      <c r="H109" s="70">
        <v>0</v>
      </c>
      <c r="I109" s="70">
        <v>0</v>
      </c>
      <c r="J109" s="70">
        <v>0</v>
      </c>
      <c r="K109" s="70">
        <v>0</v>
      </c>
      <c r="L109" s="70">
        <v>0</v>
      </c>
      <c r="M109" s="70">
        <v>0</v>
      </c>
      <c r="N109" s="70">
        <v>0</v>
      </c>
      <c r="O109" s="70">
        <v>0</v>
      </c>
      <c r="P109" s="70">
        <v>0</v>
      </c>
      <c r="Q109" s="70">
        <v>0</v>
      </c>
      <c r="R109" s="70">
        <v>0</v>
      </c>
      <c r="S109" s="70">
        <v>0</v>
      </c>
    </row>
    <row r="110" spans="1:19">
      <c r="A110" t="s">
        <v>228</v>
      </c>
      <c r="B110" s="69" t="s">
        <v>150</v>
      </c>
      <c r="C110" s="70">
        <v>0</v>
      </c>
      <c r="D110" s="70">
        <v>0</v>
      </c>
      <c r="E110" s="70">
        <v>0</v>
      </c>
      <c r="F110" s="70">
        <v>0</v>
      </c>
      <c r="G110" s="70">
        <v>0</v>
      </c>
      <c r="H110" s="70">
        <v>0</v>
      </c>
      <c r="I110" s="70">
        <v>0</v>
      </c>
      <c r="J110" s="70">
        <v>0</v>
      </c>
      <c r="K110" s="70">
        <v>0</v>
      </c>
      <c r="L110" s="70">
        <v>0</v>
      </c>
      <c r="M110" s="70">
        <v>0</v>
      </c>
      <c r="N110" s="70">
        <v>0</v>
      </c>
      <c r="O110" s="70">
        <v>0</v>
      </c>
      <c r="P110" s="70">
        <v>0</v>
      </c>
      <c r="Q110" s="70">
        <v>0</v>
      </c>
      <c r="R110" s="70">
        <v>0</v>
      </c>
      <c r="S110" s="70">
        <v>0</v>
      </c>
    </row>
    <row r="111" spans="1:19">
      <c r="A111" t="s">
        <v>228</v>
      </c>
      <c r="B111" s="69" t="s">
        <v>151</v>
      </c>
      <c r="C111" s="70">
        <v>0</v>
      </c>
      <c r="D111" s="70">
        <v>0</v>
      </c>
      <c r="E111" s="70">
        <v>0</v>
      </c>
      <c r="F111" s="70">
        <v>0</v>
      </c>
      <c r="G111" s="70">
        <v>0</v>
      </c>
      <c r="H111" s="70">
        <v>0</v>
      </c>
      <c r="I111" s="70">
        <v>0</v>
      </c>
      <c r="J111" s="70">
        <v>0</v>
      </c>
      <c r="K111" s="70">
        <v>0</v>
      </c>
      <c r="L111" s="70">
        <v>0</v>
      </c>
      <c r="M111" s="70">
        <v>0</v>
      </c>
      <c r="N111" s="70">
        <v>0</v>
      </c>
      <c r="O111" s="70">
        <v>0</v>
      </c>
      <c r="P111" s="70">
        <v>0</v>
      </c>
      <c r="Q111" s="70">
        <v>0</v>
      </c>
      <c r="R111" s="70">
        <v>0</v>
      </c>
      <c r="S111" s="70">
        <v>0</v>
      </c>
    </row>
    <row r="112" spans="1:19">
      <c r="A112" t="s">
        <v>228</v>
      </c>
      <c r="B112" s="69" t="s">
        <v>152</v>
      </c>
      <c r="C112" s="70">
        <v>0</v>
      </c>
      <c r="D112" s="70">
        <v>0</v>
      </c>
      <c r="E112" s="70">
        <v>0</v>
      </c>
      <c r="F112" s="70">
        <v>0</v>
      </c>
      <c r="G112" s="70">
        <v>0</v>
      </c>
      <c r="H112" s="70">
        <v>0</v>
      </c>
      <c r="I112" s="70">
        <v>0</v>
      </c>
      <c r="J112" s="70">
        <v>0</v>
      </c>
      <c r="K112" s="70">
        <v>0</v>
      </c>
      <c r="L112" s="70">
        <v>0</v>
      </c>
      <c r="M112" s="70">
        <v>0</v>
      </c>
      <c r="N112" s="70">
        <v>0</v>
      </c>
      <c r="O112" s="70">
        <v>0</v>
      </c>
      <c r="P112" s="70">
        <v>0</v>
      </c>
      <c r="Q112" s="70">
        <v>0</v>
      </c>
      <c r="R112" s="70">
        <v>0</v>
      </c>
      <c r="S112" s="70">
        <v>0</v>
      </c>
    </row>
    <row r="113" spans="1:19">
      <c r="A113" t="s">
        <v>228</v>
      </c>
      <c r="B113" s="69" t="s">
        <v>153</v>
      </c>
      <c r="C113" s="70">
        <v>0</v>
      </c>
      <c r="D113" s="70">
        <v>0</v>
      </c>
      <c r="E113" s="70">
        <v>0</v>
      </c>
      <c r="F113" s="70">
        <v>0</v>
      </c>
      <c r="G113" s="70">
        <v>0</v>
      </c>
      <c r="H113" s="70">
        <v>0</v>
      </c>
      <c r="I113" s="70">
        <v>0</v>
      </c>
      <c r="J113" s="70">
        <v>0</v>
      </c>
      <c r="K113" s="70">
        <v>0</v>
      </c>
      <c r="L113" s="70">
        <v>0</v>
      </c>
      <c r="M113" s="70">
        <v>0</v>
      </c>
      <c r="N113" s="70">
        <v>0</v>
      </c>
      <c r="O113" s="70">
        <v>0</v>
      </c>
      <c r="P113" s="70">
        <v>0</v>
      </c>
      <c r="Q113" s="70">
        <v>0</v>
      </c>
      <c r="R113" s="70">
        <v>0</v>
      </c>
      <c r="S113" s="70">
        <v>0</v>
      </c>
    </row>
    <row r="114" spans="1:19">
      <c r="A114" t="s">
        <v>228</v>
      </c>
      <c r="B114" s="69" t="s">
        <v>154</v>
      </c>
      <c r="C114" s="70">
        <v>0</v>
      </c>
      <c r="D114" s="70">
        <v>0</v>
      </c>
      <c r="E114" s="70">
        <v>0</v>
      </c>
      <c r="F114" s="70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0</v>
      </c>
      <c r="P114" s="70">
        <v>0</v>
      </c>
      <c r="Q114" s="70">
        <v>0</v>
      </c>
      <c r="R114" s="70">
        <v>0</v>
      </c>
      <c r="S114" s="70">
        <v>0</v>
      </c>
    </row>
    <row r="115" spans="1:19">
      <c r="A115" t="s">
        <v>228</v>
      </c>
      <c r="B115" s="69" t="s">
        <v>155</v>
      </c>
      <c r="C115" s="70">
        <v>0</v>
      </c>
      <c r="D115" s="70">
        <v>0</v>
      </c>
      <c r="E115" s="70">
        <v>0</v>
      </c>
      <c r="F115" s="70">
        <v>0</v>
      </c>
      <c r="G115" s="70">
        <v>0</v>
      </c>
      <c r="H115" s="70">
        <v>0</v>
      </c>
      <c r="I115" s="70">
        <v>0</v>
      </c>
      <c r="J115" s="70">
        <v>0</v>
      </c>
      <c r="K115" s="70">
        <v>0</v>
      </c>
      <c r="L115" s="70">
        <v>0</v>
      </c>
      <c r="M115" s="70">
        <v>0</v>
      </c>
      <c r="N115" s="70">
        <v>0</v>
      </c>
      <c r="O115" s="70">
        <v>0</v>
      </c>
      <c r="P115" s="70">
        <v>0</v>
      </c>
      <c r="Q115" s="70">
        <v>0</v>
      </c>
      <c r="R115" s="70">
        <v>0</v>
      </c>
      <c r="S115" s="70">
        <v>0</v>
      </c>
    </row>
    <row r="116" spans="1:19">
      <c r="A116" t="s">
        <v>228</v>
      </c>
      <c r="B116" s="69" t="s">
        <v>156</v>
      </c>
      <c r="C116" s="70">
        <v>0</v>
      </c>
      <c r="D116" s="70">
        <v>0</v>
      </c>
      <c r="E116" s="70">
        <v>0</v>
      </c>
      <c r="F116" s="70">
        <v>0</v>
      </c>
      <c r="G116" s="70">
        <v>0</v>
      </c>
      <c r="H116" s="70">
        <v>0</v>
      </c>
      <c r="I116" s="70">
        <v>0</v>
      </c>
      <c r="J116" s="70">
        <v>0</v>
      </c>
      <c r="K116" s="70">
        <v>0</v>
      </c>
      <c r="L116" s="70">
        <v>0</v>
      </c>
      <c r="M116" s="70">
        <v>0</v>
      </c>
      <c r="N116" s="70">
        <v>0</v>
      </c>
      <c r="O116" s="70">
        <v>0</v>
      </c>
      <c r="P116" s="70">
        <v>0</v>
      </c>
      <c r="Q116" s="70">
        <v>0</v>
      </c>
      <c r="R116" s="70">
        <v>0</v>
      </c>
      <c r="S116" s="70">
        <v>0</v>
      </c>
    </row>
    <row r="117" spans="1:19">
      <c r="A117" t="s">
        <v>228</v>
      </c>
      <c r="B117" s="69" t="s">
        <v>157</v>
      </c>
      <c r="C117" s="70">
        <v>0</v>
      </c>
      <c r="D117" s="70">
        <v>0</v>
      </c>
      <c r="E117" s="70">
        <v>0</v>
      </c>
      <c r="F117" s="70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0</v>
      </c>
      <c r="L117" s="70">
        <v>0</v>
      </c>
      <c r="M117" s="70">
        <v>0</v>
      </c>
      <c r="N117" s="70">
        <v>0</v>
      </c>
      <c r="O117" s="70">
        <v>0</v>
      </c>
      <c r="P117" s="70">
        <v>0</v>
      </c>
      <c r="Q117" s="70">
        <v>0</v>
      </c>
      <c r="R117" s="70">
        <v>0</v>
      </c>
      <c r="S117" s="70">
        <v>0</v>
      </c>
    </row>
    <row r="118" spans="1:19">
      <c r="A118" t="s">
        <v>228</v>
      </c>
      <c r="B118" s="69" t="s">
        <v>158</v>
      </c>
      <c r="C118" s="70">
        <v>0</v>
      </c>
      <c r="D118" s="70">
        <v>0</v>
      </c>
      <c r="E118" s="70">
        <v>0</v>
      </c>
      <c r="F118" s="70">
        <v>0</v>
      </c>
      <c r="G118" s="70">
        <v>0</v>
      </c>
      <c r="H118" s="70">
        <v>0</v>
      </c>
      <c r="I118" s="70">
        <v>0</v>
      </c>
      <c r="J118" s="70">
        <v>0</v>
      </c>
      <c r="K118" s="70">
        <v>0</v>
      </c>
      <c r="L118" s="70">
        <v>0</v>
      </c>
      <c r="M118" s="70">
        <v>0</v>
      </c>
      <c r="N118" s="70">
        <v>0</v>
      </c>
      <c r="O118" s="70">
        <v>0</v>
      </c>
      <c r="P118" s="70">
        <v>0</v>
      </c>
      <c r="Q118" s="70">
        <v>0</v>
      </c>
      <c r="R118" s="70">
        <v>0</v>
      </c>
      <c r="S118" s="70">
        <v>0</v>
      </c>
    </row>
    <row r="119" spans="1:19">
      <c r="A119" t="s">
        <v>228</v>
      </c>
      <c r="B119" s="69" t="s">
        <v>159</v>
      </c>
      <c r="C119" s="70">
        <v>0</v>
      </c>
      <c r="D119" s="70">
        <v>0</v>
      </c>
      <c r="E119" s="70">
        <v>0</v>
      </c>
      <c r="F119" s="70">
        <v>0</v>
      </c>
      <c r="G119" s="70">
        <v>0</v>
      </c>
      <c r="H119" s="70">
        <v>0</v>
      </c>
      <c r="I119" s="70">
        <v>0</v>
      </c>
      <c r="J119" s="70">
        <v>0</v>
      </c>
      <c r="K119" s="70">
        <v>0</v>
      </c>
      <c r="L119" s="70">
        <v>0</v>
      </c>
      <c r="M119" s="70">
        <v>0</v>
      </c>
      <c r="N119" s="70">
        <v>0</v>
      </c>
      <c r="O119" s="70">
        <v>0</v>
      </c>
      <c r="P119" s="70">
        <v>0</v>
      </c>
      <c r="Q119" s="70">
        <v>0</v>
      </c>
      <c r="R119" s="70">
        <v>0</v>
      </c>
      <c r="S119" s="70">
        <v>0</v>
      </c>
    </row>
    <row r="120" spans="1:19">
      <c r="A120" t="s">
        <v>228</v>
      </c>
      <c r="B120" s="69" t="s">
        <v>160</v>
      </c>
      <c r="C120" s="70">
        <v>0</v>
      </c>
      <c r="D120" s="70">
        <v>0</v>
      </c>
      <c r="E120" s="70">
        <v>0</v>
      </c>
      <c r="F120" s="70">
        <v>0</v>
      </c>
      <c r="G120" s="70">
        <v>0</v>
      </c>
      <c r="H120" s="70">
        <v>0</v>
      </c>
      <c r="I120" s="70">
        <v>0</v>
      </c>
      <c r="J120" s="70">
        <v>0</v>
      </c>
      <c r="K120" s="70">
        <v>0</v>
      </c>
      <c r="L120" s="70">
        <v>0</v>
      </c>
      <c r="M120" s="70">
        <v>0</v>
      </c>
      <c r="N120" s="70">
        <v>0</v>
      </c>
      <c r="O120" s="70">
        <v>0</v>
      </c>
      <c r="P120" s="70">
        <v>0</v>
      </c>
      <c r="Q120" s="70">
        <v>0</v>
      </c>
      <c r="R120" s="70">
        <v>0</v>
      </c>
      <c r="S120" s="70">
        <v>0</v>
      </c>
    </row>
    <row r="121" spans="1:19">
      <c r="A121" t="s">
        <v>228</v>
      </c>
      <c r="B121" s="69" t="s">
        <v>161</v>
      </c>
      <c r="C121" s="70">
        <v>0</v>
      </c>
      <c r="D121" s="70">
        <v>0</v>
      </c>
      <c r="E121" s="70">
        <v>0</v>
      </c>
      <c r="F121" s="70">
        <v>0</v>
      </c>
      <c r="G121" s="70">
        <v>0</v>
      </c>
      <c r="H121" s="70">
        <v>0</v>
      </c>
      <c r="I121" s="70">
        <v>0</v>
      </c>
      <c r="J121" s="70">
        <v>0</v>
      </c>
      <c r="K121" s="70">
        <v>0</v>
      </c>
      <c r="L121" s="70">
        <v>0</v>
      </c>
      <c r="M121" s="70">
        <v>0</v>
      </c>
      <c r="N121" s="70">
        <v>0</v>
      </c>
      <c r="O121" s="70">
        <v>0</v>
      </c>
      <c r="P121" s="70">
        <v>0</v>
      </c>
      <c r="Q121" s="70">
        <v>0</v>
      </c>
      <c r="R121" s="70">
        <v>0</v>
      </c>
      <c r="S121" s="70">
        <v>0</v>
      </c>
    </row>
    <row r="122" spans="1:19">
      <c r="A122" t="s">
        <v>228</v>
      </c>
      <c r="B122" s="69" t="s">
        <v>162</v>
      </c>
      <c r="C122" s="70">
        <v>0</v>
      </c>
      <c r="D122" s="70">
        <v>0</v>
      </c>
      <c r="E122" s="70">
        <v>0</v>
      </c>
      <c r="F122" s="70">
        <v>0</v>
      </c>
      <c r="G122" s="70">
        <v>0</v>
      </c>
      <c r="H122" s="70">
        <v>0</v>
      </c>
      <c r="I122" s="70">
        <v>0</v>
      </c>
      <c r="J122" s="70">
        <v>0</v>
      </c>
      <c r="K122" s="70">
        <v>0</v>
      </c>
      <c r="L122" s="70">
        <v>0</v>
      </c>
      <c r="M122" s="70">
        <v>0</v>
      </c>
      <c r="N122" s="70">
        <v>0</v>
      </c>
      <c r="O122" s="70">
        <v>0</v>
      </c>
      <c r="P122" s="70">
        <v>0</v>
      </c>
      <c r="Q122" s="70">
        <v>0</v>
      </c>
      <c r="R122" s="70">
        <v>0</v>
      </c>
      <c r="S122" s="70">
        <v>0</v>
      </c>
    </row>
    <row r="123" spans="1:19">
      <c r="A123" t="s">
        <v>228</v>
      </c>
      <c r="B123" s="69" t="s">
        <v>163</v>
      </c>
      <c r="C123" s="70">
        <v>0</v>
      </c>
      <c r="D123" s="70">
        <v>0</v>
      </c>
      <c r="E123" s="70">
        <v>0</v>
      </c>
      <c r="F123" s="70">
        <v>0</v>
      </c>
      <c r="G123" s="70">
        <v>0</v>
      </c>
      <c r="H123" s="70">
        <v>0</v>
      </c>
      <c r="I123" s="70">
        <v>0</v>
      </c>
      <c r="J123" s="70">
        <v>0</v>
      </c>
      <c r="K123" s="70">
        <v>0</v>
      </c>
      <c r="L123" s="70">
        <v>0</v>
      </c>
      <c r="M123" s="70">
        <v>0</v>
      </c>
      <c r="N123" s="70">
        <v>0</v>
      </c>
      <c r="O123" s="70">
        <v>0</v>
      </c>
      <c r="P123" s="70">
        <v>0</v>
      </c>
      <c r="Q123" s="70">
        <v>0</v>
      </c>
      <c r="R123" s="70">
        <v>0</v>
      </c>
      <c r="S123" s="70">
        <v>0</v>
      </c>
    </row>
    <row r="124" spans="1:19">
      <c r="A124" t="s">
        <v>228</v>
      </c>
      <c r="B124" s="69" t="s">
        <v>164</v>
      </c>
      <c r="C124" s="70">
        <v>0</v>
      </c>
      <c r="D124" s="70">
        <v>0</v>
      </c>
      <c r="E124" s="70">
        <v>0</v>
      </c>
      <c r="F124" s="70">
        <v>0</v>
      </c>
      <c r="G124" s="70">
        <v>0</v>
      </c>
      <c r="H124" s="70">
        <v>0</v>
      </c>
      <c r="I124" s="70">
        <v>0</v>
      </c>
      <c r="J124" s="70">
        <v>0</v>
      </c>
      <c r="K124" s="70">
        <v>0</v>
      </c>
      <c r="L124" s="70">
        <v>0</v>
      </c>
      <c r="M124" s="70">
        <v>0</v>
      </c>
      <c r="N124" s="70">
        <v>0</v>
      </c>
      <c r="O124" s="70">
        <v>0</v>
      </c>
      <c r="P124" s="70">
        <v>0</v>
      </c>
      <c r="Q124" s="70">
        <v>0</v>
      </c>
      <c r="R124" s="70">
        <v>0</v>
      </c>
      <c r="S124" s="70">
        <v>0</v>
      </c>
    </row>
    <row r="125" spans="1:19">
      <c r="A125" t="s">
        <v>228</v>
      </c>
      <c r="B125" s="69" t="s">
        <v>165</v>
      </c>
      <c r="C125" s="70">
        <v>7.3994645257913216E-4</v>
      </c>
      <c r="D125" s="70">
        <v>0</v>
      </c>
      <c r="E125" s="70">
        <v>1.1896148930425898E-3</v>
      </c>
      <c r="F125" s="70">
        <v>0</v>
      </c>
      <c r="G125" s="70">
        <v>0</v>
      </c>
      <c r="H125" s="70">
        <v>0</v>
      </c>
      <c r="I125" s="70">
        <v>8.8147605595945144E-4</v>
      </c>
      <c r="J125" s="70">
        <v>0</v>
      </c>
      <c r="K125" s="70">
        <v>8.1338620306910248E-5</v>
      </c>
      <c r="L125" s="70">
        <v>1.516192941120309E-2</v>
      </c>
      <c r="M125" s="70">
        <v>0</v>
      </c>
      <c r="N125" s="70">
        <v>1.6163029503246662E-5</v>
      </c>
      <c r="O125" s="70">
        <v>2.7842185553894616E-4</v>
      </c>
      <c r="P125" s="70">
        <v>1.2027928959586376E-2</v>
      </c>
      <c r="Q125" s="70">
        <v>0</v>
      </c>
      <c r="R125" s="70">
        <v>1.2531703859847809E-2</v>
      </c>
      <c r="S125" s="70">
        <v>4.2908523137569432E-2</v>
      </c>
    </row>
    <row r="126" spans="1:19">
      <c r="A126" t="s">
        <v>228</v>
      </c>
      <c r="B126" s="69" t="s">
        <v>166</v>
      </c>
      <c r="C126" s="70">
        <v>0</v>
      </c>
      <c r="D126" s="70">
        <v>0</v>
      </c>
      <c r="E126" s="70">
        <v>0</v>
      </c>
      <c r="F126" s="70">
        <v>0</v>
      </c>
      <c r="G126" s="70">
        <v>0</v>
      </c>
      <c r="H126" s="70">
        <v>0</v>
      </c>
      <c r="I126" s="70">
        <v>0</v>
      </c>
      <c r="J126" s="70">
        <v>0</v>
      </c>
      <c r="K126" s="70">
        <v>0</v>
      </c>
      <c r="L126" s="70">
        <v>0</v>
      </c>
      <c r="M126" s="70">
        <v>0</v>
      </c>
      <c r="N126" s="70">
        <v>0</v>
      </c>
      <c r="O126" s="70">
        <v>0</v>
      </c>
      <c r="P126" s="70">
        <v>0</v>
      </c>
      <c r="Q126" s="70">
        <v>0</v>
      </c>
      <c r="R126" s="70">
        <v>0</v>
      </c>
      <c r="S126" s="70">
        <v>0</v>
      </c>
    </row>
    <row r="127" spans="1:19">
      <c r="A127" t="s">
        <v>228</v>
      </c>
      <c r="B127" s="69" t="s">
        <v>167</v>
      </c>
      <c r="C127" s="70">
        <v>0</v>
      </c>
      <c r="D127" s="70">
        <v>0</v>
      </c>
      <c r="E127" s="70">
        <v>0</v>
      </c>
      <c r="F127" s="70">
        <v>0</v>
      </c>
      <c r="G127" s="70">
        <v>0</v>
      </c>
      <c r="H127" s="70">
        <v>0</v>
      </c>
      <c r="I127" s="70">
        <v>0</v>
      </c>
      <c r="J127" s="70">
        <v>0</v>
      </c>
      <c r="K127" s="70">
        <v>0</v>
      </c>
      <c r="L127" s="70">
        <v>0</v>
      </c>
      <c r="M127" s="70">
        <v>0</v>
      </c>
      <c r="N127" s="70">
        <v>0</v>
      </c>
      <c r="O127" s="70">
        <v>0</v>
      </c>
      <c r="P127" s="70">
        <v>0</v>
      </c>
      <c r="Q127" s="70">
        <v>0</v>
      </c>
      <c r="R127" s="70">
        <v>0</v>
      </c>
      <c r="S127" s="70">
        <v>0</v>
      </c>
    </row>
    <row r="128" spans="1:19">
      <c r="A128" t="s">
        <v>228</v>
      </c>
      <c r="B128" s="69" t="s">
        <v>168</v>
      </c>
      <c r="C128" s="70">
        <v>0</v>
      </c>
      <c r="D128" s="70">
        <v>0</v>
      </c>
      <c r="E128" s="70">
        <v>0</v>
      </c>
      <c r="F128" s="70">
        <v>0</v>
      </c>
      <c r="G128" s="70">
        <v>0</v>
      </c>
      <c r="H128" s="70">
        <v>0</v>
      </c>
      <c r="I128" s="70">
        <v>0</v>
      </c>
      <c r="J128" s="70">
        <v>0</v>
      </c>
      <c r="K128" s="70">
        <v>0</v>
      </c>
      <c r="L128" s="70">
        <v>0</v>
      </c>
      <c r="M128" s="70">
        <v>0</v>
      </c>
      <c r="N128" s="70">
        <v>0</v>
      </c>
      <c r="O128" s="70">
        <v>0</v>
      </c>
      <c r="P128" s="70">
        <v>0</v>
      </c>
      <c r="Q128" s="70">
        <v>0</v>
      </c>
      <c r="R128" s="70">
        <v>0</v>
      </c>
      <c r="S128" s="70">
        <v>0</v>
      </c>
    </row>
    <row r="129" spans="1:19">
      <c r="A129" t="s">
        <v>228</v>
      </c>
      <c r="B129" s="69" t="s">
        <v>169</v>
      </c>
      <c r="C129" s="70">
        <v>0</v>
      </c>
      <c r="D129" s="70">
        <v>0</v>
      </c>
      <c r="E129" s="70">
        <v>0</v>
      </c>
      <c r="F129" s="70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0</v>
      </c>
      <c r="M129" s="70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0">
        <v>0</v>
      </c>
    </row>
    <row r="130" spans="1:19">
      <c r="A130" t="s">
        <v>228</v>
      </c>
      <c r="B130" s="69" t="s">
        <v>170</v>
      </c>
      <c r="C130" s="70">
        <v>0</v>
      </c>
      <c r="D130" s="70">
        <v>0</v>
      </c>
      <c r="E130" s="70">
        <v>0</v>
      </c>
      <c r="F130" s="70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0</v>
      </c>
      <c r="L130" s="70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</v>
      </c>
      <c r="S130" s="70">
        <v>0</v>
      </c>
    </row>
    <row r="131" spans="1:19">
      <c r="A131" t="s">
        <v>228</v>
      </c>
      <c r="B131" s="69" t="s">
        <v>171</v>
      </c>
      <c r="C131" s="70">
        <v>0</v>
      </c>
      <c r="D131" s="70">
        <v>0</v>
      </c>
      <c r="E131" s="70">
        <v>0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70">
        <v>0</v>
      </c>
      <c r="N131" s="70">
        <v>0</v>
      </c>
      <c r="O131" s="70">
        <v>0</v>
      </c>
      <c r="P131" s="70">
        <v>0</v>
      </c>
      <c r="Q131" s="70">
        <v>0</v>
      </c>
      <c r="R131" s="70">
        <v>0</v>
      </c>
      <c r="S131" s="70">
        <v>0</v>
      </c>
    </row>
    <row r="132" spans="1:19">
      <c r="A132" t="s">
        <v>228</v>
      </c>
      <c r="B132" s="69" t="s">
        <v>172</v>
      </c>
      <c r="C132" s="70">
        <v>0</v>
      </c>
      <c r="D132" s="70">
        <v>0</v>
      </c>
      <c r="E132" s="70">
        <v>0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0</v>
      </c>
      <c r="N132" s="70">
        <v>0</v>
      </c>
      <c r="O132" s="70">
        <v>0</v>
      </c>
      <c r="P132" s="70">
        <v>0</v>
      </c>
      <c r="Q132" s="70">
        <v>0</v>
      </c>
      <c r="R132" s="70">
        <v>0</v>
      </c>
      <c r="S132" s="70">
        <v>0</v>
      </c>
    </row>
    <row r="133" spans="1:19">
      <c r="A133" t="s">
        <v>228</v>
      </c>
      <c r="B133" s="69" t="s">
        <v>173</v>
      </c>
      <c r="C133" s="70">
        <v>0</v>
      </c>
      <c r="D133" s="70">
        <v>0</v>
      </c>
      <c r="E133" s="70">
        <v>0</v>
      </c>
      <c r="F133" s="70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70">
        <v>0</v>
      </c>
      <c r="N133" s="70">
        <v>0</v>
      </c>
      <c r="O133" s="70">
        <v>0</v>
      </c>
      <c r="P133" s="70">
        <v>0</v>
      </c>
      <c r="Q133" s="70">
        <v>0</v>
      </c>
      <c r="R133" s="70">
        <v>0</v>
      </c>
      <c r="S133" s="70">
        <v>0</v>
      </c>
    </row>
    <row r="134" spans="1:19">
      <c r="A134" t="s">
        <v>228</v>
      </c>
      <c r="B134" s="69" t="s">
        <v>174</v>
      </c>
      <c r="C134" s="70">
        <v>0</v>
      </c>
      <c r="D134" s="70">
        <v>0</v>
      </c>
      <c r="E134" s="70">
        <v>0</v>
      </c>
      <c r="F134" s="70">
        <v>0</v>
      </c>
      <c r="G134" s="70">
        <v>0</v>
      </c>
      <c r="H134" s="70">
        <v>0</v>
      </c>
      <c r="I134" s="70">
        <v>0</v>
      </c>
      <c r="J134" s="70">
        <v>0</v>
      </c>
      <c r="K134" s="70">
        <v>0</v>
      </c>
      <c r="L134" s="70">
        <v>0</v>
      </c>
      <c r="M134" s="70">
        <v>0</v>
      </c>
      <c r="N134" s="70">
        <v>0</v>
      </c>
      <c r="O134" s="70">
        <v>0</v>
      </c>
      <c r="P134" s="70">
        <v>0</v>
      </c>
      <c r="Q134" s="70">
        <v>0</v>
      </c>
      <c r="R134" s="70">
        <v>0</v>
      </c>
      <c r="S134" s="70">
        <v>0</v>
      </c>
    </row>
    <row r="135" spans="1:19">
      <c r="A135" t="s">
        <v>228</v>
      </c>
      <c r="B135" s="69" t="s">
        <v>175</v>
      </c>
      <c r="C135" s="70">
        <v>0</v>
      </c>
      <c r="D135" s="70">
        <v>0</v>
      </c>
      <c r="E135" s="70">
        <v>0</v>
      </c>
      <c r="F135" s="70">
        <v>0</v>
      </c>
      <c r="G135" s="70">
        <v>0</v>
      </c>
      <c r="H135" s="70">
        <v>0</v>
      </c>
      <c r="I135" s="70">
        <v>0</v>
      </c>
      <c r="J135" s="70">
        <v>0</v>
      </c>
      <c r="K135" s="70">
        <v>0</v>
      </c>
      <c r="L135" s="70">
        <v>0</v>
      </c>
      <c r="M135" s="70">
        <v>0</v>
      </c>
      <c r="N135" s="70">
        <v>0</v>
      </c>
      <c r="O135" s="70">
        <v>0</v>
      </c>
      <c r="P135" s="70">
        <v>0</v>
      </c>
      <c r="Q135" s="70">
        <v>0</v>
      </c>
      <c r="R135" s="70">
        <v>0</v>
      </c>
      <c r="S135" s="70">
        <v>0</v>
      </c>
    </row>
    <row r="136" spans="1:19">
      <c r="A136" t="s">
        <v>228</v>
      </c>
      <c r="B136" s="69" t="s">
        <v>176</v>
      </c>
      <c r="C136" s="70">
        <v>0</v>
      </c>
      <c r="D136" s="70">
        <v>0</v>
      </c>
      <c r="E136" s="70">
        <v>0</v>
      </c>
      <c r="F136" s="70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70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0</v>
      </c>
      <c r="S136" s="70">
        <v>0</v>
      </c>
    </row>
    <row r="137" spans="1:19">
      <c r="A137" t="s">
        <v>228</v>
      </c>
      <c r="B137" s="69" t="s">
        <v>177</v>
      </c>
      <c r="C137" s="70">
        <v>0</v>
      </c>
      <c r="D137" s="70">
        <v>0</v>
      </c>
      <c r="E137" s="70">
        <v>0</v>
      </c>
      <c r="F137" s="70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0</v>
      </c>
      <c r="M137" s="70">
        <v>0</v>
      </c>
      <c r="N137" s="70">
        <v>0</v>
      </c>
      <c r="O137" s="70">
        <v>0</v>
      </c>
      <c r="P137" s="70">
        <v>0</v>
      </c>
      <c r="Q137" s="70">
        <v>0</v>
      </c>
      <c r="R137" s="70">
        <v>0</v>
      </c>
      <c r="S137" s="70">
        <v>0</v>
      </c>
    </row>
    <row r="138" spans="1:19">
      <c r="A138" t="s">
        <v>228</v>
      </c>
      <c r="B138" s="69" t="s">
        <v>178</v>
      </c>
      <c r="C138" s="70">
        <v>0</v>
      </c>
      <c r="D138" s="70">
        <v>0</v>
      </c>
      <c r="E138" s="70">
        <v>0</v>
      </c>
      <c r="F138" s="70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70">
        <v>0</v>
      </c>
      <c r="N138" s="70">
        <v>0</v>
      </c>
      <c r="O138" s="70">
        <v>0</v>
      </c>
      <c r="P138" s="70">
        <v>0</v>
      </c>
      <c r="Q138" s="70">
        <v>0</v>
      </c>
      <c r="R138" s="70">
        <v>0</v>
      </c>
      <c r="S138" s="70">
        <v>0</v>
      </c>
    </row>
    <row r="139" spans="1:19">
      <c r="A139" t="s">
        <v>228</v>
      </c>
      <c r="B139" s="69" t="s">
        <v>179</v>
      </c>
      <c r="C139" s="70">
        <v>0</v>
      </c>
      <c r="D139" s="70">
        <v>0</v>
      </c>
      <c r="E139" s="70">
        <v>0</v>
      </c>
      <c r="F139" s="70">
        <v>0</v>
      </c>
      <c r="G139" s="70">
        <v>0</v>
      </c>
      <c r="H139" s="70">
        <v>0</v>
      </c>
      <c r="I139" s="70">
        <v>0</v>
      </c>
      <c r="J139" s="70">
        <v>0</v>
      </c>
      <c r="K139" s="70">
        <v>0</v>
      </c>
      <c r="L139" s="70">
        <v>0</v>
      </c>
      <c r="M139" s="70">
        <v>0</v>
      </c>
      <c r="N139" s="70">
        <v>0</v>
      </c>
      <c r="O139" s="70">
        <v>0</v>
      </c>
      <c r="P139" s="70">
        <v>0</v>
      </c>
      <c r="Q139" s="70">
        <v>0</v>
      </c>
      <c r="R139" s="70">
        <v>0</v>
      </c>
      <c r="S139" s="70">
        <v>0</v>
      </c>
    </row>
    <row r="140" spans="1:19">
      <c r="A140" t="s">
        <v>228</v>
      </c>
      <c r="B140" s="69" t="s">
        <v>180</v>
      </c>
      <c r="C140" s="70">
        <v>0</v>
      </c>
      <c r="D140" s="70">
        <v>0</v>
      </c>
      <c r="E140" s="70">
        <v>0</v>
      </c>
      <c r="F140" s="70">
        <v>0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70">
        <v>0</v>
      </c>
      <c r="N140" s="70">
        <v>0</v>
      </c>
      <c r="O140" s="70">
        <v>0</v>
      </c>
      <c r="P140" s="70">
        <v>0</v>
      </c>
      <c r="Q140" s="70">
        <v>0</v>
      </c>
      <c r="R140" s="70">
        <v>0</v>
      </c>
      <c r="S140" s="70">
        <v>0</v>
      </c>
    </row>
    <row r="141" spans="1:19">
      <c r="A141" t="s">
        <v>228</v>
      </c>
      <c r="B141" s="69" t="s">
        <v>181</v>
      </c>
      <c r="C141" s="70">
        <v>0</v>
      </c>
      <c r="D141" s="70">
        <v>0</v>
      </c>
      <c r="E141" s="70">
        <v>0</v>
      </c>
      <c r="F141" s="70">
        <v>0</v>
      </c>
      <c r="G141" s="70">
        <v>0</v>
      </c>
      <c r="H141" s="70">
        <v>0</v>
      </c>
      <c r="I141" s="70">
        <v>0</v>
      </c>
      <c r="J141" s="70">
        <v>0</v>
      </c>
      <c r="K141" s="70">
        <v>0</v>
      </c>
      <c r="L141" s="70">
        <v>0</v>
      </c>
      <c r="M141" s="70">
        <v>0</v>
      </c>
      <c r="N141" s="70">
        <v>0</v>
      </c>
      <c r="O141" s="70">
        <v>0</v>
      </c>
      <c r="P141" s="70">
        <v>0</v>
      </c>
      <c r="Q141" s="70">
        <v>0</v>
      </c>
      <c r="R141" s="70">
        <v>0</v>
      </c>
      <c r="S141" s="70">
        <v>0</v>
      </c>
    </row>
    <row r="142" spans="1:19">
      <c r="A142" t="s">
        <v>228</v>
      </c>
      <c r="B142" s="69" t="s">
        <v>182</v>
      </c>
      <c r="C142" s="70">
        <v>7.3994645257910441E-4</v>
      </c>
      <c r="D142" s="70">
        <v>0</v>
      </c>
      <c r="E142" s="70">
        <v>1.1896148930428119E-3</v>
      </c>
      <c r="F142" s="70">
        <v>0</v>
      </c>
      <c r="G142" s="70">
        <v>0</v>
      </c>
      <c r="H142" s="70">
        <v>0</v>
      </c>
      <c r="I142" s="70">
        <v>8.8147605595956247E-4</v>
      </c>
      <c r="J142" s="70">
        <v>0</v>
      </c>
      <c r="K142" s="70">
        <v>8.1338620306906778E-5</v>
      </c>
      <c r="L142" s="70">
        <v>1.5161929411199537E-2</v>
      </c>
      <c r="M142" s="70">
        <v>0</v>
      </c>
      <c r="N142" s="70">
        <v>1.6163029503246662E-5</v>
      </c>
      <c r="O142" s="70">
        <v>2.7842185553894616E-4</v>
      </c>
      <c r="P142" s="70">
        <v>1.2027928959589929E-2</v>
      </c>
      <c r="Q142" s="70">
        <v>0</v>
      </c>
      <c r="R142" s="70">
        <v>1.2531703859846033E-2</v>
      </c>
      <c r="S142" s="70">
        <v>4.2908523137569432E-2</v>
      </c>
    </row>
    <row r="143" spans="1:19">
      <c r="A143" t="s">
        <v>228</v>
      </c>
      <c r="B143" s="69" t="s">
        <v>183</v>
      </c>
      <c r="C143" s="70">
        <v>0</v>
      </c>
      <c r="D143" s="70">
        <v>0</v>
      </c>
      <c r="E143" s="70">
        <v>0</v>
      </c>
      <c r="F143" s="70">
        <v>0</v>
      </c>
      <c r="G143" s="70">
        <v>0</v>
      </c>
      <c r="H143" s="70">
        <v>0</v>
      </c>
      <c r="I143" s="70">
        <v>0</v>
      </c>
      <c r="J143" s="70">
        <v>0</v>
      </c>
      <c r="K143" s="70">
        <v>0</v>
      </c>
      <c r="L143" s="70">
        <v>0</v>
      </c>
      <c r="M143" s="70">
        <v>0</v>
      </c>
      <c r="N143" s="70">
        <v>0</v>
      </c>
      <c r="O143" s="70">
        <v>0</v>
      </c>
      <c r="P143" s="70">
        <v>0</v>
      </c>
      <c r="Q143" s="70">
        <v>0</v>
      </c>
      <c r="R143" s="70">
        <v>0</v>
      </c>
      <c r="S143" s="70">
        <v>0</v>
      </c>
    </row>
    <row r="144" spans="1:19">
      <c r="A144" t="s">
        <v>228</v>
      </c>
      <c r="B144" s="69" t="s">
        <v>184</v>
      </c>
      <c r="C144" s="70">
        <v>0</v>
      </c>
      <c r="D144" s="70">
        <v>0</v>
      </c>
      <c r="E144" s="70">
        <v>0</v>
      </c>
      <c r="F144" s="70">
        <v>0</v>
      </c>
      <c r="G144" s="70">
        <v>0</v>
      </c>
      <c r="H144" s="70">
        <v>0</v>
      </c>
      <c r="I144" s="70">
        <v>0</v>
      </c>
      <c r="J144" s="70">
        <v>0</v>
      </c>
      <c r="K144" s="70">
        <v>0</v>
      </c>
      <c r="L144" s="70">
        <v>0</v>
      </c>
      <c r="M144" s="70">
        <v>0</v>
      </c>
      <c r="N144" s="70">
        <v>0</v>
      </c>
      <c r="O144" s="70">
        <v>0</v>
      </c>
      <c r="P144" s="70">
        <v>0</v>
      </c>
      <c r="Q144" s="70">
        <v>0</v>
      </c>
      <c r="R144" s="70">
        <v>0</v>
      </c>
      <c r="S144" s="70">
        <v>0</v>
      </c>
    </row>
    <row r="145" spans="1:19">
      <c r="A145" t="s">
        <v>228</v>
      </c>
      <c r="B145" s="69" t="s">
        <v>185</v>
      </c>
      <c r="C145" s="70">
        <v>0</v>
      </c>
      <c r="D145" s="70">
        <v>0</v>
      </c>
      <c r="E145" s="70">
        <v>0</v>
      </c>
      <c r="F145" s="70">
        <v>0</v>
      </c>
      <c r="G145" s="70">
        <v>0</v>
      </c>
      <c r="H145" s="70">
        <v>0</v>
      </c>
      <c r="I145" s="70">
        <v>0</v>
      </c>
      <c r="J145" s="70">
        <v>0</v>
      </c>
      <c r="K145" s="70">
        <v>0</v>
      </c>
      <c r="L145" s="70">
        <v>0</v>
      </c>
      <c r="M145" s="70">
        <v>0</v>
      </c>
      <c r="N145" s="70">
        <v>0</v>
      </c>
      <c r="O145" s="70">
        <v>0</v>
      </c>
      <c r="P145" s="70">
        <v>0</v>
      </c>
      <c r="Q145" s="70">
        <v>0</v>
      </c>
      <c r="R145" s="70">
        <v>0</v>
      </c>
      <c r="S145" s="70">
        <v>0</v>
      </c>
    </row>
    <row r="146" spans="1:19">
      <c r="A146" t="s">
        <v>228</v>
      </c>
      <c r="B146" s="69" t="s">
        <v>186</v>
      </c>
      <c r="C146" s="70">
        <v>0</v>
      </c>
      <c r="D146" s="70">
        <v>0</v>
      </c>
      <c r="E146" s="70">
        <v>0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0</v>
      </c>
      <c r="N146" s="70">
        <v>0</v>
      </c>
      <c r="O146" s="70">
        <v>0</v>
      </c>
      <c r="P146" s="70">
        <v>0</v>
      </c>
      <c r="Q146" s="70">
        <v>0</v>
      </c>
      <c r="R146" s="70">
        <v>0</v>
      </c>
      <c r="S146" s="70">
        <v>0</v>
      </c>
    </row>
    <row r="147" spans="1:19">
      <c r="A147" t="s">
        <v>228</v>
      </c>
      <c r="B147" s="69" t="s">
        <v>187</v>
      </c>
      <c r="C147" s="70">
        <v>0</v>
      </c>
      <c r="D147" s="70">
        <v>0</v>
      </c>
      <c r="E147" s="70">
        <v>0</v>
      </c>
      <c r="F147" s="70">
        <v>0</v>
      </c>
      <c r="G147" s="70">
        <v>0</v>
      </c>
      <c r="H147" s="70">
        <v>0</v>
      </c>
      <c r="I147" s="70">
        <v>0</v>
      </c>
      <c r="J147" s="70">
        <v>0</v>
      </c>
      <c r="K147" s="70">
        <v>0</v>
      </c>
      <c r="L147" s="70">
        <v>0</v>
      </c>
      <c r="M147" s="70">
        <v>0</v>
      </c>
      <c r="N147" s="70">
        <v>0</v>
      </c>
      <c r="O147" s="70">
        <v>0</v>
      </c>
      <c r="P147" s="70">
        <v>0</v>
      </c>
      <c r="Q147" s="70">
        <v>0</v>
      </c>
      <c r="R147" s="70">
        <v>0</v>
      </c>
      <c r="S147" s="70">
        <v>0</v>
      </c>
    </row>
    <row r="148" spans="1:19">
      <c r="A148" t="s">
        <v>228</v>
      </c>
      <c r="B148" s="69" t="s">
        <v>188</v>
      </c>
      <c r="C148" s="70">
        <v>0</v>
      </c>
      <c r="D148" s="70">
        <v>0</v>
      </c>
      <c r="E148" s="70">
        <v>0</v>
      </c>
      <c r="F148" s="70">
        <v>0</v>
      </c>
      <c r="G148" s="70">
        <v>0</v>
      </c>
      <c r="H148" s="70">
        <v>0</v>
      </c>
      <c r="I148" s="70">
        <v>0</v>
      </c>
      <c r="J148" s="70">
        <v>0</v>
      </c>
      <c r="K148" s="70">
        <v>0</v>
      </c>
      <c r="L148" s="70">
        <v>0</v>
      </c>
      <c r="M148" s="70">
        <v>0</v>
      </c>
      <c r="N148" s="70">
        <v>0</v>
      </c>
      <c r="O148" s="70">
        <v>0</v>
      </c>
      <c r="P148" s="70">
        <v>0</v>
      </c>
      <c r="Q148" s="70">
        <v>0</v>
      </c>
      <c r="R148" s="70">
        <v>0</v>
      </c>
      <c r="S148" s="70">
        <v>0</v>
      </c>
    </row>
    <row r="149" spans="1:19">
      <c r="A149" t="s">
        <v>228</v>
      </c>
      <c r="B149" s="69" t="s">
        <v>189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0</v>
      </c>
      <c r="M149" s="70">
        <v>0</v>
      </c>
      <c r="N149" s="70">
        <v>0</v>
      </c>
      <c r="O149" s="70">
        <v>0</v>
      </c>
      <c r="P149" s="70">
        <v>0</v>
      </c>
      <c r="Q149" s="70">
        <v>0</v>
      </c>
      <c r="R149" s="70">
        <v>0</v>
      </c>
      <c r="S149" s="70">
        <v>0</v>
      </c>
    </row>
    <row r="150" spans="1:19">
      <c r="A150" t="s">
        <v>228</v>
      </c>
      <c r="B150" s="69" t="s">
        <v>190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0</v>
      </c>
      <c r="P150" s="70">
        <v>0</v>
      </c>
      <c r="Q150" s="70">
        <v>0</v>
      </c>
      <c r="R150" s="70">
        <v>0</v>
      </c>
      <c r="S150" s="70">
        <v>0</v>
      </c>
    </row>
    <row r="151" spans="1:19">
      <c r="A151" t="s">
        <v>228</v>
      </c>
      <c r="B151" s="69" t="s">
        <v>191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0</v>
      </c>
      <c r="M151" s="70">
        <v>0</v>
      </c>
      <c r="N151" s="70">
        <v>0</v>
      </c>
      <c r="O151" s="70">
        <v>0</v>
      </c>
      <c r="P151" s="70">
        <v>0</v>
      </c>
      <c r="Q151" s="70">
        <v>0</v>
      </c>
      <c r="R151" s="70">
        <v>0</v>
      </c>
      <c r="S151" s="70">
        <v>0</v>
      </c>
    </row>
    <row r="152" spans="1:19">
      <c r="A152" t="s">
        <v>228</v>
      </c>
      <c r="B152" s="69" t="s">
        <v>192</v>
      </c>
      <c r="C152" s="70">
        <v>0</v>
      </c>
      <c r="D152" s="70">
        <v>0</v>
      </c>
      <c r="E152" s="70">
        <v>0</v>
      </c>
      <c r="F152" s="70">
        <v>0</v>
      </c>
      <c r="G152" s="70">
        <v>0</v>
      </c>
      <c r="H152" s="70">
        <v>0</v>
      </c>
      <c r="I152" s="70">
        <v>0</v>
      </c>
      <c r="J152" s="70">
        <v>0</v>
      </c>
      <c r="K152" s="70">
        <v>0</v>
      </c>
      <c r="L152" s="70">
        <v>0</v>
      </c>
      <c r="M152" s="70">
        <v>0</v>
      </c>
      <c r="N152" s="70">
        <v>0</v>
      </c>
      <c r="O152" s="70">
        <v>0</v>
      </c>
      <c r="P152" s="70">
        <v>0</v>
      </c>
      <c r="Q152" s="70">
        <v>0</v>
      </c>
      <c r="R152" s="70">
        <v>0</v>
      </c>
      <c r="S152" s="70">
        <v>0</v>
      </c>
    </row>
    <row r="153" spans="1:19">
      <c r="A153" t="s">
        <v>228</v>
      </c>
      <c r="B153" s="69" t="s">
        <v>193</v>
      </c>
      <c r="C153" s="70">
        <v>0</v>
      </c>
      <c r="D153" s="70">
        <v>0</v>
      </c>
      <c r="E153" s="70">
        <v>0</v>
      </c>
      <c r="F153" s="70">
        <v>0</v>
      </c>
      <c r="G153" s="70">
        <v>0</v>
      </c>
      <c r="H153" s="70">
        <v>0</v>
      </c>
      <c r="I153" s="70">
        <v>0</v>
      </c>
      <c r="J153" s="70">
        <v>0</v>
      </c>
      <c r="K153" s="70">
        <v>0</v>
      </c>
      <c r="L153" s="70">
        <v>0</v>
      </c>
      <c r="M153" s="70">
        <v>0</v>
      </c>
      <c r="N153" s="70">
        <v>0</v>
      </c>
      <c r="O153" s="70">
        <v>0</v>
      </c>
      <c r="P153" s="70">
        <v>0</v>
      </c>
      <c r="Q153" s="70">
        <v>0</v>
      </c>
      <c r="R153" s="70">
        <v>0</v>
      </c>
      <c r="S153" s="70">
        <v>0</v>
      </c>
    </row>
    <row r="154" spans="1:19">
      <c r="A154" t="s">
        <v>228</v>
      </c>
      <c r="B154" s="69" t="s">
        <v>194</v>
      </c>
      <c r="C154" s="70">
        <v>0</v>
      </c>
      <c r="D154" s="70">
        <v>0</v>
      </c>
      <c r="E154" s="70">
        <v>0</v>
      </c>
      <c r="F154" s="70">
        <v>0</v>
      </c>
      <c r="G154" s="70">
        <v>0</v>
      </c>
      <c r="H154" s="70">
        <v>0</v>
      </c>
      <c r="I154" s="70">
        <v>0</v>
      </c>
      <c r="J154" s="70">
        <v>0</v>
      </c>
      <c r="K154" s="70">
        <v>0</v>
      </c>
      <c r="L154" s="70">
        <v>0</v>
      </c>
      <c r="M154" s="70">
        <v>0</v>
      </c>
      <c r="N154" s="70">
        <v>0</v>
      </c>
      <c r="O154" s="70">
        <v>0</v>
      </c>
      <c r="P154" s="70">
        <v>0</v>
      </c>
      <c r="Q154" s="70">
        <v>0</v>
      </c>
      <c r="R154" s="70">
        <v>0</v>
      </c>
      <c r="S154" s="70">
        <v>0</v>
      </c>
    </row>
    <row r="155" spans="1:19">
      <c r="A155" t="s">
        <v>228</v>
      </c>
      <c r="B155" s="69" t="s">
        <v>195</v>
      </c>
      <c r="C155" s="70">
        <v>0</v>
      </c>
      <c r="D155" s="70">
        <v>0</v>
      </c>
      <c r="E155" s="70">
        <v>0</v>
      </c>
      <c r="F155" s="70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0</v>
      </c>
      <c r="M155" s="70">
        <v>0</v>
      </c>
      <c r="N155" s="70">
        <v>0</v>
      </c>
      <c r="O155" s="70">
        <v>0</v>
      </c>
      <c r="P155" s="70">
        <v>0</v>
      </c>
      <c r="Q155" s="70">
        <v>0</v>
      </c>
      <c r="R155" s="70">
        <v>0</v>
      </c>
      <c r="S155" s="70">
        <v>0</v>
      </c>
    </row>
    <row r="156" spans="1:19">
      <c r="A156" t="s">
        <v>228</v>
      </c>
      <c r="B156" s="69" t="s">
        <v>196</v>
      </c>
      <c r="C156" s="70">
        <v>0</v>
      </c>
      <c r="D156" s="70">
        <v>0</v>
      </c>
      <c r="E156" s="70">
        <v>0</v>
      </c>
      <c r="F156" s="70">
        <v>0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0</v>
      </c>
      <c r="M156" s="70">
        <v>0</v>
      </c>
      <c r="N156" s="70">
        <v>0</v>
      </c>
      <c r="O156" s="70">
        <v>0</v>
      </c>
      <c r="P156" s="70">
        <v>0</v>
      </c>
      <c r="Q156" s="70">
        <v>0</v>
      </c>
      <c r="R156" s="70">
        <v>0</v>
      </c>
      <c r="S156" s="70">
        <v>0</v>
      </c>
    </row>
    <row r="157" spans="1:19">
      <c r="A157" t="s">
        <v>228</v>
      </c>
      <c r="B157" s="69" t="s">
        <v>197</v>
      </c>
      <c r="C157" s="70">
        <v>0</v>
      </c>
      <c r="D157" s="70">
        <v>0</v>
      </c>
      <c r="E157" s="70">
        <v>0</v>
      </c>
      <c r="F157" s="70">
        <v>0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0</v>
      </c>
      <c r="Q157" s="70">
        <v>0</v>
      </c>
      <c r="R157" s="70">
        <v>0</v>
      </c>
      <c r="S157" s="70">
        <v>0</v>
      </c>
    </row>
    <row r="158" spans="1:19">
      <c r="A158" t="s">
        <v>228</v>
      </c>
      <c r="B158" s="69" t="s">
        <v>198</v>
      </c>
      <c r="C158" s="70">
        <v>0</v>
      </c>
      <c r="D158" s="70">
        <v>0</v>
      </c>
      <c r="E158" s="70">
        <v>0</v>
      </c>
      <c r="F158" s="70">
        <v>0</v>
      </c>
      <c r="G158" s="70">
        <v>0</v>
      </c>
      <c r="H158" s="70">
        <v>0</v>
      </c>
      <c r="I158" s="70">
        <v>0</v>
      </c>
      <c r="J158" s="70">
        <v>0</v>
      </c>
      <c r="K158" s="70">
        <v>0</v>
      </c>
      <c r="L158" s="70">
        <v>0</v>
      </c>
      <c r="M158" s="70">
        <v>0</v>
      </c>
      <c r="N158" s="70">
        <v>0</v>
      </c>
      <c r="O158" s="70">
        <v>0</v>
      </c>
      <c r="P158" s="70">
        <v>0</v>
      </c>
      <c r="Q158" s="70">
        <v>0</v>
      </c>
      <c r="R158" s="70">
        <v>0</v>
      </c>
      <c r="S158" s="70">
        <v>0</v>
      </c>
    </row>
    <row r="159" spans="1:19">
      <c r="A159" t="s">
        <v>228</v>
      </c>
      <c r="B159" s="69" t="s">
        <v>199</v>
      </c>
      <c r="C159" s="70">
        <v>0</v>
      </c>
      <c r="D159" s="70">
        <v>0</v>
      </c>
      <c r="E159" s="70">
        <v>0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0</v>
      </c>
      <c r="M159" s="70">
        <v>0</v>
      </c>
      <c r="N159" s="70">
        <v>0</v>
      </c>
      <c r="O159" s="70">
        <v>0</v>
      </c>
      <c r="P159" s="70">
        <v>0</v>
      </c>
      <c r="Q159" s="70">
        <v>0</v>
      </c>
      <c r="R159" s="70">
        <v>0</v>
      </c>
      <c r="S159" s="70">
        <v>0</v>
      </c>
    </row>
    <row r="160" spans="1:19">
      <c r="A160" t="s">
        <v>228</v>
      </c>
      <c r="B160" s="69" t="s">
        <v>200</v>
      </c>
      <c r="C160" s="70">
        <v>0</v>
      </c>
      <c r="D160" s="70">
        <v>0</v>
      </c>
      <c r="E160" s="70">
        <v>0</v>
      </c>
      <c r="F160" s="70">
        <v>0</v>
      </c>
      <c r="G160" s="70">
        <v>0</v>
      </c>
      <c r="H160" s="70">
        <v>0</v>
      </c>
      <c r="I160" s="70">
        <v>0</v>
      </c>
      <c r="J160" s="70">
        <v>0</v>
      </c>
      <c r="K160" s="70">
        <v>0</v>
      </c>
      <c r="L160" s="70">
        <v>0</v>
      </c>
      <c r="M160" s="70">
        <v>0</v>
      </c>
      <c r="N160" s="70">
        <v>0</v>
      </c>
      <c r="O160" s="70">
        <v>0</v>
      </c>
      <c r="P160" s="70">
        <v>0</v>
      </c>
      <c r="Q160" s="70">
        <v>0</v>
      </c>
      <c r="R160" s="70">
        <v>0</v>
      </c>
      <c r="S160" s="70">
        <v>0</v>
      </c>
    </row>
    <row r="161" spans="1:19">
      <c r="A161" t="s">
        <v>228</v>
      </c>
      <c r="B161" s="69" t="s">
        <v>201</v>
      </c>
      <c r="C161" s="70">
        <v>0</v>
      </c>
      <c r="D161" s="70">
        <v>0</v>
      </c>
      <c r="E161" s="70">
        <v>0</v>
      </c>
      <c r="F161" s="70">
        <v>0</v>
      </c>
      <c r="G161" s="70">
        <v>0</v>
      </c>
      <c r="H161" s="70">
        <v>0</v>
      </c>
      <c r="I161" s="70">
        <v>0</v>
      </c>
      <c r="J161" s="70">
        <v>0</v>
      </c>
      <c r="K161" s="70">
        <v>0</v>
      </c>
      <c r="L161" s="70">
        <v>0</v>
      </c>
      <c r="M161" s="70">
        <v>0</v>
      </c>
      <c r="N161" s="70">
        <v>0</v>
      </c>
      <c r="O161" s="70">
        <v>0</v>
      </c>
      <c r="P161" s="70">
        <v>0</v>
      </c>
      <c r="Q161" s="70">
        <v>0</v>
      </c>
      <c r="R161" s="70">
        <v>0</v>
      </c>
      <c r="S161" s="70">
        <v>0</v>
      </c>
    </row>
    <row r="162" spans="1:19">
      <c r="A162" t="s">
        <v>228</v>
      </c>
      <c r="B162" s="69" t="s">
        <v>202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0</v>
      </c>
      <c r="O162" s="70">
        <v>0</v>
      </c>
      <c r="P162" s="70">
        <v>0</v>
      </c>
      <c r="Q162" s="70">
        <v>0</v>
      </c>
      <c r="R162" s="70">
        <v>0</v>
      </c>
      <c r="S162" s="70">
        <v>0</v>
      </c>
    </row>
    <row r="163" spans="1:19">
      <c r="A163" t="s">
        <v>228</v>
      </c>
      <c r="B163" s="69" t="s">
        <v>203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0</v>
      </c>
      <c r="Q163" s="70">
        <v>0</v>
      </c>
      <c r="R163" s="70">
        <v>0</v>
      </c>
      <c r="S163" s="70">
        <v>0</v>
      </c>
    </row>
    <row r="164" spans="1:19">
      <c r="A164" t="s">
        <v>228</v>
      </c>
      <c r="B164" s="69" t="s">
        <v>204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</row>
    <row r="165" spans="1:19">
      <c r="A165" t="s">
        <v>228</v>
      </c>
      <c r="B165" s="69" t="s">
        <v>205</v>
      </c>
      <c r="C165" s="70">
        <v>0</v>
      </c>
      <c r="D165" s="70">
        <v>0</v>
      </c>
      <c r="E165" s="70">
        <v>0</v>
      </c>
      <c r="F165" s="70">
        <v>0</v>
      </c>
      <c r="G165" s="70">
        <v>0</v>
      </c>
      <c r="H165" s="70">
        <v>0</v>
      </c>
      <c r="I165" s="70">
        <v>0</v>
      </c>
      <c r="J165" s="70">
        <v>0</v>
      </c>
      <c r="K165" s="70">
        <v>0</v>
      </c>
      <c r="L165" s="70">
        <v>0</v>
      </c>
      <c r="M165" s="70">
        <v>0</v>
      </c>
      <c r="N165" s="70">
        <v>0</v>
      </c>
      <c r="O165" s="70">
        <v>0</v>
      </c>
      <c r="P165" s="70">
        <v>0</v>
      </c>
      <c r="Q165" s="70">
        <v>0</v>
      </c>
      <c r="R165" s="70">
        <v>0</v>
      </c>
      <c r="S165" s="70">
        <v>0</v>
      </c>
    </row>
    <row r="166" spans="1:19">
      <c r="A166" t="s">
        <v>228</v>
      </c>
      <c r="B166" s="69" t="s">
        <v>206</v>
      </c>
      <c r="C166" s="70">
        <v>0</v>
      </c>
      <c r="D166" s="70">
        <v>0</v>
      </c>
      <c r="E166" s="70">
        <v>0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0</v>
      </c>
      <c r="L166" s="70">
        <v>0</v>
      </c>
      <c r="M166" s="70">
        <v>0</v>
      </c>
      <c r="N166" s="70">
        <v>0</v>
      </c>
      <c r="O166" s="70">
        <v>0</v>
      </c>
      <c r="P166" s="70">
        <v>0</v>
      </c>
      <c r="Q166" s="70">
        <v>0</v>
      </c>
      <c r="R166" s="70">
        <v>0</v>
      </c>
      <c r="S166" s="70">
        <v>0</v>
      </c>
    </row>
    <row r="167" spans="1:19">
      <c r="A167" t="s">
        <v>228</v>
      </c>
      <c r="B167" s="69" t="s">
        <v>207</v>
      </c>
      <c r="C167" s="70">
        <v>0</v>
      </c>
      <c r="D167" s="70">
        <v>0</v>
      </c>
      <c r="E167" s="70">
        <v>0</v>
      </c>
      <c r="F167" s="70">
        <v>0</v>
      </c>
      <c r="G167" s="70">
        <v>0</v>
      </c>
      <c r="H167" s="70">
        <v>0</v>
      </c>
      <c r="I167" s="70">
        <v>0</v>
      </c>
      <c r="J167" s="70">
        <v>0</v>
      </c>
      <c r="K167" s="70">
        <v>0</v>
      </c>
      <c r="L167" s="70">
        <v>0</v>
      </c>
      <c r="M167" s="70">
        <v>0</v>
      </c>
      <c r="N167" s="70">
        <v>0</v>
      </c>
      <c r="O167" s="70">
        <v>0</v>
      </c>
      <c r="P167" s="70">
        <v>0</v>
      </c>
      <c r="Q167" s="70">
        <v>0</v>
      </c>
      <c r="R167" s="70">
        <v>0</v>
      </c>
      <c r="S167" s="70">
        <v>0</v>
      </c>
    </row>
    <row r="168" spans="1:19">
      <c r="A168" t="s">
        <v>228</v>
      </c>
      <c r="B168" s="69" t="s">
        <v>208</v>
      </c>
      <c r="C168" s="70">
        <v>0</v>
      </c>
      <c r="D168" s="70">
        <v>0</v>
      </c>
      <c r="E168" s="70">
        <v>0</v>
      </c>
      <c r="F168" s="70">
        <v>0</v>
      </c>
      <c r="G168" s="70">
        <v>0</v>
      </c>
      <c r="H168" s="70">
        <v>0</v>
      </c>
      <c r="I168" s="70">
        <v>0</v>
      </c>
      <c r="J168" s="70">
        <v>0</v>
      </c>
      <c r="K168" s="70">
        <v>0</v>
      </c>
      <c r="L168" s="70">
        <v>0</v>
      </c>
      <c r="M168" s="70">
        <v>0</v>
      </c>
      <c r="N168" s="70">
        <v>0</v>
      </c>
      <c r="O168" s="70">
        <v>0</v>
      </c>
      <c r="P168" s="70">
        <v>0</v>
      </c>
      <c r="Q168" s="70">
        <v>0</v>
      </c>
      <c r="R168" s="70">
        <v>0</v>
      </c>
      <c r="S168" s="70">
        <v>0</v>
      </c>
    </row>
    <row r="169" spans="1:19">
      <c r="A169" t="s">
        <v>228</v>
      </c>
      <c r="B169" s="69" t="s">
        <v>209</v>
      </c>
      <c r="C169" s="70">
        <v>0</v>
      </c>
      <c r="D169" s="70">
        <v>0</v>
      </c>
      <c r="E169" s="70">
        <v>0</v>
      </c>
      <c r="F169" s="70">
        <v>0</v>
      </c>
      <c r="G169" s="70">
        <v>0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0</v>
      </c>
      <c r="N169" s="70">
        <v>0</v>
      </c>
      <c r="O169" s="70">
        <v>0</v>
      </c>
      <c r="P169" s="70">
        <v>0</v>
      </c>
      <c r="Q169" s="70">
        <v>0</v>
      </c>
      <c r="R169" s="70">
        <v>0</v>
      </c>
      <c r="S169" s="70">
        <v>0</v>
      </c>
    </row>
    <row r="170" spans="1:19">
      <c r="A170" t="s">
        <v>228</v>
      </c>
      <c r="B170" s="69" t="s">
        <v>210</v>
      </c>
      <c r="C170" s="70">
        <v>0</v>
      </c>
      <c r="D170" s="70">
        <v>0</v>
      </c>
      <c r="E170" s="70">
        <v>0</v>
      </c>
      <c r="F170" s="70">
        <v>0</v>
      </c>
      <c r="G170" s="70">
        <v>0</v>
      </c>
      <c r="H170" s="70">
        <v>0</v>
      </c>
      <c r="I170" s="70">
        <v>0</v>
      </c>
      <c r="J170" s="70">
        <v>0</v>
      </c>
      <c r="K170" s="70">
        <v>0</v>
      </c>
      <c r="L170" s="70">
        <v>0</v>
      </c>
      <c r="M170" s="70">
        <v>0</v>
      </c>
      <c r="N170" s="70">
        <v>0</v>
      </c>
      <c r="O170" s="70">
        <v>0</v>
      </c>
      <c r="P170" s="70">
        <v>0</v>
      </c>
      <c r="Q170" s="70">
        <v>0</v>
      </c>
      <c r="R170" s="70">
        <v>0</v>
      </c>
      <c r="S170" s="70">
        <v>0</v>
      </c>
    </row>
    <row r="171" spans="1:19">
      <c r="A171" t="s">
        <v>228</v>
      </c>
      <c r="B171" s="69" t="s">
        <v>211</v>
      </c>
      <c r="C171" s="70">
        <v>0</v>
      </c>
      <c r="D171" s="70">
        <v>0</v>
      </c>
      <c r="E171" s="70">
        <v>0</v>
      </c>
      <c r="F171" s="70">
        <v>0</v>
      </c>
      <c r="G171" s="70">
        <v>0</v>
      </c>
      <c r="H171" s="70">
        <v>0</v>
      </c>
      <c r="I171" s="70">
        <v>0</v>
      </c>
      <c r="J171" s="70">
        <v>0</v>
      </c>
      <c r="K171" s="70">
        <v>0</v>
      </c>
      <c r="L171" s="70">
        <v>0</v>
      </c>
      <c r="M171" s="70">
        <v>0</v>
      </c>
      <c r="N171" s="70">
        <v>0</v>
      </c>
      <c r="O171" s="70">
        <v>0</v>
      </c>
      <c r="P171" s="70">
        <v>0</v>
      </c>
      <c r="Q171" s="70">
        <v>0</v>
      </c>
      <c r="R171" s="70">
        <v>0</v>
      </c>
      <c r="S171" s="70">
        <v>0</v>
      </c>
    </row>
    <row r="172" spans="1:19">
      <c r="A172" t="s">
        <v>228</v>
      </c>
      <c r="B172" s="69" t="s">
        <v>212</v>
      </c>
      <c r="C172" s="70">
        <v>0</v>
      </c>
      <c r="D172" s="70">
        <v>0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0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0</v>
      </c>
    </row>
    <row r="173" spans="1:19">
      <c r="A173" t="s">
        <v>228</v>
      </c>
      <c r="B173" s="69" t="s">
        <v>213</v>
      </c>
      <c r="C173" s="70">
        <v>0</v>
      </c>
      <c r="D173" s="70">
        <v>0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</row>
    <row r="174" spans="1:19">
      <c r="A174" t="s">
        <v>228</v>
      </c>
      <c r="B174" s="69" t="s">
        <v>214</v>
      </c>
      <c r="C174" s="70">
        <v>0</v>
      </c>
      <c r="D174" s="70">
        <v>0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</row>
    <row r="175" spans="1:19">
      <c r="A175" t="s">
        <v>228</v>
      </c>
      <c r="B175" s="69" t="s">
        <v>215</v>
      </c>
      <c r="C175" s="70">
        <v>0</v>
      </c>
      <c r="D175" s="70">
        <v>0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</row>
    <row r="176" spans="1:19">
      <c r="A176" t="s">
        <v>228</v>
      </c>
      <c r="B176" s="69" t="s">
        <v>216</v>
      </c>
      <c r="C176" s="70">
        <v>0</v>
      </c>
      <c r="D176" s="70">
        <v>0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0</v>
      </c>
      <c r="N176" s="70">
        <v>0</v>
      </c>
      <c r="O176" s="70">
        <v>0</v>
      </c>
      <c r="P176" s="70">
        <v>0</v>
      </c>
      <c r="Q176" s="70">
        <v>0</v>
      </c>
      <c r="R176" s="70">
        <v>0</v>
      </c>
      <c r="S176" s="70">
        <v>0</v>
      </c>
    </row>
    <row r="177" spans="1:19">
      <c r="A177" t="s">
        <v>228</v>
      </c>
      <c r="B177" s="69" t="s">
        <v>217</v>
      </c>
      <c r="C177" s="70">
        <v>0</v>
      </c>
      <c r="D177" s="70">
        <v>0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0</v>
      </c>
      <c r="S177" s="70">
        <v>0</v>
      </c>
    </row>
    <row r="178" spans="1:19">
      <c r="A178" t="s">
        <v>228</v>
      </c>
      <c r="B178" s="69" t="s">
        <v>218</v>
      </c>
      <c r="C178" s="70">
        <v>0</v>
      </c>
      <c r="D178" s="70">
        <v>0</v>
      </c>
      <c r="E178" s="70">
        <v>0</v>
      </c>
      <c r="F178" s="70">
        <v>0</v>
      </c>
      <c r="G178" s="70">
        <v>0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0</v>
      </c>
      <c r="O178" s="70">
        <v>0</v>
      </c>
      <c r="P178" s="70">
        <v>0</v>
      </c>
      <c r="Q178" s="70">
        <v>0</v>
      </c>
      <c r="R178" s="70">
        <v>0</v>
      </c>
      <c r="S178" s="70">
        <v>0</v>
      </c>
    </row>
    <row r="179" spans="1:19">
      <c r="A179" t="s">
        <v>228</v>
      </c>
      <c r="B179" s="69" t="s">
        <v>219</v>
      </c>
      <c r="C179" s="70">
        <v>0</v>
      </c>
      <c r="D179" s="70">
        <v>0</v>
      </c>
      <c r="E179" s="70">
        <v>0</v>
      </c>
      <c r="F179" s="70">
        <v>0</v>
      </c>
      <c r="G179" s="70">
        <v>0</v>
      </c>
      <c r="H179" s="70">
        <v>0</v>
      </c>
      <c r="I179" s="70">
        <v>0</v>
      </c>
      <c r="J179" s="70">
        <v>0</v>
      </c>
      <c r="K179" s="70">
        <v>0</v>
      </c>
      <c r="L179" s="70">
        <v>0</v>
      </c>
      <c r="M179" s="70">
        <v>0</v>
      </c>
      <c r="N179" s="70">
        <v>0</v>
      </c>
      <c r="O179" s="70">
        <v>0</v>
      </c>
      <c r="P179" s="70">
        <v>0</v>
      </c>
      <c r="Q179" s="70">
        <v>0</v>
      </c>
      <c r="R179" s="70">
        <v>0</v>
      </c>
      <c r="S179" s="70">
        <v>0</v>
      </c>
    </row>
    <row r="180" spans="1:19">
      <c r="A180" t="s">
        <v>228</v>
      </c>
      <c r="B180" s="69" t="s">
        <v>220</v>
      </c>
      <c r="C180" s="70">
        <v>0</v>
      </c>
      <c r="D180" s="70">
        <v>0</v>
      </c>
      <c r="E180" s="70">
        <v>0</v>
      </c>
      <c r="F180" s="70">
        <v>0</v>
      </c>
      <c r="G180" s="70">
        <v>0</v>
      </c>
      <c r="H180" s="70">
        <v>0</v>
      </c>
      <c r="I180" s="70">
        <v>0</v>
      </c>
      <c r="J180" s="70">
        <v>0</v>
      </c>
      <c r="K180" s="70">
        <v>0</v>
      </c>
      <c r="L180" s="70">
        <v>0</v>
      </c>
      <c r="M180" s="70">
        <v>0</v>
      </c>
      <c r="N180" s="70">
        <v>0</v>
      </c>
      <c r="O180" s="70">
        <v>0</v>
      </c>
      <c r="P180" s="70">
        <v>0</v>
      </c>
      <c r="Q180" s="70">
        <v>0</v>
      </c>
      <c r="R180" s="70">
        <v>0</v>
      </c>
      <c r="S180" s="70">
        <v>0</v>
      </c>
    </row>
    <row r="181" spans="1:19">
      <c r="A181" t="s">
        <v>228</v>
      </c>
      <c r="B181" s="69" t="s">
        <v>221</v>
      </c>
      <c r="C181" s="70">
        <v>0</v>
      </c>
      <c r="D181" s="70">
        <v>0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0</v>
      </c>
      <c r="Q181" s="70">
        <v>0</v>
      </c>
      <c r="R181" s="70">
        <v>0</v>
      </c>
      <c r="S181" s="70">
        <v>0</v>
      </c>
    </row>
    <row r="182" spans="1:19">
      <c r="A182" t="s">
        <v>228</v>
      </c>
      <c r="B182" s="69" t="s">
        <v>222</v>
      </c>
      <c r="C182" s="70">
        <v>0</v>
      </c>
      <c r="D182" s="70">
        <v>0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</row>
    <row r="183" spans="1:19">
      <c r="A183" t="s">
        <v>228</v>
      </c>
      <c r="B183" s="69" t="s">
        <v>223</v>
      </c>
      <c r="C183" s="70">
        <v>0</v>
      </c>
      <c r="D183" s="70">
        <v>0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</row>
    <row r="184" spans="1:19">
      <c r="A184" t="s">
        <v>228</v>
      </c>
      <c r="B184" s="69" t="s">
        <v>224</v>
      </c>
      <c r="C184" s="70">
        <v>0</v>
      </c>
      <c r="D184" s="70">
        <v>0</v>
      </c>
      <c r="E184" s="70">
        <v>0</v>
      </c>
      <c r="F184" s="70">
        <v>0</v>
      </c>
      <c r="G184" s="70">
        <v>0</v>
      </c>
      <c r="H184" s="70">
        <v>0</v>
      </c>
      <c r="I184" s="70">
        <v>0</v>
      </c>
      <c r="J184" s="70">
        <v>0</v>
      </c>
      <c r="K184" s="70">
        <v>0</v>
      </c>
      <c r="L184" s="70">
        <v>0</v>
      </c>
      <c r="M184" s="70">
        <v>0</v>
      </c>
      <c r="N184" s="70">
        <v>0</v>
      </c>
      <c r="O184" s="70">
        <v>0</v>
      </c>
      <c r="P184" s="70">
        <v>0</v>
      </c>
      <c r="Q184" s="70">
        <v>0</v>
      </c>
      <c r="R184" s="70">
        <v>0</v>
      </c>
      <c r="S184" s="70">
        <v>0</v>
      </c>
    </row>
    <row r="185" spans="1:19">
      <c r="A185" t="s">
        <v>228</v>
      </c>
      <c r="B185" s="69" t="s">
        <v>225</v>
      </c>
      <c r="C185" s="70">
        <v>0</v>
      </c>
      <c r="D185" s="70">
        <v>0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T185"/>
  <sheetViews>
    <sheetView workbookViewId="0"/>
  </sheetViews>
  <sheetFormatPr defaultColWidth="8.88671875" defaultRowHeight="14.4"/>
  <cols>
    <col min="1" max="1" width="16.33203125" customWidth="1"/>
    <col min="2" max="2" width="17.33203125" style="45" customWidth="1"/>
    <col min="3" max="3" width="10.44140625" style="45" customWidth="1"/>
    <col min="4" max="10" width="9" style="45" bestFit="1" customWidth="1"/>
    <col min="11" max="11" width="12" style="45" bestFit="1" customWidth="1"/>
    <col min="12" max="13" width="9" style="45" bestFit="1" customWidth="1"/>
    <col min="14" max="14" width="12" style="45" bestFit="1" customWidth="1"/>
    <col min="15" max="15" width="9" style="45" bestFit="1" customWidth="1"/>
    <col min="16" max="16" width="12" style="45" bestFit="1" customWidth="1"/>
    <col min="17" max="18" width="9" style="45" bestFit="1" customWidth="1"/>
    <col min="19" max="19" width="12" style="45" bestFit="1" customWidth="1"/>
    <col min="20" max="16384" width="8.88671875" style="45"/>
  </cols>
  <sheetData>
    <row r="1" spans="1:20" s="40" customFormat="1">
      <c r="A1"/>
      <c r="B1" s="35" t="s">
        <v>1</v>
      </c>
      <c r="C1" s="36" t="s">
        <v>226</v>
      </c>
      <c r="D1" s="37"/>
      <c r="E1" s="37"/>
      <c r="F1" s="37"/>
      <c r="G1" s="38"/>
      <c r="H1" s="39"/>
    </row>
    <row r="2" spans="1:20">
      <c r="B2" s="41" t="s">
        <v>3</v>
      </c>
      <c r="C2" s="42" t="s">
        <v>227</v>
      </c>
      <c r="D2" s="43"/>
      <c r="E2" s="43"/>
      <c r="F2" s="43"/>
      <c r="G2" s="43"/>
      <c r="H2" s="44"/>
    </row>
    <row r="3" spans="1:20">
      <c r="B3" s="41" t="s">
        <v>5</v>
      </c>
      <c r="C3" s="46" t="s">
        <v>6</v>
      </c>
      <c r="D3" s="43"/>
      <c r="E3" s="43"/>
      <c r="F3" s="43"/>
      <c r="G3" s="43"/>
      <c r="H3" s="44"/>
    </row>
    <row r="4" spans="1:20">
      <c r="B4" s="47" t="s">
        <v>7</v>
      </c>
      <c r="C4" s="48">
        <v>2020</v>
      </c>
      <c r="D4" s="49"/>
      <c r="E4" s="49"/>
      <c r="F4" s="49"/>
      <c r="G4" s="49"/>
      <c r="H4" s="50"/>
    </row>
    <row r="5" spans="1:20">
      <c r="B5" s="51"/>
    </row>
    <row r="6" spans="1:20">
      <c r="A6" s="1" t="s">
        <v>8</v>
      </c>
      <c r="B6" s="51" t="s">
        <v>9</v>
      </c>
      <c r="C6" s="52" t="s">
        <v>10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4"/>
    </row>
    <row r="7" spans="1:20" ht="15.6">
      <c r="B7" s="51" t="s">
        <v>11</v>
      </c>
      <c r="C7" s="55" t="s">
        <v>12</v>
      </c>
      <c r="D7" s="56"/>
      <c r="E7" s="56"/>
      <c r="F7" s="56"/>
      <c r="G7" s="56"/>
      <c r="H7" s="56"/>
      <c r="I7" s="56"/>
      <c r="J7" s="56"/>
      <c r="K7" s="56"/>
      <c r="L7" s="57"/>
      <c r="M7" s="55" t="s">
        <v>13</v>
      </c>
      <c r="N7" s="56"/>
      <c r="O7" s="56"/>
      <c r="P7" s="56"/>
      <c r="Q7" s="56"/>
      <c r="R7" s="56"/>
      <c r="S7" s="58"/>
    </row>
    <row r="8" spans="1:20">
      <c r="C8" s="59" t="s">
        <v>14</v>
      </c>
      <c r="D8" s="60" t="s">
        <v>15</v>
      </c>
      <c r="E8" s="60" t="s">
        <v>16</v>
      </c>
      <c r="F8" s="60" t="s">
        <v>17</v>
      </c>
      <c r="G8" s="60" t="s">
        <v>18</v>
      </c>
      <c r="H8" s="60" t="s">
        <v>19</v>
      </c>
      <c r="I8" s="60" t="s">
        <v>20</v>
      </c>
      <c r="J8" s="60" t="s">
        <v>21</v>
      </c>
      <c r="K8" s="60" t="s">
        <v>22</v>
      </c>
      <c r="L8" s="61" t="s">
        <v>23</v>
      </c>
      <c r="M8" s="62" t="s">
        <v>24</v>
      </c>
      <c r="N8" s="63" t="s">
        <v>25</v>
      </c>
      <c r="O8" s="63" t="s">
        <v>26</v>
      </c>
      <c r="P8" s="63" t="s">
        <v>27</v>
      </c>
      <c r="Q8" s="63" t="s">
        <v>28</v>
      </c>
      <c r="R8" s="63" t="s">
        <v>29</v>
      </c>
      <c r="S8" s="64" t="s">
        <v>30</v>
      </c>
    </row>
    <row r="9" spans="1:20">
      <c r="C9" s="65" t="s">
        <v>31</v>
      </c>
      <c r="D9" s="66" t="s">
        <v>32</v>
      </c>
      <c r="E9" s="66" t="s">
        <v>33</v>
      </c>
      <c r="F9" s="66" t="s">
        <v>34</v>
      </c>
      <c r="G9" s="66" t="s">
        <v>35</v>
      </c>
      <c r="H9" s="66" t="s">
        <v>36</v>
      </c>
      <c r="I9" s="66" t="s">
        <v>37</v>
      </c>
      <c r="J9" s="66" t="s">
        <v>38</v>
      </c>
      <c r="K9" s="66" t="s">
        <v>39</v>
      </c>
      <c r="L9" s="67" t="s">
        <v>40</v>
      </c>
      <c r="M9" s="65" t="s">
        <v>41</v>
      </c>
      <c r="N9" s="66" t="s">
        <v>42</v>
      </c>
      <c r="O9" s="66" t="s">
        <v>43</v>
      </c>
      <c r="P9" s="66" t="s">
        <v>44</v>
      </c>
      <c r="Q9" s="66" t="s">
        <v>45</v>
      </c>
      <c r="R9" s="66" t="s">
        <v>46</v>
      </c>
      <c r="S9" s="68" t="s">
        <v>47</v>
      </c>
      <c r="T9" s="69"/>
    </row>
    <row r="10" spans="1:20">
      <c r="A10" t="s">
        <v>228</v>
      </c>
      <c r="B10" s="69" t="s">
        <v>49</v>
      </c>
      <c r="C10" s="70">
        <v>0.1277295488612627</v>
      </c>
      <c r="D10" s="70">
        <v>0</v>
      </c>
      <c r="E10" s="70">
        <v>0.34225844514848969</v>
      </c>
      <c r="F10" s="70">
        <v>0</v>
      </c>
      <c r="G10" s="70">
        <v>0</v>
      </c>
      <c r="H10" s="70">
        <v>0</v>
      </c>
      <c r="I10" s="70">
        <v>9.3267889970293144E-2</v>
      </c>
      <c r="J10" s="70">
        <v>0</v>
      </c>
      <c r="K10" s="70">
        <v>2.2203922543802025E-2</v>
      </c>
      <c r="L10" s="70">
        <v>4.3097637353848404</v>
      </c>
      <c r="M10" s="70">
        <v>0</v>
      </c>
      <c r="N10" s="70">
        <v>8.7686738528677324E-3</v>
      </c>
      <c r="O10" s="70">
        <v>0.11121102602735786</v>
      </c>
      <c r="P10" s="70">
        <v>0.83644970638243388</v>
      </c>
      <c r="Q10" s="70">
        <v>0</v>
      </c>
      <c r="R10" s="70">
        <v>2.9182971928838466</v>
      </c>
      <c r="S10" s="70">
        <v>8.7699501410551939</v>
      </c>
    </row>
    <row r="11" spans="1:20">
      <c r="A11" t="s">
        <v>228</v>
      </c>
      <c r="B11" s="69" t="s">
        <v>50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</row>
    <row r="12" spans="1:20">
      <c r="A12" t="s">
        <v>228</v>
      </c>
      <c r="B12" s="69" t="s">
        <v>51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</row>
    <row r="13" spans="1:20">
      <c r="A13" t="s">
        <v>228</v>
      </c>
      <c r="B13" s="69" t="s">
        <v>52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</row>
    <row r="14" spans="1:20">
      <c r="A14" t="s">
        <v>228</v>
      </c>
      <c r="B14" s="69" t="s">
        <v>53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</row>
    <row r="15" spans="1:20">
      <c r="A15" t="s">
        <v>228</v>
      </c>
      <c r="B15" s="69" t="s">
        <v>54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</row>
    <row r="16" spans="1:20">
      <c r="A16" t="s">
        <v>228</v>
      </c>
      <c r="B16" s="69" t="s">
        <v>55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0</v>
      </c>
      <c r="Q16" s="70">
        <v>0</v>
      </c>
      <c r="R16" s="70">
        <v>0</v>
      </c>
      <c r="S16" s="70">
        <v>0</v>
      </c>
    </row>
    <row r="17" spans="1:19">
      <c r="A17" t="s">
        <v>228</v>
      </c>
      <c r="B17" s="69" t="s">
        <v>56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</row>
    <row r="18" spans="1:19">
      <c r="A18" t="s">
        <v>228</v>
      </c>
      <c r="B18" s="69" t="s">
        <v>57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</row>
    <row r="19" spans="1:19">
      <c r="A19" t="s">
        <v>228</v>
      </c>
      <c r="B19" s="69" t="s">
        <v>58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</row>
    <row r="20" spans="1:19">
      <c r="A20" t="s">
        <v>228</v>
      </c>
      <c r="B20" s="69" t="s">
        <v>59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</row>
    <row r="21" spans="1:19">
      <c r="A21" t="s">
        <v>228</v>
      </c>
      <c r="B21" s="69" t="s">
        <v>60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</row>
    <row r="22" spans="1:19">
      <c r="A22" t="s">
        <v>228</v>
      </c>
      <c r="B22" s="69" t="s">
        <v>61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</row>
    <row r="23" spans="1:19">
      <c r="A23" t="s">
        <v>228</v>
      </c>
      <c r="B23" s="69" t="s">
        <v>62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</row>
    <row r="24" spans="1:19">
      <c r="A24" t="s">
        <v>228</v>
      </c>
      <c r="B24" s="69" t="s">
        <v>63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</row>
    <row r="25" spans="1:19">
      <c r="A25" t="s">
        <v>228</v>
      </c>
      <c r="B25" s="69" t="s">
        <v>64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</row>
    <row r="26" spans="1:19">
      <c r="A26" t="s">
        <v>228</v>
      </c>
      <c r="B26" s="69" t="s">
        <v>65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</row>
    <row r="27" spans="1:19">
      <c r="A27" t="s">
        <v>228</v>
      </c>
      <c r="B27" s="69" t="s">
        <v>66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</row>
    <row r="28" spans="1:19">
      <c r="A28" t="s">
        <v>228</v>
      </c>
      <c r="B28" s="69" t="s">
        <v>67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0">
        <v>0</v>
      </c>
    </row>
    <row r="29" spans="1:19">
      <c r="A29" t="s">
        <v>228</v>
      </c>
      <c r="B29" s="69" t="s">
        <v>68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</row>
    <row r="30" spans="1:19">
      <c r="A30" t="s">
        <v>228</v>
      </c>
      <c r="B30" s="69" t="s">
        <v>69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  <c r="S30" s="70">
        <v>0</v>
      </c>
    </row>
    <row r="31" spans="1:19">
      <c r="A31" t="s">
        <v>228</v>
      </c>
      <c r="B31" s="69" t="s">
        <v>70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</row>
    <row r="32" spans="1:19">
      <c r="A32" t="s">
        <v>228</v>
      </c>
      <c r="B32" s="69" t="s">
        <v>71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</row>
    <row r="33" spans="1:19">
      <c r="A33" t="s">
        <v>228</v>
      </c>
      <c r="B33" s="69" t="s">
        <v>72</v>
      </c>
      <c r="C33" s="70">
        <v>0</v>
      </c>
      <c r="D33" s="70">
        <v>0</v>
      </c>
      <c r="E33" s="70">
        <v>0</v>
      </c>
      <c r="F33" s="70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70">
        <v>0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</row>
    <row r="34" spans="1:19">
      <c r="A34" t="s">
        <v>228</v>
      </c>
      <c r="B34" s="69" t="s">
        <v>73</v>
      </c>
      <c r="C34" s="70">
        <v>0</v>
      </c>
      <c r="D34" s="70">
        <v>0</v>
      </c>
      <c r="E34" s="70">
        <v>0</v>
      </c>
      <c r="F34" s="70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70">
        <v>0</v>
      </c>
      <c r="N34" s="70">
        <v>0</v>
      </c>
      <c r="O34" s="70">
        <v>0</v>
      </c>
      <c r="P34" s="70">
        <v>0</v>
      </c>
      <c r="Q34" s="70">
        <v>0</v>
      </c>
      <c r="R34" s="70">
        <v>0</v>
      </c>
      <c r="S34" s="70">
        <v>0</v>
      </c>
    </row>
    <row r="35" spans="1:19">
      <c r="A35" t="s">
        <v>228</v>
      </c>
      <c r="B35" s="69" t="s">
        <v>74</v>
      </c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</row>
    <row r="36" spans="1:19">
      <c r="A36" t="s">
        <v>228</v>
      </c>
      <c r="B36" s="69" t="s">
        <v>75</v>
      </c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</row>
    <row r="37" spans="1:19">
      <c r="A37" t="s">
        <v>228</v>
      </c>
      <c r="B37" s="69" t="s">
        <v>76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</row>
    <row r="38" spans="1:19">
      <c r="A38" t="s">
        <v>228</v>
      </c>
      <c r="B38" s="69" t="s">
        <v>77</v>
      </c>
      <c r="C38" s="70">
        <v>0.18582316614042799</v>
      </c>
      <c r="D38" s="70">
        <v>0.13231973597817043</v>
      </c>
      <c r="E38" s="70">
        <v>7.257055334064888E-2</v>
      </c>
      <c r="F38" s="70">
        <v>5.2877199823022911</v>
      </c>
      <c r="G38" s="70">
        <v>1.2852105610884208</v>
      </c>
      <c r="H38" s="70">
        <v>0.18978598201645022</v>
      </c>
      <c r="I38" s="70">
        <v>0.7176727403954225</v>
      </c>
      <c r="J38" s="70">
        <v>0.78021910166044617</v>
      </c>
      <c r="K38" s="70">
        <v>2.1337362266242561E-2</v>
      </c>
      <c r="L38" s="70">
        <v>2.2089572400000028</v>
      </c>
      <c r="M38" s="70">
        <v>1.2828777519671175</v>
      </c>
      <c r="N38" s="70">
        <v>0.38211637712104574</v>
      </c>
      <c r="O38" s="70">
        <v>0.74441094326966384</v>
      </c>
      <c r="P38" s="70">
        <v>2.5431982768163883</v>
      </c>
      <c r="Q38" s="70">
        <v>0.10439684191674604</v>
      </c>
      <c r="R38" s="70">
        <v>1.1025205380326577</v>
      </c>
      <c r="S38" s="70">
        <v>17.04113715431215</v>
      </c>
    </row>
    <row r="39" spans="1:19">
      <c r="A39" t="s">
        <v>228</v>
      </c>
      <c r="B39" s="69" t="s">
        <v>78</v>
      </c>
      <c r="C39" s="70">
        <v>0</v>
      </c>
      <c r="D39" s="70">
        <v>0</v>
      </c>
      <c r="E39" s="70">
        <v>0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  <c r="S39" s="70">
        <v>0</v>
      </c>
    </row>
    <row r="40" spans="1:19">
      <c r="A40" t="s">
        <v>228</v>
      </c>
      <c r="B40" s="69" t="s">
        <v>79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  <c r="S40" s="70">
        <v>0</v>
      </c>
    </row>
    <row r="41" spans="1:19">
      <c r="A41" t="s">
        <v>228</v>
      </c>
      <c r="B41" s="69" t="s">
        <v>80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</row>
    <row r="42" spans="1:19">
      <c r="A42" t="s">
        <v>228</v>
      </c>
      <c r="B42" s="69" t="s">
        <v>81</v>
      </c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</row>
    <row r="43" spans="1:19">
      <c r="A43" t="s">
        <v>228</v>
      </c>
      <c r="B43" s="69" t="s">
        <v>82</v>
      </c>
      <c r="C43" s="70">
        <v>6.793778516743787E-3</v>
      </c>
      <c r="D43" s="70">
        <v>0</v>
      </c>
      <c r="E43" s="70">
        <v>1.6182565408207727E-2</v>
      </c>
      <c r="F43" s="70">
        <v>0</v>
      </c>
      <c r="G43" s="70">
        <v>0</v>
      </c>
      <c r="H43" s="70">
        <v>0</v>
      </c>
      <c r="I43" s="70">
        <v>9.5367700316308923E-3</v>
      </c>
      <c r="J43" s="70">
        <v>0</v>
      </c>
      <c r="K43" s="70">
        <v>2.2703816197388593E-3</v>
      </c>
      <c r="L43" s="70">
        <v>0.20082645543224409</v>
      </c>
      <c r="M43" s="70">
        <v>0</v>
      </c>
      <c r="N43" s="70">
        <v>8.9660896203191953E-4</v>
      </c>
      <c r="O43" s="70">
        <v>1.1371480372745713E-2</v>
      </c>
      <c r="P43" s="70">
        <v>6.5086202650845415E-2</v>
      </c>
      <c r="Q43" s="70">
        <v>0</v>
      </c>
      <c r="R43" s="70">
        <v>7.9258726006558256E-2</v>
      </c>
      <c r="S43" s="70">
        <v>0.39222296900074483</v>
      </c>
    </row>
    <row r="44" spans="1:19">
      <c r="A44" t="s">
        <v>228</v>
      </c>
      <c r="B44" s="69" t="s">
        <v>83</v>
      </c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</row>
    <row r="45" spans="1:19">
      <c r="A45" t="s">
        <v>228</v>
      </c>
      <c r="B45" s="69" t="s">
        <v>84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</row>
    <row r="46" spans="1:19">
      <c r="A46" t="s">
        <v>228</v>
      </c>
      <c r="B46" s="69" t="s">
        <v>85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</row>
    <row r="47" spans="1:19">
      <c r="A47" t="s">
        <v>228</v>
      </c>
      <c r="B47" s="69" t="s">
        <v>86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</row>
    <row r="48" spans="1:19">
      <c r="A48" t="s">
        <v>228</v>
      </c>
      <c r="B48" s="69" t="s">
        <v>87</v>
      </c>
      <c r="C48" s="70">
        <v>5.1774505627186773E-2</v>
      </c>
      <c r="D48" s="70">
        <v>3.6867248886570447E-2</v>
      </c>
      <c r="E48" s="70">
        <v>2.0219785295575499E-2</v>
      </c>
      <c r="F48" s="70">
        <v>1.4732774909873987</v>
      </c>
      <c r="G48" s="70">
        <v>0.35808851398488084</v>
      </c>
      <c r="H48" s="70">
        <v>5.2878635091420489E-2</v>
      </c>
      <c r="I48" s="70">
        <v>0.19995973649487264</v>
      </c>
      <c r="J48" s="70">
        <v>0.21738655684528752</v>
      </c>
      <c r="K48" s="70">
        <v>5.9450681293851462E-3</v>
      </c>
      <c r="L48" s="70">
        <v>0.61546507589999955</v>
      </c>
      <c r="M48" s="70">
        <v>0.35743854099451378</v>
      </c>
      <c r="N48" s="70">
        <v>0.10646620078867586</v>
      </c>
      <c r="O48" s="70">
        <v>0.20740960006100473</v>
      </c>
      <c r="P48" s="70">
        <v>0.70859213212725702</v>
      </c>
      <c r="Q48" s="70">
        <v>2.9087303760579233E-2</v>
      </c>
      <c r="R48" s="70">
        <v>0.30718697235695558</v>
      </c>
      <c r="S48" s="70">
        <v>4.7480433673315723</v>
      </c>
    </row>
    <row r="49" spans="1:19">
      <c r="A49" t="s">
        <v>228</v>
      </c>
      <c r="B49" s="69" t="s">
        <v>88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0</v>
      </c>
      <c r="S49" s="70">
        <v>0</v>
      </c>
    </row>
    <row r="50" spans="1:19">
      <c r="A50" t="s">
        <v>228</v>
      </c>
      <c r="B50" s="69" t="s">
        <v>89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  <c r="S50" s="70">
        <v>0</v>
      </c>
    </row>
    <row r="51" spans="1:19">
      <c r="A51" t="s">
        <v>228</v>
      </c>
      <c r="B51" s="69" t="s">
        <v>90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0</v>
      </c>
      <c r="S51" s="70">
        <v>0</v>
      </c>
    </row>
    <row r="52" spans="1:19">
      <c r="A52" t="s">
        <v>228</v>
      </c>
      <c r="B52" s="69" t="s">
        <v>91</v>
      </c>
      <c r="C52" s="70">
        <v>0.29368130122617353</v>
      </c>
      <c r="D52" s="70">
        <v>0</v>
      </c>
      <c r="E52" s="70">
        <v>0.69953956469838308</v>
      </c>
      <c r="F52" s="70">
        <v>0</v>
      </c>
      <c r="G52" s="70">
        <v>0</v>
      </c>
      <c r="H52" s="70">
        <v>0</v>
      </c>
      <c r="I52" s="70">
        <v>0.41225527524652694</v>
      </c>
      <c r="J52" s="70">
        <v>0</v>
      </c>
      <c r="K52" s="70">
        <v>9.8144004359517895E-2</v>
      </c>
      <c r="L52" s="70">
        <v>8.681321389359935</v>
      </c>
      <c r="M52" s="70">
        <v>0</v>
      </c>
      <c r="N52" s="70">
        <v>3.8758591557204514E-2</v>
      </c>
      <c r="O52" s="70">
        <v>0.49156609160943909</v>
      </c>
      <c r="P52" s="70">
        <v>2.8135448689210847</v>
      </c>
      <c r="Q52" s="70">
        <v>0</v>
      </c>
      <c r="R52" s="70">
        <v>3.4261943820758018</v>
      </c>
      <c r="S52" s="70">
        <v>16.955005469054065</v>
      </c>
    </row>
    <row r="53" spans="1:19">
      <c r="A53" t="s">
        <v>228</v>
      </c>
      <c r="B53" s="69" t="s">
        <v>92</v>
      </c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</row>
    <row r="54" spans="1:19">
      <c r="A54" t="s">
        <v>228</v>
      </c>
      <c r="B54" s="69" t="s">
        <v>93</v>
      </c>
      <c r="C54" s="70">
        <v>0.21144637500554142</v>
      </c>
      <c r="D54" s="70">
        <v>0</v>
      </c>
      <c r="E54" s="70">
        <v>0.50365857312280049</v>
      </c>
      <c r="F54" s="70">
        <v>0</v>
      </c>
      <c r="G54" s="70">
        <v>0</v>
      </c>
      <c r="H54" s="70">
        <v>0</v>
      </c>
      <c r="I54" s="70">
        <v>0.29681795594011828</v>
      </c>
      <c r="J54" s="70">
        <v>0</v>
      </c>
      <c r="K54" s="70">
        <v>7.0662292300202378E-2</v>
      </c>
      <c r="L54" s="70">
        <v>6.2504283737987265</v>
      </c>
      <c r="M54" s="70">
        <v>0</v>
      </c>
      <c r="N54" s="70">
        <v>2.790563665740442E-2</v>
      </c>
      <c r="O54" s="70">
        <v>0.35392061977553824</v>
      </c>
      <c r="P54" s="70">
        <v>2.0257124337331742</v>
      </c>
      <c r="Q54" s="70">
        <v>0</v>
      </c>
      <c r="R54" s="70">
        <v>2.4668114010988313</v>
      </c>
      <c r="S54" s="70">
        <v>12.207363661432325</v>
      </c>
    </row>
    <row r="55" spans="1:19">
      <c r="A55" t="s">
        <v>228</v>
      </c>
      <c r="B55" s="69" t="s">
        <v>94</v>
      </c>
      <c r="C55" s="70">
        <v>0</v>
      </c>
      <c r="D55" s="70">
        <v>0</v>
      </c>
      <c r="E55" s="70">
        <v>0</v>
      </c>
      <c r="F55" s="70">
        <v>0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0</v>
      </c>
      <c r="S55" s="70">
        <v>0</v>
      </c>
    </row>
    <row r="56" spans="1:19">
      <c r="A56" t="s">
        <v>228</v>
      </c>
      <c r="B56" s="69" t="s">
        <v>95</v>
      </c>
      <c r="C56" s="70">
        <v>0.10282237159889207</v>
      </c>
      <c r="D56" s="70">
        <v>5.2441115793586068E-2</v>
      </c>
      <c r="E56" s="70">
        <v>0.1163547081481997</v>
      </c>
      <c r="F56" s="70">
        <v>2.0956354985603625</v>
      </c>
      <c r="G56" s="70">
        <v>0.50935618450974873</v>
      </c>
      <c r="H56" s="70">
        <v>7.5216207055962075E-2</v>
      </c>
      <c r="I56" s="70">
        <v>0.28442891759689215</v>
      </c>
      <c r="J56" s="70">
        <v>0.30921736619314932</v>
      </c>
      <c r="K56" s="70">
        <v>8.4564488967717177E-3</v>
      </c>
      <c r="L56" s="70">
        <v>1.9921636067974617</v>
      </c>
      <c r="M56" s="70">
        <v>0.50843164281269448</v>
      </c>
      <c r="N56" s="70">
        <v>0.15144081894583106</v>
      </c>
      <c r="O56" s="70">
        <v>0.29502583409369709</v>
      </c>
      <c r="P56" s="70">
        <v>1.1209438599599082</v>
      </c>
      <c r="Q56" s="70">
        <v>4.1374681070584729E-2</v>
      </c>
      <c r="R56" s="70">
        <v>1.4572300194818446</v>
      </c>
      <c r="S56" s="70">
        <v>9.1205392815155975</v>
      </c>
    </row>
    <row r="57" spans="1:19">
      <c r="A57" t="s">
        <v>228</v>
      </c>
      <c r="B57" s="69" t="s">
        <v>96</v>
      </c>
      <c r="C57" s="70">
        <v>0.21572495551708226</v>
      </c>
      <c r="D57" s="70">
        <v>0.13075234164284455</v>
      </c>
      <c r="E57" s="70">
        <v>0.16426173855064152</v>
      </c>
      <c r="F57" s="70">
        <v>5.2250842591747233</v>
      </c>
      <c r="G57" s="70">
        <v>1.269986590618255</v>
      </c>
      <c r="H57" s="70">
        <v>0.18753787087159646</v>
      </c>
      <c r="I57" s="70">
        <v>0.71783513684607803</v>
      </c>
      <c r="J57" s="70">
        <v>0.77097701096842552</v>
      </c>
      <c r="K57" s="70">
        <v>2.3147118356660445E-2</v>
      </c>
      <c r="L57" s="70">
        <v>3.3577190266680645</v>
      </c>
      <c r="M57" s="70">
        <v>1.2676814148033175</v>
      </c>
      <c r="N57" s="70">
        <v>0.37840453139442354</v>
      </c>
      <c r="O57" s="70">
        <v>0.74592333842382708</v>
      </c>
      <c r="P57" s="70">
        <v>2.5515511069705035</v>
      </c>
      <c r="Q57" s="70">
        <v>0.10316020841353765</v>
      </c>
      <c r="R57" s="70">
        <v>2.068248642526207</v>
      </c>
      <c r="S57" s="70">
        <v>19.177995291746157</v>
      </c>
    </row>
    <row r="58" spans="1:19">
      <c r="A58" t="s">
        <v>228</v>
      </c>
      <c r="B58" s="69" t="s">
        <v>97</v>
      </c>
      <c r="C58" s="70">
        <v>5.1016283600469059E-2</v>
      </c>
      <c r="D58" s="70">
        <v>3.5095208261862021E-2</v>
      </c>
      <c r="E58" s="70">
        <v>2.4420879492372372E-2</v>
      </c>
      <c r="F58" s="70">
        <v>1.4024637567287979</v>
      </c>
      <c r="G58" s="70">
        <v>0.34087683117189638</v>
      </c>
      <c r="H58" s="70">
        <v>5.0337000106680407E-2</v>
      </c>
      <c r="I58" s="70">
        <v>0.19039796048484048</v>
      </c>
      <c r="J58" s="70">
        <v>0.2069377758369555</v>
      </c>
      <c r="K58" s="70">
        <v>5.671070830294056E-3</v>
      </c>
      <c r="L58" s="70">
        <v>0.65180295611210681</v>
      </c>
      <c r="M58" s="70">
        <v>0.34025809942080487</v>
      </c>
      <c r="N58" s="70">
        <v>0.10135349800002524</v>
      </c>
      <c r="O58" s="70">
        <v>0.19749924238077199</v>
      </c>
      <c r="P58" s="70">
        <v>0.74640518200518713</v>
      </c>
      <c r="Q58" s="70">
        <v>2.7689209639545298E-2</v>
      </c>
      <c r="R58" s="70">
        <v>0.35211041036679447</v>
      </c>
      <c r="S58" s="70">
        <v>4.7243353644393835</v>
      </c>
    </row>
    <row r="59" spans="1:19">
      <c r="A59" t="s">
        <v>228</v>
      </c>
      <c r="B59" s="69" t="s">
        <v>98</v>
      </c>
      <c r="C59" s="70">
        <v>0.51481516991663923</v>
      </c>
      <c r="D59" s="70">
        <v>1.3047148466719505E-2</v>
      </c>
      <c r="E59" s="70">
        <v>1.2262734411758265</v>
      </c>
      <c r="F59" s="70">
        <v>0.11355443954887434</v>
      </c>
      <c r="G59" s="70">
        <v>7.005933629022465E-3</v>
      </c>
      <c r="H59" s="70">
        <v>1.9277906518725407E-3</v>
      </c>
      <c r="I59" s="70">
        <v>0.72267205535031387</v>
      </c>
      <c r="J59" s="70">
        <v>4.2943206001017753E-2</v>
      </c>
      <c r="K59" s="70">
        <v>0.17204371565261295</v>
      </c>
      <c r="L59" s="70">
        <v>15.218115445226637</v>
      </c>
      <c r="M59" s="70">
        <v>9.5993763763777551E-3</v>
      </c>
      <c r="N59" s="70">
        <v>7.2434134468928546E-2</v>
      </c>
      <c r="O59" s="70">
        <v>0.8627030282686512</v>
      </c>
      <c r="P59" s="70">
        <v>6.4094433763224501</v>
      </c>
      <c r="Q59" s="70">
        <v>1.1726957092262347E-3</v>
      </c>
      <c r="R59" s="70">
        <v>6.0153420446516535</v>
      </c>
      <c r="S59" s="70">
        <v>31.403093001416792</v>
      </c>
    </row>
    <row r="60" spans="1:19">
      <c r="A60" t="s">
        <v>228</v>
      </c>
      <c r="B60" s="69" t="s">
        <v>99</v>
      </c>
      <c r="C60" s="70">
        <v>0.21837784184624009</v>
      </c>
      <c r="D60" s="70">
        <v>3.3523702066972028E-2</v>
      </c>
      <c r="E60" s="70">
        <v>0.49446565916482532</v>
      </c>
      <c r="F60" s="70">
        <v>0.29176989972396683</v>
      </c>
      <c r="G60" s="70">
        <v>1.8001238529584906E-2</v>
      </c>
      <c r="H60" s="70">
        <v>4.9533183151643234E-3</v>
      </c>
      <c r="I60" s="70">
        <v>0.29829048272156955</v>
      </c>
      <c r="J60" s="70">
        <v>0.11033945443717963</v>
      </c>
      <c r="K60" s="70">
        <v>6.511098887181338E-2</v>
      </c>
      <c r="L60" s="70">
        <v>6.1256953154007476</v>
      </c>
      <c r="M60" s="70">
        <v>2.4664901644315673E-2</v>
      </c>
      <c r="N60" s="70">
        <v>3.6350095615653277E-2</v>
      </c>
      <c r="O60" s="70">
        <v>0.32175808779442594</v>
      </c>
      <c r="P60" s="70">
        <v>3.7199239761330105</v>
      </c>
      <c r="Q60" s="70">
        <v>3.0131566044178659E-3</v>
      </c>
      <c r="R60" s="70">
        <v>2.7499546646131954</v>
      </c>
      <c r="S60" s="70">
        <v>14.516192783483078</v>
      </c>
    </row>
    <row r="61" spans="1:19">
      <c r="A61" t="s">
        <v>228</v>
      </c>
      <c r="B61" s="69" t="s">
        <v>101</v>
      </c>
      <c r="C61" s="70">
        <v>6.5987525577616113E-2</v>
      </c>
      <c r="D61" s="70">
        <v>0</v>
      </c>
      <c r="E61" s="70">
        <v>0.15794669382887694</v>
      </c>
      <c r="F61" s="70">
        <v>125.59775361523752</v>
      </c>
      <c r="G61" s="70">
        <v>71.46028050118575</v>
      </c>
      <c r="H61" s="70">
        <v>0</v>
      </c>
      <c r="I61" s="70">
        <v>25.237857359983778</v>
      </c>
      <c r="J61" s="70">
        <v>0</v>
      </c>
      <c r="K61" s="70">
        <v>2.1639054218586029E-2</v>
      </c>
      <c r="L61" s="70">
        <v>1.9613831435975158</v>
      </c>
      <c r="M61" s="70">
        <v>0</v>
      </c>
      <c r="N61" s="70">
        <v>3.5271170805060637</v>
      </c>
      <c r="O61" s="70">
        <v>0.10838181484209386</v>
      </c>
      <c r="P61" s="70">
        <v>1.5146056314887666</v>
      </c>
      <c r="Q61" s="70">
        <v>0</v>
      </c>
      <c r="R61" s="70">
        <v>4.8104732298333985</v>
      </c>
      <c r="S61" s="70">
        <v>234.46342565029994</v>
      </c>
    </row>
    <row r="62" spans="1:19">
      <c r="A62" t="s">
        <v>228</v>
      </c>
      <c r="B62" s="69" t="s">
        <v>102</v>
      </c>
      <c r="C62" s="70">
        <v>0</v>
      </c>
      <c r="D62" s="70">
        <v>0</v>
      </c>
      <c r="E62" s="70">
        <v>0</v>
      </c>
      <c r="F62" s="70">
        <v>0.53883125317534564</v>
      </c>
      <c r="G62" s="70">
        <v>0</v>
      </c>
      <c r="H62" s="70">
        <v>0</v>
      </c>
      <c r="I62" s="70">
        <v>0</v>
      </c>
      <c r="J62" s="70">
        <v>0.39647235404073511</v>
      </c>
      <c r="K62" s="70">
        <v>0</v>
      </c>
      <c r="L62" s="70">
        <v>0</v>
      </c>
      <c r="M62" s="70">
        <v>0.36123595263136821</v>
      </c>
      <c r="N62" s="70">
        <v>1.2489878118456588E-2</v>
      </c>
      <c r="O62" s="70">
        <v>0</v>
      </c>
      <c r="P62" s="70">
        <v>0</v>
      </c>
      <c r="Q62" s="70">
        <v>0.36768084357165248</v>
      </c>
      <c r="R62" s="70">
        <v>0.10182990140212667</v>
      </c>
      <c r="S62" s="70">
        <v>1.7785401829396505</v>
      </c>
    </row>
    <row r="63" spans="1:19">
      <c r="A63" t="s">
        <v>228</v>
      </c>
      <c r="B63" s="69" t="s">
        <v>103</v>
      </c>
      <c r="C63" s="70">
        <v>0.14588624808332362</v>
      </c>
      <c r="D63" s="70">
        <v>1.0327158003263794</v>
      </c>
      <c r="E63" s="70">
        <v>0.23800881064037194</v>
      </c>
      <c r="F63" s="70">
        <v>2.2110700048509671</v>
      </c>
      <c r="G63" s="70">
        <v>1.0341397210515311</v>
      </c>
      <c r="H63" s="70">
        <v>5.6614854001877379E-2</v>
      </c>
      <c r="I63" s="70">
        <v>0.38939170679955737</v>
      </c>
      <c r="J63" s="70">
        <v>0.70660948168767312</v>
      </c>
      <c r="K63" s="70">
        <v>3.6692833835843208E-2</v>
      </c>
      <c r="L63" s="70">
        <v>3.3408024949127224</v>
      </c>
      <c r="M63" s="70">
        <v>0.74201549584166759</v>
      </c>
      <c r="N63" s="70">
        <v>0.28317192700111082</v>
      </c>
      <c r="O63" s="70">
        <v>0.47310642061991093</v>
      </c>
      <c r="P63" s="70">
        <v>2.9622940961403543</v>
      </c>
      <c r="Q63" s="70">
        <v>0.89515714001126245</v>
      </c>
      <c r="R63" s="70">
        <v>3.0285912050434938</v>
      </c>
      <c r="S63" s="70">
        <v>17.576268240848037</v>
      </c>
    </row>
    <row r="64" spans="1:19">
      <c r="A64" t="s">
        <v>228</v>
      </c>
      <c r="B64" s="69" t="s">
        <v>104</v>
      </c>
      <c r="C64" s="70">
        <v>0</v>
      </c>
      <c r="D64" s="70">
        <v>1.1922797885045595</v>
      </c>
      <c r="E64" s="70">
        <v>0.24642387933769072</v>
      </c>
      <c r="F64" s="70">
        <v>0.33025141323648199</v>
      </c>
      <c r="G64" s="70">
        <v>0.72043630660471081</v>
      </c>
      <c r="H64" s="70">
        <v>1.9762500151987439E-4</v>
      </c>
      <c r="I64" s="70">
        <v>5.933271577893251E-2</v>
      </c>
      <c r="J64" s="70">
        <v>0.24299918473464377</v>
      </c>
      <c r="K64" s="70">
        <v>0</v>
      </c>
      <c r="L64" s="70">
        <v>2.6699097000960563</v>
      </c>
      <c r="M64" s="70">
        <v>0.23620709342679724</v>
      </c>
      <c r="N64" s="70">
        <v>9.3000105369289265E-2</v>
      </c>
      <c r="O64" s="70">
        <v>0.12271435841942768</v>
      </c>
      <c r="P64" s="70">
        <v>1.7636625652105238</v>
      </c>
      <c r="Q64" s="70">
        <v>2.7044643347436237</v>
      </c>
      <c r="R64" s="70">
        <v>0.95471765367464556</v>
      </c>
      <c r="S64" s="70">
        <v>11.336596724138928</v>
      </c>
    </row>
    <row r="65" spans="1:19">
      <c r="A65" t="s">
        <v>228</v>
      </c>
      <c r="B65" s="69" t="s">
        <v>105</v>
      </c>
      <c r="C65" s="70">
        <v>0.36265204544925211</v>
      </c>
      <c r="D65" s="70">
        <v>0</v>
      </c>
      <c r="E65" s="70">
        <v>0.99737153884476637</v>
      </c>
      <c r="F65" s="70">
        <v>0.75088742377982953</v>
      </c>
      <c r="G65" s="70">
        <v>0</v>
      </c>
      <c r="H65" s="70">
        <v>0</v>
      </c>
      <c r="I65" s="70">
        <v>0.50907299236003922</v>
      </c>
      <c r="J65" s="70">
        <v>0.23020975395913634</v>
      </c>
      <c r="K65" s="70">
        <v>0.12119302039645252</v>
      </c>
      <c r="L65" s="70">
        <v>12.167039377783112</v>
      </c>
      <c r="M65" s="70">
        <v>0.52638355276481086</v>
      </c>
      <c r="N65" s="70">
        <v>0.13479048958319684</v>
      </c>
      <c r="O65" s="70">
        <v>0.60928945276992419</v>
      </c>
      <c r="P65" s="70">
        <v>3.5468363658709094</v>
      </c>
      <c r="Q65" s="70">
        <v>0.60459653357179377</v>
      </c>
      <c r="R65" s="70">
        <v>5.5771247436120923</v>
      </c>
      <c r="S65" s="70">
        <v>26.137447290745456</v>
      </c>
    </row>
    <row r="66" spans="1:19">
      <c r="A66" t="s">
        <v>228</v>
      </c>
      <c r="B66" s="69" t="s">
        <v>106</v>
      </c>
      <c r="C66" s="70">
        <v>0.34903556206164055</v>
      </c>
      <c r="D66" s="70">
        <v>0</v>
      </c>
      <c r="E66" s="70">
        <v>0.9935544730010859</v>
      </c>
      <c r="F66" s="70">
        <v>0.9281802877278551</v>
      </c>
      <c r="G66" s="70">
        <v>0.36796478025507895</v>
      </c>
      <c r="H66" s="70">
        <v>3.5843750275665887E-4</v>
      </c>
      <c r="I66" s="70">
        <v>0.5202631909931803</v>
      </c>
      <c r="J66" s="70">
        <v>1.0052492589548834</v>
      </c>
      <c r="K66" s="70">
        <v>0.11664259039162883</v>
      </c>
      <c r="L66" s="70">
        <v>12.074585423520375</v>
      </c>
      <c r="M66" s="70">
        <v>0.69327370285946799</v>
      </c>
      <c r="N66" s="70">
        <v>7.6656686879086777E-2</v>
      </c>
      <c r="O66" s="70">
        <v>0.58920675509343123</v>
      </c>
      <c r="P66" s="70">
        <v>4.2315518003331221</v>
      </c>
      <c r="Q66" s="70">
        <v>0.66338938329728769</v>
      </c>
      <c r="R66" s="70">
        <v>4.3791324129132363</v>
      </c>
      <c r="S66" s="70">
        <v>26.989044745784042</v>
      </c>
    </row>
    <row r="67" spans="1:19">
      <c r="A67" t="s">
        <v>228</v>
      </c>
      <c r="B67" s="69" t="s">
        <v>107</v>
      </c>
      <c r="C67" s="70">
        <v>0</v>
      </c>
      <c r="D67" s="70">
        <v>0.60896010703190395</v>
      </c>
      <c r="E67" s="70">
        <v>0</v>
      </c>
      <c r="F67" s="70">
        <v>0.37544371188988634</v>
      </c>
      <c r="G67" s="70">
        <v>0.34859821287322745</v>
      </c>
      <c r="H67" s="70">
        <v>2.4412500187753761E-4</v>
      </c>
      <c r="I67" s="70">
        <v>2.8709378602705726E-2</v>
      </c>
      <c r="J67" s="70">
        <v>0.27625170475095384</v>
      </c>
      <c r="K67" s="70">
        <v>0</v>
      </c>
      <c r="L67" s="70">
        <v>0</v>
      </c>
      <c r="M67" s="70">
        <v>0</v>
      </c>
      <c r="N67" s="70">
        <v>0.15991621351864982</v>
      </c>
      <c r="O67" s="70">
        <v>6.1717850820026676E-2</v>
      </c>
      <c r="P67" s="70">
        <v>1.0310620367632453</v>
      </c>
      <c r="Q67" s="70">
        <v>0.37848151511992612</v>
      </c>
      <c r="R67" s="70">
        <v>1.052367917386924</v>
      </c>
      <c r="S67" s="70">
        <v>4.3217527737593855</v>
      </c>
    </row>
    <row r="68" spans="1:19">
      <c r="A68" t="s">
        <v>228</v>
      </c>
      <c r="B68" s="69" t="s">
        <v>108</v>
      </c>
      <c r="C68" s="70">
        <v>0</v>
      </c>
      <c r="D68" s="70">
        <v>0.57690957508285656</v>
      </c>
      <c r="E68" s="70">
        <v>0</v>
      </c>
      <c r="F68" s="70">
        <v>0</v>
      </c>
      <c r="G68" s="70">
        <v>0.48803749802253549</v>
      </c>
      <c r="H68" s="70">
        <v>5.1731250397868411E-4</v>
      </c>
      <c r="I68" s="70">
        <v>4.0193130043796543E-2</v>
      </c>
      <c r="J68" s="70">
        <v>0</v>
      </c>
      <c r="K68" s="70">
        <v>0</v>
      </c>
      <c r="L68" s="70">
        <v>0</v>
      </c>
      <c r="M68" s="70">
        <v>0</v>
      </c>
      <c r="N68" s="70">
        <v>0.11183054883401944</v>
      </c>
      <c r="O68" s="70">
        <v>5.8469542882129133E-2</v>
      </c>
      <c r="P68" s="70">
        <v>1.1545129538812375</v>
      </c>
      <c r="Q68" s="70">
        <v>0.75536377188317427</v>
      </c>
      <c r="R68" s="70">
        <v>0.94267437844274582</v>
      </c>
      <c r="S68" s="70">
        <v>4.1285087115763872</v>
      </c>
    </row>
    <row r="69" spans="1:19">
      <c r="A69" t="s">
        <v>228</v>
      </c>
      <c r="B69" s="69" t="s">
        <v>109</v>
      </c>
      <c r="C69" s="70">
        <v>0</v>
      </c>
      <c r="D69" s="70">
        <v>0.80767340511598018</v>
      </c>
      <c r="E69" s="70">
        <v>0.15103399056181033</v>
      </c>
      <c r="F69" s="70">
        <v>0</v>
      </c>
      <c r="G69" s="70">
        <v>1.0341746981906113</v>
      </c>
      <c r="H69" s="70">
        <v>2.0925000160931795E-4</v>
      </c>
      <c r="I69" s="70">
        <v>8.5171156521369085E-2</v>
      </c>
      <c r="J69" s="70">
        <v>0</v>
      </c>
      <c r="K69" s="70">
        <v>0</v>
      </c>
      <c r="L69" s="70">
        <v>1.636396267800805</v>
      </c>
      <c r="M69" s="70">
        <v>0</v>
      </c>
      <c r="N69" s="70">
        <v>7.8344580829826427E-2</v>
      </c>
      <c r="O69" s="70">
        <v>0.12603434799036961</v>
      </c>
      <c r="P69" s="70">
        <v>1.5578209181867422</v>
      </c>
      <c r="Q69" s="70">
        <v>0.34309531991463782</v>
      </c>
      <c r="R69" s="70">
        <v>1.2649818954883045</v>
      </c>
      <c r="S69" s="70">
        <v>7.0849358306020349</v>
      </c>
    </row>
    <row r="70" spans="1:19">
      <c r="A70" t="s">
        <v>228</v>
      </c>
      <c r="B70" s="69" t="s">
        <v>110</v>
      </c>
      <c r="C70" s="70">
        <v>0</v>
      </c>
      <c r="D70" s="70">
        <v>1.7114984060791123</v>
      </c>
      <c r="E70" s="70">
        <v>0.14308483316382059</v>
      </c>
      <c r="F70" s="70">
        <v>0</v>
      </c>
      <c r="G70" s="70">
        <v>0.41831785544789568</v>
      </c>
      <c r="H70" s="70">
        <v>0</v>
      </c>
      <c r="I70" s="70">
        <v>3.4451254323251135E-2</v>
      </c>
      <c r="J70" s="70">
        <v>0</v>
      </c>
      <c r="K70" s="70">
        <v>0</v>
      </c>
      <c r="L70" s="70">
        <v>1.5502701484428769</v>
      </c>
      <c r="M70" s="70">
        <v>0</v>
      </c>
      <c r="N70" s="70">
        <v>0.15943004630747737</v>
      </c>
      <c r="O70" s="70">
        <v>0.13183042446142057</v>
      </c>
      <c r="P70" s="70">
        <v>1.0785378444204952</v>
      </c>
      <c r="Q70" s="70">
        <v>0.11191591569984372</v>
      </c>
      <c r="R70" s="70">
        <v>2.5981013587242501</v>
      </c>
      <c r="S70" s="70">
        <v>7.9374380870704044</v>
      </c>
    </row>
    <row r="71" spans="1:19">
      <c r="A71" t="s">
        <v>228</v>
      </c>
      <c r="B71" s="69" t="s">
        <v>111</v>
      </c>
      <c r="C71" s="70">
        <v>0</v>
      </c>
      <c r="D71" s="70">
        <v>0.69229149009942148</v>
      </c>
      <c r="E71" s="70">
        <v>0.20031876642934776</v>
      </c>
      <c r="F71" s="70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0.96461253680888603</v>
      </c>
      <c r="M71" s="70">
        <v>1.6293875581427919E-2</v>
      </c>
      <c r="N71" s="70">
        <v>7.3562281011919417E-2</v>
      </c>
      <c r="O71" s="70">
        <v>7.2577126911018475E-2</v>
      </c>
      <c r="P71" s="70">
        <v>0.79619698864668464</v>
      </c>
      <c r="Q71" s="70">
        <v>0.30833807987393147</v>
      </c>
      <c r="R71" s="70">
        <v>1.1861608421730665</v>
      </c>
      <c r="S71" s="70">
        <v>4.3103519875357961</v>
      </c>
    </row>
    <row r="72" spans="1:19">
      <c r="A72" t="s">
        <v>228</v>
      </c>
      <c r="B72" s="69" t="s">
        <v>112</v>
      </c>
      <c r="C72" s="70">
        <v>0</v>
      </c>
      <c r="D72" s="70">
        <v>0</v>
      </c>
      <c r="E72" s="70">
        <v>0.28934932928683743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1.205765671011136</v>
      </c>
      <c r="M72" s="70">
        <v>0.3466110860624978</v>
      </c>
      <c r="N72" s="70">
        <v>4.1453620584609219E-2</v>
      </c>
      <c r="O72" s="70">
        <v>0</v>
      </c>
      <c r="P72" s="70">
        <v>0.6972029887269855</v>
      </c>
      <c r="Q72" s="70">
        <v>0</v>
      </c>
      <c r="R72" s="70">
        <v>0.29395733477949904</v>
      </c>
      <c r="S72" s="70">
        <v>2.874340030451549</v>
      </c>
    </row>
    <row r="73" spans="1:19">
      <c r="A73" t="s">
        <v>228</v>
      </c>
      <c r="B73" s="69" t="s">
        <v>113</v>
      </c>
      <c r="C73" s="70">
        <v>0</v>
      </c>
      <c r="D73" s="70">
        <v>0</v>
      </c>
      <c r="E73" s="70">
        <v>0.13513567576582997</v>
      </c>
      <c r="F73" s="70">
        <v>0.59445254382572443</v>
      </c>
      <c r="G73" s="70">
        <v>0</v>
      </c>
      <c r="H73" s="70">
        <v>0</v>
      </c>
      <c r="I73" s="70">
        <v>0</v>
      </c>
      <c r="J73" s="70">
        <v>0.43739853252235861</v>
      </c>
      <c r="K73" s="70">
        <v>0</v>
      </c>
      <c r="L73" s="70">
        <v>4.5991347737138142</v>
      </c>
      <c r="M73" s="70">
        <v>4.5937804742202104E-2</v>
      </c>
      <c r="N73" s="70">
        <v>2.1151922075484109E-3</v>
      </c>
      <c r="O73" s="70">
        <v>3.3791456334490988E-3</v>
      </c>
      <c r="P73" s="70">
        <v>1.0507657884486576</v>
      </c>
      <c r="Q73" s="70">
        <v>0.24922299857157881</v>
      </c>
      <c r="R73" s="70">
        <v>4.6693909645476595E-2</v>
      </c>
      <c r="S73" s="70">
        <v>7.1642363650765901</v>
      </c>
    </row>
    <row r="74" spans="1:19">
      <c r="A74" t="s">
        <v>228</v>
      </c>
      <c r="B74" s="69" t="s">
        <v>114</v>
      </c>
      <c r="C74" s="70">
        <v>0</v>
      </c>
      <c r="D74" s="70">
        <v>0</v>
      </c>
      <c r="E74" s="70">
        <v>0.17170179979658506</v>
      </c>
      <c r="F74" s="70">
        <v>0.2502958079265909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1.8603241781314352</v>
      </c>
      <c r="M74" s="70">
        <v>0.29786689576257075</v>
      </c>
      <c r="N74" s="70">
        <v>4.4821930112339814E-3</v>
      </c>
      <c r="O74" s="70">
        <v>7.1605705089741178E-3</v>
      </c>
      <c r="P74" s="70">
        <v>1.2203145035432641</v>
      </c>
      <c r="Q74" s="70">
        <v>0</v>
      </c>
      <c r="R74" s="70">
        <v>0.20375754046948202</v>
      </c>
      <c r="S74" s="70">
        <v>4.0159034891501051</v>
      </c>
    </row>
    <row r="75" spans="1:19">
      <c r="A75" t="s">
        <v>228</v>
      </c>
      <c r="B75" s="69" t="s">
        <v>115</v>
      </c>
      <c r="C75" s="70">
        <v>0</v>
      </c>
      <c r="D75" s="70">
        <v>0</v>
      </c>
      <c r="E75" s="70">
        <v>0</v>
      </c>
      <c r="F75" s="70">
        <v>2.4528989176808125</v>
      </c>
      <c r="G75" s="70">
        <v>0</v>
      </c>
      <c r="H75" s="70">
        <v>0</v>
      </c>
      <c r="I75" s="70">
        <v>0</v>
      </c>
      <c r="J75" s="70">
        <v>0.41437755712644453</v>
      </c>
      <c r="K75" s="70">
        <v>0</v>
      </c>
      <c r="L75" s="70">
        <v>0</v>
      </c>
      <c r="M75" s="70">
        <v>0</v>
      </c>
      <c r="N75" s="70">
        <v>0</v>
      </c>
      <c r="O75" s="70">
        <v>0</v>
      </c>
      <c r="P75" s="70">
        <v>0.35234893898601882</v>
      </c>
      <c r="Q75" s="70">
        <v>0</v>
      </c>
      <c r="R75" s="70">
        <v>0.15473297212471948</v>
      </c>
      <c r="S75" s="70">
        <v>3.374358385917958</v>
      </c>
    </row>
    <row r="76" spans="1:19">
      <c r="A76" t="s">
        <v>228</v>
      </c>
      <c r="B76" s="69" t="s">
        <v>116</v>
      </c>
      <c r="C76" s="70">
        <v>0.3686322544037024</v>
      </c>
      <c r="D76" s="70">
        <v>0</v>
      </c>
      <c r="E76" s="70">
        <v>0.87807036301830355</v>
      </c>
      <c r="F76" s="70">
        <v>0</v>
      </c>
      <c r="G76" s="70">
        <v>0</v>
      </c>
      <c r="H76" s="70">
        <v>0</v>
      </c>
      <c r="I76" s="70">
        <v>0.51746771370680733</v>
      </c>
      <c r="J76" s="70">
        <v>0</v>
      </c>
      <c r="K76" s="70">
        <v>0.12319151894316205</v>
      </c>
      <c r="L76" s="70">
        <v>10.896897628828953</v>
      </c>
      <c r="M76" s="70">
        <v>0</v>
      </c>
      <c r="N76" s="70">
        <v>8.0974253936579643E-2</v>
      </c>
      <c r="O76" s="70">
        <v>0.61991600212687281</v>
      </c>
      <c r="P76" s="70">
        <v>5.1908395989008156</v>
      </c>
      <c r="Q76" s="70">
        <v>0</v>
      </c>
      <c r="R76" s="70">
        <v>4.3830392159570835</v>
      </c>
      <c r="S76" s="70">
        <v>23.059028549822244</v>
      </c>
    </row>
    <row r="77" spans="1:19">
      <c r="A77" t="s">
        <v>228</v>
      </c>
      <c r="B77" s="69" t="s">
        <v>117</v>
      </c>
      <c r="C77" s="70">
        <v>0</v>
      </c>
      <c r="D77" s="70">
        <v>1.8678950102382075E-3</v>
      </c>
      <c r="E77" s="70">
        <v>0</v>
      </c>
      <c r="F77" s="70">
        <v>1.6257021337992228E-2</v>
      </c>
      <c r="G77" s="70">
        <v>1.0030044879982825E-3</v>
      </c>
      <c r="H77" s="70">
        <v>4.2324214980782315E-4</v>
      </c>
      <c r="I77" s="70">
        <v>0</v>
      </c>
      <c r="J77" s="70">
        <v>6.1479640871358043E-3</v>
      </c>
      <c r="K77" s="70">
        <v>0</v>
      </c>
      <c r="L77" s="70">
        <v>0</v>
      </c>
      <c r="M77" s="70">
        <v>1.3742947189241406E-3</v>
      </c>
      <c r="N77" s="70">
        <v>6.4301116860931984E-4</v>
      </c>
      <c r="O77" s="70">
        <v>1.4335299112122613E-4</v>
      </c>
      <c r="P77" s="70">
        <v>0.22071265749728752</v>
      </c>
      <c r="Q77" s="70">
        <v>0.20443975133959302</v>
      </c>
      <c r="R77" s="70">
        <v>1.4051529362141935E-2</v>
      </c>
      <c r="S77" s="70">
        <v>0.4670637241509894</v>
      </c>
    </row>
    <row r="78" spans="1:19">
      <c r="A78" t="s">
        <v>228</v>
      </c>
      <c r="B78" s="69" t="s">
        <v>118</v>
      </c>
      <c r="C78" s="70">
        <v>0</v>
      </c>
      <c r="D78" s="70">
        <v>0</v>
      </c>
      <c r="E78" s="70">
        <v>0</v>
      </c>
      <c r="F78" s="70">
        <v>0</v>
      </c>
      <c r="G78" s="70">
        <v>0</v>
      </c>
      <c r="H78" s="70">
        <v>1.8406250141556058E-4</v>
      </c>
      <c r="I78" s="70">
        <v>0</v>
      </c>
      <c r="J78" s="70">
        <v>0</v>
      </c>
      <c r="K78" s="70">
        <v>0</v>
      </c>
      <c r="L78" s="70">
        <v>0</v>
      </c>
      <c r="M78" s="70">
        <v>0</v>
      </c>
      <c r="N78" s="70">
        <v>3.3388106936966366E-2</v>
      </c>
      <c r="O78" s="70">
        <v>0</v>
      </c>
      <c r="P78" s="70">
        <v>0.22685512946834763</v>
      </c>
      <c r="Q78" s="70">
        <v>0.25533982794797616</v>
      </c>
      <c r="R78" s="70">
        <v>9.1819565876207321E-2</v>
      </c>
      <c r="S78" s="70">
        <v>0.60758669273081978</v>
      </c>
    </row>
    <row r="79" spans="1:19">
      <c r="A79" t="s">
        <v>228</v>
      </c>
      <c r="B79" s="69" t="s">
        <v>119</v>
      </c>
      <c r="C79" s="70">
        <v>0</v>
      </c>
      <c r="D79" s="70">
        <v>0</v>
      </c>
      <c r="E79" s="70">
        <v>0</v>
      </c>
      <c r="F79" s="70">
        <v>0</v>
      </c>
      <c r="G79" s="70">
        <v>0.29437182420406316</v>
      </c>
      <c r="H79" s="70">
        <v>0</v>
      </c>
      <c r="I79" s="70">
        <v>2.4243475264508874E-2</v>
      </c>
      <c r="J79" s="70">
        <v>0</v>
      </c>
      <c r="K79" s="70">
        <v>0</v>
      </c>
      <c r="L79" s="70">
        <v>0</v>
      </c>
      <c r="M79" s="70">
        <v>0</v>
      </c>
      <c r="N79" s="70">
        <v>1.6058414723730152E-2</v>
      </c>
      <c r="O79" s="70">
        <v>0</v>
      </c>
      <c r="P79" s="70">
        <v>0.91232995723471788</v>
      </c>
      <c r="Q79" s="70">
        <v>0</v>
      </c>
      <c r="R79" s="70">
        <v>2.168662024270418E-2</v>
      </c>
      <c r="S79" s="70">
        <v>1.2686902916698273</v>
      </c>
    </row>
    <row r="80" spans="1:19">
      <c r="A80" t="s">
        <v>228</v>
      </c>
      <c r="B80" s="69" t="s">
        <v>120</v>
      </c>
      <c r="C80" s="70">
        <v>0</v>
      </c>
      <c r="D80" s="70">
        <v>0</v>
      </c>
      <c r="E80" s="70">
        <v>0</v>
      </c>
      <c r="F80" s="70">
        <v>0</v>
      </c>
      <c r="G80" s="70">
        <v>0.36796478025507895</v>
      </c>
      <c r="H80" s="70">
        <v>3.1387500241408794E-4</v>
      </c>
      <c r="I80" s="70">
        <v>3.030434408063698E-2</v>
      </c>
      <c r="J80" s="70">
        <v>0</v>
      </c>
      <c r="K80" s="70">
        <v>0</v>
      </c>
      <c r="L80" s="70">
        <v>0</v>
      </c>
      <c r="M80" s="70">
        <v>0</v>
      </c>
      <c r="N80" s="70">
        <v>8.6490000665184752E-3</v>
      </c>
      <c r="O80" s="70">
        <v>0</v>
      </c>
      <c r="P80" s="70">
        <v>9.3217924694897647E-2</v>
      </c>
      <c r="Q80" s="70">
        <v>0.43542160134286334</v>
      </c>
      <c r="R80" s="70">
        <v>0</v>
      </c>
      <c r="S80" s="70">
        <v>0.93587152544228047</v>
      </c>
    </row>
    <row r="81" spans="1:19">
      <c r="A81" t="s">
        <v>228</v>
      </c>
      <c r="B81" s="69" t="s">
        <v>121</v>
      </c>
      <c r="C81" s="70">
        <v>0</v>
      </c>
      <c r="D81" s="70">
        <v>1.0961281926574014</v>
      </c>
      <c r="E81" s="70">
        <v>0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0</v>
      </c>
      <c r="N81" s="70">
        <v>1.0811250083148316E-2</v>
      </c>
      <c r="O81" s="70">
        <v>0.11109213147604713</v>
      </c>
      <c r="P81" s="70">
        <v>0.41282607560066253</v>
      </c>
      <c r="Q81" s="70">
        <v>7.1676485335855133E-2</v>
      </c>
      <c r="R81" s="70">
        <v>0.12430073730492097</v>
      </c>
      <c r="S81" s="70">
        <v>1.8268348724579937</v>
      </c>
    </row>
    <row r="82" spans="1:19">
      <c r="A82" t="s">
        <v>228</v>
      </c>
      <c r="B82" s="69" t="s">
        <v>122</v>
      </c>
      <c r="C82" s="70">
        <v>0</v>
      </c>
      <c r="D82" s="70">
        <v>0</v>
      </c>
      <c r="E82" s="70">
        <v>0</v>
      </c>
      <c r="F82" s="70">
        <v>0</v>
      </c>
      <c r="G82" s="70">
        <v>0.27887857029858765</v>
      </c>
      <c r="H82" s="70">
        <v>0</v>
      </c>
      <c r="I82" s="70">
        <v>2.2967502882167423E-2</v>
      </c>
      <c r="J82" s="70">
        <v>0</v>
      </c>
      <c r="K82" s="70">
        <v>0</v>
      </c>
      <c r="L82" s="70">
        <v>0</v>
      </c>
      <c r="M82" s="70">
        <v>0</v>
      </c>
      <c r="N82" s="70">
        <v>3.943017567844187E-2</v>
      </c>
      <c r="O82" s="70">
        <v>0</v>
      </c>
      <c r="P82" s="70">
        <v>0.49016773410247083</v>
      </c>
      <c r="Q82" s="70">
        <v>0</v>
      </c>
      <c r="R82" s="70">
        <v>1.6639525555874499</v>
      </c>
      <c r="S82" s="70">
        <v>2.4953965385491301</v>
      </c>
    </row>
    <row r="83" spans="1:19">
      <c r="A83" t="s">
        <v>228</v>
      </c>
      <c r="B83" s="69" t="s">
        <v>123</v>
      </c>
      <c r="C83" s="70">
        <v>0</v>
      </c>
      <c r="D83" s="70">
        <v>0</v>
      </c>
      <c r="E83" s="70">
        <v>0</v>
      </c>
      <c r="F83" s="70">
        <v>0</v>
      </c>
      <c r="G83" s="70">
        <v>0.34859821287322745</v>
      </c>
      <c r="H83" s="70">
        <v>0</v>
      </c>
      <c r="I83" s="70">
        <v>2.8709378602709279E-2</v>
      </c>
      <c r="J83" s="70">
        <v>0</v>
      </c>
      <c r="K83" s="70">
        <v>0</v>
      </c>
      <c r="L83" s="70">
        <v>0</v>
      </c>
      <c r="M83" s="70">
        <v>0</v>
      </c>
      <c r="N83" s="70">
        <v>6.0935519139988514E-2</v>
      </c>
      <c r="O83" s="70">
        <v>0</v>
      </c>
      <c r="P83" s="70">
        <v>3.8710348959781982E-2</v>
      </c>
      <c r="Q83" s="70">
        <v>0</v>
      </c>
      <c r="R83" s="70">
        <v>0</v>
      </c>
      <c r="S83" s="70">
        <v>0.47695345957572499</v>
      </c>
    </row>
    <row r="84" spans="1:19">
      <c r="A84" t="s">
        <v>228</v>
      </c>
      <c r="B84" s="69" t="s">
        <v>124</v>
      </c>
      <c r="C84" s="70">
        <v>0</v>
      </c>
      <c r="D84" s="70">
        <v>0.46152766006626145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1.4559749427419888E-2</v>
      </c>
      <c r="O84" s="70">
        <v>0.10524517718783422</v>
      </c>
      <c r="P84" s="70">
        <v>0</v>
      </c>
      <c r="Q84" s="70">
        <v>3.0179572772992103E-2</v>
      </c>
      <c r="R84" s="70">
        <v>0</v>
      </c>
      <c r="S84" s="70">
        <v>0.61151215945460535</v>
      </c>
    </row>
    <row r="85" spans="1:19">
      <c r="A85" t="s">
        <v>228</v>
      </c>
      <c r="B85" s="69" t="s">
        <v>125</v>
      </c>
      <c r="C85" s="70">
        <v>0</v>
      </c>
      <c r="D85" s="70">
        <v>0.57690957508285656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2.0753913678689173E-2</v>
      </c>
      <c r="O85" s="70">
        <v>0</v>
      </c>
      <c r="P85" s="70">
        <v>5.3965300874267541E-2</v>
      </c>
      <c r="Q85" s="70">
        <v>3.7724465966238796E-2</v>
      </c>
      <c r="R85" s="70">
        <v>0.70061160235262321</v>
      </c>
      <c r="S85" s="70">
        <v>1.3899648579546238</v>
      </c>
    </row>
    <row r="86" spans="1:19">
      <c r="A86" t="s">
        <v>228</v>
      </c>
      <c r="B86" s="69" t="s">
        <v>126</v>
      </c>
      <c r="C86" s="70">
        <v>0</v>
      </c>
      <c r="D86" s="70">
        <v>1.8678950102373193E-3</v>
      </c>
      <c r="E86" s="70">
        <v>0</v>
      </c>
      <c r="F86" s="70">
        <v>1.625702133802065E-2</v>
      </c>
      <c r="G86" s="70">
        <v>1.0030044879982825E-3</v>
      </c>
      <c r="H86" s="70">
        <v>2.7599214867535249E-4</v>
      </c>
      <c r="I86" s="70">
        <v>0</v>
      </c>
      <c r="J86" s="70">
        <v>6.1479640871358043E-3</v>
      </c>
      <c r="K86" s="70">
        <v>0</v>
      </c>
      <c r="L86" s="70">
        <v>0</v>
      </c>
      <c r="M86" s="70">
        <v>1.3742947189232524E-3</v>
      </c>
      <c r="N86" s="70">
        <v>6.3937629857124811E-2</v>
      </c>
      <c r="O86" s="70">
        <v>1.433529911221143E-4</v>
      </c>
      <c r="P86" s="70">
        <v>4.1312645374802059E-2</v>
      </c>
      <c r="Q86" s="70">
        <v>1.6788898121156137E-4</v>
      </c>
      <c r="R86" s="70">
        <v>0.95103059342021368</v>
      </c>
      <c r="S86" s="70">
        <v>1.0835182824155254</v>
      </c>
    </row>
    <row r="87" spans="1:19">
      <c r="A87" t="s">
        <v>228</v>
      </c>
      <c r="B87" s="69" t="s">
        <v>127</v>
      </c>
      <c r="C87" s="70">
        <v>0.63255317498128072</v>
      </c>
      <c r="D87" s="70">
        <v>0</v>
      </c>
      <c r="E87" s="70">
        <v>1.6275488353578726</v>
      </c>
      <c r="F87" s="70">
        <v>0</v>
      </c>
      <c r="G87" s="70">
        <v>0</v>
      </c>
      <c r="H87" s="70">
        <v>0</v>
      </c>
      <c r="I87" s="70">
        <v>0.887946839554278</v>
      </c>
      <c r="J87" s="70">
        <v>0</v>
      </c>
      <c r="K87" s="70">
        <v>0.2113900384661499</v>
      </c>
      <c r="L87" s="70">
        <v>18.698491817303079</v>
      </c>
      <c r="M87" s="70">
        <v>0</v>
      </c>
      <c r="N87" s="70">
        <v>0.10830941349194223</v>
      </c>
      <c r="O87" s="70">
        <v>1.0587725219905115</v>
      </c>
      <c r="P87" s="70">
        <v>5.0772604173606837</v>
      </c>
      <c r="Q87" s="70">
        <v>0</v>
      </c>
      <c r="R87" s="70">
        <v>7.3795986514511753</v>
      </c>
      <c r="S87" s="70">
        <v>35.681871709957022</v>
      </c>
    </row>
    <row r="88" spans="1:19">
      <c r="A88" t="s">
        <v>228</v>
      </c>
      <c r="B88" s="69" t="s">
        <v>128</v>
      </c>
      <c r="C88" s="70">
        <v>0</v>
      </c>
      <c r="D88" s="70">
        <v>0</v>
      </c>
      <c r="E88" s="70">
        <v>0.1510339905618121</v>
      </c>
      <c r="F88" s="70">
        <v>0</v>
      </c>
      <c r="G88" s="70">
        <v>0</v>
      </c>
      <c r="H88" s="70">
        <v>0</v>
      </c>
      <c r="I88" s="70">
        <v>0</v>
      </c>
      <c r="J88" s="70">
        <v>0</v>
      </c>
      <c r="K88" s="70">
        <v>0</v>
      </c>
      <c r="L88" s="70">
        <v>1.3091170142406554</v>
      </c>
      <c r="M88" s="70">
        <v>0</v>
      </c>
      <c r="N88" s="70">
        <v>0</v>
      </c>
      <c r="O88" s="70">
        <v>0</v>
      </c>
      <c r="P88" s="70">
        <v>2.4057119773601698E-4</v>
      </c>
      <c r="Q88" s="70">
        <v>0</v>
      </c>
      <c r="R88" s="70">
        <v>0</v>
      </c>
      <c r="S88" s="70">
        <v>1.46039157600012</v>
      </c>
    </row>
    <row r="89" spans="1:19">
      <c r="A89" t="s">
        <v>228</v>
      </c>
      <c r="B89" s="69" t="s">
        <v>129</v>
      </c>
      <c r="C89" s="70">
        <v>0</v>
      </c>
      <c r="D89" s="70">
        <v>0</v>
      </c>
      <c r="E89" s="70">
        <v>0</v>
      </c>
      <c r="F89" s="70">
        <v>0</v>
      </c>
      <c r="G89" s="70">
        <v>0</v>
      </c>
      <c r="H89" s="70">
        <v>0</v>
      </c>
      <c r="I89" s="70">
        <v>0</v>
      </c>
      <c r="J89" s="70">
        <v>0</v>
      </c>
      <c r="K89" s="70">
        <v>0</v>
      </c>
      <c r="L89" s="70">
        <v>1.636396267800805</v>
      </c>
      <c r="M89" s="70">
        <v>0</v>
      </c>
      <c r="N89" s="70">
        <v>0</v>
      </c>
      <c r="O89" s="70">
        <v>0</v>
      </c>
      <c r="P89" s="70">
        <v>0.124000715745332</v>
      </c>
      <c r="Q89" s="70">
        <v>0</v>
      </c>
      <c r="R89" s="70">
        <v>3.1129273096979659E-2</v>
      </c>
      <c r="S89" s="70">
        <v>1.7915262566430101</v>
      </c>
    </row>
    <row r="90" spans="1:19">
      <c r="A90" t="s">
        <v>228</v>
      </c>
      <c r="B90" s="69" t="s">
        <v>130</v>
      </c>
      <c r="C90" s="70">
        <v>0</v>
      </c>
      <c r="D90" s="70">
        <v>0</v>
      </c>
      <c r="E90" s="70">
        <v>0</v>
      </c>
      <c r="F90" s="70">
        <v>0</v>
      </c>
      <c r="G90" s="70">
        <v>0</v>
      </c>
      <c r="H90" s="70">
        <v>0</v>
      </c>
      <c r="I90" s="70">
        <v>0</v>
      </c>
      <c r="J90" s="70">
        <v>0</v>
      </c>
      <c r="K90" s="70">
        <v>0</v>
      </c>
      <c r="L90" s="70">
        <v>0</v>
      </c>
      <c r="M90" s="70">
        <v>0</v>
      </c>
      <c r="N90" s="70">
        <v>0</v>
      </c>
      <c r="O90" s="70">
        <v>0</v>
      </c>
      <c r="P90" s="70">
        <v>0.1546947826808065</v>
      </c>
      <c r="Q90" s="70">
        <v>0</v>
      </c>
      <c r="R90" s="70">
        <v>3.891159137123168E-2</v>
      </c>
      <c r="S90" s="70">
        <v>0.19360637405213765</v>
      </c>
    </row>
    <row r="91" spans="1:19">
      <c r="A91" t="s">
        <v>228</v>
      </c>
      <c r="B91" s="69" t="s">
        <v>131</v>
      </c>
      <c r="C91" s="70">
        <v>0</v>
      </c>
      <c r="D91" s="70">
        <v>0</v>
      </c>
      <c r="E91" s="70">
        <v>0.11446786653105612</v>
      </c>
      <c r="F91" s="70">
        <v>0</v>
      </c>
      <c r="G91" s="70">
        <v>0</v>
      </c>
      <c r="H91" s="70">
        <v>0</v>
      </c>
      <c r="I91" s="70">
        <v>0</v>
      </c>
      <c r="J91" s="70">
        <v>0</v>
      </c>
      <c r="K91" s="70">
        <v>0</v>
      </c>
      <c r="L91" s="70">
        <v>0</v>
      </c>
      <c r="M91" s="70">
        <v>0</v>
      </c>
      <c r="N91" s="70">
        <v>1.2758302204254335E-3</v>
      </c>
      <c r="O91" s="70">
        <v>2.0382148265252198E-3</v>
      </c>
      <c r="P91" s="70">
        <v>0.33860171938721351</v>
      </c>
      <c r="Q91" s="70">
        <v>0</v>
      </c>
      <c r="R91" s="70">
        <v>0</v>
      </c>
      <c r="S91" s="70">
        <v>0.45638363096520607</v>
      </c>
    </row>
    <row r="92" spans="1:19">
      <c r="A92" t="s">
        <v>228</v>
      </c>
      <c r="B92" s="69" t="s">
        <v>132</v>
      </c>
      <c r="C92" s="70">
        <v>0</v>
      </c>
      <c r="D92" s="70">
        <v>0</v>
      </c>
      <c r="E92" s="70">
        <v>0.14308483316381881</v>
      </c>
      <c r="F92" s="70">
        <v>0</v>
      </c>
      <c r="G92" s="70">
        <v>0</v>
      </c>
      <c r="H92" s="70">
        <v>0</v>
      </c>
      <c r="I92" s="70">
        <v>0</v>
      </c>
      <c r="J92" s="70">
        <v>0</v>
      </c>
      <c r="K92" s="70">
        <v>0</v>
      </c>
      <c r="L92" s="70">
        <v>1.2402161187542902</v>
      </c>
      <c r="M92" s="70">
        <v>0</v>
      </c>
      <c r="N92" s="70">
        <v>1.59478777553268E-3</v>
      </c>
      <c r="O92" s="70">
        <v>2.5477685331569688E-3</v>
      </c>
      <c r="P92" s="70">
        <v>0.57308753972862547</v>
      </c>
      <c r="Q92" s="70">
        <v>0</v>
      </c>
      <c r="R92" s="70">
        <v>0</v>
      </c>
      <c r="S92" s="70">
        <v>1.9605310479555556</v>
      </c>
    </row>
    <row r="93" spans="1:19">
      <c r="A93" t="s">
        <v>228</v>
      </c>
      <c r="B93" s="69" t="s">
        <v>133</v>
      </c>
      <c r="C93" s="70">
        <v>0</v>
      </c>
      <c r="D93" s="70">
        <v>0</v>
      </c>
      <c r="E93" s="70">
        <v>0</v>
      </c>
      <c r="F93" s="70">
        <v>0</v>
      </c>
      <c r="G93" s="70">
        <v>0</v>
      </c>
      <c r="H93" s="70">
        <v>0</v>
      </c>
      <c r="I93" s="70">
        <v>0</v>
      </c>
      <c r="J93" s="70">
        <v>0</v>
      </c>
      <c r="K93" s="70">
        <v>0</v>
      </c>
      <c r="L93" s="70">
        <v>1.5502701484428627</v>
      </c>
      <c r="M93" s="70">
        <v>0</v>
      </c>
      <c r="N93" s="70">
        <v>0</v>
      </c>
      <c r="O93" s="70">
        <v>0</v>
      </c>
      <c r="P93" s="70">
        <v>2.319391238346924E-2</v>
      </c>
      <c r="Q93" s="70">
        <v>0</v>
      </c>
      <c r="R93" s="70">
        <v>0</v>
      </c>
      <c r="S93" s="70">
        <v>1.573464060826268</v>
      </c>
    </row>
    <row r="94" spans="1:19">
      <c r="A94" t="s">
        <v>228</v>
      </c>
      <c r="B94" s="69" t="s">
        <v>134</v>
      </c>
      <c r="C94" s="70">
        <v>0</v>
      </c>
      <c r="D94" s="70">
        <v>0</v>
      </c>
      <c r="E94" s="70">
        <v>0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0.22818553004213271</v>
      </c>
      <c r="Q94" s="70">
        <v>0</v>
      </c>
      <c r="R94" s="70">
        <v>0</v>
      </c>
      <c r="S94" s="70">
        <v>0.22818553004219666</v>
      </c>
    </row>
    <row r="95" spans="1:19">
      <c r="A95" t="s">
        <v>228</v>
      </c>
      <c r="B95" s="69" t="s">
        <v>135</v>
      </c>
      <c r="C95" s="70">
        <v>0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1.930940361969391E-3</v>
      </c>
      <c r="P95" s="70">
        <v>0</v>
      </c>
      <c r="Q95" s="70">
        <v>0</v>
      </c>
      <c r="R95" s="70">
        <v>0.14538097930399374</v>
      </c>
      <c r="S95" s="70">
        <v>0.14731191966598089</v>
      </c>
    </row>
    <row r="96" spans="1:19">
      <c r="A96" t="s">
        <v>228</v>
      </c>
      <c r="B96" s="69" t="s">
        <v>136</v>
      </c>
      <c r="C96" s="70">
        <v>0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2.7195328382765283E-3</v>
      </c>
      <c r="O96" s="70">
        <v>2.4136754524626269E-3</v>
      </c>
      <c r="P96" s="70">
        <v>0.45164045724688862</v>
      </c>
      <c r="Q96" s="70">
        <v>0</v>
      </c>
      <c r="R96" s="70">
        <v>0</v>
      </c>
      <c r="S96" s="70">
        <v>0.45677366553763932</v>
      </c>
    </row>
    <row r="97" spans="1:19">
      <c r="A97" t="s">
        <v>228</v>
      </c>
      <c r="B97" s="69" t="s">
        <v>137</v>
      </c>
      <c r="C97" s="70">
        <v>0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0.34872599068081911</v>
      </c>
      <c r="Q97" s="70">
        <v>0</v>
      </c>
      <c r="R97" s="70">
        <v>0</v>
      </c>
      <c r="S97" s="70">
        <v>0.3487259906808049</v>
      </c>
    </row>
    <row r="98" spans="1:19">
      <c r="A98" t="s">
        <v>228</v>
      </c>
      <c r="B98" s="69" t="s">
        <v>138</v>
      </c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4.7504430152756072E-2</v>
      </c>
      <c r="Q98" s="70">
        <v>0</v>
      </c>
      <c r="R98" s="70">
        <v>0</v>
      </c>
      <c r="S98" s="70">
        <v>4.7504430152685018E-2</v>
      </c>
    </row>
    <row r="99" spans="1:19">
      <c r="A99" t="s">
        <v>228</v>
      </c>
      <c r="B99" s="69" t="s">
        <v>139</v>
      </c>
      <c r="C99" s="70">
        <v>1.041066721267514E-2</v>
      </c>
      <c r="D99" s="70">
        <v>0</v>
      </c>
      <c r="E99" s="70">
        <v>3.1254595968395193E-2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0.39845700000000761</v>
      </c>
      <c r="M99" s="70">
        <v>0</v>
      </c>
      <c r="N99" s="70">
        <v>0</v>
      </c>
      <c r="O99" s="70">
        <v>0</v>
      </c>
      <c r="P99" s="70">
        <v>1.2448391252519286E-2</v>
      </c>
      <c r="Q99" s="70">
        <v>0</v>
      </c>
      <c r="R99" s="70">
        <v>0.42526270404640343</v>
      </c>
      <c r="S99" s="70">
        <v>0.87783335848007482</v>
      </c>
    </row>
    <row r="100" spans="1:19">
      <c r="A100" t="s">
        <v>228</v>
      </c>
      <c r="B100" s="69" t="s">
        <v>140</v>
      </c>
      <c r="C100" s="70">
        <v>0</v>
      </c>
      <c r="D100" s="70">
        <v>0</v>
      </c>
      <c r="E100" s="70">
        <v>0</v>
      </c>
      <c r="F100" s="70">
        <v>0</v>
      </c>
      <c r="G100" s="70">
        <v>0</v>
      </c>
      <c r="H100" s="70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0</v>
      </c>
      <c r="N100" s="70">
        <v>0</v>
      </c>
      <c r="O100" s="70">
        <v>0</v>
      </c>
      <c r="P100" s="70">
        <v>0</v>
      </c>
      <c r="Q100" s="70">
        <v>0</v>
      </c>
      <c r="R100" s="70">
        <v>7.6516304896841802E-2</v>
      </c>
      <c r="S100" s="70">
        <v>7.6516304896813381E-2</v>
      </c>
    </row>
    <row r="101" spans="1:19">
      <c r="A101" t="s">
        <v>228</v>
      </c>
      <c r="B101" s="69" t="s">
        <v>141</v>
      </c>
      <c r="C101" s="70">
        <v>0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70">
        <v>0</v>
      </c>
      <c r="J101" s="70">
        <v>0</v>
      </c>
      <c r="K101" s="70">
        <v>0</v>
      </c>
      <c r="L101" s="70">
        <v>0</v>
      </c>
      <c r="M101" s="70">
        <v>0</v>
      </c>
      <c r="N101" s="70">
        <v>0</v>
      </c>
      <c r="O101" s="70">
        <v>0</v>
      </c>
      <c r="P101" s="70">
        <v>3.6138490620174935E-2</v>
      </c>
      <c r="Q101" s="70">
        <v>0</v>
      </c>
      <c r="R101" s="70">
        <v>0</v>
      </c>
      <c r="S101" s="70">
        <v>3.6138490620146513E-2</v>
      </c>
    </row>
    <row r="102" spans="1:19">
      <c r="A102" t="s">
        <v>228</v>
      </c>
      <c r="B102" s="69" t="s">
        <v>142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0.19867108193895433</v>
      </c>
      <c r="Q102" s="70">
        <v>0</v>
      </c>
      <c r="R102" s="70">
        <v>0</v>
      </c>
      <c r="S102" s="70">
        <v>0.19867108193886907</v>
      </c>
    </row>
    <row r="103" spans="1:19">
      <c r="A103" t="s">
        <v>228</v>
      </c>
      <c r="B103" s="69" t="s">
        <v>143</v>
      </c>
      <c r="C103" s="70">
        <v>7.9333032239174539E-2</v>
      </c>
      <c r="D103" s="70">
        <v>0</v>
      </c>
      <c r="E103" s="70">
        <v>1.6573884291375407E-3</v>
      </c>
      <c r="F103" s="70">
        <v>0</v>
      </c>
      <c r="G103" s="70">
        <v>0</v>
      </c>
      <c r="H103" s="70">
        <v>0</v>
      </c>
      <c r="I103" s="70">
        <v>3.6298749063455205E-2</v>
      </c>
      <c r="J103" s="70">
        <v>0</v>
      </c>
      <c r="K103" s="70">
        <v>6.6990387478638169E-4</v>
      </c>
      <c r="L103" s="70">
        <v>2.5357834786774447E-2</v>
      </c>
      <c r="M103" s="70">
        <v>0</v>
      </c>
      <c r="N103" s="70">
        <v>9.103147306573689E-3</v>
      </c>
      <c r="O103" s="70">
        <v>1.3728826435304597E-2</v>
      </c>
      <c r="P103" s="70">
        <v>0.23669459426063355</v>
      </c>
      <c r="Q103" s="70">
        <v>0</v>
      </c>
      <c r="R103" s="70">
        <v>8.495037630083857E-2</v>
      </c>
      <c r="S103" s="70">
        <v>0.48779385269676823</v>
      </c>
    </row>
    <row r="104" spans="1:19">
      <c r="A104" t="s">
        <v>228</v>
      </c>
      <c r="B104" s="69" t="s">
        <v>144</v>
      </c>
      <c r="C104" s="70">
        <v>0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</row>
    <row r="105" spans="1:19">
      <c r="A105" t="s">
        <v>228</v>
      </c>
      <c r="B105" s="69" t="s">
        <v>145</v>
      </c>
      <c r="C105" s="70">
        <v>0</v>
      </c>
      <c r="D105" s="70">
        <v>0</v>
      </c>
      <c r="E105" s="70">
        <v>0</v>
      </c>
      <c r="F105" s="70">
        <v>0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6.5606727861933223E-4</v>
      </c>
      <c r="Q105" s="70">
        <v>0</v>
      </c>
      <c r="R105" s="70">
        <v>0</v>
      </c>
      <c r="S105" s="70">
        <v>6.5606727866907022E-4</v>
      </c>
    </row>
    <row r="106" spans="1:19">
      <c r="A106" t="s">
        <v>228</v>
      </c>
      <c r="B106" s="69" t="s">
        <v>146</v>
      </c>
      <c r="C106" s="70">
        <v>2.5408473737568382E-2</v>
      </c>
      <c r="D106" s="70">
        <v>1.8092698592933942E-2</v>
      </c>
      <c r="E106" s="70">
        <v>9.9229123955577592E-3</v>
      </c>
      <c r="F106" s="70">
        <v>0.7230147730903127</v>
      </c>
      <c r="G106" s="70">
        <v>0.17573287263861914</v>
      </c>
      <c r="H106" s="70">
        <v>2.5950328153269808E-2</v>
      </c>
      <c r="I106" s="70">
        <v>9.8130762462233179E-2</v>
      </c>
      <c r="J106" s="70">
        <v>0.1066830200229596</v>
      </c>
      <c r="K106" s="70">
        <v>2.9175576976290252E-3</v>
      </c>
      <c r="L106" s="70">
        <v>0.30204109199999607</v>
      </c>
      <c r="M106" s="70">
        <v>0.17541389669754182</v>
      </c>
      <c r="N106" s="70">
        <v>5.2248565851245488E-2</v>
      </c>
      <c r="O106" s="70">
        <v>0.1017868024470765</v>
      </c>
      <c r="P106" s="70">
        <v>0.34928978758415496</v>
      </c>
      <c r="Q106" s="70">
        <v>1.4274670221269048E-2</v>
      </c>
      <c r="R106" s="70">
        <v>0.15075280826161475</v>
      </c>
      <c r="S106" s="70">
        <v>2.3316610218539608</v>
      </c>
    </row>
    <row r="107" spans="1:19">
      <c r="A107" t="s">
        <v>228</v>
      </c>
      <c r="B107" s="69" t="s">
        <v>147</v>
      </c>
      <c r="C107" s="70">
        <v>3.9715446716177105E-2</v>
      </c>
      <c r="D107" s="70">
        <v>0</v>
      </c>
      <c r="E107" s="70">
        <v>0</v>
      </c>
      <c r="F107" s="70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1.269455746097492E-2</v>
      </c>
      <c r="M107" s="70">
        <v>0</v>
      </c>
      <c r="N107" s="70">
        <v>0</v>
      </c>
      <c r="O107" s="70">
        <v>0</v>
      </c>
      <c r="P107" s="70">
        <v>3.2216264453765575E-2</v>
      </c>
      <c r="Q107" s="70">
        <v>0</v>
      </c>
      <c r="R107" s="70">
        <v>0</v>
      </c>
      <c r="S107" s="70">
        <v>8.462626863092737E-2</v>
      </c>
    </row>
    <row r="108" spans="1:19">
      <c r="A108" t="s">
        <v>228</v>
      </c>
      <c r="B108" s="69" t="s">
        <v>148</v>
      </c>
      <c r="C108" s="70">
        <v>0</v>
      </c>
      <c r="D108" s="70">
        <v>0</v>
      </c>
      <c r="E108" s="70">
        <v>8.2971644959961566E-4</v>
      </c>
      <c r="F108" s="70">
        <v>0</v>
      </c>
      <c r="G108" s="70">
        <v>0</v>
      </c>
      <c r="H108" s="70">
        <v>0</v>
      </c>
      <c r="I108" s="70">
        <v>0</v>
      </c>
      <c r="J108" s="70">
        <v>0</v>
      </c>
      <c r="K108" s="70">
        <v>0</v>
      </c>
      <c r="L108" s="70">
        <v>0</v>
      </c>
      <c r="M108" s="70">
        <v>0</v>
      </c>
      <c r="N108" s="70">
        <v>0</v>
      </c>
      <c r="O108" s="70">
        <v>0</v>
      </c>
      <c r="P108" s="70">
        <v>7.9457652291580416E-2</v>
      </c>
      <c r="Q108" s="70">
        <v>0</v>
      </c>
      <c r="R108" s="70">
        <v>2.5944752775473034E-2</v>
      </c>
      <c r="S108" s="70">
        <v>0.10623212151676853</v>
      </c>
    </row>
    <row r="109" spans="1:19">
      <c r="A109" t="s">
        <v>228</v>
      </c>
      <c r="B109" s="69" t="s">
        <v>149</v>
      </c>
      <c r="C109" s="70">
        <v>0</v>
      </c>
      <c r="D109" s="70">
        <v>0</v>
      </c>
      <c r="E109" s="70">
        <v>0</v>
      </c>
      <c r="F109" s="70">
        <v>0</v>
      </c>
      <c r="G109" s="70">
        <v>0</v>
      </c>
      <c r="H109" s="70">
        <v>0</v>
      </c>
      <c r="I109" s="70">
        <v>0</v>
      </c>
      <c r="J109" s="70">
        <v>0</v>
      </c>
      <c r="K109" s="70">
        <v>0</v>
      </c>
      <c r="L109" s="70">
        <v>0</v>
      </c>
      <c r="M109" s="70">
        <v>0</v>
      </c>
      <c r="N109" s="70">
        <v>0</v>
      </c>
      <c r="O109" s="70">
        <v>0</v>
      </c>
      <c r="P109" s="70">
        <v>1.2774902096580831E-2</v>
      </c>
      <c r="Q109" s="70">
        <v>0</v>
      </c>
      <c r="R109" s="70">
        <v>0</v>
      </c>
      <c r="S109" s="70">
        <v>1.2774902096452934E-2</v>
      </c>
    </row>
    <row r="110" spans="1:19">
      <c r="A110" t="s">
        <v>228</v>
      </c>
      <c r="B110" s="69" t="s">
        <v>150</v>
      </c>
      <c r="C110" s="70">
        <v>0</v>
      </c>
      <c r="D110" s="70">
        <v>0</v>
      </c>
      <c r="E110" s="70">
        <v>0</v>
      </c>
      <c r="F110" s="70">
        <v>0</v>
      </c>
      <c r="G110" s="70">
        <v>0</v>
      </c>
      <c r="H110" s="70">
        <v>0</v>
      </c>
      <c r="I110" s="70">
        <v>0</v>
      </c>
      <c r="J110" s="70">
        <v>0</v>
      </c>
      <c r="K110" s="70">
        <v>0</v>
      </c>
      <c r="L110" s="70">
        <v>0</v>
      </c>
      <c r="M110" s="70">
        <v>0</v>
      </c>
      <c r="N110" s="70">
        <v>0</v>
      </c>
      <c r="O110" s="70">
        <v>0</v>
      </c>
      <c r="P110" s="70">
        <v>6.7877105991627218E-3</v>
      </c>
      <c r="Q110" s="70">
        <v>0</v>
      </c>
      <c r="R110" s="70">
        <v>8.7057747368533001E-3</v>
      </c>
      <c r="S110" s="70">
        <v>1.5493485336037338E-2</v>
      </c>
    </row>
    <row r="111" spans="1:19">
      <c r="A111" t="s">
        <v>228</v>
      </c>
      <c r="B111" s="69" t="s">
        <v>151</v>
      </c>
      <c r="C111" s="70">
        <v>3.2427411072371903E-2</v>
      </c>
      <c r="D111" s="70">
        <v>0</v>
      </c>
      <c r="E111" s="70">
        <v>9.7352610612126966E-2</v>
      </c>
      <c r="F111" s="70">
        <v>0</v>
      </c>
      <c r="G111" s="70">
        <v>0</v>
      </c>
      <c r="H111" s="70">
        <v>0</v>
      </c>
      <c r="I111" s="70">
        <v>0</v>
      </c>
      <c r="J111" s="70">
        <v>0</v>
      </c>
      <c r="K111" s="70">
        <v>0</v>
      </c>
      <c r="L111" s="70">
        <v>1.2411240000000134</v>
      </c>
      <c r="M111" s="70">
        <v>0</v>
      </c>
      <c r="N111" s="70">
        <v>0</v>
      </c>
      <c r="O111" s="70">
        <v>6.8728808086273574E-3</v>
      </c>
      <c r="P111" s="70">
        <v>3.9323335921345404E-2</v>
      </c>
      <c r="Q111" s="70">
        <v>0</v>
      </c>
      <c r="R111" s="70">
        <v>1.1418281983463316</v>
      </c>
      <c r="S111" s="70">
        <v>2.5589284367608798</v>
      </c>
    </row>
    <row r="112" spans="1:19">
      <c r="A112" t="s">
        <v>228</v>
      </c>
      <c r="B112" s="69" t="s">
        <v>152</v>
      </c>
      <c r="C112" s="70">
        <v>0</v>
      </c>
      <c r="D112" s="70">
        <v>0</v>
      </c>
      <c r="E112" s="70">
        <v>0</v>
      </c>
      <c r="F112" s="70">
        <v>0</v>
      </c>
      <c r="G112" s="70">
        <v>0</v>
      </c>
      <c r="H112" s="70">
        <v>0</v>
      </c>
      <c r="I112" s="70">
        <v>0</v>
      </c>
      <c r="J112" s="70">
        <v>0</v>
      </c>
      <c r="K112" s="70">
        <v>0</v>
      </c>
      <c r="L112" s="70">
        <v>0</v>
      </c>
      <c r="M112" s="70">
        <v>0</v>
      </c>
      <c r="N112" s="70">
        <v>0</v>
      </c>
      <c r="O112" s="70">
        <v>0</v>
      </c>
      <c r="P112" s="70">
        <v>6.9145061308972799E-4</v>
      </c>
      <c r="Q112" s="70">
        <v>0</v>
      </c>
      <c r="R112" s="70">
        <v>0</v>
      </c>
      <c r="S112" s="70">
        <v>6.9145061297604116E-4</v>
      </c>
    </row>
    <row r="113" spans="1:19">
      <c r="A113" t="s">
        <v>228</v>
      </c>
      <c r="B113" s="69" t="s">
        <v>153</v>
      </c>
      <c r="C113" s="70">
        <v>0</v>
      </c>
      <c r="D113" s="70">
        <v>0</v>
      </c>
      <c r="E113" s="70">
        <v>0</v>
      </c>
      <c r="F113" s="70">
        <v>0</v>
      </c>
      <c r="G113" s="70">
        <v>0</v>
      </c>
      <c r="H113" s="70">
        <v>0</v>
      </c>
      <c r="I113" s="70">
        <v>1.817176267695686E-2</v>
      </c>
      <c r="J113" s="70">
        <v>0</v>
      </c>
      <c r="K113" s="70">
        <v>3.3536511706544481E-4</v>
      </c>
      <c r="L113" s="70">
        <v>0</v>
      </c>
      <c r="M113" s="70">
        <v>0</v>
      </c>
      <c r="N113" s="70">
        <v>4.5571882430230914E-3</v>
      </c>
      <c r="O113" s="70">
        <v>0</v>
      </c>
      <c r="P113" s="70">
        <v>3.756537416602157E-2</v>
      </c>
      <c r="Q113" s="70">
        <v>0</v>
      </c>
      <c r="R113" s="70">
        <v>0</v>
      </c>
      <c r="S113" s="70">
        <v>6.0629690203086284E-2</v>
      </c>
    </row>
    <row r="114" spans="1:19">
      <c r="A114" t="s">
        <v>228</v>
      </c>
      <c r="B114" s="69" t="s">
        <v>154</v>
      </c>
      <c r="C114" s="70">
        <v>0</v>
      </c>
      <c r="D114" s="70">
        <v>0</v>
      </c>
      <c r="E114" s="70">
        <v>0</v>
      </c>
      <c r="F114" s="70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0</v>
      </c>
      <c r="P114" s="70">
        <v>3.6990070236697647E-4</v>
      </c>
      <c r="Q114" s="70">
        <v>0</v>
      </c>
      <c r="R114" s="70">
        <v>0</v>
      </c>
      <c r="S114" s="70">
        <v>3.6990070248066331E-4</v>
      </c>
    </row>
    <row r="115" spans="1:19">
      <c r="A115" t="s">
        <v>228</v>
      </c>
      <c r="B115" s="69" t="s">
        <v>155</v>
      </c>
      <c r="C115" s="70">
        <v>0</v>
      </c>
      <c r="D115" s="70">
        <v>0</v>
      </c>
      <c r="E115" s="70">
        <v>0</v>
      </c>
      <c r="F115" s="70">
        <v>0</v>
      </c>
      <c r="G115" s="70">
        <v>0</v>
      </c>
      <c r="H115" s="70">
        <v>0</v>
      </c>
      <c r="I115" s="70">
        <v>0</v>
      </c>
      <c r="J115" s="70">
        <v>0</v>
      </c>
      <c r="K115" s="70">
        <v>0</v>
      </c>
      <c r="L115" s="70">
        <v>0</v>
      </c>
      <c r="M115" s="70">
        <v>0</v>
      </c>
      <c r="N115" s="70">
        <v>0</v>
      </c>
      <c r="O115" s="70">
        <v>0</v>
      </c>
      <c r="P115" s="70">
        <v>0</v>
      </c>
      <c r="Q115" s="70">
        <v>0</v>
      </c>
      <c r="R115" s="70">
        <v>0</v>
      </c>
      <c r="S115" s="70">
        <v>0</v>
      </c>
    </row>
    <row r="116" spans="1:19">
      <c r="A116" t="s">
        <v>228</v>
      </c>
      <c r="B116" s="69" t="s">
        <v>156</v>
      </c>
      <c r="C116" s="70">
        <v>0</v>
      </c>
      <c r="D116" s="70">
        <v>0</v>
      </c>
      <c r="E116" s="70">
        <v>0</v>
      </c>
      <c r="F116" s="70">
        <v>0</v>
      </c>
      <c r="G116" s="70">
        <v>0</v>
      </c>
      <c r="H116" s="70">
        <v>0</v>
      </c>
      <c r="I116" s="70">
        <v>0</v>
      </c>
      <c r="J116" s="70">
        <v>0</v>
      </c>
      <c r="K116" s="70">
        <v>0</v>
      </c>
      <c r="L116" s="70">
        <v>0</v>
      </c>
      <c r="M116" s="70">
        <v>0</v>
      </c>
      <c r="N116" s="70">
        <v>0</v>
      </c>
      <c r="O116" s="70">
        <v>0</v>
      </c>
      <c r="P116" s="70">
        <v>0</v>
      </c>
      <c r="Q116" s="70">
        <v>0</v>
      </c>
      <c r="R116" s="70">
        <v>0</v>
      </c>
      <c r="S116" s="70">
        <v>0</v>
      </c>
    </row>
    <row r="117" spans="1:19">
      <c r="A117" t="s">
        <v>228</v>
      </c>
      <c r="B117" s="69" t="s">
        <v>157</v>
      </c>
      <c r="C117" s="70">
        <v>0</v>
      </c>
      <c r="D117" s="70">
        <v>0</v>
      </c>
      <c r="E117" s="70">
        <v>0</v>
      </c>
      <c r="F117" s="70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0</v>
      </c>
      <c r="L117" s="70">
        <v>0</v>
      </c>
      <c r="M117" s="70">
        <v>0</v>
      </c>
      <c r="N117" s="70">
        <v>0</v>
      </c>
      <c r="O117" s="70">
        <v>0</v>
      </c>
      <c r="P117" s="70">
        <v>9.694494666234732E-5</v>
      </c>
      <c r="Q117" s="70">
        <v>0</v>
      </c>
      <c r="R117" s="70">
        <v>0</v>
      </c>
      <c r="S117" s="70">
        <v>9.6944946562871337E-5</v>
      </c>
    </row>
    <row r="118" spans="1:19">
      <c r="A118" t="s">
        <v>228</v>
      </c>
      <c r="B118" s="69" t="s">
        <v>158</v>
      </c>
      <c r="C118" s="70">
        <v>0</v>
      </c>
      <c r="D118" s="70">
        <v>0</v>
      </c>
      <c r="E118" s="70">
        <v>0</v>
      </c>
      <c r="F118" s="70">
        <v>0</v>
      </c>
      <c r="G118" s="70">
        <v>0</v>
      </c>
      <c r="H118" s="70">
        <v>0</v>
      </c>
      <c r="I118" s="70">
        <v>0</v>
      </c>
      <c r="J118" s="70">
        <v>0</v>
      </c>
      <c r="K118" s="70">
        <v>0</v>
      </c>
      <c r="L118" s="70">
        <v>0</v>
      </c>
      <c r="M118" s="70">
        <v>0</v>
      </c>
      <c r="N118" s="70">
        <v>0</v>
      </c>
      <c r="O118" s="70">
        <v>0</v>
      </c>
      <c r="P118" s="70">
        <v>0</v>
      </c>
      <c r="Q118" s="70">
        <v>0</v>
      </c>
      <c r="R118" s="70">
        <v>0</v>
      </c>
      <c r="S118" s="70">
        <v>0</v>
      </c>
    </row>
    <row r="119" spans="1:19">
      <c r="A119" t="s">
        <v>228</v>
      </c>
      <c r="B119" s="69" t="s">
        <v>159</v>
      </c>
      <c r="C119" s="70">
        <v>0</v>
      </c>
      <c r="D119" s="70">
        <v>0</v>
      </c>
      <c r="E119" s="70">
        <v>0</v>
      </c>
      <c r="F119" s="70">
        <v>0</v>
      </c>
      <c r="G119" s="70">
        <v>0</v>
      </c>
      <c r="H119" s="70">
        <v>0</v>
      </c>
      <c r="I119" s="70">
        <v>0</v>
      </c>
      <c r="J119" s="70">
        <v>0</v>
      </c>
      <c r="K119" s="70">
        <v>0</v>
      </c>
      <c r="L119" s="70">
        <v>0</v>
      </c>
      <c r="M119" s="70">
        <v>0</v>
      </c>
      <c r="N119" s="70">
        <v>0</v>
      </c>
      <c r="O119" s="70">
        <v>0</v>
      </c>
      <c r="P119" s="70">
        <v>8.6994748585311754E-5</v>
      </c>
      <c r="Q119" s="70">
        <v>0</v>
      </c>
      <c r="R119" s="70">
        <v>0</v>
      </c>
      <c r="S119" s="70">
        <v>8.6994748698998592E-5</v>
      </c>
    </row>
    <row r="120" spans="1:19">
      <c r="A120" t="s">
        <v>228</v>
      </c>
      <c r="B120" s="69" t="s">
        <v>160</v>
      </c>
      <c r="C120" s="70">
        <v>0</v>
      </c>
      <c r="D120" s="70">
        <v>0</v>
      </c>
      <c r="E120" s="70">
        <v>0</v>
      </c>
      <c r="F120" s="70">
        <v>0</v>
      </c>
      <c r="G120" s="70">
        <v>0</v>
      </c>
      <c r="H120" s="70">
        <v>0</v>
      </c>
      <c r="I120" s="70">
        <v>0</v>
      </c>
      <c r="J120" s="70">
        <v>0</v>
      </c>
      <c r="K120" s="70">
        <v>0</v>
      </c>
      <c r="L120" s="70">
        <v>0</v>
      </c>
      <c r="M120" s="70">
        <v>0</v>
      </c>
      <c r="N120" s="70">
        <v>0</v>
      </c>
      <c r="O120" s="70">
        <v>0</v>
      </c>
      <c r="P120" s="70">
        <v>2.0504651076436176E-4</v>
      </c>
      <c r="Q120" s="70">
        <v>0</v>
      </c>
      <c r="R120" s="70">
        <v>0</v>
      </c>
      <c r="S120" s="70">
        <v>2.0504651070041291E-4</v>
      </c>
    </row>
    <row r="121" spans="1:19">
      <c r="A121" t="s">
        <v>228</v>
      </c>
      <c r="B121" s="69" t="s">
        <v>161</v>
      </c>
      <c r="C121" s="70">
        <v>5.2662820026219137E-3</v>
      </c>
      <c r="D121" s="70">
        <v>0</v>
      </c>
      <c r="E121" s="70">
        <v>0</v>
      </c>
      <c r="F121" s="70">
        <v>0</v>
      </c>
      <c r="G121" s="70">
        <v>0</v>
      </c>
      <c r="H121" s="70">
        <v>0</v>
      </c>
      <c r="I121" s="70">
        <v>0</v>
      </c>
      <c r="J121" s="70">
        <v>0</v>
      </c>
      <c r="K121" s="70">
        <v>0</v>
      </c>
      <c r="L121" s="70">
        <v>1.6833027200959805E-3</v>
      </c>
      <c r="M121" s="70">
        <v>0</v>
      </c>
      <c r="N121" s="70">
        <v>0</v>
      </c>
      <c r="O121" s="70">
        <v>0</v>
      </c>
      <c r="P121" s="70">
        <v>2.9741694874729774E-4</v>
      </c>
      <c r="Q121" s="70">
        <v>0</v>
      </c>
      <c r="R121" s="70">
        <v>0</v>
      </c>
      <c r="S121" s="70">
        <v>7.247001671430553E-3</v>
      </c>
    </row>
    <row r="122" spans="1:19">
      <c r="A122" t="s">
        <v>228</v>
      </c>
      <c r="B122" s="69" t="s">
        <v>162</v>
      </c>
      <c r="C122" s="70">
        <v>0</v>
      </c>
      <c r="D122" s="70">
        <v>0</v>
      </c>
      <c r="E122" s="70">
        <v>1.1002068885268557E-4</v>
      </c>
      <c r="F122" s="70">
        <v>0</v>
      </c>
      <c r="G122" s="70">
        <v>0</v>
      </c>
      <c r="H122" s="70">
        <v>0</v>
      </c>
      <c r="I122" s="70">
        <v>0</v>
      </c>
      <c r="J122" s="70">
        <v>0</v>
      </c>
      <c r="K122" s="70">
        <v>0</v>
      </c>
      <c r="L122" s="70">
        <v>0</v>
      </c>
      <c r="M122" s="70">
        <v>0</v>
      </c>
      <c r="N122" s="70">
        <v>0</v>
      </c>
      <c r="O122" s="70">
        <v>0</v>
      </c>
      <c r="P122" s="70">
        <v>5.5680236315609477E-3</v>
      </c>
      <c r="Q122" s="70">
        <v>0</v>
      </c>
      <c r="R122" s="70">
        <v>3.4402832122424343E-3</v>
      </c>
      <c r="S122" s="70">
        <v>9.1183275326329749E-3</v>
      </c>
    </row>
    <row r="123" spans="1:19">
      <c r="A123" t="s">
        <v>228</v>
      </c>
      <c r="B123" s="69" t="s">
        <v>163</v>
      </c>
      <c r="C123" s="70">
        <v>0</v>
      </c>
      <c r="D123" s="70">
        <v>0</v>
      </c>
      <c r="E123" s="70">
        <v>0</v>
      </c>
      <c r="F123" s="70">
        <v>0</v>
      </c>
      <c r="G123" s="70">
        <v>0</v>
      </c>
      <c r="H123" s="70">
        <v>0</v>
      </c>
      <c r="I123" s="70">
        <v>0</v>
      </c>
      <c r="J123" s="70">
        <v>0</v>
      </c>
      <c r="K123" s="70">
        <v>0</v>
      </c>
      <c r="L123" s="70">
        <v>0</v>
      </c>
      <c r="M123" s="70">
        <v>0</v>
      </c>
      <c r="N123" s="70">
        <v>0</v>
      </c>
      <c r="O123" s="70">
        <v>0</v>
      </c>
      <c r="P123" s="70">
        <v>1.693956446651157E-3</v>
      </c>
      <c r="Q123" s="70">
        <v>0</v>
      </c>
      <c r="R123" s="70">
        <v>0</v>
      </c>
      <c r="S123" s="70">
        <v>1.6939564466156298E-3</v>
      </c>
    </row>
    <row r="124" spans="1:19">
      <c r="A124" t="s">
        <v>228</v>
      </c>
      <c r="B124" s="69" t="s">
        <v>164</v>
      </c>
      <c r="C124" s="70">
        <v>0</v>
      </c>
      <c r="D124" s="70">
        <v>0</v>
      </c>
      <c r="E124" s="70">
        <v>0</v>
      </c>
      <c r="F124" s="70">
        <v>0</v>
      </c>
      <c r="G124" s="70">
        <v>0</v>
      </c>
      <c r="H124" s="70">
        <v>0</v>
      </c>
      <c r="I124" s="70">
        <v>0</v>
      </c>
      <c r="J124" s="70">
        <v>0</v>
      </c>
      <c r="K124" s="70">
        <v>0</v>
      </c>
      <c r="L124" s="70">
        <v>0</v>
      </c>
      <c r="M124" s="70">
        <v>0</v>
      </c>
      <c r="N124" s="70">
        <v>0</v>
      </c>
      <c r="O124" s="70">
        <v>0</v>
      </c>
      <c r="P124" s="70">
        <v>9.0005277853322241E-4</v>
      </c>
      <c r="Q124" s="70">
        <v>0</v>
      </c>
      <c r="R124" s="70">
        <v>1.1543887481195725E-3</v>
      </c>
      <c r="S124" s="70">
        <v>2.0544415267522709E-3</v>
      </c>
    </row>
    <row r="125" spans="1:19">
      <c r="A125" t="s">
        <v>228</v>
      </c>
      <c r="B125" s="69" t="s">
        <v>165</v>
      </c>
      <c r="C125" s="70">
        <v>2.8302879088908384E-3</v>
      </c>
      <c r="D125" s="70">
        <v>0</v>
      </c>
      <c r="E125" s="70">
        <v>4.5505441539095415E-3</v>
      </c>
      <c r="F125" s="70">
        <v>0</v>
      </c>
      <c r="G125" s="70">
        <v>0</v>
      </c>
      <c r="H125" s="70">
        <v>0</v>
      </c>
      <c r="I125" s="70">
        <v>3.517297816181042E-3</v>
      </c>
      <c r="J125" s="70">
        <v>0</v>
      </c>
      <c r="K125" s="70">
        <v>3.5628965179501648E-4</v>
      </c>
      <c r="L125" s="70">
        <v>5.5447082948404613E-2</v>
      </c>
      <c r="M125" s="70">
        <v>0</v>
      </c>
      <c r="N125" s="70">
        <v>6.7054509782060734E-5</v>
      </c>
      <c r="O125" s="70">
        <v>2.1309247968872569E-3</v>
      </c>
      <c r="P125" s="70">
        <v>4.0973159192994046E-2</v>
      </c>
      <c r="Q125" s="70">
        <v>0</v>
      </c>
      <c r="R125" s="70">
        <v>4.4991724431881153E-2</v>
      </c>
      <c r="S125" s="70">
        <v>0.1548643654107309</v>
      </c>
    </row>
    <row r="126" spans="1:19">
      <c r="A126" t="s">
        <v>228</v>
      </c>
      <c r="B126" s="69" t="s">
        <v>166</v>
      </c>
      <c r="C126" s="70">
        <v>0</v>
      </c>
      <c r="D126" s="70">
        <v>0</v>
      </c>
      <c r="E126" s="70">
        <v>0</v>
      </c>
      <c r="F126" s="70">
        <v>0</v>
      </c>
      <c r="G126" s="70">
        <v>0</v>
      </c>
      <c r="H126" s="70">
        <v>0</v>
      </c>
      <c r="I126" s="70">
        <v>0</v>
      </c>
      <c r="J126" s="70">
        <v>0</v>
      </c>
      <c r="K126" s="70">
        <v>0</v>
      </c>
      <c r="L126" s="70">
        <v>0</v>
      </c>
      <c r="M126" s="70">
        <v>0</v>
      </c>
      <c r="N126" s="70">
        <v>0</v>
      </c>
      <c r="O126" s="70">
        <v>0</v>
      </c>
      <c r="P126" s="70">
        <v>9.1686590998563133E-5</v>
      </c>
      <c r="Q126" s="70">
        <v>0</v>
      </c>
      <c r="R126" s="70">
        <v>0</v>
      </c>
      <c r="S126" s="70">
        <v>9.1686590849349159E-5</v>
      </c>
    </row>
    <row r="127" spans="1:19">
      <c r="A127" t="s">
        <v>228</v>
      </c>
      <c r="B127" s="69" t="s">
        <v>167</v>
      </c>
      <c r="C127" s="70">
        <v>0</v>
      </c>
      <c r="D127" s="70">
        <v>0</v>
      </c>
      <c r="E127" s="70">
        <v>0</v>
      </c>
      <c r="F127" s="70">
        <v>0</v>
      </c>
      <c r="G127" s="70">
        <v>0</v>
      </c>
      <c r="H127" s="70">
        <v>0</v>
      </c>
      <c r="I127" s="70">
        <v>2.4095820305234383E-3</v>
      </c>
      <c r="J127" s="70">
        <v>0</v>
      </c>
      <c r="K127" s="70">
        <v>4.4469530783075584E-5</v>
      </c>
      <c r="L127" s="70">
        <v>0</v>
      </c>
      <c r="M127" s="70">
        <v>0</v>
      </c>
      <c r="N127" s="70">
        <v>6.0428474085405526E-4</v>
      </c>
      <c r="O127" s="70">
        <v>0</v>
      </c>
      <c r="P127" s="70">
        <v>4.9790666559559327E-3</v>
      </c>
      <c r="Q127" s="70">
        <v>0</v>
      </c>
      <c r="R127" s="70">
        <v>0</v>
      </c>
      <c r="S127" s="70">
        <v>8.0374029582799267E-3</v>
      </c>
    </row>
    <row r="128" spans="1:19">
      <c r="A128" t="s">
        <v>228</v>
      </c>
      <c r="B128" s="69" t="s">
        <v>168</v>
      </c>
      <c r="C128" s="70">
        <v>0</v>
      </c>
      <c r="D128" s="70">
        <v>0</v>
      </c>
      <c r="E128" s="70">
        <v>0</v>
      </c>
      <c r="F128" s="70">
        <v>0</v>
      </c>
      <c r="G128" s="70">
        <v>0</v>
      </c>
      <c r="H128" s="70">
        <v>0</v>
      </c>
      <c r="I128" s="70">
        <v>0</v>
      </c>
      <c r="J128" s="70">
        <v>0</v>
      </c>
      <c r="K128" s="70">
        <v>0</v>
      </c>
      <c r="L128" s="70">
        <v>0</v>
      </c>
      <c r="M128" s="70">
        <v>0</v>
      </c>
      <c r="N128" s="70">
        <v>0</v>
      </c>
      <c r="O128" s="70">
        <v>0</v>
      </c>
      <c r="P128" s="70">
        <v>4.9048961372477606E-5</v>
      </c>
      <c r="Q128" s="70">
        <v>0</v>
      </c>
      <c r="R128" s="70">
        <v>0</v>
      </c>
      <c r="S128" s="70">
        <v>4.9048961273001623E-5</v>
      </c>
    </row>
    <row r="129" spans="1:19">
      <c r="A129" t="s">
        <v>228</v>
      </c>
      <c r="B129" s="69" t="s">
        <v>169</v>
      </c>
      <c r="C129" s="70">
        <v>0</v>
      </c>
      <c r="D129" s="70">
        <v>0</v>
      </c>
      <c r="E129" s="70">
        <v>0</v>
      </c>
      <c r="F129" s="70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0</v>
      </c>
      <c r="M129" s="70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0">
        <v>0</v>
      </c>
    </row>
    <row r="130" spans="1:19">
      <c r="A130" t="s">
        <v>228</v>
      </c>
      <c r="B130" s="69" t="s">
        <v>170</v>
      </c>
      <c r="C130" s="70">
        <v>0</v>
      </c>
      <c r="D130" s="70">
        <v>0</v>
      </c>
      <c r="E130" s="70">
        <v>0</v>
      </c>
      <c r="F130" s="70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0</v>
      </c>
      <c r="L130" s="70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</v>
      </c>
      <c r="S130" s="70">
        <v>0</v>
      </c>
    </row>
    <row r="131" spans="1:19">
      <c r="A131" t="s">
        <v>228</v>
      </c>
      <c r="B131" s="69" t="s">
        <v>171</v>
      </c>
      <c r="C131" s="70">
        <v>0</v>
      </c>
      <c r="D131" s="70">
        <v>0</v>
      </c>
      <c r="E131" s="70">
        <v>0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70">
        <v>0</v>
      </c>
      <c r="N131" s="70">
        <v>0</v>
      </c>
      <c r="O131" s="70">
        <v>0</v>
      </c>
      <c r="P131" s="70">
        <v>0</v>
      </c>
      <c r="Q131" s="70">
        <v>0</v>
      </c>
      <c r="R131" s="70">
        <v>0</v>
      </c>
      <c r="S131" s="70">
        <v>0</v>
      </c>
    </row>
    <row r="132" spans="1:19">
      <c r="A132" t="s">
        <v>228</v>
      </c>
      <c r="B132" s="69" t="s">
        <v>172</v>
      </c>
      <c r="C132" s="70">
        <v>0</v>
      </c>
      <c r="D132" s="70">
        <v>0</v>
      </c>
      <c r="E132" s="70">
        <v>0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0</v>
      </c>
      <c r="N132" s="70">
        <v>0</v>
      </c>
      <c r="O132" s="70">
        <v>0</v>
      </c>
      <c r="P132" s="70">
        <v>0</v>
      </c>
      <c r="Q132" s="70">
        <v>0</v>
      </c>
      <c r="R132" s="70">
        <v>0</v>
      </c>
      <c r="S132" s="70">
        <v>0</v>
      </c>
    </row>
    <row r="133" spans="1:19">
      <c r="A133" t="s">
        <v>228</v>
      </c>
      <c r="B133" s="69" t="s">
        <v>173</v>
      </c>
      <c r="C133" s="70">
        <v>0</v>
      </c>
      <c r="D133" s="70">
        <v>0</v>
      </c>
      <c r="E133" s="70">
        <v>0</v>
      </c>
      <c r="F133" s="70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70">
        <v>0</v>
      </c>
      <c r="N133" s="70">
        <v>0</v>
      </c>
      <c r="O133" s="70">
        <v>0</v>
      </c>
      <c r="P133" s="70">
        <v>0</v>
      </c>
      <c r="Q133" s="70">
        <v>0</v>
      </c>
      <c r="R133" s="70">
        <v>0</v>
      </c>
      <c r="S133" s="70">
        <v>0</v>
      </c>
    </row>
    <row r="134" spans="1:19">
      <c r="A134" t="s">
        <v>228</v>
      </c>
      <c r="B134" s="69" t="s">
        <v>174</v>
      </c>
      <c r="C134" s="70">
        <v>0</v>
      </c>
      <c r="D134" s="70">
        <v>0</v>
      </c>
      <c r="E134" s="70">
        <v>0</v>
      </c>
      <c r="F134" s="70">
        <v>0</v>
      </c>
      <c r="G134" s="70">
        <v>0</v>
      </c>
      <c r="H134" s="70">
        <v>0</v>
      </c>
      <c r="I134" s="70">
        <v>0</v>
      </c>
      <c r="J134" s="70">
        <v>0</v>
      </c>
      <c r="K134" s="70">
        <v>0</v>
      </c>
      <c r="L134" s="70">
        <v>0</v>
      </c>
      <c r="M134" s="70">
        <v>0</v>
      </c>
      <c r="N134" s="70">
        <v>0</v>
      </c>
      <c r="O134" s="70">
        <v>0</v>
      </c>
      <c r="P134" s="70">
        <v>0</v>
      </c>
      <c r="Q134" s="70">
        <v>0</v>
      </c>
      <c r="R134" s="70">
        <v>0</v>
      </c>
      <c r="S134" s="70">
        <v>0</v>
      </c>
    </row>
    <row r="135" spans="1:19">
      <c r="A135" t="s">
        <v>228</v>
      </c>
      <c r="B135" s="69" t="s">
        <v>175</v>
      </c>
      <c r="C135" s="70">
        <v>0</v>
      </c>
      <c r="D135" s="70">
        <v>0</v>
      </c>
      <c r="E135" s="70">
        <v>0</v>
      </c>
      <c r="F135" s="70">
        <v>0</v>
      </c>
      <c r="G135" s="70">
        <v>0</v>
      </c>
      <c r="H135" s="70">
        <v>0</v>
      </c>
      <c r="I135" s="70">
        <v>0</v>
      </c>
      <c r="J135" s="70">
        <v>0</v>
      </c>
      <c r="K135" s="70">
        <v>0</v>
      </c>
      <c r="L135" s="70">
        <v>0</v>
      </c>
      <c r="M135" s="70">
        <v>0</v>
      </c>
      <c r="N135" s="70">
        <v>0</v>
      </c>
      <c r="O135" s="70">
        <v>0</v>
      </c>
      <c r="P135" s="70">
        <v>0</v>
      </c>
      <c r="Q135" s="70">
        <v>0</v>
      </c>
      <c r="R135" s="70">
        <v>0</v>
      </c>
      <c r="S135" s="70">
        <v>0</v>
      </c>
    </row>
    <row r="136" spans="1:19">
      <c r="A136" t="s">
        <v>228</v>
      </c>
      <c r="B136" s="69" t="s">
        <v>176</v>
      </c>
      <c r="C136" s="70">
        <v>0</v>
      </c>
      <c r="D136" s="70">
        <v>0</v>
      </c>
      <c r="E136" s="70">
        <v>0</v>
      </c>
      <c r="F136" s="70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70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0</v>
      </c>
      <c r="S136" s="70">
        <v>0</v>
      </c>
    </row>
    <row r="137" spans="1:19">
      <c r="A137" t="s">
        <v>228</v>
      </c>
      <c r="B137" s="69" t="s">
        <v>177</v>
      </c>
      <c r="C137" s="70">
        <v>0</v>
      </c>
      <c r="D137" s="70">
        <v>0</v>
      </c>
      <c r="E137" s="70">
        <v>0</v>
      </c>
      <c r="F137" s="70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0</v>
      </c>
      <c r="M137" s="70">
        <v>0</v>
      </c>
      <c r="N137" s="70">
        <v>0</v>
      </c>
      <c r="O137" s="70">
        <v>0</v>
      </c>
      <c r="P137" s="70">
        <v>0</v>
      </c>
      <c r="Q137" s="70">
        <v>0</v>
      </c>
      <c r="R137" s="70">
        <v>0</v>
      </c>
      <c r="S137" s="70">
        <v>0</v>
      </c>
    </row>
    <row r="138" spans="1:19">
      <c r="A138" t="s">
        <v>228</v>
      </c>
      <c r="B138" s="69" t="s">
        <v>178</v>
      </c>
      <c r="C138" s="70">
        <v>0</v>
      </c>
      <c r="D138" s="70">
        <v>0</v>
      </c>
      <c r="E138" s="70">
        <v>0</v>
      </c>
      <c r="F138" s="70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70">
        <v>0</v>
      </c>
      <c r="N138" s="70">
        <v>0</v>
      </c>
      <c r="O138" s="70">
        <v>0</v>
      </c>
      <c r="P138" s="70">
        <v>0</v>
      </c>
      <c r="Q138" s="70">
        <v>0</v>
      </c>
      <c r="R138" s="70">
        <v>0</v>
      </c>
      <c r="S138" s="70">
        <v>0</v>
      </c>
    </row>
    <row r="139" spans="1:19">
      <c r="A139" t="s">
        <v>228</v>
      </c>
      <c r="B139" s="69" t="s">
        <v>179</v>
      </c>
      <c r="C139" s="70">
        <v>0</v>
      </c>
      <c r="D139" s="70">
        <v>0</v>
      </c>
      <c r="E139" s="70">
        <v>0</v>
      </c>
      <c r="F139" s="70">
        <v>0</v>
      </c>
      <c r="G139" s="70">
        <v>0</v>
      </c>
      <c r="H139" s="70">
        <v>0</v>
      </c>
      <c r="I139" s="70">
        <v>0</v>
      </c>
      <c r="J139" s="70">
        <v>0</v>
      </c>
      <c r="K139" s="70">
        <v>0</v>
      </c>
      <c r="L139" s="70">
        <v>0</v>
      </c>
      <c r="M139" s="70">
        <v>0</v>
      </c>
      <c r="N139" s="70">
        <v>0</v>
      </c>
      <c r="O139" s="70">
        <v>0</v>
      </c>
      <c r="P139" s="70">
        <v>0</v>
      </c>
      <c r="Q139" s="70">
        <v>0</v>
      </c>
      <c r="R139" s="70">
        <v>0</v>
      </c>
      <c r="S139" s="70">
        <v>0</v>
      </c>
    </row>
    <row r="140" spans="1:19">
      <c r="A140" t="s">
        <v>228</v>
      </c>
      <c r="B140" s="69" t="s">
        <v>180</v>
      </c>
      <c r="C140" s="70">
        <v>0</v>
      </c>
      <c r="D140" s="70">
        <v>0</v>
      </c>
      <c r="E140" s="70">
        <v>0</v>
      </c>
      <c r="F140" s="70">
        <v>0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70">
        <v>0</v>
      </c>
      <c r="N140" s="70">
        <v>0</v>
      </c>
      <c r="O140" s="70">
        <v>0</v>
      </c>
      <c r="P140" s="70">
        <v>0</v>
      </c>
      <c r="Q140" s="70">
        <v>0</v>
      </c>
      <c r="R140" s="70">
        <v>0</v>
      </c>
      <c r="S140" s="70">
        <v>0</v>
      </c>
    </row>
    <row r="141" spans="1:19">
      <c r="A141" t="s">
        <v>228</v>
      </c>
      <c r="B141" s="69" t="s">
        <v>181</v>
      </c>
      <c r="C141" s="70">
        <v>0</v>
      </c>
      <c r="D141" s="70">
        <v>0</v>
      </c>
      <c r="E141" s="70">
        <v>0</v>
      </c>
      <c r="F141" s="70">
        <v>0</v>
      </c>
      <c r="G141" s="70">
        <v>0</v>
      </c>
      <c r="H141" s="70">
        <v>0</v>
      </c>
      <c r="I141" s="70">
        <v>0</v>
      </c>
      <c r="J141" s="70">
        <v>0</v>
      </c>
      <c r="K141" s="70">
        <v>0</v>
      </c>
      <c r="L141" s="70">
        <v>0</v>
      </c>
      <c r="M141" s="70">
        <v>0</v>
      </c>
      <c r="N141" s="70">
        <v>0</v>
      </c>
      <c r="O141" s="70">
        <v>0</v>
      </c>
      <c r="P141" s="70">
        <v>0</v>
      </c>
      <c r="Q141" s="70">
        <v>0</v>
      </c>
      <c r="R141" s="70">
        <v>0</v>
      </c>
      <c r="S141" s="70">
        <v>0</v>
      </c>
    </row>
    <row r="142" spans="1:19">
      <c r="A142" t="s">
        <v>228</v>
      </c>
      <c r="B142" s="69" t="s">
        <v>182</v>
      </c>
      <c r="C142" s="70">
        <v>2.8302879088899502E-3</v>
      </c>
      <c r="D142" s="70">
        <v>0</v>
      </c>
      <c r="E142" s="70">
        <v>4.5505441539095415E-3</v>
      </c>
      <c r="F142" s="70">
        <v>0</v>
      </c>
      <c r="G142" s="70">
        <v>0</v>
      </c>
      <c r="H142" s="70">
        <v>0</v>
      </c>
      <c r="I142" s="70">
        <v>3.5172978161881474E-3</v>
      </c>
      <c r="J142" s="70">
        <v>0</v>
      </c>
      <c r="K142" s="70">
        <v>3.5628965179523853E-4</v>
      </c>
      <c r="L142" s="70">
        <v>5.5447082948376192E-2</v>
      </c>
      <c r="M142" s="70">
        <v>0</v>
      </c>
      <c r="N142" s="70">
        <v>6.7054509782060734E-5</v>
      </c>
      <c r="O142" s="70">
        <v>1.2195784190556225E-3</v>
      </c>
      <c r="P142" s="70">
        <v>4.0850710480107466E-2</v>
      </c>
      <c r="Q142" s="70">
        <v>0</v>
      </c>
      <c r="R142" s="70">
        <v>4.3947224092860893E-2</v>
      </c>
      <c r="S142" s="70">
        <v>0.15278606998094801</v>
      </c>
    </row>
    <row r="143" spans="1:19">
      <c r="A143" t="s">
        <v>228</v>
      </c>
      <c r="B143" s="69" t="s">
        <v>183</v>
      </c>
      <c r="C143" s="70">
        <v>0</v>
      </c>
      <c r="D143" s="70">
        <v>0</v>
      </c>
      <c r="E143" s="70">
        <v>0</v>
      </c>
      <c r="F143" s="70">
        <v>0</v>
      </c>
      <c r="G143" s="70">
        <v>0</v>
      </c>
      <c r="H143" s="70">
        <v>0</v>
      </c>
      <c r="I143" s="70">
        <v>0</v>
      </c>
      <c r="J143" s="70">
        <v>0</v>
      </c>
      <c r="K143" s="70">
        <v>0</v>
      </c>
      <c r="L143" s="70">
        <v>0</v>
      </c>
      <c r="M143" s="70">
        <v>0</v>
      </c>
      <c r="N143" s="70">
        <v>0</v>
      </c>
      <c r="O143" s="70">
        <v>0</v>
      </c>
      <c r="P143" s="70">
        <v>0</v>
      </c>
      <c r="Q143" s="70">
        <v>0</v>
      </c>
      <c r="R143" s="70">
        <v>0</v>
      </c>
      <c r="S143" s="70">
        <v>0</v>
      </c>
    </row>
    <row r="144" spans="1:19">
      <c r="A144" t="s">
        <v>228</v>
      </c>
      <c r="B144" s="69" t="s">
        <v>184</v>
      </c>
      <c r="C144" s="70">
        <v>0</v>
      </c>
      <c r="D144" s="70">
        <v>0</v>
      </c>
      <c r="E144" s="70">
        <v>0</v>
      </c>
      <c r="F144" s="70">
        <v>0</v>
      </c>
      <c r="G144" s="70">
        <v>0</v>
      </c>
      <c r="H144" s="70">
        <v>0</v>
      </c>
      <c r="I144" s="70">
        <v>0</v>
      </c>
      <c r="J144" s="70">
        <v>0</v>
      </c>
      <c r="K144" s="70">
        <v>0</v>
      </c>
      <c r="L144" s="70">
        <v>0</v>
      </c>
      <c r="M144" s="70">
        <v>0</v>
      </c>
      <c r="N144" s="70">
        <v>0</v>
      </c>
      <c r="O144" s="70">
        <v>0</v>
      </c>
      <c r="P144" s="70">
        <v>0</v>
      </c>
      <c r="Q144" s="70">
        <v>0</v>
      </c>
      <c r="R144" s="70">
        <v>0</v>
      </c>
      <c r="S144" s="70">
        <v>0</v>
      </c>
    </row>
    <row r="145" spans="1:19">
      <c r="A145" t="s">
        <v>228</v>
      </c>
      <c r="B145" s="69" t="s">
        <v>185</v>
      </c>
      <c r="C145" s="70">
        <v>0</v>
      </c>
      <c r="D145" s="70">
        <v>0</v>
      </c>
      <c r="E145" s="70">
        <v>0</v>
      </c>
      <c r="F145" s="70">
        <v>0</v>
      </c>
      <c r="G145" s="70">
        <v>0</v>
      </c>
      <c r="H145" s="70">
        <v>0</v>
      </c>
      <c r="I145" s="70">
        <v>0</v>
      </c>
      <c r="J145" s="70">
        <v>0</v>
      </c>
      <c r="K145" s="70">
        <v>0</v>
      </c>
      <c r="L145" s="70">
        <v>0</v>
      </c>
      <c r="M145" s="70">
        <v>0</v>
      </c>
      <c r="N145" s="70">
        <v>0</v>
      </c>
      <c r="O145" s="70">
        <v>0</v>
      </c>
      <c r="P145" s="70">
        <v>0</v>
      </c>
      <c r="Q145" s="70">
        <v>0</v>
      </c>
      <c r="R145" s="70">
        <v>0</v>
      </c>
      <c r="S145" s="70">
        <v>0</v>
      </c>
    </row>
    <row r="146" spans="1:19">
      <c r="A146" t="s">
        <v>228</v>
      </c>
      <c r="B146" s="69" t="s">
        <v>186</v>
      </c>
      <c r="C146" s="70">
        <v>0</v>
      </c>
      <c r="D146" s="70">
        <v>0</v>
      </c>
      <c r="E146" s="70">
        <v>0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0</v>
      </c>
      <c r="N146" s="70">
        <v>0</v>
      </c>
      <c r="O146" s="70">
        <v>0</v>
      </c>
      <c r="P146" s="70">
        <v>0</v>
      </c>
      <c r="Q146" s="70">
        <v>0</v>
      </c>
      <c r="R146" s="70">
        <v>0</v>
      </c>
      <c r="S146" s="70">
        <v>0</v>
      </c>
    </row>
    <row r="147" spans="1:19">
      <c r="A147" t="s">
        <v>228</v>
      </c>
      <c r="B147" s="69" t="s">
        <v>187</v>
      </c>
      <c r="C147" s="70">
        <v>0</v>
      </c>
      <c r="D147" s="70">
        <v>0</v>
      </c>
      <c r="E147" s="70">
        <v>0</v>
      </c>
      <c r="F147" s="70">
        <v>0</v>
      </c>
      <c r="G147" s="70">
        <v>0</v>
      </c>
      <c r="H147" s="70">
        <v>0</v>
      </c>
      <c r="I147" s="70">
        <v>0</v>
      </c>
      <c r="J147" s="70">
        <v>0</v>
      </c>
      <c r="K147" s="70">
        <v>0</v>
      </c>
      <c r="L147" s="70">
        <v>0</v>
      </c>
      <c r="M147" s="70">
        <v>0</v>
      </c>
      <c r="N147" s="70">
        <v>0</v>
      </c>
      <c r="O147" s="70">
        <v>0</v>
      </c>
      <c r="P147" s="70">
        <v>0</v>
      </c>
      <c r="Q147" s="70">
        <v>0</v>
      </c>
      <c r="R147" s="70">
        <v>0</v>
      </c>
      <c r="S147" s="70">
        <v>0</v>
      </c>
    </row>
    <row r="148" spans="1:19">
      <c r="A148" t="s">
        <v>228</v>
      </c>
      <c r="B148" s="69" t="s">
        <v>188</v>
      </c>
      <c r="C148" s="70">
        <v>0</v>
      </c>
      <c r="D148" s="70">
        <v>0</v>
      </c>
      <c r="E148" s="70">
        <v>0</v>
      </c>
      <c r="F148" s="70">
        <v>0</v>
      </c>
      <c r="G148" s="70">
        <v>0</v>
      </c>
      <c r="H148" s="70">
        <v>0</v>
      </c>
      <c r="I148" s="70">
        <v>0</v>
      </c>
      <c r="J148" s="70">
        <v>0</v>
      </c>
      <c r="K148" s="70">
        <v>0</v>
      </c>
      <c r="L148" s="70">
        <v>0</v>
      </c>
      <c r="M148" s="70">
        <v>0</v>
      </c>
      <c r="N148" s="70">
        <v>0</v>
      </c>
      <c r="O148" s="70">
        <v>0</v>
      </c>
      <c r="P148" s="70">
        <v>0</v>
      </c>
      <c r="Q148" s="70">
        <v>0</v>
      </c>
      <c r="R148" s="70">
        <v>0</v>
      </c>
      <c r="S148" s="70">
        <v>0</v>
      </c>
    </row>
    <row r="149" spans="1:19">
      <c r="A149" t="s">
        <v>228</v>
      </c>
      <c r="B149" s="69" t="s">
        <v>189</v>
      </c>
      <c r="C149" s="70">
        <v>0.50985292091216383</v>
      </c>
      <c r="D149" s="70">
        <v>0</v>
      </c>
      <c r="E149" s="70">
        <v>1.2144535210990881</v>
      </c>
      <c r="F149" s="70">
        <v>0</v>
      </c>
      <c r="G149" s="70">
        <v>0</v>
      </c>
      <c r="H149" s="70">
        <v>0</v>
      </c>
      <c r="I149" s="70">
        <v>0.7157062957985616</v>
      </c>
      <c r="J149" s="70">
        <v>0</v>
      </c>
      <c r="K149" s="70">
        <v>0.17038540446325401</v>
      </c>
      <c r="L149" s="70">
        <v>15.071429639075347</v>
      </c>
      <c r="M149" s="70">
        <v>0</v>
      </c>
      <c r="N149" s="70">
        <v>6.7287842410721943E-2</v>
      </c>
      <c r="O149" s="70">
        <v>0.85339586341396689</v>
      </c>
      <c r="P149" s="70">
        <v>0.12045821308133497</v>
      </c>
      <c r="Q149" s="70">
        <v>0</v>
      </c>
      <c r="R149" s="70">
        <v>5.9481322304850153</v>
      </c>
      <c r="S149" s="70">
        <v>24.671101930739383</v>
      </c>
    </row>
    <row r="150" spans="1:19">
      <c r="A150" t="s">
        <v>228</v>
      </c>
      <c r="B150" s="69" t="s">
        <v>190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0</v>
      </c>
      <c r="P150" s="70">
        <v>0</v>
      </c>
      <c r="Q150" s="70">
        <v>0</v>
      </c>
      <c r="R150" s="70">
        <v>0</v>
      </c>
      <c r="S150" s="70">
        <v>0</v>
      </c>
    </row>
    <row r="151" spans="1:19">
      <c r="A151" t="s">
        <v>228</v>
      </c>
      <c r="B151" s="69" t="s">
        <v>191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0</v>
      </c>
      <c r="M151" s="70">
        <v>0</v>
      </c>
      <c r="N151" s="70">
        <v>0</v>
      </c>
      <c r="O151" s="70">
        <v>0</v>
      </c>
      <c r="P151" s="70">
        <v>0</v>
      </c>
      <c r="Q151" s="70">
        <v>0</v>
      </c>
      <c r="R151" s="70">
        <v>0</v>
      </c>
      <c r="S151" s="70">
        <v>0</v>
      </c>
    </row>
    <row r="152" spans="1:19">
      <c r="A152" t="s">
        <v>228</v>
      </c>
      <c r="B152" s="69" t="s">
        <v>192</v>
      </c>
      <c r="C152" s="70">
        <v>0</v>
      </c>
      <c r="D152" s="70">
        <v>0</v>
      </c>
      <c r="E152" s="70">
        <v>0</v>
      </c>
      <c r="F152" s="70">
        <v>0</v>
      </c>
      <c r="G152" s="70">
        <v>0</v>
      </c>
      <c r="H152" s="70">
        <v>0</v>
      </c>
      <c r="I152" s="70">
        <v>0</v>
      </c>
      <c r="J152" s="70">
        <v>0</v>
      </c>
      <c r="K152" s="70">
        <v>0</v>
      </c>
      <c r="L152" s="70">
        <v>0</v>
      </c>
      <c r="M152" s="70">
        <v>0</v>
      </c>
      <c r="N152" s="70">
        <v>0</v>
      </c>
      <c r="O152" s="70">
        <v>0</v>
      </c>
      <c r="P152" s="70">
        <v>0</v>
      </c>
      <c r="Q152" s="70">
        <v>0</v>
      </c>
      <c r="R152" s="70">
        <v>0</v>
      </c>
      <c r="S152" s="70">
        <v>0</v>
      </c>
    </row>
    <row r="153" spans="1:19">
      <c r="A153" t="s">
        <v>228</v>
      </c>
      <c r="B153" s="69" t="s">
        <v>193</v>
      </c>
      <c r="C153" s="70">
        <v>0</v>
      </c>
      <c r="D153" s="70">
        <v>0</v>
      </c>
      <c r="E153" s="70">
        <v>0</v>
      </c>
      <c r="F153" s="70">
        <v>0</v>
      </c>
      <c r="G153" s="70">
        <v>0</v>
      </c>
      <c r="H153" s="70">
        <v>0</v>
      </c>
      <c r="I153" s="70">
        <v>0</v>
      </c>
      <c r="J153" s="70">
        <v>0</v>
      </c>
      <c r="K153" s="70">
        <v>0</v>
      </c>
      <c r="L153" s="70">
        <v>0</v>
      </c>
      <c r="M153" s="70">
        <v>0</v>
      </c>
      <c r="N153" s="70">
        <v>0</v>
      </c>
      <c r="O153" s="70">
        <v>0</v>
      </c>
      <c r="P153" s="70">
        <v>0</v>
      </c>
      <c r="Q153" s="70">
        <v>0</v>
      </c>
      <c r="R153" s="70">
        <v>0</v>
      </c>
      <c r="S153" s="70">
        <v>0</v>
      </c>
    </row>
    <row r="154" spans="1:19">
      <c r="A154" t="s">
        <v>228</v>
      </c>
      <c r="B154" s="69" t="s">
        <v>194</v>
      </c>
      <c r="C154" s="70">
        <v>0</v>
      </c>
      <c r="D154" s="70">
        <v>0</v>
      </c>
      <c r="E154" s="70">
        <v>0</v>
      </c>
      <c r="F154" s="70">
        <v>0</v>
      </c>
      <c r="G154" s="70">
        <v>0</v>
      </c>
      <c r="H154" s="70">
        <v>0</v>
      </c>
      <c r="I154" s="70">
        <v>0</v>
      </c>
      <c r="J154" s="70">
        <v>0</v>
      </c>
      <c r="K154" s="70">
        <v>0</v>
      </c>
      <c r="L154" s="70">
        <v>0</v>
      </c>
      <c r="M154" s="70">
        <v>0</v>
      </c>
      <c r="N154" s="70">
        <v>0</v>
      </c>
      <c r="O154" s="70">
        <v>0</v>
      </c>
      <c r="P154" s="70">
        <v>0</v>
      </c>
      <c r="Q154" s="70">
        <v>0</v>
      </c>
      <c r="R154" s="70">
        <v>0</v>
      </c>
      <c r="S154" s="70">
        <v>0</v>
      </c>
    </row>
    <row r="155" spans="1:19">
      <c r="A155" t="s">
        <v>228</v>
      </c>
      <c r="B155" s="69" t="s">
        <v>195</v>
      </c>
      <c r="C155" s="70">
        <v>0</v>
      </c>
      <c r="D155" s="70">
        <v>0</v>
      </c>
      <c r="E155" s="70">
        <v>0</v>
      </c>
      <c r="F155" s="70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0</v>
      </c>
      <c r="M155" s="70">
        <v>0</v>
      </c>
      <c r="N155" s="70">
        <v>0</v>
      </c>
      <c r="O155" s="70">
        <v>0</v>
      </c>
      <c r="P155" s="70">
        <v>0</v>
      </c>
      <c r="Q155" s="70">
        <v>0</v>
      </c>
      <c r="R155" s="70">
        <v>0</v>
      </c>
      <c r="S155" s="70">
        <v>0</v>
      </c>
    </row>
    <row r="156" spans="1:19">
      <c r="A156" t="s">
        <v>228</v>
      </c>
      <c r="B156" s="69" t="s">
        <v>196</v>
      </c>
      <c r="C156" s="70">
        <v>0</v>
      </c>
      <c r="D156" s="70">
        <v>0</v>
      </c>
      <c r="E156" s="70">
        <v>0</v>
      </c>
      <c r="F156" s="70">
        <v>0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0</v>
      </c>
      <c r="M156" s="70">
        <v>0</v>
      </c>
      <c r="N156" s="70">
        <v>0</v>
      </c>
      <c r="O156" s="70">
        <v>0</v>
      </c>
      <c r="P156" s="70">
        <v>0</v>
      </c>
      <c r="Q156" s="70">
        <v>0</v>
      </c>
      <c r="R156" s="70">
        <v>0</v>
      </c>
      <c r="S156" s="70">
        <v>0</v>
      </c>
    </row>
    <row r="157" spans="1:19">
      <c r="A157" t="s">
        <v>228</v>
      </c>
      <c r="B157" s="69" t="s">
        <v>197</v>
      </c>
      <c r="C157" s="70">
        <v>0</v>
      </c>
      <c r="D157" s="70">
        <v>0</v>
      </c>
      <c r="E157" s="70">
        <v>0</v>
      </c>
      <c r="F157" s="70">
        <v>0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0</v>
      </c>
      <c r="Q157" s="70">
        <v>0</v>
      </c>
      <c r="R157" s="70">
        <v>0</v>
      </c>
      <c r="S157" s="70">
        <v>0</v>
      </c>
    </row>
    <row r="158" spans="1:19">
      <c r="A158" t="s">
        <v>228</v>
      </c>
      <c r="B158" s="69" t="s">
        <v>198</v>
      </c>
      <c r="C158" s="70">
        <v>0</v>
      </c>
      <c r="D158" s="70">
        <v>0</v>
      </c>
      <c r="E158" s="70">
        <v>0</v>
      </c>
      <c r="F158" s="70">
        <v>0</v>
      </c>
      <c r="G158" s="70">
        <v>0</v>
      </c>
      <c r="H158" s="70">
        <v>0</v>
      </c>
      <c r="I158" s="70">
        <v>0</v>
      </c>
      <c r="J158" s="70">
        <v>0</v>
      </c>
      <c r="K158" s="70">
        <v>0</v>
      </c>
      <c r="L158" s="70">
        <v>0</v>
      </c>
      <c r="M158" s="70">
        <v>0</v>
      </c>
      <c r="N158" s="70">
        <v>0</v>
      </c>
      <c r="O158" s="70">
        <v>0</v>
      </c>
      <c r="P158" s="70">
        <v>0</v>
      </c>
      <c r="Q158" s="70">
        <v>0</v>
      </c>
      <c r="R158" s="70">
        <v>0</v>
      </c>
      <c r="S158" s="70">
        <v>0</v>
      </c>
    </row>
    <row r="159" spans="1:19">
      <c r="A159" t="s">
        <v>228</v>
      </c>
      <c r="B159" s="69" t="s">
        <v>199</v>
      </c>
      <c r="C159" s="70">
        <v>0</v>
      </c>
      <c r="D159" s="70">
        <v>0</v>
      </c>
      <c r="E159" s="70">
        <v>0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0</v>
      </c>
      <c r="M159" s="70">
        <v>0</v>
      </c>
      <c r="N159" s="70">
        <v>0</v>
      </c>
      <c r="O159" s="70">
        <v>0</v>
      </c>
      <c r="P159" s="70">
        <v>0</v>
      </c>
      <c r="Q159" s="70">
        <v>0</v>
      </c>
      <c r="R159" s="70">
        <v>0</v>
      </c>
      <c r="S159" s="70">
        <v>0</v>
      </c>
    </row>
    <row r="160" spans="1:19">
      <c r="A160" t="s">
        <v>228</v>
      </c>
      <c r="B160" s="69" t="s">
        <v>200</v>
      </c>
      <c r="C160" s="70">
        <v>0</v>
      </c>
      <c r="D160" s="70">
        <v>0</v>
      </c>
      <c r="E160" s="70">
        <v>0</v>
      </c>
      <c r="F160" s="70">
        <v>0</v>
      </c>
      <c r="G160" s="70">
        <v>0</v>
      </c>
      <c r="H160" s="70">
        <v>0</v>
      </c>
      <c r="I160" s="70">
        <v>0</v>
      </c>
      <c r="J160" s="70">
        <v>0</v>
      </c>
      <c r="K160" s="70">
        <v>0</v>
      </c>
      <c r="L160" s="70">
        <v>0</v>
      </c>
      <c r="M160" s="70">
        <v>0</v>
      </c>
      <c r="N160" s="70">
        <v>0</v>
      </c>
      <c r="O160" s="70">
        <v>0</v>
      </c>
      <c r="P160" s="70">
        <v>0</v>
      </c>
      <c r="Q160" s="70">
        <v>0</v>
      </c>
      <c r="R160" s="70">
        <v>0</v>
      </c>
      <c r="S160" s="70">
        <v>0</v>
      </c>
    </row>
    <row r="161" spans="1:19">
      <c r="A161" t="s">
        <v>228</v>
      </c>
      <c r="B161" s="69" t="s">
        <v>201</v>
      </c>
      <c r="C161" s="70">
        <v>0</v>
      </c>
      <c r="D161" s="70">
        <v>0</v>
      </c>
      <c r="E161" s="70">
        <v>0</v>
      </c>
      <c r="F161" s="70">
        <v>0</v>
      </c>
      <c r="G161" s="70">
        <v>0</v>
      </c>
      <c r="H161" s="70">
        <v>0</v>
      </c>
      <c r="I161" s="70">
        <v>0</v>
      </c>
      <c r="J161" s="70">
        <v>0</v>
      </c>
      <c r="K161" s="70">
        <v>0</v>
      </c>
      <c r="L161" s="70">
        <v>0</v>
      </c>
      <c r="M161" s="70">
        <v>0</v>
      </c>
      <c r="N161" s="70">
        <v>0</v>
      </c>
      <c r="O161" s="70">
        <v>0</v>
      </c>
      <c r="P161" s="70">
        <v>0</v>
      </c>
      <c r="Q161" s="70">
        <v>0</v>
      </c>
      <c r="R161" s="70">
        <v>0</v>
      </c>
      <c r="S161" s="70">
        <v>0</v>
      </c>
    </row>
    <row r="162" spans="1:19">
      <c r="A162" t="s">
        <v>228</v>
      </c>
      <c r="B162" s="69" t="s">
        <v>202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0</v>
      </c>
      <c r="O162" s="70">
        <v>0</v>
      </c>
      <c r="P162" s="70">
        <v>0</v>
      </c>
      <c r="Q162" s="70">
        <v>0</v>
      </c>
      <c r="R162" s="70">
        <v>0</v>
      </c>
      <c r="S162" s="70">
        <v>0</v>
      </c>
    </row>
    <row r="163" spans="1:19">
      <c r="A163" t="s">
        <v>228</v>
      </c>
      <c r="B163" s="69" t="s">
        <v>203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0</v>
      </c>
      <c r="Q163" s="70">
        <v>0</v>
      </c>
      <c r="R163" s="70">
        <v>0</v>
      </c>
      <c r="S163" s="70">
        <v>0</v>
      </c>
    </row>
    <row r="164" spans="1:19">
      <c r="A164" t="s">
        <v>228</v>
      </c>
      <c r="B164" s="69" t="s">
        <v>204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</row>
    <row r="165" spans="1:19">
      <c r="A165" t="s">
        <v>228</v>
      </c>
      <c r="B165" s="69" t="s">
        <v>205</v>
      </c>
      <c r="C165" s="70">
        <v>0</v>
      </c>
      <c r="D165" s="70">
        <v>0</v>
      </c>
      <c r="E165" s="70">
        <v>0</v>
      </c>
      <c r="F165" s="70">
        <v>0</v>
      </c>
      <c r="G165" s="70">
        <v>0</v>
      </c>
      <c r="H165" s="70">
        <v>0</v>
      </c>
      <c r="I165" s="70">
        <v>0</v>
      </c>
      <c r="J165" s="70">
        <v>0</v>
      </c>
      <c r="K165" s="70">
        <v>0</v>
      </c>
      <c r="L165" s="70">
        <v>0</v>
      </c>
      <c r="M165" s="70">
        <v>0</v>
      </c>
      <c r="N165" s="70">
        <v>0</v>
      </c>
      <c r="O165" s="70">
        <v>0</v>
      </c>
      <c r="P165" s="70">
        <v>0</v>
      </c>
      <c r="Q165" s="70">
        <v>0</v>
      </c>
      <c r="R165" s="70">
        <v>0</v>
      </c>
      <c r="S165" s="70">
        <v>0</v>
      </c>
    </row>
    <row r="166" spans="1:19">
      <c r="A166" t="s">
        <v>228</v>
      </c>
      <c r="B166" s="69" t="s">
        <v>206</v>
      </c>
      <c r="C166" s="70">
        <v>0</v>
      </c>
      <c r="D166" s="70">
        <v>0</v>
      </c>
      <c r="E166" s="70">
        <v>0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0</v>
      </c>
      <c r="L166" s="70">
        <v>0</v>
      </c>
      <c r="M166" s="70">
        <v>0</v>
      </c>
      <c r="N166" s="70">
        <v>0</v>
      </c>
      <c r="O166" s="70">
        <v>0</v>
      </c>
      <c r="P166" s="70">
        <v>0</v>
      </c>
      <c r="Q166" s="70">
        <v>0</v>
      </c>
      <c r="R166" s="70">
        <v>0</v>
      </c>
      <c r="S166" s="70">
        <v>0</v>
      </c>
    </row>
    <row r="167" spans="1:19">
      <c r="A167" t="s">
        <v>228</v>
      </c>
      <c r="B167" s="69" t="s">
        <v>207</v>
      </c>
      <c r="C167" s="70">
        <v>0</v>
      </c>
      <c r="D167" s="70">
        <v>0</v>
      </c>
      <c r="E167" s="70">
        <v>0</v>
      </c>
      <c r="F167" s="70">
        <v>0</v>
      </c>
      <c r="G167" s="70">
        <v>0</v>
      </c>
      <c r="H167" s="70">
        <v>0</v>
      </c>
      <c r="I167" s="70">
        <v>0</v>
      </c>
      <c r="J167" s="70">
        <v>0</v>
      </c>
      <c r="K167" s="70">
        <v>0</v>
      </c>
      <c r="L167" s="70">
        <v>0</v>
      </c>
      <c r="M167" s="70">
        <v>0</v>
      </c>
      <c r="N167" s="70">
        <v>0</v>
      </c>
      <c r="O167" s="70">
        <v>0</v>
      </c>
      <c r="P167" s="70">
        <v>0</v>
      </c>
      <c r="Q167" s="70">
        <v>0</v>
      </c>
      <c r="R167" s="70">
        <v>0</v>
      </c>
      <c r="S167" s="70">
        <v>0</v>
      </c>
    </row>
    <row r="168" spans="1:19">
      <c r="A168" t="s">
        <v>228</v>
      </c>
      <c r="B168" s="69" t="s">
        <v>208</v>
      </c>
      <c r="C168" s="70">
        <v>0</v>
      </c>
      <c r="D168" s="70">
        <v>0</v>
      </c>
      <c r="E168" s="70">
        <v>0</v>
      </c>
      <c r="F168" s="70">
        <v>0</v>
      </c>
      <c r="G168" s="70">
        <v>0</v>
      </c>
      <c r="H168" s="70">
        <v>0</v>
      </c>
      <c r="I168" s="70">
        <v>0</v>
      </c>
      <c r="J168" s="70">
        <v>0</v>
      </c>
      <c r="K168" s="70">
        <v>0</v>
      </c>
      <c r="L168" s="70">
        <v>0</v>
      </c>
      <c r="M168" s="70">
        <v>0</v>
      </c>
      <c r="N168" s="70">
        <v>0</v>
      </c>
      <c r="O168" s="70">
        <v>0</v>
      </c>
      <c r="P168" s="70">
        <v>0</v>
      </c>
      <c r="Q168" s="70">
        <v>0</v>
      </c>
      <c r="R168" s="70">
        <v>0</v>
      </c>
      <c r="S168" s="70">
        <v>0</v>
      </c>
    </row>
    <row r="169" spans="1:19">
      <c r="A169" t="s">
        <v>228</v>
      </c>
      <c r="B169" s="69" t="s">
        <v>209</v>
      </c>
      <c r="C169" s="70">
        <v>9.2326677139379143E-2</v>
      </c>
      <c r="D169" s="70">
        <v>6.5743372027103675E-2</v>
      </c>
      <c r="E169" s="70">
        <v>3.6056850107938132E-2</v>
      </c>
      <c r="F169" s="70">
        <v>2.6272161095378124</v>
      </c>
      <c r="G169" s="70">
        <v>0.6385598899981062</v>
      </c>
      <c r="H169" s="70">
        <v>9.4295611527634771E-2</v>
      </c>
      <c r="I169" s="70">
        <v>0.35657738897930358</v>
      </c>
      <c r="J169" s="70">
        <v>0.38765369567829566</v>
      </c>
      <c r="K169" s="70">
        <v>1.0601518625899198E-2</v>
      </c>
      <c r="L169" s="70">
        <v>1.0975255999999831</v>
      </c>
      <c r="M169" s="70">
        <v>0.63740082829958489</v>
      </c>
      <c r="N169" s="70">
        <v>0.18985542068238548</v>
      </c>
      <c r="O169" s="70">
        <v>0.36986232796367169</v>
      </c>
      <c r="P169" s="70">
        <v>1.2635940452526881</v>
      </c>
      <c r="Q169" s="70">
        <v>5.1869816440078154E-2</v>
      </c>
      <c r="R169" s="70">
        <v>0.54778992236924751</v>
      </c>
      <c r="S169" s="70">
        <v>8.4669290746292063</v>
      </c>
    </row>
    <row r="170" spans="1:19">
      <c r="A170" t="s">
        <v>228</v>
      </c>
      <c r="B170" s="69" t="s">
        <v>210</v>
      </c>
      <c r="C170" s="70">
        <v>0</v>
      </c>
      <c r="D170" s="70">
        <v>0</v>
      </c>
      <c r="E170" s="70">
        <v>0</v>
      </c>
      <c r="F170" s="70">
        <v>0</v>
      </c>
      <c r="G170" s="70">
        <v>0</v>
      </c>
      <c r="H170" s="70">
        <v>0</v>
      </c>
      <c r="I170" s="70">
        <v>0</v>
      </c>
      <c r="J170" s="70">
        <v>0</v>
      </c>
      <c r="K170" s="70">
        <v>0</v>
      </c>
      <c r="L170" s="70">
        <v>0</v>
      </c>
      <c r="M170" s="70">
        <v>0</v>
      </c>
      <c r="N170" s="70">
        <v>0</v>
      </c>
      <c r="O170" s="70">
        <v>0</v>
      </c>
      <c r="P170" s="70">
        <v>0</v>
      </c>
      <c r="Q170" s="70">
        <v>0</v>
      </c>
      <c r="R170" s="70">
        <v>0</v>
      </c>
      <c r="S170" s="70">
        <v>0</v>
      </c>
    </row>
    <row r="171" spans="1:19">
      <c r="A171" t="s">
        <v>228</v>
      </c>
      <c r="B171" s="69" t="s">
        <v>211</v>
      </c>
      <c r="C171" s="70">
        <v>0</v>
      </c>
      <c r="D171" s="70">
        <v>0</v>
      </c>
      <c r="E171" s="70">
        <v>0</v>
      </c>
      <c r="F171" s="70">
        <v>0</v>
      </c>
      <c r="G171" s="70">
        <v>0</v>
      </c>
      <c r="H171" s="70">
        <v>0</v>
      </c>
      <c r="I171" s="70">
        <v>0</v>
      </c>
      <c r="J171" s="70">
        <v>0</v>
      </c>
      <c r="K171" s="70">
        <v>0</v>
      </c>
      <c r="L171" s="70">
        <v>0</v>
      </c>
      <c r="M171" s="70">
        <v>0</v>
      </c>
      <c r="N171" s="70">
        <v>0</v>
      </c>
      <c r="O171" s="70">
        <v>0</v>
      </c>
      <c r="P171" s="70">
        <v>0</v>
      </c>
      <c r="Q171" s="70">
        <v>0</v>
      </c>
      <c r="R171" s="70">
        <v>0</v>
      </c>
      <c r="S171" s="70">
        <v>0</v>
      </c>
    </row>
    <row r="172" spans="1:19">
      <c r="A172" t="s">
        <v>228</v>
      </c>
      <c r="B172" s="69" t="s">
        <v>212</v>
      </c>
      <c r="C172" s="70">
        <v>0</v>
      </c>
      <c r="D172" s="70">
        <v>0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0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0</v>
      </c>
    </row>
    <row r="173" spans="1:19">
      <c r="A173" t="s">
        <v>228</v>
      </c>
      <c r="B173" s="69" t="s">
        <v>213</v>
      </c>
      <c r="C173" s="70">
        <v>0</v>
      </c>
      <c r="D173" s="70">
        <v>0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</row>
    <row r="174" spans="1:19">
      <c r="A174" t="s">
        <v>228</v>
      </c>
      <c r="B174" s="69" t="s">
        <v>214</v>
      </c>
      <c r="C174" s="70">
        <v>0</v>
      </c>
      <c r="D174" s="70">
        <v>0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</row>
    <row r="175" spans="1:19">
      <c r="A175" t="s">
        <v>228</v>
      </c>
      <c r="B175" s="69" t="s">
        <v>215</v>
      </c>
      <c r="C175" s="70">
        <v>0</v>
      </c>
      <c r="D175" s="70">
        <v>0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</row>
    <row r="176" spans="1:19">
      <c r="A176" t="s">
        <v>228</v>
      </c>
      <c r="B176" s="69" t="s">
        <v>216</v>
      </c>
      <c r="C176" s="70">
        <v>0</v>
      </c>
      <c r="D176" s="70">
        <v>0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0</v>
      </c>
      <c r="N176" s="70">
        <v>0</v>
      </c>
      <c r="O176" s="70">
        <v>0</v>
      </c>
      <c r="P176" s="70">
        <v>0</v>
      </c>
      <c r="Q176" s="70">
        <v>0</v>
      </c>
      <c r="R176" s="70">
        <v>0</v>
      </c>
      <c r="S176" s="70">
        <v>0</v>
      </c>
    </row>
    <row r="177" spans="1:19">
      <c r="A177" t="s">
        <v>228</v>
      </c>
      <c r="B177" s="69" t="s">
        <v>217</v>
      </c>
      <c r="C177" s="70">
        <v>0</v>
      </c>
      <c r="D177" s="70">
        <v>0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0</v>
      </c>
      <c r="S177" s="70">
        <v>0</v>
      </c>
    </row>
    <row r="178" spans="1:19">
      <c r="A178" t="s">
        <v>228</v>
      </c>
      <c r="B178" s="69" t="s">
        <v>218</v>
      </c>
      <c r="C178" s="70">
        <v>0</v>
      </c>
      <c r="D178" s="70">
        <v>0</v>
      </c>
      <c r="E178" s="70">
        <v>0</v>
      </c>
      <c r="F178" s="70">
        <v>0</v>
      </c>
      <c r="G178" s="70">
        <v>0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0</v>
      </c>
      <c r="O178" s="70">
        <v>0</v>
      </c>
      <c r="P178" s="70">
        <v>0</v>
      </c>
      <c r="Q178" s="70">
        <v>0</v>
      </c>
      <c r="R178" s="70">
        <v>0</v>
      </c>
      <c r="S178" s="70">
        <v>0</v>
      </c>
    </row>
    <row r="179" spans="1:19">
      <c r="A179" t="s">
        <v>228</v>
      </c>
      <c r="B179" s="69" t="s">
        <v>219</v>
      </c>
      <c r="C179" s="70">
        <v>0</v>
      </c>
      <c r="D179" s="70">
        <v>0</v>
      </c>
      <c r="E179" s="70">
        <v>0</v>
      </c>
      <c r="F179" s="70">
        <v>0</v>
      </c>
      <c r="G179" s="70">
        <v>0</v>
      </c>
      <c r="H179" s="70">
        <v>0</v>
      </c>
      <c r="I179" s="70">
        <v>0</v>
      </c>
      <c r="J179" s="70">
        <v>0</v>
      </c>
      <c r="K179" s="70">
        <v>0</v>
      </c>
      <c r="L179" s="70">
        <v>0</v>
      </c>
      <c r="M179" s="70">
        <v>0</v>
      </c>
      <c r="N179" s="70">
        <v>0</v>
      </c>
      <c r="O179" s="70">
        <v>0</v>
      </c>
      <c r="P179" s="70">
        <v>0</v>
      </c>
      <c r="Q179" s="70">
        <v>0</v>
      </c>
      <c r="R179" s="70">
        <v>0</v>
      </c>
      <c r="S179" s="70">
        <v>0</v>
      </c>
    </row>
    <row r="180" spans="1:19">
      <c r="A180" t="s">
        <v>228</v>
      </c>
      <c r="B180" s="69" t="s">
        <v>220</v>
      </c>
      <c r="C180" s="70">
        <v>0</v>
      </c>
      <c r="D180" s="70">
        <v>0</v>
      </c>
      <c r="E180" s="70">
        <v>0</v>
      </c>
      <c r="F180" s="70">
        <v>0</v>
      </c>
      <c r="G180" s="70">
        <v>0</v>
      </c>
      <c r="H180" s="70">
        <v>0</v>
      </c>
      <c r="I180" s="70">
        <v>0</v>
      </c>
      <c r="J180" s="70">
        <v>0</v>
      </c>
      <c r="K180" s="70">
        <v>0</v>
      </c>
      <c r="L180" s="70">
        <v>0</v>
      </c>
      <c r="M180" s="70">
        <v>0</v>
      </c>
      <c r="N180" s="70">
        <v>0</v>
      </c>
      <c r="O180" s="70">
        <v>0</v>
      </c>
      <c r="P180" s="70">
        <v>0</v>
      </c>
      <c r="Q180" s="70">
        <v>0</v>
      </c>
      <c r="R180" s="70">
        <v>0</v>
      </c>
      <c r="S180" s="70">
        <v>0</v>
      </c>
    </row>
    <row r="181" spans="1:19">
      <c r="A181" t="s">
        <v>228</v>
      </c>
      <c r="B181" s="69" t="s">
        <v>221</v>
      </c>
      <c r="C181" s="70">
        <v>0</v>
      </c>
      <c r="D181" s="70">
        <v>0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0</v>
      </c>
      <c r="Q181" s="70">
        <v>0</v>
      </c>
      <c r="R181" s="70">
        <v>0</v>
      </c>
      <c r="S181" s="70">
        <v>0</v>
      </c>
    </row>
    <row r="182" spans="1:19">
      <c r="A182" t="s">
        <v>228</v>
      </c>
      <c r="B182" s="69" t="s">
        <v>222</v>
      </c>
      <c r="C182" s="70">
        <v>0</v>
      </c>
      <c r="D182" s="70">
        <v>0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</row>
    <row r="183" spans="1:19">
      <c r="A183" t="s">
        <v>228</v>
      </c>
      <c r="B183" s="69" t="s">
        <v>223</v>
      </c>
      <c r="C183" s="70">
        <v>0</v>
      </c>
      <c r="D183" s="70">
        <v>0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</row>
    <row r="184" spans="1:19">
      <c r="A184" t="s">
        <v>228</v>
      </c>
      <c r="B184" s="69" t="s">
        <v>224</v>
      </c>
      <c r="C184" s="70">
        <v>0</v>
      </c>
      <c r="D184" s="70">
        <v>0</v>
      </c>
      <c r="E184" s="70">
        <v>0</v>
      </c>
      <c r="F184" s="70">
        <v>0</v>
      </c>
      <c r="G184" s="70">
        <v>0</v>
      </c>
      <c r="H184" s="70">
        <v>0</v>
      </c>
      <c r="I184" s="70">
        <v>0</v>
      </c>
      <c r="J184" s="70">
        <v>0</v>
      </c>
      <c r="K184" s="70">
        <v>0</v>
      </c>
      <c r="L184" s="70">
        <v>0</v>
      </c>
      <c r="M184" s="70">
        <v>0</v>
      </c>
      <c r="N184" s="70">
        <v>0</v>
      </c>
      <c r="O184" s="70">
        <v>0</v>
      </c>
      <c r="P184" s="70">
        <v>0</v>
      </c>
      <c r="Q184" s="70">
        <v>0</v>
      </c>
      <c r="R184" s="70">
        <v>0</v>
      </c>
      <c r="S184" s="70">
        <v>0</v>
      </c>
    </row>
    <row r="185" spans="1:19">
      <c r="A185" t="s">
        <v>228</v>
      </c>
      <c r="B185" s="69" t="s">
        <v>225</v>
      </c>
      <c r="C185" s="70">
        <v>0</v>
      </c>
      <c r="D185" s="70">
        <v>0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T185"/>
  <sheetViews>
    <sheetView workbookViewId="0"/>
  </sheetViews>
  <sheetFormatPr defaultColWidth="8.88671875" defaultRowHeight="14.4"/>
  <cols>
    <col min="1" max="1" width="16.33203125" customWidth="1"/>
    <col min="2" max="2" width="18.33203125" style="45" customWidth="1"/>
    <col min="3" max="3" width="10.44140625" style="45" customWidth="1"/>
    <col min="4" max="12" width="9" style="45" bestFit="1" customWidth="1"/>
    <col min="13" max="16" width="12" style="45" bestFit="1" customWidth="1"/>
    <col min="17" max="17" width="9" style="45" bestFit="1" customWidth="1"/>
    <col min="18" max="19" width="12" style="45" bestFit="1" customWidth="1"/>
    <col min="20" max="16384" width="8.88671875" style="45"/>
  </cols>
  <sheetData>
    <row r="1" spans="1:20">
      <c r="B1" s="35" t="s">
        <v>1</v>
      </c>
      <c r="C1" s="36" t="s">
        <v>226</v>
      </c>
      <c r="D1" s="37"/>
      <c r="E1" s="37"/>
      <c r="F1" s="37"/>
      <c r="G1" s="38"/>
      <c r="H1" s="39"/>
    </row>
    <row r="2" spans="1:20">
      <c r="B2" s="41" t="s">
        <v>3</v>
      </c>
      <c r="C2" s="42" t="s">
        <v>227</v>
      </c>
      <c r="D2" s="43"/>
      <c r="E2" s="43"/>
      <c r="F2" s="43"/>
      <c r="G2" s="43"/>
      <c r="H2" s="44"/>
    </row>
    <row r="3" spans="1:20">
      <c r="B3" s="41" t="s">
        <v>5</v>
      </c>
      <c r="C3" s="46" t="s">
        <v>6</v>
      </c>
      <c r="D3" s="43"/>
      <c r="E3" s="43"/>
      <c r="F3" s="43"/>
      <c r="G3" s="43"/>
      <c r="H3" s="44"/>
    </row>
    <row r="4" spans="1:20">
      <c r="B4" s="47" t="s">
        <v>7</v>
      </c>
      <c r="C4" s="48">
        <v>2030</v>
      </c>
      <c r="D4" s="49"/>
      <c r="E4" s="49"/>
      <c r="F4" s="49"/>
      <c r="G4" s="49"/>
      <c r="H4" s="50"/>
    </row>
    <row r="5" spans="1:20">
      <c r="B5" s="51"/>
    </row>
    <row r="6" spans="1:20">
      <c r="A6" s="1" t="s">
        <v>8</v>
      </c>
      <c r="B6" s="51" t="s">
        <v>9</v>
      </c>
      <c r="C6" s="52" t="s">
        <v>10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4"/>
    </row>
    <row r="7" spans="1:20" ht="15.6">
      <c r="B7" s="51" t="s">
        <v>11</v>
      </c>
      <c r="C7" s="55" t="s">
        <v>12</v>
      </c>
      <c r="D7" s="56"/>
      <c r="E7" s="56"/>
      <c r="F7" s="56"/>
      <c r="G7" s="56"/>
      <c r="H7" s="56"/>
      <c r="I7" s="56"/>
      <c r="J7" s="56"/>
      <c r="K7" s="56"/>
      <c r="L7" s="57"/>
      <c r="M7" s="55" t="s">
        <v>13</v>
      </c>
      <c r="N7" s="56"/>
      <c r="O7" s="56"/>
      <c r="P7" s="56"/>
      <c r="Q7" s="56"/>
      <c r="R7" s="56"/>
      <c r="S7" s="58"/>
    </row>
    <row r="8" spans="1:20">
      <c r="C8" s="59" t="s">
        <v>14</v>
      </c>
      <c r="D8" s="60" t="s">
        <v>15</v>
      </c>
      <c r="E8" s="60" t="s">
        <v>16</v>
      </c>
      <c r="F8" s="60" t="s">
        <v>17</v>
      </c>
      <c r="G8" s="60" t="s">
        <v>18</v>
      </c>
      <c r="H8" s="60" t="s">
        <v>19</v>
      </c>
      <c r="I8" s="60" t="s">
        <v>20</v>
      </c>
      <c r="J8" s="60" t="s">
        <v>21</v>
      </c>
      <c r="K8" s="60" t="s">
        <v>22</v>
      </c>
      <c r="L8" s="61" t="s">
        <v>23</v>
      </c>
      <c r="M8" s="62" t="s">
        <v>24</v>
      </c>
      <c r="N8" s="63" t="s">
        <v>25</v>
      </c>
      <c r="O8" s="63" t="s">
        <v>26</v>
      </c>
      <c r="P8" s="63" t="s">
        <v>27</v>
      </c>
      <c r="Q8" s="63" t="s">
        <v>28</v>
      </c>
      <c r="R8" s="63" t="s">
        <v>29</v>
      </c>
      <c r="S8" s="64" t="s">
        <v>30</v>
      </c>
    </row>
    <row r="9" spans="1:20">
      <c r="C9" s="65" t="s">
        <v>31</v>
      </c>
      <c r="D9" s="66" t="s">
        <v>32</v>
      </c>
      <c r="E9" s="66" t="s">
        <v>33</v>
      </c>
      <c r="F9" s="66" t="s">
        <v>34</v>
      </c>
      <c r="G9" s="66" t="s">
        <v>35</v>
      </c>
      <c r="H9" s="66" t="s">
        <v>36</v>
      </c>
      <c r="I9" s="66" t="s">
        <v>37</v>
      </c>
      <c r="J9" s="66" t="s">
        <v>38</v>
      </c>
      <c r="K9" s="66" t="s">
        <v>39</v>
      </c>
      <c r="L9" s="67" t="s">
        <v>40</v>
      </c>
      <c r="M9" s="65" t="s">
        <v>41</v>
      </c>
      <c r="N9" s="66" t="s">
        <v>42</v>
      </c>
      <c r="O9" s="66" t="s">
        <v>43</v>
      </c>
      <c r="P9" s="66" t="s">
        <v>44</v>
      </c>
      <c r="Q9" s="66" t="s">
        <v>45</v>
      </c>
      <c r="R9" s="66" t="s">
        <v>46</v>
      </c>
      <c r="S9" s="68" t="s">
        <v>47</v>
      </c>
      <c r="T9" s="69"/>
    </row>
    <row r="10" spans="1:20">
      <c r="A10" t="s">
        <v>228</v>
      </c>
      <c r="B10" s="69" t="s">
        <v>49</v>
      </c>
      <c r="C10" s="70">
        <v>1.2045960098059183</v>
      </c>
      <c r="D10" s="70">
        <v>0.20992359168854455</v>
      </c>
      <c r="E10" s="70">
        <v>2.8165096420664155</v>
      </c>
      <c r="F10" s="70">
        <v>3.9146235575524297</v>
      </c>
      <c r="G10" s="70">
        <v>0.27020790193588146</v>
      </c>
      <c r="H10" s="70">
        <v>3.122421950633171E-2</v>
      </c>
      <c r="I10" s="70">
        <v>2.1950521541549799</v>
      </c>
      <c r="J10" s="70">
        <v>0.5278211866233764</v>
      </c>
      <c r="K10" s="70">
        <v>0.54828606662306811</v>
      </c>
      <c r="L10" s="70">
        <v>34.780746616862743</v>
      </c>
      <c r="M10" s="70">
        <v>0.47562617777043059</v>
      </c>
      <c r="N10" s="70">
        <v>0.57865580792980653</v>
      </c>
      <c r="O10" s="70">
        <v>2.7570575622169247</v>
      </c>
      <c r="P10" s="70">
        <v>2.9645325302445116</v>
      </c>
      <c r="Q10" s="70">
        <v>6.6299161483052094E-2</v>
      </c>
      <c r="R10" s="70">
        <v>18.282564849822457</v>
      </c>
      <c r="S10" s="70">
        <v>71.62372703628688</v>
      </c>
    </row>
    <row r="11" spans="1:20">
      <c r="A11" t="s">
        <v>228</v>
      </c>
      <c r="B11" s="69" t="s">
        <v>50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</row>
    <row r="12" spans="1:20">
      <c r="A12" t="s">
        <v>228</v>
      </c>
      <c r="B12" s="69" t="s">
        <v>51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</row>
    <row r="13" spans="1:20">
      <c r="A13" t="s">
        <v>228</v>
      </c>
      <c r="B13" s="69" t="s">
        <v>52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</row>
    <row r="14" spans="1:20">
      <c r="A14" t="s">
        <v>228</v>
      </c>
      <c r="B14" s="69" t="s">
        <v>53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</row>
    <row r="15" spans="1:20">
      <c r="A15" t="s">
        <v>228</v>
      </c>
      <c r="B15" s="69" t="s">
        <v>54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</row>
    <row r="16" spans="1:20">
      <c r="A16" t="s">
        <v>228</v>
      </c>
      <c r="B16" s="69" t="s">
        <v>55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0</v>
      </c>
      <c r="Q16" s="70">
        <v>0</v>
      </c>
      <c r="R16" s="70">
        <v>0</v>
      </c>
      <c r="S16" s="70">
        <v>0</v>
      </c>
    </row>
    <row r="17" spans="1:19">
      <c r="A17" t="s">
        <v>228</v>
      </c>
      <c r="B17" s="69" t="s">
        <v>56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</row>
    <row r="18" spans="1:19">
      <c r="A18" t="s">
        <v>228</v>
      </c>
      <c r="B18" s="69" t="s">
        <v>57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</row>
    <row r="19" spans="1:19">
      <c r="A19" t="s">
        <v>228</v>
      </c>
      <c r="B19" s="69" t="s">
        <v>58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</row>
    <row r="20" spans="1:19">
      <c r="A20" t="s">
        <v>228</v>
      </c>
      <c r="B20" s="69" t="s">
        <v>59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</row>
    <row r="21" spans="1:19">
      <c r="A21" t="s">
        <v>228</v>
      </c>
      <c r="B21" s="69" t="s">
        <v>60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</row>
    <row r="22" spans="1:19">
      <c r="A22" t="s">
        <v>228</v>
      </c>
      <c r="B22" s="69" t="s">
        <v>61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</row>
    <row r="23" spans="1:19">
      <c r="A23" t="s">
        <v>228</v>
      </c>
      <c r="B23" s="69" t="s">
        <v>62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</row>
    <row r="24" spans="1:19">
      <c r="A24" t="s">
        <v>228</v>
      </c>
      <c r="B24" s="69" t="s">
        <v>63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</row>
    <row r="25" spans="1:19">
      <c r="A25" t="s">
        <v>228</v>
      </c>
      <c r="B25" s="69" t="s">
        <v>64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</row>
    <row r="26" spans="1:19">
      <c r="A26" t="s">
        <v>228</v>
      </c>
      <c r="B26" s="69" t="s">
        <v>65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</row>
    <row r="27" spans="1:19">
      <c r="A27" t="s">
        <v>228</v>
      </c>
      <c r="B27" s="69" t="s">
        <v>66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</row>
    <row r="28" spans="1:19">
      <c r="A28" t="s">
        <v>228</v>
      </c>
      <c r="B28" s="69" t="s">
        <v>67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0">
        <v>0</v>
      </c>
    </row>
    <row r="29" spans="1:19">
      <c r="A29" t="s">
        <v>228</v>
      </c>
      <c r="B29" s="69" t="s">
        <v>68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</row>
    <row r="30" spans="1:19">
      <c r="A30" t="s">
        <v>228</v>
      </c>
      <c r="B30" s="69" t="s">
        <v>69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  <c r="S30" s="70">
        <v>0</v>
      </c>
    </row>
    <row r="31" spans="1:19">
      <c r="A31" t="s">
        <v>228</v>
      </c>
      <c r="B31" s="69" t="s">
        <v>70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</row>
    <row r="32" spans="1:19">
      <c r="A32" t="s">
        <v>228</v>
      </c>
      <c r="B32" s="69" t="s">
        <v>71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</row>
    <row r="33" spans="1:19">
      <c r="A33" t="s">
        <v>228</v>
      </c>
      <c r="B33" s="69" t="s">
        <v>72</v>
      </c>
      <c r="C33" s="70">
        <v>0</v>
      </c>
      <c r="D33" s="70">
        <v>0</v>
      </c>
      <c r="E33" s="70">
        <v>0</v>
      </c>
      <c r="F33" s="70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70">
        <v>0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</row>
    <row r="34" spans="1:19">
      <c r="A34" t="s">
        <v>228</v>
      </c>
      <c r="B34" s="69" t="s">
        <v>73</v>
      </c>
      <c r="C34" s="70">
        <v>0</v>
      </c>
      <c r="D34" s="70">
        <v>0</v>
      </c>
      <c r="E34" s="70">
        <v>0</v>
      </c>
      <c r="F34" s="70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70">
        <v>0</v>
      </c>
      <c r="N34" s="70">
        <v>0</v>
      </c>
      <c r="O34" s="70">
        <v>0</v>
      </c>
      <c r="P34" s="70">
        <v>0</v>
      </c>
      <c r="Q34" s="70">
        <v>0</v>
      </c>
      <c r="R34" s="70">
        <v>0</v>
      </c>
      <c r="S34" s="70">
        <v>0</v>
      </c>
    </row>
    <row r="35" spans="1:19">
      <c r="A35" t="s">
        <v>228</v>
      </c>
      <c r="B35" s="69" t="s">
        <v>74</v>
      </c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</row>
    <row r="36" spans="1:19">
      <c r="A36" t="s">
        <v>228</v>
      </c>
      <c r="B36" s="69" t="s">
        <v>75</v>
      </c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</row>
    <row r="37" spans="1:19">
      <c r="A37" t="s">
        <v>228</v>
      </c>
      <c r="B37" s="69" t="s">
        <v>76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</row>
    <row r="38" spans="1:19">
      <c r="A38" t="s">
        <v>228</v>
      </c>
      <c r="B38" s="69" t="s">
        <v>77</v>
      </c>
      <c r="C38" s="70">
        <v>0.18852603556453684</v>
      </c>
      <c r="D38" s="70">
        <v>0.15175525017894823</v>
      </c>
      <c r="E38" s="70">
        <v>7.37504112506433E-2</v>
      </c>
      <c r="F38" s="70">
        <v>8.4430409166630209</v>
      </c>
      <c r="G38" s="70">
        <v>1.9225273152527829</v>
      </c>
      <c r="H38" s="70">
        <v>0.23114062273382846</v>
      </c>
      <c r="I38" s="70">
        <v>0.79964959359935772</v>
      </c>
      <c r="J38" s="70">
        <v>0.92605629424371183</v>
      </c>
      <c r="K38" s="70">
        <v>2.5508073648047636E-2</v>
      </c>
      <c r="L38" s="70">
        <v>2.3080344000000181</v>
      </c>
      <c r="M38" s="70">
        <v>1.538180865032559</v>
      </c>
      <c r="N38" s="70">
        <v>0.43778976097828481</v>
      </c>
      <c r="O38" s="70">
        <v>0.88987315149507262</v>
      </c>
      <c r="P38" s="70">
        <v>2.3452865259397893</v>
      </c>
      <c r="Q38" s="70">
        <v>0.12391051737956699</v>
      </c>
      <c r="R38" s="70">
        <v>1.2389047598133445</v>
      </c>
      <c r="S38" s="70">
        <v>21.643934493773514</v>
      </c>
    </row>
    <row r="39" spans="1:19">
      <c r="A39" t="s">
        <v>228</v>
      </c>
      <c r="B39" s="69" t="s">
        <v>78</v>
      </c>
      <c r="C39" s="70">
        <v>0</v>
      </c>
      <c r="D39" s="70">
        <v>0</v>
      </c>
      <c r="E39" s="70">
        <v>0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  <c r="S39" s="70">
        <v>0</v>
      </c>
    </row>
    <row r="40" spans="1:19">
      <c r="A40" t="s">
        <v>228</v>
      </c>
      <c r="B40" s="69" t="s">
        <v>79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  <c r="S40" s="70">
        <v>0</v>
      </c>
    </row>
    <row r="41" spans="1:19">
      <c r="A41" t="s">
        <v>228</v>
      </c>
      <c r="B41" s="69" t="s">
        <v>80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</row>
    <row r="42" spans="1:19">
      <c r="A42" t="s">
        <v>228</v>
      </c>
      <c r="B42" s="69" t="s">
        <v>81</v>
      </c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</row>
    <row r="43" spans="1:19">
      <c r="A43" t="s">
        <v>228</v>
      </c>
      <c r="B43" s="69" t="s">
        <v>82</v>
      </c>
      <c r="C43" s="70">
        <v>2.0645975909224346E-2</v>
      </c>
      <c r="D43" s="70">
        <v>9.1965798014169375E-2</v>
      </c>
      <c r="E43" s="70">
        <v>4.7942484768990212E-2</v>
      </c>
      <c r="F43" s="70">
        <v>1.7149643663181777</v>
      </c>
      <c r="G43" s="70">
        <v>0.11837585824149688</v>
      </c>
      <c r="H43" s="70">
        <v>1.3679073615174897E-2</v>
      </c>
      <c r="I43" s="70">
        <v>4.1578193408023267E-2</v>
      </c>
      <c r="J43" s="70">
        <v>0.23123411831017182</v>
      </c>
      <c r="K43" s="70">
        <v>1.0385513655257306E-2</v>
      </c>
      <c r="L43" s="70">
        <v>0.58884959785758895</v>
      </c>
      <c r="M43" s="70">
        <v>0.20836791445520308</v>
      </c>
      <c r="N43" s="70">
        <v>0.15595590813249571</v>
      </c>
      <c r="O43" s="70">
        <v>0.19109256307217004</v>
      </c>
      <c r="P43" s="70">
        <v>0.20111960942022122</v>
      </c>
      <c r="Q43" s="70">
        <v>2.9045117056236275E-2</v>
      </c>
      <c r="R43" s="70">
        <v>0.5745945737447542</v>
      </c>
      <c r="S43" s="70">
        <v>4.2397966659793838</v>
      </c>
    </row>
    <row r="44" spans="1:19">
      <c r="A44" t="s">
        <v>228</v>
      </c>
      <c r="B44" s="69" t="s">
        <v>83</v>
      </c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</row>
    <row r="45" spans="1:19">
      <c r="A45" t="s">
        <v>228</v>
      </c>
      <c r="B45" s="69" t="s">
        <v>84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</row>
    <row r="46" spans="1:19">
      <c r="A46" t="s">
        <v>228</v>
      </c>
      <c r="B46" s="69" t="s">
        <v>85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</row>
    <row r="47" spans="1:19">
      <c r="A47" t="s">
        <v>228</v>
      </c>
      <c r="B47" s="69" t="s">
        <v>86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</row>
    <row r="48" spans="1:19">
      <c r="A48" t="s">
        <v>228</v>
      </c>
      <c r="B48" s="69" t="s">
        <v>87</v>
      </c>
      <c r="C48" s="70">
        <v>6.1282183346304642E-2</v>
      </c>
      <c r="D48" s="70">
        <v>4.932948935876369E-2</v>
      </c>
      <c r="E48" s="70">
        <v>2.3973273561890274E-2</v>
      </c>
      <c r="F48" s="70">
        <v>2.7444908598747837</v>
      </c>
      <c r="G48" s="70">
        <v>0.62493581360688166</v>
      </c>
      <c r="H48" s="70">
        <v>7.513446075889596E-2</v>
      </c>
      <c r="I48" s="70">
        <v>0.2599337161098827</v>
      </c>
      <c r="J48" s="70">
        <v>0.30102341802766985</v>
      </c>
      <c r="K48" s="70">
        <v>8.2916422733327888E-3</v>
      </c>
      <c r="L48" s="70">
        <v>0.75024856300000664</v>
      </c>
      <c r="M48" s="70">
        <v>0.5000003395204109</v>
      </c>
      <c r="N48" s="70">
        <v>0.14230773123228713</v>
      </c>
      <c r="O48" s="70">
        <v>0.28926174287586681</v>
      </c>
      <c r="P48" s="70">
        <v>0.76235772131889057</v>
      </c>
      <c r="Q48" s="70">
        <v>4.0278293774394042E-2</v>
      </c>
      <c r="R48" s="70">
        <v>0.4027177912702733</v>
      </c>
      <c r="S48" s="70">
        <v>7.0355670399105463</v>
      </c>
    </row>
    <row r="49" spans="1:19">
      <c r="A49" t="s">
        <v>228</v>
      </c>
      <c r="B49" s="69" t="s">
        <v>88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0</v>
      </c>
      <c r="S49" s="70">
        <v>0</v>
      </c>
    </row>
    <row r="50" spans="1:19">
      <c r="A50" t="s">
        <v>228</v>
      </c>
      <c r="B50" s="69" t="s">
        <v>89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  <c r="S50" s="70">
        <v>0</v>
      </c>
    </row>
    <row r="51" spans="1:19">
      <c r="A51" t="s">
        <v>228</v>
      </c>
      <c r="B51" s="69" t="s">
        <v>90</v>
      </c>
      <c r="C51" s="70">
        <v>1.0710460079276292</v>
      </c>
      <c r="D51" s="70">
        <v>0</v>
      </c>
      <c r="E51" s="70">
        <v>2.4871000115338076</v>
      </c>
      <c r="F51" s="70">
        <v>0</v>
      </c>
      <c r="G51" s="70">
        <v>0</v>
      </c>
      <c r="H51" s="70">
        <v>0</v>
      </c>
      <c r="I51" s="70">
        <v>2.1569412975343942</v>
      </c>
      <c r="J51" s="70">
        <v>0</v>
      </c>
      <c r="K51" s="70">
        <v>0.53876663373279476</v>
      </c>
      <c r="L51" s="70">
        <v>30.54759987264022</v>
      </c>
      <c r="M51" s="70">
        <v>0</v>
      </c>
      <c r="N51" s="70">
        <v>0.22868851086703068</v>
      </c>
      <c r="O51" s="70">
        <v>2.3836303878264102</v>
      </c>
      <c r="P51" s="70">
        <v>9.515947336541446</v>
      </c>
      <c r="Q51" s="70">
        <v>0</v>
      </c>
      <c r="R51" s="70">
        <v>14.243130705614302</v>
      </c>
      <c r="S51" s="70">
        <v>63.172850764217856</v>
      </c>
    </row>
    <row r="52" spans="1:19">
      <c r="A52" t="s">
        <v>228</v>
      </c>
      <c r="B52" s="69" t="s">
        <v>91</v>
      </c>
      <c r="C52" s="70">
        <v>0.50558320280489655</v>
      </c>
      <c r="D52" s="70">
        <v>0.93351359327828887</v>
      </c>
      <c r="E52" s="70">
        <v>1.1740261204655367</v>
      </c>
      <c r="F52" s="70">
        <v>17.408021052557565</v>
      </c>
      <c r="G52" s="70">
        <v>1.2015931484375488</v>
      </c>
      <c r="H52" s="70">
        <v>0.13885163222584218</v>
      </c>
      <c r="I52" s="70">
        <v>1.0181759526648397</v>
      </c>
      <c r="J52" s="70">
        <v>2.3471790310459451</v>
      </c>
      <c r="K52" s="70">
        <v>0.2543227445234495</v>
      </c>
      <c r="L52" s="70">
        <v>14.419878574119551</v>
      </c>
      <c r="M52" s="70">
        <v>2.1150719587841511</v>
      </c>
      <c r="N52" s="70">
        <v>1.6462598124440706</v>
      </c>
      <c r="O52" s="70">
        <v>2.5984973003577982</v>
      </c>
      <c r="P52" s="70">
        <v>4.6714896559359236</v>
      </c>
      <c r="Q52" s="70">
        <v>0.29482712242846854</v>
      </c>
      <c r="R52" s="70">
        <v>9.7689938716981572</v>
      </c>
      <c r="S52" s="70">
        <v>60.496284773771947</v>
      </c>
    </row>
    <row r="53" spans="1:19">
      <c r="A53" t="s">
        <v>228</v>
      </c>
      <c r="B53" s="69" t="s">
        <v>92</v>
      </c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</row>
    <row r="54" spans="1:19">
      <c r="A54" t="s">
        <v>228</v>
      </c>
      <c r="B54" s="69" t="s">
        <v>93</v>
      </c>
      <c r="C54" s="70">
        <v>1.2697489622997318</v>
      </c>
      <c r="D54" s="70">
        <v>0.67281914259205999</v>
      </c>
      <c r="E54" s="70">
        <v>2.9485126086142506</v>
      </c>
      <c r="F54" s="70">
        <v>12.546630154227003</v>
      </c>
      <c r="G54" s="70">
        <v>0.86603438632011454</v>
      </c>
      <c r="H54" s="70">
        <v>0.10007571053531961</v>
      </c>
      <c r="I54" s="70">
        <v>2.5571020796622612</v>
      </c>
      <c r="J54" s="70">
        <v>1.69170218253866</v>
      </c>
      <c r="K54" s="70">
        <v>0.63871987668167218</v>
      </c>
      <c r="L54" s="70">
        <v>36.214861875151897</v>
      </c>
      <c r="M54" s="70">
        <v>1.524413690466174</v>
      </c>
      <c r="N54" s="70">
        <v>1.3798332581485937</v>
      </c>
      <c r="O54" s="70">
        <v>3.8877208395903811</v>
      </c>
      <c r="P54" s="70">
        <v>11.410757098902884</v>
      </c>
      <c r="Q54" s="70">
        <v>0.21249324396937375</v>
      </c>
      <c r="R54" s="70">
        <v>19.08061478088247</v>
      </c>
      <c r="S54" s="70">
        <v>97.002039890583205</v>
      </c>
    </row>
    <row r="55" spans="1:19">
      <c r="A55" t="s">
        <v>228</v>
      </c>
      <c r="B55" s="69" t="s">
        <v>94</v>
      </c>
      <c r="C55" s="70">
        <v>0</v>
      </c>
      <c r="D55" s="70">
        <v>0</v>
      </c>
      <c r="E55" s="70">
        <v>0</v>
      </c>
      <c r="F55" s="70">
        <v>0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0</v>
      </c>
      <c r="S55" s="70">
        <v>0</v>
      </c>
    </row>
    <row r="56" spans="1:19">
      <c r="A56" t="s">
        <v>228</v>
      </c>
      <c r="B56" s="69" t="s">
        <v>95</v>
      </c>
      <c r="C56" s="70">
        <v>0.22298750318288985</v>
      </c>
      <c r="D56" s="70">
        <v>7.0167839480870242E-2</v>
      </c>
      <c r="E56" s="70">
        <v>0.37234238265958908</v>
      </c>
      <c r="F56" s="70">
        <v>3.9038513598195124</v>
      </c>
      <c r="G56" s="70">
        <v>0.88892863933982991</v>
      </c>
      <c r="H56" s="70">
        <v>0.10687365408690175</v>
      </c>
      <c r="I56" s="70">
        <v>0.36973801076707247</v>
      </c>
      <c r="J56" s="70">
        <v>0.42818531370821766</v>
      </c>
      <c r="K56" s="70">
        <v>1.179429650764563E-2</v>
      </c>
      <c r="L56" s="70">
        <v>5.443417076850281</v>
      </c>
      <c r="M56" s="70">
        <v>0.71121643503524279</v>
      </c>
      <c r="N56" s="70">
        <v>0.20242305711644271</v>
      </c>
      <c r="O56" s="70">
        <v>0.41145513172568471</v>
      </c>
      <c r="P56" s="70">
        <v>1.5727927863895168</v>
      </c>
      <c r="Q56" s="70">
        <v>5.7293130110679269E-2</v>
      </c>
      <c r="R56" s="70">
        <v>4.2494024839346167</v>
      </c>
      <c r="S56" s="70">
        <v>19.022869100714956</v>
      </c>
    </row>
    <row r="57" spans="1:19">
      <c r="A57" t="s">
        <v>228</v>
      </c>
      <c r="B57" s="69" t="s">
        <v>96</v>
      </c>
      <c r="C57" s="70">
        <v>0.36704446423319048</v>
      </c>
      <c r="D57" s="70">
        <v>0.209422683468802</v>
      </c>
      <c r="E57" s="70">
        <v>0.45450800965558891</v>
      </c>
      <c r="F57" s="70">
        <v>10.376368736156991</v>
      </c>
      <c r="G57" s="70">
        <v>2.2607525700919799</v>
      </c>
      <c r="H57" s="70">
        <v>0.27159732627846267</v>
      </c>
      <c r="I57" s="70">
        <v>0.9617964096152658</v>
      </c>
      <c r="J57" s="70">
        <v>1.1542764816055504</v>
      </c>
      <c r="K57" s="70">
        <v>3.9378805763850444E-2</v>
      </c>
      <c r="L57" s="70">
        <v>7.4110921623454971</v>
      </c>
      <c r="M57" s="70">
        <v>1.851391822759596</v>
      </c>
      <c r="N57" s="70">
        <v>0.56574298147716906</v>
      </c>
      <c r="O57" s="70">
        <v>1.1244114253778204</v>
      </c>
      <c r="P57" s="70">
        <v>2.8511661349194242</v>
      </c>
      <c r="Q57" s="70">
        <v>0.15373707777340673</v>
      </c>
      <c r="R57" s="70">
        <v>5.3201566171608334</v>
      </c>
      <c r="S57" s="70">
        <v>35.37284370868349</v>
      </c>
    </row>
    <row r="58" spans="1:19">
      <c r="A58" t="s">
        <v>228</v>
      </c>
      <c r="B58" s="69" t="s">
        <v>97</v>
      </c>
      <c r="C58" s="70">
        <v>6.3961400734566354E-2</v>
      </c>
      <c r="D58" s="70">
        <v>1.0624241387662154</v>
      </c>
      <c r="E58" s="70">
        <v>3.6400205966433674E-2</v>
      </c>
      <c r="F58" s="70">
        <v>21.588793105873513</v>
      </c>
      <c r="G58" s="70">
        <v>1.9019780049439508</v>
      </c>
      <c r="H58" s="70">
        <v>0.2225643926179941</v>
      </c>
      <c r="I58" s="70">
        <v>0.25257012282123981</v>
      </c>
      <c r="J58" s="70">
        <v>3.0700014901050743</v>
      </c>
      <c r="K58" s="70">
        <v>9.174508755878108E-3</v>
      </c>
      <c r="L58" s="70">
        <v>0.88599921523029934</v>
      </c>
      <c r="M58" s="70">
        <v>2.7767195781998932</v>
      </c>
      <c r="N58" s="70">
        <v>1.8093662065569065</v>
      </c>
      <c r="O58" s="70">
        <v>1.8836817667574266</v>
      </c>
      <c r="P58" s="70">
        <v>1.1549169466835352</v>
      </c>
      <c r="Q58" s="70">
        <v>0.60292710786320491</v>
      </c>
      <c r="R58" s="70">
        <v>3.8134864717639516</v>
      </c>
      <c r="S58" s="70">
        <v>41.134964663639892</v>
      </c>
    </row>
    <row r="59" spans="1:19">
      <c r="A59" t="s">
        <v>228</v>
      </c>
      <c r="B59" s="69" t="s">
        <v>98</v>
      </c>
      <c r="C59" s="70">
        <v>0.29889700981914835</v>
      </c>
      <c r="D59" s="70">
        <v>2.8921062599728007</v>
      </c>
      <c r="E59" s="70">
        <v>0.69407546554140609</v>
      </c>
      <c r="F59" s="70">
        <v>53.784922886745917</v>
      </c>
      <c r="G59" s="70">
        <v>3.7094618885558859</v>
      </c>
      <c r="H59" s="70">
        <v>0.4303577779643053</v>
      </c>
      <c r="I59" s="70">
        <v>0.60193801145473103</v>
      </c>
      <c r="J59" s="70">
        <v>7.2966380418110166</v>
      </c>
      <c r="K59" s="70">
        <v>0.15035370527607039</v>
      </c>
      <c r="L59" s="70">
        <v>8.5249244117447063</v>
      </c>
      <c r="M59" s="70">
        <v>6.5190736446578867</v>
      </c>
      <c r="N59" s="70">
        <v>4.8003473395139515</v>
      </c>
      <c r="O59" s="70">
        <v>5.1960067030775186</v>
      </c>
      <c r="P59" s="70">
        <v>4.4476920293815354</v>
      </c>
      <c r="Q59" s="70">
        <v>0.90852859190933932</v>
      </c>
      <c r="R59" s="70">
        <v>13.354063607873883</v>
      </c>
      <c r="S59" s="70">
        <v>113.60938737530006</v>
      </c>
    </row>
    <row r="60" spans="1:19">
      <c r="A60" t="s">
        <v>228</v>
      </c>
      <c r="B60" s="69" t="s">
        <v>99</v>
      </c>
      <c r="C60" s="70">
        <v>0.60491335988271899</v>
      </c>
      <c r="D60" s="70">
        <v>7.5376955323471329E-2</v>
      </c>
      <c r="E60" s="70">
        <v>1.3633690032333163</v>
      </c>
      <c r="F60" s="70">
        <v>0.9134364850607426</v>
      </c>
      <c r="G60" s="70">
        <v>5.2792002926661752E-2</v>
      </c>
      <c r="H60" s="70">
        <v>1.1827035626444715E-2</v>
      </c>
      <c r="I60" s="70">
        <v>1.165711812916566</v>
      </c>
      <c r="J60" s="70">
        <v>0.27300905320479529</v>
      </c>
      <c r="K60" s="70">
        <v>0.28062603786402285</v>
      </c>
      <c r="L60" s="70">
        <v>16.747086810081726</v>
      </c>
      <c r="M60" s="70">
        <v>5.7996673385751762E-2</v>
      </c>
      <c r="N60" s="70">
        <v>0.14305010953174246</v>
      </c>
      <c r="O60" s="70">
        <v>1.2394504731881923</v>
      </c>
      <c r="P60" s="70">
        <v>15.23774246864204</v>
      </c>
      <c r="Q60" s="70">
        <v>7.4553480069838862E-3</v>
      </c>
      <c r="R60" s="70">
        <v>8.2753310377839711</v>
      </c>
      <c r="S60" s="70">
        <v>46.449174666659246</v>
      </c>
    </row>
    <row r="61" spans="1:19">
      <c r="A61" t="s">
        <v>228</v>
      </c>
      <c r="B61" s="69" t="s">
        <v>101</v>
      </c>
      <c r="C61" s="70">
        <v>3.3654805189294201E-2</v>
      </c>
      <c r="D61" s="70">
        <v>0.86942337042659901</v>
      </c>
      <c r="E61" s="70">
        <v>7.9247806908254503E-2</v>
      </c>
      <c r="F61" s="70">
        <v>155.86624801169597</v>
      </c>
      <c r="G61" s="70">
        <v>80.57648342263991</v>
      </c>
      <c r="H61" s="70">
        <v>0.12931879615708985</v>
      </c>
      <c r="I61" s="70">
        <v>28.015799417236803</v>
      </c>
      <c r="J61" s="70">
        <v>2.1860338391004142</v>
      </c>
      <c r="K61" s="70">
        <v>1.3649615950915184E-2</v>
      </c>
      <c r="L61" s="70">
        <v>0.98400259722754413</v>
      </c>
      <c r="M61" s="70">
        <v>1.9698620398692945</v>
      </c>
      <c r="N61" s="70">
        <v>5.3508238505552548</v>
      </c>
      <c r="O61" s="70">
        <v>1.4325526309935377</v>
      </c>
      <c r="P61" s="70">
        <v>0.59823658147345782</v>
      </c>
      <c r="Q61" s="70">
        <v>0.27458581462617904</v>
      </c>
      <c r="R61" s="70">
        <v>7.8346298060182136</v>
      </c>
      <c r="S61" s="70">
        <v>286.21455240606883</v>
      </c>
    </row>
    <row r="62" spans="1:19">
      <c r="A62" t="s">
        <v>228</v>
      </c>
      <c r="B62" s="69" t="s">
        <v>102</v>
      </c>
      <c r="C62" s="70">
        <v>0</v>
      </c>
      <c r="D62" s="70">
        <v>0</v>
      </c>
      <c r="E62" s="70">
        <v>0</v>
      </c>
      <c r="F62" s="70">
        <v>0.61542522118253373</v>
      </c>
      <c r="G62" s="70">
        <v>0</v>
      </c>
      <c r="H62" s="70">
        <v>0</v>
      </c>
      <c r="I62" s="70">
        <v>0</v>
      </c>
      <c r="J62" s="70">
        <v>0.40386439632915483</v>
      </c>
      <c r="K62" s="70">
        <v>0</v>
      </c>
      <c r="L62" s="70">
        <v>0</v>
      </c>
      <c r="M62" s="70">
        <v>0.34296028363924336</v>
      </c>
      <c r="N62" s="70">
        <v>1.3179653156381477E-2</v>
      </c>
      <c r="O62" s="70">
        <v>0</v>
      </c>
      <c r="P62" s="70">
        <v>0</v>
      </c>
      <c r="Q62" s="70">
        <v>0.35831161603077089</v>
      </c>
      <c r="R62" s="70">
        <v>0.13701872962654704</v>
      </c>
      <c r="S62" s="70">
        <v>1.8707598999645825</v>
      </c>
    </row>
    <row r="63" spans="1:19">
      <c r="A63" t="s">
        <v>228</v>
      </c>
      <c r="B63" s="69" t="s">
        <v>103</v>
      </c>
      <c r="C63" s="70">
        <v>0.44753523923053518</v>
      </c>
      <c r="D63" s="70">
        <v>1.336972506292601</v>
      </c>
      <c r="E63" s="70">
        <v>0.91357544505289034</v>
      </c>
      <c r="F63" s="70">
        <v>3.6528854536534823</v>
      </c>
      <c r="G63" s="70">
        <v>1.2763017643728176</v>
      </c>
      <c r="H63" s="70">
        <v>8.024835580459011E-2</v>
      </c>
      <c r="I63" s="70">
        <v>1.0883806156755185</v>
      </c>
      <c r="J63" s="70">
        <v>0.80429408094406796</v>
      </c>
      <c r="K63" s="70">
        <v>0.20119300383170602</v>
      </c>
      <c r="L63" s="70">
        <v>11.704927547990792</v>
      </c>
      <c r="M63" s="70">
        <v>0.86574142356826655</v>
      </c>
      <c r="N63" s="70">
        <v>0.39045423203387841</v>
      </c>
      <c r="O63" s="70">
        <v>1.2469074493466223</v>
      </c>
      <c r="P63" s="70">
        <v>8.6380053836887924</v>
      </c>
      <c r="Q63" s="70">
        <v>0.90246523045836424</v>
      </c>
      <c r="R63" s="70">
        <v>7.7831494338877434</v>
      </c>
      <c r="S63" s="70">
        <v>41.333037165832138</v>
      </c>
    </row>
    <row r="64" spans="1:19">
      <c r="A64" t="s">
        <v>228</v>
      </c>
      <c r="B64" s="69" t="s">
        <v>104</v>
      </c>
      <c r="C64" s="70">
        <v>0</v>
      </c>
      <c r="D64" s="70">
        <v>1.5415074184284769</v>
      </c>
      <c r="E64" s="70">
        <v>0.30957617547733562</v>
      </c>
      <c r="F64" s="70">
        <v>0.37719610330543674</v>
      </c>
      <c r="G64" s="70">
        <v>0.67503935324724296</v>
      </c>
      <c r="H64" s="70">
        <v>1.9762500151987439E-4</v>
      </c>
      <c r="I64" s="70">
        <v>5.0562095712905375E-2</v>
      </c>
      <c r="J64" s="70">
        <v>0.24752979129851127</v>
      </c>
      <c r="K64" s="70">
        <v>0</v>
      </c>
      <c r="L64" s="70">
        <v>3.0237143302671825</v>
      </c>
      <c r="M64" s="70">
        <v>0.22620010960602954</v>
      </c>
      <c r="N64" s="70">
        <v>9.0734548904915613E-2</v>
      </c>
      <c r="O64" s="70">
        <v>0.10786912169893625</v>
      </c>
      <c r="P64" s="70">
        <v>2.1960029683177282</v>
      </c>
      <c r="Q64" s="70">
        <v>2.696516235778569</v>
      </c>
      <c r="R64" s="70">
        <v>1.3208552383766943</v>
      </c>
      <c r="S64" s="70">
        <v>12.8635011154214</v>
      </c>
    </row>
    <row r="65" spans="1:19">
      <c r="A65" t="s">
        <v>228</v>
      </c>
      <c r="B65" s="69" t="s">
        <v>105</v>
      </c>
      <c r="C65" s="70">
        <v>0.80571951722155433</v>
      </c>
      <c r="D65" s="70">
        <v>1.4589399021103411</v>
      </c>
      <c r="E65" s="70">
        <v>2.0387497175239133</v>
      </c>
      <c r="F65" s="70">
        <v>28.063716640507266</v>
      </c>
      <c r="G65" s="70">
        <v>1.8779075130567691</v>
      </c>
      <c r="H65" s="70">
        <v>0.21700400314047297</v>
      </c>
      <c r="I65" s="70">
        <v>1.6226097553804379</v>
      </c>
      <c r="J65" s="70">
        <v>3.9027860872802229</v>
      </c>
      <c r="K65" s="70">
        <v>0.4052998552939826</v>
      </c>
      <c r="L65" s="70">
        <v>24.618807624238997</v>
      </c>
      <c r="M65" s="70">
        <v>3.8083190607340747</v>
      </c>
      <c r="N65" s="70">
        <v>2.6629572851654437</v>
      </c>
      <c r="O65" s="70">
        <v>4.0976319209236607</v>
      </c>
      <c r="P65" s="70">
        <v>6.0435993401668071</v>
      </c>
      <c r="Q65" s="70">
        <v>1.0499602249315734</v>
      </c>
      <c r="R65" s="70">
        <v>17.331363710671852</v>
      </c>
      <c r="S65" s="70">
        <v>100.00537215834788</v>
      </c>
    </row>
    <row r="66" spans="1:19">
      <c r="A66" t="s">
        <v>228</v>
      </c>
      <c r="B66" s="69" t="s">
        <v>106</v>
      </c>
      <c r="C66" s="70">
        <v>0.50479240751210863</v>
      </c>
      <c r="D66" s="70">
        <v>2.0255752967983316</v>
      </c>
      <c r="E66" s="70">
        <v>1.3759108930600696</v>
      </c>
      <c r="F66" s="70">
        <v>38.832742987969084</v>
      </c>
      <c r="G66" s="70">
        <v>2.9520432494534674</v>
      </c>
      <c r="H66" s="70">
        <v>0.30164428720216208</v>
      </c>
      <c r="I66" s="70">
        <v>1.042408124576923</v>
      </c>
      <c r="J66" s="70">
        <v>6.1169950178920622</v>
      </c>
      <c r="K66" s="70">
        <v>0.25392495197792275</v>
      </c>
      <c r="L66" s="70">
        <v>16.387123190182649</v>
      </c>
      <c r="M66" s="70">
        <v>5.2238377580560389</v>
      </c>
      <c r="N66" s="70">
        <v>3.4763791776870612</v>
      </c>
      <c r="O66" s="70">
        <v>4.3244904119868295</v>
      </c>
      <c r="P66" s="70">
        <v>5.1841791044893171</v>
      </c>
      <c r="Q66" s="70">
        <v>1.2988866221890216</v>
      </c>
      <c r="R66" s="70">
        <v>13.737607645380308</v>
      </c>
      <c r="S66" s="70">
        <v>103.03854112641352</v>
      </c>
    </row>
    <row r="67" spans="1:19">
      <c r="A67" t="s">
        <v>228</v>
      </c>
      <c r="B67" s="69" t="s">
        <v>107</v>
      </c>
      <c r="C67" s="70">
        <v>0</v>
      </c>
      <c r="D67" s="70">
        <v>0.78732905779949824</v>
      </c>
      <c r="E67" s="70">
        <v>0</v>
      </c>
      <c r="F67" s="70">
        <v>0.42881241217872912</v>
      </c>
      <c r="G67" s="70">
        <v>0.32663194511960114</v>
      </c>
      <c r="H67" s="70">
        <v>2.4412500187764863E-4</v>
      </c>
      <c r="I67" s="70">
        <v>2.4465530183661599E-2</v>
      </c>
      <c r="J67" s="70">
        <v>0.28140228905514064</v>
      </c>
      <c r="K67" s="70">
        <v>0</v>
      </c>
      <c r="L67" s="70">
        <v>0</v>
      </c>
      <c r="M67" s="70">
        <v>0</v>
      </c>
      <c r="N67" s="70">
        <v>0.16098277782331039</v>
      </c>
      <c r="O67" s="70">
        <v>5.4284900043086282E-2</v>
      </c>
      <c r="P67" s="70">
        <v>1.2354035538155301</v>
      </c>
      <c r="Q67" s="70">
        <v>0.37812746710075729</v>
      </c>
      <c r="R67" s="70">
        <v>1.4365047349127451</v>
      </c>
      <c r="S67" s="70">
        <v>5.1141887930341454</v>
      </c>
    </row>
    <row r="68" spans="1:19">
      <c r="A68" t="s">
        <v>228</v>
      </c>
      <c r="B68" s="69" t="s">
        <v>108</v>
      </c>
      <c r="C68" s="70">
        <v>0</v>
      </c>
      <c r="D68" s="70">
        <v>0.74589068633636479</v>
      </c>
      <c r="E68" s="70">
        <v>0</v>
      </c>
      <c r="F68" s="70">
        <v>0</v>
      </c>
      <c r="G68" s="70">
        <v>0.4572847231674757</v>
      </c>
      <c r="H68" s="70">
        <v>5.1731250397857309E-4</v>
      </c>
      <c r="I68" s="70">
        <v>3.4251742257126239E-2</v>
      </c>
      <c r="J68" s="70">
        <v>0</v>
      </c>
      <c r="K68" s="70">
        <v>0</v>
      </c>
      <c r="L68" s="70">
        <v>0</v>
      </c>
      <c r="M68" s="70">
        <v>0</v>
      </c>
      <c r="N68" s="70">
        <v>0.1097208159471208</v>
      </c>
      <c r="O68" s="70">
        <v>5.1427800040819704E-2</v>
      </c>
      <c r="P68" s="70">
        <v>1.4383797935274316</v>
      </c>
      <c r="Q68" s="70">
        <v>0.75503098959129034</v>
      </c>
      <c r="R68" s="70">
        <v>1.2978649755291087</v>
      </c>
      <c r="S68" s="70">
        <v>4.8903688389004856</v>
      </c>
    </row>
    <row r="69" spans="1:19">
      <c r="A69" t="s">
        <v>228</v>
      </c>
      <c r="B69" s="69" t="s">
        <v>109</v>
      </c>
      <c r="C69" s="70">
        <v>0</v>
      </c>
      <c r="D69" s="70">
        <v>1.0442469608708898</v>
      </c>
      <c r="E69" s="70">
        <v>0.18974023658288175</v>
      </c>
      <c r="F69" s="70">
        <v>0</v>
      </c>
      <c r="G69" s="70">
        <v>0.96900810385488967</v>
      </c>
      <c r="H69" s="70">
        <v>2.0925000160953999E-4</v>
      </c>
      <c r="I69" s="70">
        <v>7.2581072878200814E-2</v>
      </c>
      <c r="J69" s="70">
        <v>0</v>
      </c>
      <c r="K69" s="70">
        <v>0</v>
      </c>
      <c r="L69" s="70">
        <v>1.8532442669379634</v>
      </c>
      <c r="M69" s="70">
        <v>0</v>
      </c>
      <c r="N69" s="70">
        <v>7.5850791061029099E-2</v>
      </c>
      <c r="O69" s="70">
        <v>0.1108554800879844</v>
      </c>
      <c r="P69" s="70">
        <v>2.1564119104272521</v>
      </c>
      <c r="Q69" s="70">
        <v>0.34262468666234902</v>
      </c>
      <c r="R69" s="70">
        <v>1.7575234710639052</v>
      </c>
      <c r="S69" s="70">
        <v>8.5722962304289467</v>
      </c>
    </row>
    <row r="70" spans="1:19">
      <c r="A70" t="s">
        <v>228</v>
      </c>
      <c r="B70" s="69" t="s">
        <v>110</v>
      </c>
      <c r="C70" s="70">
        <v>0</v>
      </c>
      <c r="D70" s="70">
        <v>4.1623301296640918</v>
      </c>
      <c r="E70" s="70">
        <v>0.17975390834168081</v>
      </c>
      <c r="F70" s="70">
        <v>36.354376072281866</v>
      </c>
      <c r="G70" s="70">
        <v>2.9013285303473708</v>
      </c>
      <c r="H70" s="70">
        <v>0.2899734806701022</v>
      </c>
      <c r="I70" s="70">
        <v>2.9358636220393919E-2</v>
      </c>
      <c r="J70" s="70">
        <v>4.9017765400210109</v>
      </c>
      <c r="K70" s="70">
        <v>0</v>
      </c>
      <c r="L70" s="70">
        <v>1.7557050949938571</v>
      </c>
      <c r="M70" s="70">
        <v>4.4170512648984008</v>
      </c>
      <c r="N70" s="70">
        <v>3.3688507936536141</v>
      </c>
      <c r="O70" s="70">
        <v>3.192686536826514</v>
      </c>
      <c r="P70" s="70">
        <v>1.7096299844612162</v>
      </c>
      <c r="Q70" s="70">
        <v>0.72662244189170266</v>
      </c>
      <c r="R70" s="70">
        <v>9.9682991705564632</v>
      </c>
      <c r="S70" s="70">
        <v>73.957742584829248</v>
      </c>
    </row>
    <row r="71" spans="1:19">
      <c r="A71" t="s">
        <v>228</v>
      </c>
      <c r="B71" s="69" t="s">
        <v>111</v>
      </c>
      <c r="C71" s="70">
        <v>0</v>
      </c>
      <c r="D71" s="70">
        <v>0.89506882360363349</v>
      </c>
      <c r="E71" s="70">
        <v>0.25165547167834745</v>
      </c>
      <c r="F71" s="70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1.0924387257739454</v>
      </c>
      <c r="M71" s="70">
        <v>1.5620304528326301E-2</v>
      </c>
      <c r="N71" s="70">
        <v>7.4488365850548632E-2</v>
      </c>
      <c r="O71" s="70">
        <v>6.3751219267722092E-2</v>
      </c>
      <c r="P71" s="70">
        <v>0.81827086052598474</v>
      </c>
      <c r="Q71" s="70">
        <v>0.30122952390498092</v>
      </c>
      <c r="R71" s="70">
        <v>1.643183204816097</v>
      </c>
      <c r="S71" s="70">
        <v>5.1557064999494742</v>
      </c>
    </row>
    <row r="72" spans="1:19">
      <c r="A72" t="s">
        <v>228</v>
      </c>
      <c r="B72" s="69" t="s">
        <v>112</v>
      </c>
      <c r="C72" s="70">
        <v>0</v>
      </c>
      <c r="D72" s="70">
        <v>0</v>
      </c>
      <c r="E72" s="70">
        <v>0.36350234797983916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1.3655484072174318</v>
      </c>
      <c r="M72" s="70">
        <v>0.32424910767049653</v>
      </c>
      <c r="N72" s="70">
        <v>3.9901738574254608E-2</v>
      </c>
      <c r="O72" s="70">
        <v>0</v>
      </c>
      <c r="P72" s="70">
        <v>0.71003845701814328</v>
      </c>
      <c r="Q72" s="70">
        <v>0</v>
      </c>
      <c r="R72" s="70">
        <v>0.40574872676521068</v>
      </c>
      <c r="S72" s="70">
        <v>3.2089887852255288</v>
      </c>
    </row>
    <row r="73" spans="1:19">
      <c r="A73" t="s">
        <v>228</v>
      </c>
      <c r="B73" s="69" t="s">
        <v>113</v>
      </c>
      <c r="C73" s="70">
        <v>0</v>
      </c>
      <c r="D73" s="70">
        <v>0</v>
      </c>
      <c r="E73" s="70">
        <v>0.16976758010047632</v>
      </c>
      <c r="F73" s="70">
        <v>0.67895298594976339</v>
      </c>
      <c r="G73" s="70">
        <v>0</v>
      </c>
      <c r="H73" s="70">
        <v>0</v>
      </c>
      <c r="I73" s="70">
        <v>0</v>
      </c>
      <c r="J73" s="70">
        <v>0.44555362433732881</v>
      </c>
      <c r="K73" s="70">
        <v>0</v>
      </c>
      <c r="L73" s="70">
        <v>5.2085917818150449</v>
      </c>
      <c r="M73" s="70">
        <v>4.7512200256733195E-2</v>
      </c>
      <c r="N73" s="70">
        <v>2.1282114472107594E-3</v>
      </c>
      <c r="O73" s="70">
        <v>2.8530029062423523E-3</v>
      </c>
      <c r="P73" s="70">
        <v>1.0786948085958556</v>
      </c>
      <c r="Q73" s="70">
        <v>0.24287230877399324</v>
      </c>
      <c r="R73" s="70">
        <v>6.5841885390852894E-2</v>
      </c>
      <c r="S73" s="70">
        <v>7.9427683895733026</v>
      </c>
    </row>
    <row r="74" spans="1:19">
      <c r="A74" t="s">
        <v>228</v>
      </c>
      <c r="B74" s="69" t="s">
        <v>114</v>
      </c>
      <c r="C74" s="70">
        <v>0</v>
      </c>
      <c r="D74" s="70">
        <v>0</v>
      </c>
      <c r="E74" s="70">
        <v>0.21570469001001413</v>
      </c>
      <c r="F74" s="70">
        <v>0.28587494145256187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2.1068461139925887</v>
      </c>
      <c r="M74" s="70">
        <v>0.27446934814214785</v>
      </c>
      <c r="N74" s="70">
        <v>4.5097814000456538E-3</v>
      </c>
      <c r="O74" s="70">
        <v>6.0456490156113318E-3</v>
      </c>
      <c r="P74" s="70">
        <v>1.2616813528769342</v>
      </c>
      <c r="Q74" s="70">
        <v>0</v>
      </c>
      <c r="R74" s="70">
        <v>0.27604554087309907</v>
      </c>
      <c r="S74" s="70">
        <v>4.4311774177629104</v>
      </c>
    </row>
    <row r="75" spans="1:19">
      <c r="A75" t="s">
        <v>228</v>
      </c>
      <c r="B75" s="69" t="s">
        <v>115</v>
      </c>
      <c r="C75" s="70">
        <v>0</v>
      </c>
      <c r="D75" s="70">
        <v>0</v>
      </c>
      <c r="E75" s="70">
        <v>0</v>
      </c>
      <c r="F75" s="70">
        <v>2.801574426234879</v>
      </c>
      <c r="G75" s="70">
        <v>0</v>
      </c>
      <c r="H75" s="70">
        <v>0</v>
      </c>
      <c r="I75" s="70">
        <v>0</v>
      </c>
      <c r="J75" s="70">
        <v>0.42210343358272695</v>
      </c>
      <c r="K75" s="70">
        <v>0</v>
      </c>
      <c r="L75" s="70">
        <v>0</v>
      </c>
      <c r="M75" s="70">
        <v>0</v>
      </c>
      <c r="N75" s="70">
        <v>0</v>
      </c>
      <c r="O75" s="70">
        <v>0</v>
      </c>
      <c r="P75" s="70">
        <v>0.35910421441968765</v>
      </c>
      <c r="Q75" s="70">
        <v>0</v>
      </c>
      <c r="R75" s="70">
        <v>0.20489157782515122</v>
      </c>
      <c r="S75" s="70">
        <v>3.7876736520624945</v>
      </c>
    </row>
    <row r="76" spans="1:19">
      <c r="A76" t="s">
        <v>228</v>
      </c>
      <c r="B76" s="69" t="s">
        <v>116</v>
      </c>
      <c r="C76" s="70">
        <v>1.0447594614743707</v>
      </c>
      <c r="D76" s="70">
        <v>0</v>
      </c>
      <c r="E76" s="70">
        <v>2.4260594311075927</v>
      </c>
      <c r="F76" s="70">
        <v>0</v>
      </c>
      <c r="G76" s="70">
        <v>0</v>
      </c>
      <c r="H76" s="70">
        <v>0</v>
      </c>
      <c r="I76" s="70">
        <v>2.1040037605892579</v>
      </c>
      <c r="J76" s="70">
        <v>0</v>
      </c>
      <c r="K76" s="70">
        <v>0.52554375251176078</v>
      </c>
      <c r="L76" s="70">
        <v>29.797873999853948</v>
      </c>
      <c r="M76" s="70">
        <v>0</v>
      </c>
      <c r="N76" s="70">
        <v>0.25709602881736515</v>
      </c>
      <c r="O76" s="70">
        <v>2.3275746803259807</v>
      </c>
      <c r="P76" s="70">
        <v>12.251317585981894</v>
      </c>
      <c r="Q76" s="70">
        <v>0</v>
      </c>
      <c r="R76" s="70">
        <v>13.998613183109683</v>
      </c>
      <c r="S76" s="70">
        <v>64.732841883771925</v>
      </c>
    </row>
    <row r="77" spans="1:19">
      <c r="A77" t="s">
        <v>228</v>
      </c>
      <c r="B77" s="69" t="s">
        <v>117</v>
      </c>
      <c r="C77" s="70">
        <v>0</v>
      </c>
      <c r="D77" s="70">
        <v>1.8386388337067849</v>
      </c>
      <c r="E77" s="70">
        <v>0</v>
      </c>
      <c r="F77" s="70">
        <v>34.23627560223332</v>
      </c>
      <c r="G77" s="70">
        <v>2.3621176309459031</v>
      </c>
      <c r="H77" s="70">
        <v>0.27369100467732066</v>
      </c>
      <c r="I77" s="70">
        <v>0</v>
      </c>
      <c r="J77" s="70">
        <v>4.6315262238059205</v>
      </c>
      <c r="K77" s="70">
        <v>0</v>
      </c>
      <c r="L77" s="70">
        <v>0</v>
      </c>
      <c r="M77" s="70">
        <v>4.1542782109860639</v>
      </c>
      <c r="N77" s="70">
        <v>3.0197738504930278</v>
      </c>
      <c r="O77" s="70">
        <v>2.8902624296380139</v>
      </c>
      <c r="P77" s="70">
        <v>0.57668447462340566</v>
      </c>
      <c r="Q77" s="70">
        <v>0.78328788974575403</v>
      </c>
      <c r="R77" s="70">
        <v>5.9909156686123026</v>
      </c>
      <c r="S77" s="70">
        <v>60.757451819468542</v>
      </c>
    </row>
    <row r="78" spans="1:19">
      <c r="A78" t="s">
        <v>228</v>
      </c>
      <c r="B78" s="69" t="s">
        <v>118</v>
      </c>
      <c r="C78" s="70">
        <v>0</v>
      </c>
      <c r="D78" s="70">
        <v>0</v>
      </c>
      <c r="E78" s="70">
        <v>0</v>
      </c>
      <c r="F78" s="70">
        <v>0</v>
      </c>
      <c r="G78" s="70">
        <v>0</v>
      </c>
      <c r="H78" s="70">
        <v>1.8406250141556058E-4</v>
      </c>
      <c r="I78" s="70">
        <v>0</v>
      </c>
      <c r="J78" s="70">
        <v>0</v>
      </c>
      <c r="K78" s="70">
        <v>0</v>
      </c>
      <c r="L78" s="70">
        <v>0</v>
      </c>
      <c r="M78" s="70">
        <v>0</v>
      </c>
      <c r="N78" s="70">
        <v>3.2683895988288469E-2</v>
      </c>
      <c r="O78" s="70">
        <v>0</v>
      </c>
      <c r="P78" s="70">
        <v>0.23012755506482563</v>
      </c>
      <c r="Q78" s="70">
        <v>0.25534152137968036</v>
      </c>
      <c r="R78" s="70">
        <v>0.12158401321491397</v>
      </c>
      <c r="S78" s="70">
        <v>0.6399210481490627</v>
      </c>
    </row>
    <row r="79" spans="1:19">
      <c r="A79" t="s">
        <v>228</v>
      </c>
      <c r="B79" s="69" t="s">
        <v>119</v>
      </c>
      <c r="C79" s="70">
        <v>0</v>
      </c>
      <c r="D79" s="70">
        <v>0</v>
      </c>
      <c r="E79" s="70">
        <v>0</v>
      </c>
      <c r="F79" s="70">
        <v>0</v>
      </c>
      <c r="G79" s="70">
        <v>0.27582253143434343</v>
      </c>
      <c r="H79" s="70">
        <v>0</v>
      </c>
      <c r="I79" s="70">
        <v>2.0659781043988801E-2</v>
      </c>
      <c r="J79" s="70">
        <v>0</v>
      </c>
      <c r="K79" s="70">
        <v>0</v>
      </c>
      <c r="L79" s="70">
        <v>0</v>
      </c>
      <c r="M79" s="70">
        <v>0</v>
      </c>
      <c r="N79" s="70">
        <v>1.6945268343921072E-2</v>
      </c>
      <c r="O79" s="70">
        <v>0</v>
      </c>
      <c r="P79" s="70">
        <v>1.2922512424003116</v>
      </c>
      <c r="Q79" s="70">
        <v>0</v>
      </c>
      <c r="R79" s="70">
        <v>1.9948825055308816E-2</v>
      </c>
      <c r="S79" s="70">
        <v>1.6256276482779413</v>
      </c>
    </row>
    <row r="80" spans="1:19">
      <c r="A80" t="s">
        <v>228</v>
      </c>
      <c r="B80" s="69" t="s">
        <v>120</v>
      </c>
      <c r="C80" s="70">
        <v>0</v>
      </c>
      <c r="D80" s="70">
        <v>0</v>
      </c>
      <c r="E80" s="70">
        <v>0</v>
      </c>
      <c r="F80" s="70">
        <v>0</v>
      </c>
      <c r="G80" s="70">
        <v>0.34477816429293284</v>
      </c>
      <c r="H80" s="70">
        <v>3.138750024138659E-4</v>
      </c>
      <c r="I80" s="70">
        <v>2.5824726304975343E-2</v>
      </c>
      <c r="J80" s="70">
        <v>0</v>
      </c>
      <c r="K80" s="70">
        <v>0</v>
      </c>
      <c r="L80" s="70">
        <v>0</v>
      </c>
      <c r="M80" s="70">
        <v>0</v>
      </c>
      <c r="N80" s="70">
        <v>8.0537605529045209E-3</v>
      </c>
      <c r="O80" s="70">
        <v>0</v>
      </c>
      <c r="P80" s="70">
        <v>9.539989936375548E-2</v>
      </c>
      <c r="Q80" s="70">
        <v>0.43542448908955755</v>
      </c>
      <c r="R80" s="70">
        <v>0</v>
      </c>
      <c r="S80" s="70">
        <v>0.90979491460643658</v>
      </c>
    </row>
    <row r="81" spans="1:19">
      <c r="A81" t="s">
        <v>228</v>
      </c>
      <c r="B81" s="69" t="s">
        <v>121</v>
      </c>
      <c r="C81" s="70">
        <v>0</v>
      </c>
      <c r="D81" s="70">
        <v>1.4171923040390659</v>
      </c>
      <c r="E81" s="70">
        <v>0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0</v>
      </c>
      <c r="N81" s="70">
        <v>1.0067200691132427E-2</v>
      </c>
      <c r="O81" s="70">
        <v>9.7712820077553886E-2</v>
      </c>
      <c r="P81" s="70">
        <v>0.42024859966767281</v>
      </c>
      <c r="Q81" s="70">
        <v>7.1035156055980764E-2</v>
      </c>
      <c r="R81" s="70">
        <v>0.16459435788971177</v>
      </c>
      <c r="S81" s="70">
        <v>2.1808504384212029</v>
      </c>
    </row>
    <row r="82" spans="1:19">
      <c r="A82" t="s">
        <v>228</v>
      </c>
      <c r="B82" s="69" t="s">
        <v>122</v>
      </c>
      <c r="C82" s="70">
        <v>0</v>
      </c>
      <c r="D82" s="70">
        <v>0</v>
      </c>
      <c r="E82" s="70">
        <v>0</v>
      </c>
      <c r="F82" s="70">
        <v>0</v>
      </c>
      <c r="G82" s="70">
        <v>0.26130555609569228</v>
      </c>
      <c r="H82" s="70">
        <v>0</v>
      </c>
      <c r="I82" s="70">
        <v>1.9572424146929279E-2</v>
      </c>
      <c r="J82" s="70">
        <v>0</v>
      </c>
      <c r="K82" s="70">
        <v>0</v>
      </c>
      <c r="L82" s="70">
        <v>0</v>
      </c>
      <c r="M82" s="70">
        <v>0</v>
      </c>
      <c r="N82" s="70">
        <v>3.8464535060374061E-2</v>
      </c>
      <c r="O82" s="70">
        <v>0</v>
      </c>
      <c r="P82" s="70">
        <v>0.8429211339954179</v>
      </c>
      <c r="Q82" s="70">
        <v>0</v>
      </c>
      <c r="R82" s="70">
        <v>2.3107463879661054</v>
      </c>
      <c r="S82" s="70">
        <v>3.4730100372646575</v>
      </c>
    </row>
    <row r="83" spans="1:19">
      <c r="A83" t="s">
        <v>228</v>
      </c>
      <c r="B83" s="69" t="s">
        <v>123</v>
      </c>
      <c r="C83" s="70">
        <v>0</v>
      </c>
      <c r="D83" s="70">
        <v>0</v>
      </c>
      <c r="E83" s="70">
        <v>0</v>
      </c>
      <c r="F83" s="70">
        <v>0</v>
      </c>
      <c r="G83" s="70">
        <v>0.32663194511962956</v>
      </c>
      <c r="H83" s="70">
        <v>0</v>
      </c>
      <c r="I83" s="70">
        <v>2.4465530183661599E-2</v>
      </c>
      <c r="J83" s="70">
        <v>0</v>
      </c>
      <c r="K83" s="70">
        <v>0</v>
      </c>
      <c r="L83" s="70">
        <v>0</v>
      </c>
      <c r="M83" s="70">
        <v>0</v>
      </c>
      <c r="N83" s="70">
        <v>5.9877859948667123E-2</v>
      </c>
      <c r="O83" s="70">
        <v>0</v>
      </c>
      <c r="P83" s="70">
        <v>3.9646960127868169E-2</v>
      </c>
      <c r="Q83" s="70">
        <v>0</v>
      </c>
      <c r="R83" s="70">
        <v>0</v>
      </c>
      <c r="S83" s="70">
        <v>0.45062229537961684</v>
      </c>
    </row>
    <row r="84" spans="1:19">
      <c r="A84" t="s">
        <v>228</v>
      </c>
      <c r="B84" s="69" t="s">
        <v>124</v>
      </c>
      <c r="C84" s="70">
        <v>0</v>
      </c>
      <c r="D84" s="70">
        <v>0.59671254906906057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1.4746488904009425E-2</v>
      </c>
      <c r="O84" s="70">
        <v>9.2570040073468363E-2</v>
      </c>
      <c r="P84" s="70">
        <v>0</v>
      </c>
      <c r="Q84" s="70">
        <v>2.9909539391992368E-2</v>
      </c>
      <c r="R84" s="70">
        <v>0</v>
      </c>
      <c r="S84" s="70">
        <v>0.7339386174385254</v>
      </c>
    </row>
    <row r="85" spans="1:19">
      <c r="A85" t="s">
        <v>228</v>
      </c>
      <c r="B85" s="69" t="s">
        <v>125</v>
      </c>
      <c r="C85" s="70">
        <v>0</v>
      </c>
      <c r="D85" s="70">
        <v>0.74589068633636657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2.1015213124410792E-2</v>
      </c>
      <c r="O85" s="70">
        <v>0</v>
      </c>
      <c r="P85" s="70">
        <v>5.5306286779028824E-2</v>
      </c>
      <c r="Q85" s="70">
        <v>3.7386924239989128E-2</v>
      </c>
      <c r="R85" s="70">
        <v>0.97294584756471636</v>
      </c>
      <c r="S85" s="70">
        <v>1.8325449580445365</v>
      </c>
    </row>
    <row r="86" spans="1:19">
      <c r="A86" t="s">
        <v>228</v>
      </c>
      <c r="B86" s="69" t="s">
        <v>126</v>
      </c>
      <c r="C86" s="70">
        <v>0</v>
      </c>
      <c r="D86" s="70">
        <v>7.7163596340952267E-3</v>
      </c>
      <c r="E86" s="70">
        <v>0</v>
      </c>
      <c r="F86" s="70">
        <v>9.350874403708076E-2</v>
      </c>
      <c r="G86" s="70">
        <v>5.4043318496894699E-3</v>
      </c>
      <c r="H86" s="70">
        <v>1.2107368877831703E-3</v>
      </c>
      <c r="I86" s="70">
        <v>0</v>
      </c>
      <c r="J86" s="70">
        <v>2.7948011814125095E-2</v>
      </c>
      <c r="K86" s="70">
        <v>0</v>
      </c>
      <c r="L86" s="70">
        <v>0</v>
      </c>
      <c r="M86" s="70">
        <v>5.9371353951007677E-3</v>
      </c>
      <c r="N86" s="70">
        <v>6.3628135281270204E-2</v>
      </c>
      <c r="O86" s="70">
        <v>6.1728338819477813E-4</v>
      </c>
      <c r="P86" s="70">
        <v>3.9680964869447166E-2</v>
      </c>
      <c r="Q86" s="70">
        <v>7.6320602460633324E-4</v>
      </c>
      <c r="R86" s="70">
        <v>1.3262843159909892</v>
      </c>
      <c r="S86" s="70">
        <v>1.5726992251723004</v>
      </c>
    </row>
    <row r="87" spans="1:19">
      <c r="A87" t="s">
        <v>228</v>
      </c>
      <c r="B87" s="69" t="s">
        <v>127</v>
      </c>
      <c r="C87" s="70">
        <v>0.43088774845629096</v>
      </c>
      <c r="D87" s="70">
        <v>0</v>
      </c>
      <c r="E87" s="70">
        <v>1.152366316076229</v>
      </c>
      <c r="F87" s="70">
        <v>0</v>
      </c>
      <c r="G87" s="70">
        <v>0</v>
      </c>
      <c r="H87" s="70">
        <v>0</v>
      </c>
      <c r="I87" s="70">
        <v>0.86774944527854814</v>
      </c>
      <c r="J87" s="70">
        <v>0</v>
      </c>
      <c r="K87" s="70">
        <v>0.21674880447169809</v>
      </c>
      <c r="L87" s="70">
        <v>12.289468829947054</v>
      </c>
      <c r="M87" s="70">
        <v>0</v>
      </c>
      <c r="N87" s="70">
        <v>0.11714930034627358</v>
      </c>
      <c r="O87" s="70">
        <v>0.95894772340341206</v>
      </c>
      <c r="P87" s="70">
        <v>3.5823058905444753</v>
      </c>
      <c r="Q87" s="70">
        <v>0</v>
      </c>
      <c r="R87" s="70">
        <v>5.7300904679022722</v>
      </c>
      <c r="S87" s="70">
        <v>25.345714526426036</v>
      </c>
    </row>
    <row r="88" spans="1:19">
      <c r="A88" t="s">
        <v>228</v>
      </c>
      <c r="B88" s="69" t="s">
        <v>128</v>
      </c>
      <c r="C88" s="70">
        <v>0</v>
      </c>
      <c r="D88" s="70">
        <v>0</v>
      </c>
      <c r="E88" s="70">
        <v>0.1897402365828853</v>
      </c>
      <c r="F88" s="70">
        <v>0</v>
      </c>
      <c r="G88" s="70">
        <v>0</v>
      </c>
      <c r="H88" s="70">
        <v>0</v>
      </c>
      <c r="I88" s="70">
        <v>0</v>
      </c>
      <c r="J88" s="70">
        <v>0</v>
      </c>
      <c r="K88" s="70">
        <v>0</v>
      </c>
      <c r="L88" s="70">
        <v>1.4825954135503139</v>
      </c>
      <c r="M88" s="70">
        <v>0</v>
      </c>
      <c r="N88" s="70">
        <v>0</v>
      </c>
      <c r="O88" s="70">
        <v>0</v>
      </c>
      <c r="P88" s="70">
        <v>2.5587175403529727E-4</v>
      </c>
      <c r="Q88" s="70">
        <v>0</v>
      </c>
      <c r="R88" s="70">
        <v>0</v>
      </c>
      <c r="S88" s="70">
        <v>1.6725915218871705</v>
      </c>
    </row>
    <row r="89" spans="1:19">
      <c r="A89" t="s">
        <v>228</v>
      </c>
      <c r="B89" s="69" t="s">
        <v>129</v>
      </c>
      <c r="C89" s="70">
        <v>0</v>
      </c>
      <c r="D89" s="70">
        <v>0</v>
      </c>
      <c r="E89" s="70">
        <v>0</v>
      </c>
      <c r="F89" s="70">
        <v>0</v>
      </c>
      <c r="G89" s="70">
        <v>0</v>
      </c>
      <c r="H89" s="70">
        <v>0</v>
      </c>
      <c r="I89" s="70">
        <v>0</v>
      </c>
      <c r="J89" s="70">
        <v>0</v>
      </c>
      <c r="K89" s="70">
        <v>0</v>
      </c>
      <c r="L89" s="70">
        <v>1.8532442669379634</v>
      </c>
      <c r="M89" s="70">
        <v>0</v>
      </c>
      <c r="N89" s="70">
        <v>0</v>
      </c>
      <c r="O89" s="70">
        <v>0</v>
      </c>
      <c r="P89" s="70">
        <v>0.12584087323911319</v>
      </c>
      <c r="Q89" s="70">
        <v>0</v>
      </c>
      <c r="R89" s="70">
        <v>4.389459026057807E-2</v>
      </c>
      <c r="S89" s="70">
        <v>2.0229797304375552</v>
      </c>
    </row>
    <row r="90" spans="1:19">
      <c r="A90" t="s">
        <v>228</v>
      </c>
      <c r="B90" s="69" t="s">
        <v>130</v>
      </c>
      <c r="C90" s="70">
        <v>0</v>
      </c>
      <c r="D90" s="70">
        <v>0</v>
      </c>
      <c r="E90" s="70">
        <v>0</v>
      </c>
      <c r="F90" s="70">
        <v>0</v>
      </c>
      <c r="G90" s="70">
        <v>0</v>
      </c>
      <c r="H90" s="70">
        <v>0</v>
      </c>
      <c r="I90" s="70">
        <v>0</v>
      </c>
      <c r="J90" s="70">
        <v>0</v>
      </c>
      <c r="K90" s="70">
        <v>0</v>
      </c>
      <c r="L90" s="70">
        <v>0</v>
      </c>
      <c r="M90" s="70">
        <v>0</v>
      </c>
      <c r="N90" s="70">
        <v>0</v>
      </c>
      <c r="O90" s="70">
        <v>0</v>
      </c>
      <c r="P90" s="70">
        <v>0.15697169648565534</v>
      </c>
      <c r="Q90" s="70">
        <v>0</v>
      </c>
      <c r="R90" s="70">
        <v>5.4868237825701272E-2</v>
      </c>
      <c r="S90" s="70">
        <v>0.21183993431145609</v>
      </c>
    </row>
    <row r="91" spans="1:19">
      <c r="A91" t="s">
        <v>228</v>
      </c>
      <c r="B91" s="69" t="s">
        <v>131</v>
      </c>
      <c r="C91" s="70">
        <v>0</v>
      </c>
      <c r="D91" s="70">
        <v>0</v>
      </c>
      <c r="E91" s="70">
        <v>0.14380312667334039</v>
      </c>
      <c r="F91" s="70">
        <v>0</v>
      </c>
      <c r="G91" s="70">
        <v>0</v>
      </c>
      <c r="H91" s="70">
        <v>0</v>
      </c>
      <c r="I91" s="70">
        <v>0</v>
      </c>
      <c r="J91" s="70">
        <v>0</v>
      </c>
      <c r="K91" s="70">
        <v>0</v>
      </c>
      <c r="L91" s="70">
        <v>0</v>
      </c>
      <c r="M91" s="70">
        <v>0</v>
      </c>
      <c r="N91" s="70">
        <v>1.2836830951421518E-3</v>
      </c>
      <c r="O91" s="70">
        <v>1.7208588958297355E-3</v>
      </c>
      <c r="P91" s="70">
        <v>0.35562862798812489</v>
      </c>
      <c r="Q91" s="70">
        <v>0</v>
      </c>
      <c r="R91" s="70">
        <v>0</v>
      </c>
      <c r="S91" s="70">
        <v>0.50243629665237677</v>
      </c>
    </row>
    <row r="92" spans="1:19">
      <c r="A92" t="s">
        <v>228</v>
      </c>
      <c r="B92" s="69" t="s">
        <v>132</v>
      </c>
      <c r="C92" s="70">
        <v>0</v>
      </c>
      <c r="D92" s="70">
        <v>0</v>
      </c>
      <c r="E92" s="70">
        <v>0.17975390834168081</v>
      </c>
      <c r="F92" s="70">
        <v>0</v>
      </c>
      <c r="G92" s="70">
        <v>0</v>
      </c>
      <c r="H92" s="70">
        <v>0</v>
      </c>
      <c r="I92" s="70">
        <v>0</v>
      </c>
      <c r="J92" s="70">
        <v>0</v>
      </c>
      <c r="K92" s="70">
        <v>0</v>
      </c>
      <c r="L92" s="70">
        <v>1.404564075995097</v>
      </c>
      <c r="M92" s="70">
        <v>0</v>
      </c>
      <c r="N92" s="70">
        <v>1.6046038689303543E-3</v>
      </c>
      <c r="O92" s="70">
        <v>2.151073619785393E-3</v>
      </c>
      <c r="P92" s="70">
        <v>0.58640485979424284</v>
      </c>
      <c r="Q92" s="70">
        <v>0</v>
      </c>
      <c r="R92" s="70">
        <v>0</v>
      </c>
      <c r="S92" s="70">
        <v>2.174478521619676</v>
      </c>
    </row>
    <row r="93" spans="1:19">
      <c r="A93" t="s">
        <v>228</v>
      </c>
      <c r="B93" s="69" t="s">
        <v>133</v>
      </c>
      <c r="C93" s="70">
        <v>0</v>
      </c>
      <c r="D93" s="70">
        <v>0</v>
      </c>
      <c r="E93" s="70">
        <v>0</v>
      </c>
      <c r="F93" s="70">
        <v>0</v>
      </c>
      <c r="G93" s="70">
        <v>0</v>
      </c>
      <c r="H93" s="70">
        <v>0</v>
      </c>
      <c r="I93" s="70">
        <v>0</v>
      </c>
      <c r="J93" s="70">
        <v>0</v>
      </c>
      <c r="K93" s="70">
        <v>0</v>
      </c>
      <c r="L93" s="70">
        <v>1.7557050949938002</v>
      </c>
      <c r="M93" s="70">
        <v>0</v>
      </c>
      <c r="N93" s="70">
        <v>0</v>
      </c>
      <c r="O93" s="70">
        <v>0</v>
      </c>
      <c r="P93" s="70">
        <v>2.3193912383476345E-2</v>
      </c>
      <c r="Q93" s="70">
        <v>0</v>
      </c>
      <c r="R93" s="70">
        <v>0</v>
      </c>
      <c r="S93" s="70">
        <v>1.7788990073772766</v>
      </c>
    </row>
    <row r="94" spans="1:19">
      <c r="A94" t="s">
        <v>228</v>
      </c>
      <c r="B94" s="69" t="s">
        <v>134</v>
      </c>
      <c r="C94" s="70">
        <v>0</v>
      </c>
      <c r="D94" s="70">
        <v>0</v>
      </c>
      <c r="E94" s="70">
        <v>0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0.23391056126516219</v>
      </c>
      <c r="Q94" s="70">
        <v>0</v>
      </c>
      <c r="R94" s="70">
        <v>0</v>
      </c>
      <c r="S94" s="70">
        <v>0.23391056126524745</v>
      </c>
    </row>
    <row r="95" spans="1:19">
      <c r="A95" t="s">
        <v>228</v>
      </c>
      <c r="B95" s="69" t="s">
        <v>135</v>
      </c>
      <c r="C95" s="70">
        <v>0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1.6302873749935998E-3</v>
      </c>
      <c r="P95" s="70">
        <v>0</v>
      </c>
      <c r="Q95" s="70">
        <v>0</v>
      </c>
      <c r="R95" s="70">
        <v>0.19250802092363983</v>
      </c>
      <c r="S95" s="70">
        <v>0.19413830829876133</v>
      </c>
    </row>
    <row r="96" spans="1:19">
      <c r="A96" t="s">
        <v>228</v>
      </c>
      <c r="B96" s="69" t="s">
        <v>136</v>
      </c>
      <c r="C96" s="70">
        <v>0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2.7362718606980252E-3</v>
      </c>
      <c r="O96" s="70">
        <v>2.0378592187455524E-3</v>
      </c>
      <c r="P96" s="70">
        <v>0.47470928149465408</v>
      </c>
      <c r="Q96" s="70">
        <v>0</v>
      </c>
      <c r="R96" s="70">
        <v>0</v>
      </c>
      <c r="S96" s="70">
        <v>0.47948341257392713</v>
      </c>
    </row>
    <row r="97" spans="1:19">
      <c r="A97" t="s">
        <v>228</v>
      </c>
      <c r="B97" s="69" t="s">
        <v>137</v>
      </c>
      <c r="C97" s="70">
        <v>0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0.35049393491817682</v>
      </c>
      <c r="Q97" s="70">
        <v>0</v>
      </c>
      <c r="R97" s="70">
        <v>0</v>
      </c>
      <c r="S97" s="70">
        <v>0.35049393491817682</v>
      </c>
    </row>
    <row r="98" spans="1:19">
      <c r="A98" t="s">
        <v>228</v>
      </c>
      <c r="B98" s="69" t="s">
        <v>138</v>
      </c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4.7995494437287789E-2</v>
      </c>
      <c r="Q98" s="70">
        <v>0</v>
      </c>
      <c r="R98" s="70">
        <v>0</v>
      </c>
      <c r="S98" s="70">
        <v>4.7995494437373054E-2</v>
      </c>
    </row>
    <row r="99" spans="1:19">
      <c r="A99" t="s">
        <v>228</v>
      </c>
      <c r="B99" s="69" t="s">
        <v>139</v>
      </c>
      <c r="C99" s="70">
        <v>3.9841370731041437E-2</v>
      </c>
      <c r="D99" s="70">
        <v>0</v>
      </c>
      <c r="E99" s="70">
        <v>9.9221377367705088E-2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1.2837450000000104</v>
      </c>
      <c r="M99" s="70">
        <v>0</v>
      </c>
      <c r="N99" s="70">
        <v>0</v>
      </c>
      <c r="O99" s="70">
        <v>0</v>
      </c>
      <c r="P99" s="70">
        <v>3.7824695315805457E-2</v>
      </c>
      <c r="Q99" s="70">
        <v>0</v>
      </c>
      <c r="R99" s="70">
        <v>1.1595551099739509</v>
      </c>
      <c r="S99" s="70">
        <v>2.6201875533884049</v>
      </c>
    </row>
    <row r="100" spans="1:19">
      <c r="A100" t="s">
        <v>228</v>
      </c>
      <c r="B100" s="69" t="s">
        <v>140</v>
      </c>
      <c r="C100" s="70">
        <v>0</v>
      </c>
      <c r="D100" s="70">
        <v>0</v>
      </c>
      <c r="E100" s="70">
        <v>0</v>
      </c>
      <c r="F100" s="70">
        <v>0</v>
      </c>
      <c r="G100" s="70">
        <v>0</v>
      </c>
      <c r="H100" s="70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0</v>
      </c>
      <c r="N100" s="70">
        <v>0</v>
      </c>
      <c r="O100" s="70">
        <v>0</v>
      </c>
      <c r="P100" s="70">
        <v>0</v>
      </c>
      <c r="Q100" s="70">
        <v>0</v>
      </c>
      <c r="R100" s="70">
        <v>0.10132001101243304</v>
      </c>
      <c r="S100" s="70">
        <v>0.1013200110123762</v>
      </c>
    </row>
    <row r="101" spans="1:19">
      <c r="A101" t="s">
        <v>228</v>
      </c>
      <c r="B101" s="69" t="s">
        <v>141</v>
      </c>
      <c r="C101" s="70">
        <v>0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70">
        <v>0</v>
      </c>
      <c r="J101" s="70">
        <v>0</v>
      </c>
      <c r="K101" s="70">
        <v>0</v>
      </c>
      <c r="L101" s="70">
        <v>0</v>
      </c>
      <c r="M101" s="70">
        <v>0</v>
      </c>
      <c r="N101" s="70">
        <v>0</v>
      </c>
      <c r="O101" s="70">
        <v>0</v>
      </c>
      <c r="P101" s="70">
        <v>3.6785942865307675E-2</v>
      </c>
      <c r="Q101" s="70">
        <v>0</v>
      </c>
      <c r="R101" s="70">
        <v>0</v>
      </c>
      <c r="S101" s="70">
        <v>3.6785942865435572E-2</v>
      </c>
    </row>
    <row r="102" spans="1:19">
      <c r="A102" t="s">
        <v>228</v>
      </c>
      <c r="B102" s="69" t="s">
        <v>142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0.20415095812303719</v>
      </c>
      <c r="Q102" s="70">
        <v>0</v>
      </c>
      <c r="R102" s="70">
        <v>0</v>
      </c>
      <c r="S102" s="70">
        <v>0.20415095812290929</v>
      </c>
    </row>
    <row r="103" spans="1:19">
      <c r="A103" t="s">
        <v>228</v>
      </c>
      <c r="B103" s="69" t="s">
        <v>143</v>
      </c>
      <c r="C103" s="70">
        <v>0.22738579216234456</v>
      </c>
      <c r="D103" s="70">
        <v>0</v>
      </c>
      <c r="E103" s="70">
        <v>5.0668547437382472E-3</v>
      </c>
      <c r="F103" s="70">
        <v>0</v>
      </c>
      <c r="G103" s="70">
        <v>0</v>
      </c>
      <c r="H103" s="70">
        <v>0</v>
      </c>
      <c r="I103" s="70">
        <v>0.11253524218460598</v>
      </c>
      <c r="J103" s="70">
        <v>0</v>
      </c>
      <c r="K103" s="70">
        <v>1.957590774140705E-3</v>
      </c>
      <c r="L103" s="70">
        <v>8.1676420471410438E-2</v>
      </c>
      <c r="M103" s="70">
        <v>0</v>
      </c>
      <c r="N103" s="70">
        <v>2.8222043822957232E-2</v>
      </c>
      <c r="O103" s="70">
        <v>4.0118328884275911E-2</v>
      </c>
      <c r="P103" s="70">
        <v>0.70161150163683317</v>
      </c>
      <c r="Q103" s="70">
        <v>0</v>
      </c>
      <c r="R103" s="70">
        <v>0.27192744820087</v>
      </c>
      <c r="S103" s="70">
        <v>1.4705012228812393</v>
      </c>
    </row>
    <row r="104" spans="1:19">
      <c r="A104" t="s">
        <v>228</v>
      </c>
      <c r="B104" s="69" t="s">
        <v>144</v>
      </c>
      <c r="C104" s="70">
        <v>0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</row>
    <row r="105" spans="1:19">
      <c r="A105" t="s">
        <v>228</v>
      </c>
      <c r="B105" s="69" t="s">
        <v>145</v>
      </c>
      <c r="C105" s="70">
        <v>0</v>
      </c>
      <c r="D105" s="70">
        <v>0</v>
      </c>
      <c r="E105" s="70">
        <v>0</v>
      </c>
      <c r="F105" s="70">
        <v>0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2.7589262973464201E-3</v>
      </c>
      <c r="Q105" s="70">
        <v>0</v>
      </c>
      <c r="R105" s="70">
        <v>0</v>
      </c>
      <c r="S105" s="70">
        <v>2.7589262974743178E-3</v>
      </c>
    </row>
    <row r="106" spans="1:19">
      <c r="A106" t="s">
        <v>228</v>
      </c>
      <c r="B106" s="69" t="s">
        <v>146</v>
      </c>
      <c r="C106" s="70">
        <v>6.0148782775351961E-2</v>
      </c>
      <c r="D106" s="70">
        <v>4.8417151247569734E-2</v>
      </c>
      <c r="E106" s="70">
        <v>2.3529893113302336E-2</v>
      </c>
      <c r="F106" s="70">
        <v>2.6937321019830165</v>
      </c>
      <c r="G106" s="70">
        <v>0.61337776248541331</v>
      </c>
      <c r="H106" s="70">
        <v>7.3744865348411626E-2</v>
      </c>
      <c r="I106" s="70">
        <v>0.25512629891026961</v>
      </c>
      <c r="J106" s="70">
        <v>0.295456055782509</v>
      </c>
      <c r="K106" s="70">
        <v>8.1382901639006633E-3</v>
      </c>
      <c r="L106" s="70">
        <v>0.73637287999997625</v>
      </c>
      <c r="M106" s="70">
        <v>0.49075294265325198</v>
      </c>
      <c r="N106" s="70">
        <v>0.13967578088354671</v>
      </c>
      <c r="O106" s="70">
        <v>0.28391191023889917</v>
      </c>
      <c r="P106" s="70">
        <v>0.75477394198433956</v>
      </c>
      <c r="Q106" s="70">
        <v>3.9533355544909554E-2</v>
      </c>
      <c r="R106" s="70">
        <v>0.39526961384524384</v>
      </c>
      <c r="S106" s="70">
        <v>6.9119616269597373</v>
      </c>
    </row>
    <row r="107" spans="1:19">
      <c r="A107" t="s">
        <v>228</v>
      </c>
      <c r="B107" s="69" t="s">
        <v>147</v>
      </c>
      <c r="C107" s="70">
        <v>0.14548700696897932</v>
      </c>
      <c r="D107" s="70">
        <v>0</v>
      </c>
      <c r="E107" s="70">
        <v>0</v>
      </c>
      <c r="F107" s="70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5.2258577113946103E-2</v>
      </c>
      <c r="M107" s="70">
        <v>0</v>
      </c>
      <c r="N107" s="70">
        <v>0</v>
      </c>
      <c r="O107" s="70">
        <v>0</v>
      </c>
      <c r="P107" s="70">
        <v>4.00188778130115E-2</v>
      </c>
      <c r="Q107" s="70">
        <v>0</v>
      </c>
      <c r="R107" s="70">
        <v>0</v>
      </c>
      <c r="S107" s="70">
        <v>0.23776446189572198</v>
      </c>
    </row>
    <row r="108" spans="1:19">
      <c r="A108" t="s">
        <v>228</v>
      </c>
      <c r="B108" s="69" t="s">
        <v>148</v>
      </c>
      <c r="C108" s="70">
        <v>0</v>
      </c>
      <c r="D108" s="70">
        <v>0.1478468503944157</v>
      </c>
      <c r="E108" s="70">
        <v>3.2418979409527537E-3</v>
      </c>
      <c r="F108" s="70">
        <v>0.61770694704119933</v>
      </c>
      <c r="G108" s="70">
        <v>9.4583817839151152E-3</v>
      </c>
      <c r="H108" s="70">
        <v>1.551174612563111E-2</v>
      </c>
      <c r="I108" s="70">
        <v>0</v>
      </c>
      <c r="J108" s="70">
        <v>0.3455868970331295</v>
      </c>
      <c r="K108" s="70">
        <v>0</v>
      </c>
      <c r="L108" s="70">
        <v>0</v>
      </c>
      <c r="M108" s="70">
        <v>0.36503379971125582</v>
      </c>
      <c r="N108" s="70">
        <v>0.29686061890116022</v>
      </c>
      <c r="O108" s="70">
        <v>0.38449815380343466</v>
      </c>
      <c r="P108" s="70">
        <v>0.25808571996122964</v>
      </c>
      <c r="Q108" s="70">
        <v>0.11472766899641762</v>
      </c>
      <c r="R108" s="70">
        <v>0.27016252597894663</v>
      </c>
      <c r="S108" s="70">
        <v>2.8287212076718333</v>
      </c>
    </row>
    <row r="109" spans="1:19">
      <c r="A109" t="s">
        <v>228</v>
      </c>
      <c r="B109" s="69" t="s">
        <v>149</v>
      </c>
      <c r="C109" s="70">
        <v>0</v>
      </c>
      <c r="D109" s="70">
        <v>0</v>
      </c>
      <c r="E109" s="70">
        <v>0</v>
      </c>
      <c r="F109" s="70">
        <v>0</v>
      </c>
      <c r="G109" s="70">
        <v>0</v>
      </c>
      <c r="H109" s="70">
        <v>0</v>
      </c>
      <c r="I109" s="70">
        <v>0</v>
      </c>
      <c r="J109" s="70">
        <v>0</v>
      </c>
      <c r="K109" s="70">
        <v>0</v>
      </c>
      <c r="L109" s="70">
        <v>0</v>
      </c>
      <c r="M109" s="70">
        <v>0</v>
      </c>
      <c r="N109" s="70">
        <v>0</v>
      </c>
      <c r="O109" s="70">
        <v>0</v>
      </c>
      <c r="P109" s="70">
        <v>5.3091820688450753E-2</v>
      </c>
      <c r="Q109" s="70">
        <v>0</v>
      </c>
      <c r="R109" s="70">
        <v>0</v>
      </c>
      <c r="S109" s="70">
        <v>5.3091820688450753E-2</v>
      </c>
    </row>
    <row r="110" spans="1:19">
      <c r="A110" t="s">
        <v>228</v>
      </c>
      <c r="B110" s="69" t="s">
        <v>150</v>
      </c>
      <c r="C110" s="70">
        <v>0</v>
      </c>
      <c r="D110" s="70">
        <v>0</v>
      </c>
      <c r="E110" s="70">
        <v>0</v>
      </c>
      <c r="F110" s="70">
        <v>0</v>
      </c>
      <c r="G110" s="70">
        <v>0</v>
      </c>
      <c r="H110" s="70">
        <v>0</v>
      </c>
      <c r="I110" s="70">
        <v>0</v>
      </c>
      <c r="J110" s="70">
        <v>0</v>
      </c>
      <c r="K110" s="70">
        <v>0</v>
      </c>
      <c r="L110" s="70">
        <v>0</v>
      </c>
      <c r="M110" s="70">
        <v>0</v>
      </c>
      <c r="N110" s="70">
        <v>0</v>
      </c>
      <c r="O110" s="70">
        <v>0</v>
      </c>
      <c r="P110" s="70">
        <v>2.8192036236788454E-2</v>
      </c>
      <c r="Q110" s="70">
        <v>0</v>
      </c>
      <c r="R110" s="70">
        <v>3.1891297077976333E-2</v>
      </c>
      <c r="S110" s="70">
        <v>6.0083333314651099E-2</v>
      </c>
    </row>
    <row r="111" spans="1:19">
      <c r="A111" t="s">
        <v>228</v>
      </c>
      <c r="B111" s="69" t="s">
        <v>151</v>
      </c>
      <c r="C111" s="70">
        <v>0.10662988919897387</v>
      </c>
      <c r="D111" s="70">
        <v>0</v>
      </c>
      <c r="E111" s="70">
        <v>0.26555222073835338</v>
      </c>
      <c r="F111" s="70">
        <v>0</v>
      </c>
      <c r="G111" s="70">
        <v>0</v>
      </c>
      <c r="H111" s="70">
        <v>0</v>
      </c>
      <c r="I111" s="70">
        <v>0</v>
      </c>
      <c r="J111" s="70">
        <v>0</v>
      </c>
      <c r="K111" s="70">
        <v>0</v>
      </c>
      <c r="L111" s="70">
        <v>3.4357649999999467</v>
      </c>
      <c r="M111" s="70">
        <v>0</v>
      </c>
      <c r="N111" s="70">
        <v>0</v>
      </c>
      <c r="O111" s="70">
        <v>2.566869081162082E-2</v>
      </c>
      <c r="P111" s="70">
        <v>0.10369371988340959</v>
      </c>
      <c r="Q111" s="70">
        <v>0</v>
      </c>
      <c r="R111" s="70">
        <v>2.9158719519772092</v>
      </c>
      <c r="S111" s="70">
        <v>6.8531814726097764</v>
      </c>
    </row>
    <row r="112" spans="1:19">
      <c r="A112" t="s">
        <v>228</v>
      </c>
      <c r="B112" s="69" t="s">
        <v>152</v>
      </c>
      <c r="C112" s="70">
        <v>0</v>
      </c>
      <c r="D112" s="70">
        <v>0</v>
      </c>
      <c r="E112" s="70">
        <v>0</v>
      </c>
      <c r="F112" s="70">
        <v>0</v>
      </c>
      <c r="G112" s="70">
        <v>0</v>
      </c>
      <c r="H112" s="70">
        <v>0</v>
      </c>
      <c r="I112" s="70">
        <v>0</v>
      </c>
      <c r="J112" s="70">
        <v>0</v>
      </c>
      <c r="K112" s="70">
        <v>0</v>
      </c>
      <c r="L112" s="70">
        <v>0</v>
      </c>
      <c r="M112" s="70">
        <v>0</v>
      </c>
      <c r="N112" s="70">
        <v>0</v>
      </c>
      <c r="O112" s="70">
        <v>9.7192609828766763E-5</v>
      </c>
      <c r="P112" s="70">
        <v>2.6707121333515715E-3</v>
      </c>
      <c r="Q112" s="70">
        <v>0</v>
      </c>
      <c r="R112" s="70">
        <v>0</v>
      </c>
      <c r="S112" s="70">
        <v>2.7679047429955972E-3</v>
      </c>
    </row>
    <row r="113" spans="1:19">
      <c r="A113" t="s">
        <v>228</v>
      </c>
      <c r="B113" s="69" t="s">
        <v>153</v>
      </c>
      <c r="C113" s="70">
        <v>0</v>
      </c>
      <c r="D113" s="70">
        <v>0</v>
      </c>
      <c r="E113" s="70">
        <v>0</v>
      </c>
      <c r="F113" s="70">
        <v>0</v>
      </c>
      <c r="G113" s="70">
        <v>0</v>
      </c>
      <c r="H113" s="70">
        <v>0</v>
      </c>
      <c r="I113" s="70">
        <v>7.2002808127422213E-2</v>
      </c>
      <c r="J113" s="70">
        <v>0</v>
      </c>
      <c r="K113" s="70">
        <v>1.2525145915738278E-3</v>
      </c>
      <c r="L113" s="70">
        <v>0</v>
      </c>
      <c r="M113" s="70">
        <v>0</v>
      </c>
      <c r="N113" s="70">
        <v>1.8057155846470607E-2</v>
      </c>
      <c r="O113" s="70">
        <v>0</v>
      </c>
      <c r="P113" s="70">
        <v>0.14555943602096022</v>
      </c>
      <c r="Q113" s="70">
        <v>0</v>
      </c>
      <c r="R113" s="70">
        <v>0</v>
      </c>
      <c r="S113" s="70">
        <v>0.23687191458657253</v>
      </c>
    </row>
    <row r="114" spans="1:19">
      <c r="A114" t="s">
        <v>228</v>
      </c>
      <c r="B114" s="69" t="s">
        <v>154</v>
      </c>
      <c r="C114" s="70">
        <v>0</v>
      </c>
      <c r="D114" s="70">
        <v>0</v>
      </c>
      <c r="E114" s="70">
        <v>0</v>
      </c>
      <c r="F114" s="70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0</v>
      </c>
      <c r="P114" s="70">
        <v>1.5216101571837726E-3</v>
      </c>
      <c r="Q114" s="70">
        <v>0</v>
      </c>
      <c r="R114" s="70">
        <v>0</v>
      </c>
      <c r="S114" s="70">
        <v>1.521610156942188E-3</v>
      </c>
    </row>
    <row r="115" spans="1:19">
      <c r="A115" t="s">
        <v>228</v>
      </c>
      <c r="B115" s="69" t="s">
        <v>155</v>
      </c>
      <c r="C115" s="70">
        <v>0</v>
      </c>
      <c r="D115" s="70">
        <v>0</v>
      </c>
      <c r="E115" s="70">
        <v>0</v>
      </c>
      <c r="F115" s="70">
        <v>0</v>
      </c>
      <c r="G115" s="70">
        <v>0</v>
      </c>
      <c r="H115" s="70">
        <v>0</v>
      </c>
      <c r="I115" s="70">
        <v>0</v>
      </c>
      <c r="J115" s="70">
        <v>0</v>
      </c>
      <c r="K115" s="70">
        <v>0</v>
      </c>
      <c r="L115" s="70">
        <v>0</v>
      </c>
      <c r="M115" s="70">
        <v>0</v>
      </c>
      <c r="N115" s="70">
        <v>0</v>
      </c>
      <c r="O115" s="70">
        <v>0</v>
      </c>
      <c r="P115" s="70">
        <v>0</v>
      </c>
      <c r="Q115" s="70">
        <v>0</v>
      </c>
      <c r="R115" s="70">
        <v>0</v>
      </c>
      <c r="S115" s="70">
        <v>0</v>
      </c>
    </row>
    <row r="116" spans="1:19">
      <c r="A116" t="s">
        <v>228</v>
      </c>
      <c r="B116" s="69" t="s">
        <v>156</v>
      </c>
      <c r="C116" s="70">
        <v>0</v>
      </c>
      <c r="D116" s="70">
        <v>0</v>
      </c>
      <c r="E116" s="70">
        <v>0</v>
      </c>
      <c r="F116" s="70">
        <v>0</v>
      </c>
      <c r="G116" s="70">
        <v>0</v>
      </c>
      <c r="H116" s="70">
        <v>0</v>
      </c>
      <c r="I116" s="70">
        <v>0</v>
      </c>
      <c r="J116" s="70">
        <v>0</v>
      </c>
      <c r="K116" s="70">
        <v>0</v>
      </c>
      <c r="L116" s="70">
        <v>0</v>
      </c>
      <c r="M116" s="70">
        <v>0</v>
      </c>
      <c r="N116" s="70">
        <v>0</v>
      </c>
      <c r="O116" s="70">
        <v>9.7915324104604906E-3</v>
      </c>
      <c r="P116" s="70">
        <v>0</v>
      </c>
      <c r="Q116" s="70">
        <v>0</v>
      </c>
      <c r="R116" s="70">
        <v>0</v>
      </c>
      <c r="S116" s="70">
        <v>9.7915324106452317E-3</v>
      </c>
    </row>
    <row r="117" spans="1:19">
      <c r="A117" t="s">
        <v>228</v>
      </c>
      <c r="B117" s="69" t="s">
        <v>157</v>
      </c>
      <c r="C117" s="70">
        <v>0</v>
      </c>
      <c r="D117" s="70">
        <v>0</v>
      </c>
      <c r="E117" s="70">
        <v>0</v>
      </c>
      <c r="F117" s="70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0</v>
      </c>
      <c r="L117" s="70">
        <v>0</v>
      </c>
      <c r="M117" s="70">
        <v>0</v>
      </c>
      <c r="N117" s="70">
        <v>0</v>
      </c>
      <c r="O117" s="70">
        <v>0</v>
      </c>
      <c r="P117" s="70">
        <v>4.0492203174835595E-4</v>
      </c>
      <c r="Q117" s="70">
        <v>0</v>
      </c>
      <c r="R117" s="70">
        <v>0</v>
      </c>
      <c r="S117" s="70">
        <v>4.0492203174835595E-4</v>
      </c>
    </row>
    <row r="118" spans="1:19">
      <c r="A118" t="s">
        <v>228</v>
      </c>
      <c r="B118" s="69" t="s">
        <v>158</v>
      </c>
      <c r="C118" s="70">
        <v>0</v>
      </c>
      <c r="D118" s="70">
        <v>0</v>
      </c>
      <c r="E118" s="70">
        <v>0</v>
      </c>
      <c r="F118" s="70">
        <v>0</v>
      </c>
      <c r="G118" s="70">
        <v>0</v>
      </c>
      <c r="H118" s="70">
        <v>0</v>
      </c>
      <c r="I118" s="70">
        <v>0</v>
      </c>
      <c r="J118" s="70">
        <v>0</v>
      </c>
      <c r="K118" s="70">
        <v>0</v>
      </c>
      <c r="L118" s="70">
        <v>0</v>
      </c>
      <c r="M118" s="70">
        <v>0</v>
      </c>
      <c r="N118" s="70">
        <v>0</v>
      </c>
      <c r="O118" s="70">
        <v>1.3297942718814681E-2</v>
      </c>
      <c r="P118" s="70">
        <v>0</v>
      </c>
      <c r="Q118" s="70">
        <v>0</v>
      </c>
      <c r="R118" s="70">
        <v>2.0235999789491643E-2</v>
      </c>
      <c r="S118" s="70">
        <v>3.3533942508256587E-2</v>
      </c>
    </row>
    <row r="119" spans="1:19">
      <c r="A119" t="s">
        <v>228</v>
      </c>
      <c r="B119" s="69" t="s">
        <v>159</v>
      </c>
      <c r="C119" s="70">
        <v>0</v>
      </c>
      <c r="D119" s="70">
        <v>0</v>
      </c>
      <c r="E119" s="70">
        <v>0</v>
      </c>
      <c r="F119" s="70">
        <v>0</v>
      </c>
      <c r="G119" s="70">
        <v>0</v>
      </c>
      <c r="H119" s="70">
        <v>0</v>
      </c>
      <c r="I119" s="70">
        <v>0</v>
      </c>
      <c r="J119" s="70">
        <v>0</v>
      </c>
      <c r="K119" s="70">
        <v>0</v>
      </c>
      <c r="L119" s="70">
        <v>0</v>
      </c>
      <c r="M119" s="70">
        <v>0</v>
      </c>
      <c r="N119" s="70">
        <v>0</v>
      </c>
      <c r="O119" s="70">
        <v>8.6476501564192176E-4</v>
      </c>
      <c r="P119" s="70">
        <v>3.6336180026808051E-4</v>
      </c>
      <c r="Q119" s="70">
        <v>0</v>
      </c>
      <c r="R119" s="70">
        <v>4.7350245810662273E-4</v>
      </c>
      <c r="S119" s="70">
        <v>1.701629274066363E-3</v>
      </c>
    </row>
    <row r="120" spans="1:19">
      <c r="A120" t="s">
        <v>228</v>
      </c>
      <c r="B120" s="69" t="s">
        <v>160</v>
      </c>
      <c r="C120" s="70">
        <v>0</v>
      </c>
      <c r="D120" s="70">
        <v>0</v>
      </c>
      <c r="E120" s="70">
        <v>0</v>
      </c>
      <c r="F120" s="70">
        <v>0</v>
      </c>
      <c r="G120" s="70">
        <v>0</v>
      </c>
      <c r="H120" s="70">
        <v>0</v>
      </c>
      <c r="I120" s="70">
        <v>0</v>
      </c>
      <c r="J120" s="70">
        <v>0</v>
      </c>
      <c r="K120" s="70">
        <v>0</v>
      </c>
      <c r="L120" s="70">
        <v>0</v>
      </c>
      <c r="M120" s="70">
        <v>1.246059100381558E-4</v>
      </c>
      <c r="N120" s="70">
        <v>1.8052344725560943E-4</v>
      </c>
      <c r="O120" s="70">
        <v>0</v>
      </c>
      <c r="P120" s="70">
        <v>8.5816521647075206E-4</v>
      </c>
      <c r="Q120" s="70">
        <v>0</v>
      </c>
      <c r="R120" s="70">
        <v>0</v>
      </c>
      <c r="S120" s="70">
        <v>1.1632945738710987E-3</v>
      </c>
    </row>
    <row r="121" spans="1:19">
      <c r="A121" t="s">
        <v>228</v>
      </c>
      <c r="B121" s="69" t="s">
        <v>161</v>
      </c>
      <c r="C121" s="70">
        <v>1.9161229794313783E-2</v>
      </c>
      <c r="D121" s="70">
        <v>0</v>
      </c>
      <c r="E121" s="70">
        <v>0</v>
      </c>
      <c r="F121" s="70">
        <v>0</v>
      </c>
      <c r="G121" s="70">
        <v>0</v>
      </c>
      <c r="H121" s="70">
        <v>0</v>
      </c>
      <c r="I121" s="70">
        <v>0</v>
      </c>
      <c r="J121" s="70">
        <v>0</v>
      </c>
      <c r="K121" s="70">
        <v>0</v>
      </c>
      <c r="L121" s="70">
        <v>6.8826668832002724E-3</v>
      </c>
      <c r="M121" s="70">
        <v>0</v>
      </c>
      <c r="N121" s="70">
        <v>1.3599433026499241E-2</v>
      </c>
      <c r="O121" s="70">
        <v>7.1341867730801312E-2</v>
      </c>
      <c r="P121" s="70">
        <v>1.9239812474864948E-2</v>
      </c>
      <c r="Q121" s="70">
        <v>0</v>
      </c>
      <c r="R121" s="70">
        <v>1.2460591023000234E-5</v>
      </c>
      <c r="S121" s="70">
        <v>0.13023747050056045</v>
      </c>
    </row>
    <row r="122" spans="1:19">
      <c r="A122" t="s">
        <v>228</v>
      </c>
      <c r="B122" s="69" t="s">
        <v>162</v>
      </c>
      <c r="C122" s="70">
        <v>0</v>
      </c>
      <c r="D122" s="70">
        <v>7.4014613374306037E-2</v>
      </c>
      <c r="E122" s="70">
        <v>4.2697112759881861E-4</v>
      </c>
      <c r="F122" s="70">
        <v>0</v>
      </c>
      <c r="G122" s="70">
        <v>0</v>
      </c>
      <c r="H122" s="70">
        <v>0</v>
      </c>
      <c r="I122" s="70">
        <v>0</v>
      </c>
      <c r="J122" s="70">
        <v>0.17300659772526927</v>
      </c>
      <c r="K122" s="70">
        <v>0</v>
      </c>
      <c r="L122" s="70">
        <v>0</v>
      </c>
      <c r="M122" s="70">
        <v>0.10639849445973937</v>
      </c>
      <c r="N122" s="70">
        <v>9.8445453236074343E-2</v>
      </c>
      <c r="O122" s="70">
        <v>1.1214531902936642E-4</v>
      </c>
      <c r="P122" s="70">
        <v>2.3202927770299198E-2</v>
      </c>
      <c r="Q122" s="70">
        <v>0</v>
      </c>
      <c r="R122" s="70">
        <v>4.820928258985191E-2</v>
      </c>
      <c r="S122" s="70">
        <v>0.52381648560231042</v>
      </c>
    </row>
    <row r="123" spans="1:19">
      <c r="A123" t="s">
        <v>228</v>
      </c>
      <c r="B123" s="69" t="s">
        <v>163</v>
      </c>
      <c r="C123" s="70">
        <v>0</v>
      </c>
      <c r="D123" s="70">
        <v>0</v>
      </c>
      <c r="E123" s="70">
        <v>0</v>
      </c>
      <c r="F123" s="70">
        <v>0.30923445945529693</v>
      </c>
      <c r="G123" s="70">
        <v>4.7350245812936009E-3</v>
      </c>
      <c r="H123" s="70">
        <v>7.7654403133124994E-3</v>
      </c>
      <c r="I123" s="70">
        <v>0</v>
      </c>
      <c r="J123" s="70">
        <v>0</v>
      </c>
      <c r="K123" s="70">
        <v>0</v>
      </c>
      <c r="L123" s="70">
        <v>0</v>
      </c>
      <c r="M123" s="70">
        <v>7.6218943049532584E-2</v>
      </c>
      <c r="N123" s="70">
        <v>3.6387995820369667E-2</v>
      </c>
      <c r="O123" s="70">
        <v>9.6980779779379134E-2</v>
      </c>
      <c r="P123" s="70">
        <v>1.0770459638891339E-2</v>
      </c>
      <c r="Q123" s="70">
        <v>5.7434595606549621E-2</v>
      </c>
      <c r="R123" s="70">
        <v>2.4749225850939638E-2</v>
      </c>
      <c r="S123" s="70">
        <v>0.6242769240952839</v>
      </c>
    </row>
    <row r="124" spans="1:19">
      <c r="A124" t="s">
        <v>228</v>
      </c>
      <c r="B124" s="69" t="s">
        <v>164</v>
      </c>
      <c r="C124" s="70">
        <v>0</v>
      </c>
      <c r="D124" s="70">
        <v>0</v>
      </c>
      <c r="E124" s="70">
        <v>0</v>
      </c>
      <c r="F124" s="70">
        <v>0</v>
      </c>
      <c r="G124" s="70">
        <v>0</v>
      </c>
      <c r="H124" s="70">
        <v>0</v>
      </c>
      <c r="I124" s="70">
        <v>0</v>
      </c>
      <c r="J124" s="70">
        <v>0</v>
      </c>
      <c r="K124" s="70">
        <v>0</v>
      </c>
      <c r="L124" s="70">
        <v>0</v>
      </c>
      <c r="M124" s="70">
        <v>0</v>
      </c>
      <c r="N124" s="70">
        <v>0</v>
      </c>
      <c r="O124" s="70">
        <v>0</v>
      </c>
      <c r="P124" s="70">
        <v>3.7130056900451791E-3</v>
      </c>
      <c r="Q124" s="70">
        <v>0</v>
      </c>
      <c r="R124" s="70">
        <v>4.2002133694438726E-3</v>
      </c>
      <c r="S124" s="70">
        <v>7.9132190596737928E-3</v>
      </c>
    </row>
    <row r="125" spans="1:19">
      <c r="A125" t="s">
        <v>228</v>
      </c>
      <c r="B125" s="69" t="s">
        <v>165</v>
      </c>
      <c r="C125" s="70">
        <v>5.9041024641128814E-3</v>
      </c>
      <c r="D125" s="70">
        <v>0</v>
      </c>
      <c r="E125" s="70">
        <v>9.2541330366238128E-3</v>
      </c>
      <c r="F125" s="70">
        <v>0</v>
      </c>
      <c r="G125" s="70">
        <v>0</v>
      </c>
      <c r="H125" s="70">
        <v>0</v>
      </c>
      <c r="I125" s="70">
        <v>7.842432812651623E-3</v>
      </c>
      <c r="J125" s="70">
        <v>0</v>
      </c>
      <c r="K125" s="70">
        <v>8.5233149040853107E-4</v>
      </c>
      <c r="L125" s="70">
        <v>0.11264915118601948</v>
      </c>
      <c r="M125" s="70">
        <v>0</v>
      </c>
      <c r="N125" s="70">
        <v>1.537076721547237E-4</v>
      </c>
      <c r="O125" s="70">
        <v>6.2981990057622284E-3</v>
      </c>
      <c r="P125" s="70">
        <v>7.6458031356935408E-2</v>
      </c>
      <c r="Q125" s="70">
        <v>0</v>
      </c>
      <c r="R125" s="70">
        <v>9.0640219683166379E-2</v>
      </c>
      <c r="S125" s="70">
        <v>0.31005230870778178</v>
      </c>
    </row>
    <row r="126" spans="1:19">
      <c r="A126" t="s">
        <v>228</v>
      </c>
      <c r="B126" s="69" t="s">
        <v>166</v>
      </c>
      <c r="C126" s="70">
        <v>0</v>
      </c>
      <c r="D126" s="70">
        <v>0</v>
      </c>
      <c r="E126" s="70">
        <v>0</v>
      </c>
      <c r="F126" s="70">
        <v>0</v>
      </c>
      <c r="G126" s="70">
        <v>0</v>
      </c>
      <c r="H126" s="70">
        <v>0</v>
      </c>
      <c r="I126" s="70">
        <v>0</v>
      </c>
      <c r="J126" s="70">
        <v>0</v>
      </c>
      <c r="K126" s="70">
        <v>0</v>
      </c>
      <c r="L126" s="70">
        <v>0</v>
      </c>
      <c r="M126" s="70">
        <v>0</v>
      </c>
      <c r="N126" s="70">
        <v>0</v>
      </c>
      <c r="O126" s="70">
        <v>0</v>
      </c>
      <c r="P126" s="70">
        <v>3.5174363655698926E-4</v>
      </c>
      <c r="Q126" s="70">
        <v>0</v>
      </c>
      <c r="R126" s="70">
        <v>0</v>
      </c>
      <c r="S126" s="70">
        <v>3.5174363665646524E-4</v>
      </c>
    </row>
    <row r="127" spans="1:19">
      <c r="A127" t="s">
        <v>228</v>
      </c>
      <c r="B127" s="69" t="s">
        <v>167</v>
      </c>
      <c r="C127" s="70">
        <v>0</v>
      </c>
      <c r="D127" s="70">
        <v>0</v>
      </c>
      <c r="E127" s="70">
        <v>0</v>
      </c>
      <c r="F127" s="70">
        <v>0</v>
      </c>
      <c r="G127" s="70">
        <v>0</v>
      </c>
      <c r="H127" s="70">
        <v>0</v>
      </c>
      <c r="I127" s="70">
        <v>9.4830623098829392E-3</v>
      </c>
      <c r="J127" s="70">
        <v>0</v>
      </c>
      <c r="K127" s="70">
        <v>1.6496125949583273E-4</v>
      </c>
      <c r="L127" s="70">
        <v>0</v>
      </c>
      <c r="M127" s="70">
        <v>0</v>
      </c>
      <c r="N127" s="70">
        <v>2.3782007741743882E-3</v>
      </c>
      <c r="O127" s="70">
        <v>0</v>
      </c>
      <c r="P127" s="70">
        <v>1.9162097667731359E-2</v>
      </c>
      <c r="Q127" s="70">
        <v>0</v>
      </c>
      <c r="R127" s="70">
        <v>0</v>
      </c>
      <c r="S127" s="70">
        <v>3.1188322011075797E-2</v>
      </c>
    </row>
    <row r="128" spans="1:19">
      <c r="A128" t="s">
        <v>228</v>
      </c>
      <c r="B128" s="69" t="s">
        <v>168</v>
      </c>
      <c r="C128" s="70">
        <v>0</v>
      </c>
      <c r="D128" s="70">
        <v>0</v>
      </c>
      <c r="E128" s="70">
        <v>0</v>
      </c>
      <c r="F128" s="70">
        <v>0</v>
      </c>
      <c r="G128" s="70">
        <v>0</v>
      </c>
      <c r="H128" s="70">
        <v>0</v>
      </c>
      <c r="I128" s="70">
        <v>0</v>
      </c>
      <c r="J128" s="70">
        <v>0</v>
      </c>
      <c r="K128" s="70">
        <v>0</v>
      </c>
      <c r="L128" s="70">
        <v>0</v>
      </c>
      <c r="M128" s="70">
        <v>0</v>
      </c>
      <c r="N128" s="70">
        <v>0</v>
      </c>
      <c r="O128" s="70">
        <v>0</v>
      </c>
      <c r="P128" s="70">
        <v>1.8852891584231202E-4</v>
      </c>
      <c r="Q128" s="70">
        <v>0</v>
      </c>
      <c r="R128" s="70">
        <v>0</v>
      </c>
      <c r="S128" s="70">
        <v>1.88528915941788E-4</v>
      </c>
    </row>
    <row r="129" spans="1:19">
      <c r="A129" t="s">
        <v>228</v>
      </c>
      <c r="B129" s="69" t="s">
        <v>169</v>
      </c>
      <c r="C129" s="70">
        <v>0</v>
      </c>
      <c r="D129" s="70">
        <v>0</v>
      </c>
      <c r="E129" s="70">
        <v>0</v>
      </c>
      <c r="F129" s="70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0</v>
      </c>
      <c r="M129" s="70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0">
        <v>0</v>
      </c>
    </row>
    <row r="130" spans="1:19">
      <c r="A130" t="s">
        <v>228</v>
      </c>
      <c r="B130" s="69" t="s">
        <v>170</v>
      </c>
      <c r="C130" s="70">
        <v>0</v>
      </c>
      <c r="D130" s="70">
        <v>0</v>
      </c>
      <c r="E130" s="70">
        <v>0</v>
      </c>
      <c r="F130" s="70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0</v>
      </c>
      <c r="L130" s="70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</v>
      </c>
      <c r="S130" s="70">
        <v>0</v>
      </c>
    </row>
    <row r="131" spans="1:19">
      <c r="A131" t="s">
        <v>228</v>
      </c>
      <c r="B131" s="69" t="s">
        <v>171</v>
      </c>
      <c r="C131" s="70">
        <v>0</v>
      </c>
      <c r="D131" s="70">
        <v>0</v>
      </c>
      <c r="E131" s="70">
        <v>0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70">
        <v>0</v>
      </c>
      <c r="N131" s="70">
        <v>0</v>
      </c>
      <c r="O131" s="70">
        <v>1.2887773756631304E-5</v>
      </c>
      <c r="P131" s="70">
        <v>0</v>
      </c>
      <c r="Q131" s="70">
        <v>0</v>
      </c>
      <c r="R131" s="70">
        <v>0</v>
      </c>
      <c r="S131" s="70">
        <v>1.2887773891634424E-5</v>
      </c>
    </row>
    <row r="132" spans="1:19">
      <c r="A132" t="s">
        <v>228</v>
      </c>
      <c r="B132" s="69" t="s">
        <v>172</v>
      </c>
      <c r="C132" s="70">
        <v>0</v>
      </c>
      <c r="D132" s="70">
        <v>0</v>
      </c>
      <c r="E132" s="70">
        <v>0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0</v>
      </c>
      <c r="N132" s="70">
        <v>0</v>
      </c>
      <c r="O132" s="70">
        <v>0</v>
      </c>
      <c r="P132" s="70">
        <v>0</v>
      </c>
      <c r="Q132" s="70">
        <v>0</v>
      </c>
      <c r="R132" s="70">
        <v>0</v>
      </c>
      <c r="S132" s="70">
        <v>0</v>
      </c>
    </row>
    <row r="133" spans="1:19">
      <c r="A133" t="s">
        <v>228</v>
      </c>
      <c r="B133" s="69" t="s">
        <v>173</v>
      </c>
      <c r="C133" s="70">
        <v>0</v>
      </c>
      <c r="D133" s="70">
        <v>0</v>
      </c>
      <c r="E133" s="70">
        <v>0</v>
      </c>
      <c r="F133" s="70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70">
        <v>0</v>
      </c>
      <c r="N133" s="70">
        <v>0</v>
      </c>
      <c r="O133" s="70">
        <v>0</v>
      </c>
      <c r="P133" s="70">
        <v>1.1954124147450784E-5</v>
      </c>
      <c r="Q133" s="70">
        <v>0</v>
      </c>
      <c r="R133" s="70">
        <v>0</v>
      </c>
      <c r="S133" s="70">
        <v>1.1954124147450784E-5</v>
      </c>
    </row>
    <row r="134" spans="1:19">
      <c r="A134" t="s">
        <v>228</v>
      </c>
      <c r="B134" s="69" t="s">
        <v>174</v>
      </c>
      <c r="C134" s="70">
        <v>0</v>
      </c>
      <c r="D134" s="70">
        <v>0</v>
      </c>
      <c r="E134" s="70">
        <v>0</v>
      </c>
      <c r="F134" s="70">
        <v>0</v>
      </c>
      <c r="G134" s="70">
        <v>0</v>
      </c>
      <c r="H134" s="70">
        <v>0</v>
      </c>
      <c r="I134" s="70">
        <v>0</v>
      </c>
      <c r="J134" s="70">
        <v>0</v>
      </c>
      <c r="K134" s="70">
        <v>0</v>
      </c>
      <c r="L134" s="70">
        <v>0</v>
      </c>
      <c r="M134" s="70">
        <v>0</v>
      </c>
      <c r="N134" s="70">
        <v>0</v>
      </c>
      <c r="O134" s="70">
        <v>0</v>
      </c>
      <c r="P134" s="70">
        <v>0</v>
      </c>
      <c r="Q134" s="70">
        <v>0</v>
      </c>
      <c r="R134" s="70">
        <v>0</v>
      </c>
      <c r="S134" s="70">
        <v>0</v>
      </c>
    </row>
    <row r="135" spans="1:19">
      <c r="A135" t="s">
        <v>228</v>
      </c>
      <c r="B135" s="69" t="s">
        <v>175</v>
      </c>
      <c r="C135" s="70">
        <v>0</v>
      </c>
      <c r="D135" s="70">
        <v>0</v>
      </c>
      <c r="E135" s="70">
        <v>0</v>
      </c>
      <c r="F135" s="70">
        <v>0</v>
      </c>
      <c r="G135" s="70">
        <v>0</v>
      </c>
      <c r="H135" s="70">
        <v>0</v>
      </c>
      <c r="I135" s="70">
        <v>0</v>
      </c>
      <c r="J135" s="70">
        <v>0</v>
      </c>
      <c r="K135" s="70">
        <v>0</v>
      </c>
      <c r="L135" s="70">
        <v>0</v>
      </c>
      <c r="M135" s="70">
        <v>0</v>
      </c>
      <c r="N135" s="70">
        <v>0</v>
      </c>
      <c r="O135" s="70">
        <v>1.2983605920382502E-3</v>
      </c>
      <c r="P135" s="70">
        <v>0</v>
      </c>
      <c r="Q135" s="70">
        <v>0</v>
      </c>
      <c r="R135" s="70">
        <v>0</v>
      </c>
      <c r="S135" s="70">
        <v>1.2983605920453556E-3</v>
      </c>
    </row>
    <row r="136" spans="1:19">
      <c r="A136" t="s">
        <v>228</v>
      </c>
      <c r="B136" s="69" t="s">
        <v>176</v>
      </c>
      <c r="C136" s="70">
        <v>0</v>
      </c>
      <c r="D136" s="70">
        <v>0</v>
      </c>
      <c r="E136" s="70">
        <v>0</v>
      </c>
      <c r="F136" s="70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70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0</v>
      </c>
      <c r="S136" s="70">
        <v>0</v>
      </c>
    </row>
    <row r="137" spans="1:19">
      <c r="A137" t="s">
        <v>228</v>
      </c>
      <c r="B137" s="69" t="s">
        <v>177</v>
      </c>
      <c r="C137" s="70">
        <v>0</v>
      </c>
      <c r="D137" s="70">
        <v>0</v>
      </c>
      <c r="E137" s="70">
        <v>0</v>
      </c>
      <c r="F137" s="70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0</v>
      </c>
      <c r="M137" s="70">
        <v>0</v>
      </c>
      <c r="N137" s="70">
        <v>0</v>
      </c>
      <c r="O137" s="70">
        <v>1.7633118144786408E-3</v>
      </c>
      <c r="P137" s="70">
        <v>0</v>
      </c>
      <c r="Q137" s="70">
        <v>0</v>
      </c>
      <c r="R137" s="70">
        <v>2.6833005872504145E-3</v>
      </c>
      <c r="S137" s="70">
        <v>4.4466124015798414E-3</v>
      </c>
    </row>
    <row r="138" spans="1:19">
      <c r="A138" t="s">
        <v>228</v>
      </c>
      <c r="B138" s="69" t="s">
        <v>178</v>
      </c>
      <c r="C138" s="70">
        <v>0</v>
      </c>
      <c r="D138" s="70">
        <v>0</v>
      </c>
      <c r="E138" s="70">
        <v>0</v>
      </c>
      <c r="F138" s="70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70">
        <v>0</v>
      </c>
      <c r="N138" s="70">
        <v>0</v>
      </c>
      <c r="O138" s="70">
        <v>1.1466814085991928E-4</v>
      </c>
      <c r="P138" s="70">
        <v>0</v>
      </c>
      <c r="Q138" s="70">
        <v>0</v>
      </c>
      <c r="R138" s="70">
        <v>6.2786590092400729E-5</v>
      </c>
      <c r="S138" s="70">
        <v>1.7745473110153398E-4</v>
      </c>
    </row>
    <row r="139" spans="1:19">
      <c r="A139" t="s">
        <v>228</v>
      </c>
      <c r="B139" s="69" t="s">
        <v>179</v>
      </c>
      <c r="C139" s="70">
        <v>0</v>
      </c>
      <c r="D139" s="70">
        <v>0</v>
      </c>
      <c r="E139" s="70">
        <v>0</v>
      </c>
      <c r="F139" s="70">
        <v>0</v>
      </c>
      <c r="G139" s="70">
        <v>0</v>
      </c>
      <c r="H139" s="70">
        <v>0</v>
      </c>
      <c r="I139" s="70">
        <v>0</v>
      </c>
      <c r="J139" s="70">
        <v>0</v>
      </c>
      <c r="K139" s="70">
        <v>0</v>
      </c>
      <c r="L139" s="70">
        <v>0</v>
      </c>
      <c r="M139" s="70">
        <v>1.6522786864925365E-5</v>
      </c>
      <c r="N139" s="70">
        <v>2.3937471681279021E-5</v>
      </c>
      <c r="O139" s="70">
        <v>0</v>
      </c>
      <c r="P139" s="70">
        <v>0</v>
      </c>
      <c r="Q139" s="70">
        <v>0</v>
      </c>
      <c r="R139" s="70">
        <v>0</v>
      </c>
      <c r="S139" s="70">
        <v>4.0460258333041565E-5</v>
      </c>
    </row>
    <row r="140" spans="1:19">
      <c r="A140" t="s">
        <v>228</v>
      </c>
      <c r="B140" s="69" t="s">
        <v>180</v>
      </c>
      <c r="C140" s="70">
        <v>0</v>
      </c>
      <c r="D140" s="70">
        <v>0</v>
      </c>
      <c r="E140" s="70">
        <v>0</v>
      </c>
      <c r="F140" s="70">
        <v>0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70">
        <v>0</v>
      </c>
      <c r="N140" s="70">
        <v>1.8032895337967147E-3</v>
      </c>
      <c r="O140" s="70">
        <v>9.4599563930160002E-3</v>
      </c>
      <c r="P140" s="70">
        <v>2.3864819083598832E-3</v>
      </c>
      <c r="Q140" s="70">
        <v>0</v>
      </c>
      <c r="R140" s="70">
        <v>1.6522786836503656E-6</v>
      </c>
      <c r="S140" s="70">
        <v>1.3651380113969935E-2</v>
      </c>
    </row>
    <row r="141" spans="1:19">
      <c r="A141" t="s">
        <v>228</v>
      </c>
      <c r="B141" s="69" t="s">
        <v>181</v>
      </c>
      <c r="C141" s="70">
        <v>0</v>
      </c>
      <c r="D141" s="70">
        <v>9.8143633919001161E-3</v>
      </c>
      <c r="E141" s="70">
        <v>0</v>
      </c>
      <c r="F141" s="70">
        <v>0</v>
      </c>
      <c r="G141" s="70">
        <v>0</v>
      </c>
      <c r="H141" s="70">
        <v>0</v>
      </c>
      <c r="I141" s="70">
        <v>0</v>
      </c>
      <c r="J141" s="70">
        <v>2.2940734834143939E-2</v>
      </c>
      <c r="K141" s="70">
        <v>0</v>
      </c>
      <c r="L141" s="70">
        <v>0</v>
      </c>
      <c r="M141" s="70">
        <v>1.4108477250267981E-2</v>
      </c>
      <c r="N141" s="70">
        <v>1.3053901226953712E-2</v>
      </c>
      <c r="O141" s="70">
        <v>1.4870508181275E-5</v>
      </c>
      <c r="P141" s="70">
        <v>0</v>
      </c>
      <c r="Q141" s="70">
        <v>0</v>
      </c>
      <c r="R141" s="70">
        <v>4.4248023230579747E-3</v>
      </c>
      <c r="S141" s="70">
        <v>6.4357149534544078E-2</v>
      </c>
    </row>
    <row r="142" spans="1:19">
      <c r="A142" t="s">
        <v>228</v>
      </c>
      <c r="B142" s="69" t="s">
        <v>182</v>
      </c>
      <c r="C142" s="70">
        <v>5.9041024641128814E-3</v>
      </c>
      <c r="D142" s="70">
        <v>0</v>
      </c>
      <c r="E142" s="70">
        <v>9.2541330366238128E-3</v>
      </c>
      <c r="F142" s="70">
        <v>4.1004596525283432E-2</v>
      </c>
      <c r="G142" s="70">
        <v>6.27865900952429E-4</v>
      </c>
      <c r="H142" s="70">
        <v>1.029700077571416E-3</v>
      </c>
      <c r="I142" s="70">
        <v>7.842432812651623E-3</v>
      </c>
      <c r="J142" s="70">
        <v>0</v>
      </c>
      <c r="K142" s="70">
        <v>8.5233149040764289E-4</v>
      </c>
      <c r="L142" s="70">
        <v>0.11264915118601948</v>
      </c>
      <c r="M142" s="70">
        <v>1.0106658271006097E-2</v>
      </c>
      <c r="N142" s="70">
        <v>4.9787685324744757E-3</v>
      </c>
      <c r="O142" s="70">
        <v>1.5777213177024407E-2</v>
      </c>
      <c r="P142" s="70">
        <v>7.6458644369992612E-2</v>
      </c>
      <c r="Q142" s="70">
        <v>7.615847288141353E-3</v>
      </c>
      <c r="R142" s="70">
        <v>9.0047365547746949E-2</v>
      </c>
      <c r="S142" s="70">
        <v>0.38414881068001705</v>
      </c>
    </row>
    <row r="143" spans="1:19">
      <c r="A143" t="s">
        <v>228</v>
      </c>
      <c r="B143" s="69" t="s">
        <v>183</v>
      </c>
      <c r="C143" s="70">
        <v>0</v>
      </c>
      <c r="D143" s="70">
        <v>0</v>
      </c>
      <c r="E143" s="70">
        <v>0</v>
      </c>
      <c r="F143" s="70">
        <v>0</v>
      </c>
      <c r="G143" s="70">
        <v>0</v>
      </c>
      <c r="H143" s="70">
        <v>0</v>
      </c>
      <c r="I143" s="70">
        <v>0</v>
      </c>
      <c r="J143" s="70">
        <v>0</v>
      </c>
      <c r="K143" s="70">
        <v>0</v>
      </c>
      <c r="L143" s="70">
        <v>0</v>
      </c>
      <c r="M143" s="70">
        <v>0</v>
      </c>
      <c r="N143" s="70">
        <v>0</v>
      </c>
      <c r="O143" s="70">
        <v>0</v>
      </c>
      <c r="P143" s="70">
        <v>0</v>
      </c>
      <c r="Q143" s="70">
        <v>0</v>
      </c>
      <c r="R143" s="70">
        <v>0</v>
      </c>
      <c r="S143" s="70">
        <v>0</v>
      </c>
    </row>
    <row r="144" spans="1:19">
      <c r="A144" t="s">
        <v>228</v>
      </c>
      <c r="B144" s="69" t="s">
        <v>184</v>
      </c>
      <c r="C144" s="70">
        <v>0</v>
      </c>
      <c r="D144" s="70">
        <v>0</v>
      </c>
      <c r="E144" s="70">
        <v>0</v>
      </c>
      <c r="F144" s="70">
        <v>0</v>
      </c>
      <c r="G144" s="70">
        <v>0</v>
      </c>
      <c r="H144" s="70">
        <v>0</v>
      </c>
      <c r="I144" s="70">
        <v>0</v>
      </c>
      <c r="J144" s="70">
        <v>0</v>
      </c>
      <c r="K144" s="70">
        <v>0</v>
      </c>
      <c r="L144" s="70">
        <v>0</v>
      </c>
      <c r="M144" s="70">
        <v>0</v>
      </c>
      <c r="N144" s="70">
        <v>0</v>
      </c>
      <c r="O144" s="70">
        <v>0</v>
      </c>
      <c r="P144" s="70">
        <v>0</v>
      </c>
      <c r="Q144" s="70">
        <v>0</v>
      </c>
      <c r="R144" s="70">
        <v>0</v>
      </c>
      <c r="S144" s="70">
        <v>0</v>
      </c>
    </row>
    <row r="145" spans="1:19">
      <c r="A145" t="s">
        <v>228</v>
      </c>
      <c r="B145" s="69" t="s">
        <v>185</v>
      </c>
      <c r="C145" s="70">
        <v>0</v>
      </c>
      <c r="D145" s="70">
        <v>0</v>
      </c>
      <c r="E145" s="70">
        <v>0</v>
      </c>
      <c r="F145" s="70">
        <v>0</v>
      </c>
      <c r="G145" s="70">
        <v>0</v>
      </c>
      <c r="H145" s="70">
        <v>0</v>
      </c>
      <c r="I145" s="70">
        <v>0</v>
      </c>
      <c r="J145" s="70">
        <v>0</v>
      </c>
      <c r="K145" s="70">
        <v>0</v>
      </c>
      <c r="L145" s="70">
        <v>0</v>
      </c>
      <c r="M145" s="70">
        <v>0</v>
      </c>
      <c r="N145" s="70">
        <v>0</v>
      </c>
      <c r="O145" s="70">
        <v>0</v>
      </c>
      <c r="P145" s="70">
        <v>0</v>
      </c>
      <c r="Q145" s="70">
        <v>0</v>
      </c>
      <c r="R145" s="70">
        <v>0</v>
      </c>
      <c r="S145" s="70">
        <v>0</v>
      </c>
    </row>
    <row r="146" spans="1:19">
      <c r="A146" t="s">
        <v>228</v>
      </c>
      <c r="B146" s="69" t="s">
        <v>186</v>
      </c>
      <c r="C146" s="70">
        <v>0</v>
      </c>
      <c r="D146" s="70">
        <v>0</v>
      </c>
      <c r="E146" s="70">
        <v>0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0</v>
      </c>
      <c r="N146" s="70">
        <v>0</v>
      </c>
      <c r="O146" s="70">
        <v>0</v>
      </c>
      <c r="P146" s="70">
        <v>0</v>
      </c>
      <c r="Q146" s="70">
        <v>0</v>
      </c>
      <c r="R146" s="70">
        <v>0</v>
      </c>
      <c r="S146" s="70">
        <v>0</v>
      </c>
    </row>
    <row r="147" spans="1:19">
      <c r="A147" t="s">
        <v>228</v>
      </c>
      <c r="B147" s="69" t="s">
        <v>187</v>
      </c>
      <c r="C147" s="70">
        <v>0</v>
      </c>
      <c r="D147" s="70">
        <v>0</v>
      </c>
      <c r="E147" s="70">
        <v>0</v>
      </c>
      <c r="F147" s="70">
        <v>0</v>
      </c>
      <c r="G147" s="70">
        <v>0</v>
      </c>
      <c r="H147" s="70">
        <v>0</v>
      </c>
      <c r="I147" s="70">
        <v>0</v>
      </c>
      <c r="J147" s="70">
        <v>0</v>
      </c>
      <c r="K147" s="70">
        <v>0</v>
      </c>
      <c r="L147" s="70">
        <v>0</v>
      </c>
      <c r="M147" s="70">
        <v>0</v>
      </c>
      <c r="N147" s="70">
        <v>0</v>
      </c>
      <c r="O147" s="70">
        <v>0</v>
      </c>
      <c r="P147" s="70">
        <v>0</v>
      </c>
      <c r="Q147" s="70">
        <v>0</v>
      </c>
      <c r="R147" s="70">
        <v>0</v>
      </c>
      <c r="S147" s="70">
        <v>0</v>
      </c>
    </row>
    <row r="148" spans="1:19">
      <c r="A148" t="s">
        <v>228</v>
      </c>
      <c r="B148" s="69" t="s">
        <v>188</v>
      </c>
      <c r="C148" s="70">
        <v>0</v>
      </c>
      <c r="D148" s="70">
        <v>0</v>
      </c>
      <c r="E148" s="70">
        <v>0</v>
      </c>
      <c r="F148" s="70">
        <v>0</v>
      </c>
      <c r="G148" s="70">
        <v>0</v>
      </c>
      <c r="H148" s="70">
        <v>0</v>
      </c>
      <c r="I148" s="70">
        <v>0</v>
      </c>
      <c r="J148" s="70">
        <v>0</v>
      </c>
      <c r="K148" s="70">
        <v>0</v>
      </c>
      <c r="L148" s="70">
        <v>0</v>
      </c>
      <c r="M148" s="70">
        <v>0</v>
      </c>
      <c r="N148" s="70">
        <v>0</v>
      </c>
      <c r="O148" s="70">
        <v>0</v>
      </c>
      <c r="P148" s="70">
        <v>0</v>
      </c>
      <c r="Q148" s="70">
        <v>0</v>
      </c>
      <c r="R148" s="70">
        <v>0</v>
      </c>
      <c r="S148" s="70">
        <v>0</v>
      </c>
    </row>
    <row r="149" spans="1:19">
      <c r="A149" t="s">
        <v>228</v>
      </c>
      <c r="B149" s="69" t="s">
        <v>189</v>
      </c>
      <c r="C149" s="70">
        <v>0.50601350563403003</v>
      </c>
      <c r="D149" s="70">
        <v>0</v>
      </c>
      <c r="E149" s="70">
        <v>1.1750253363380487</v>
      </c>
      <c r="F149" s="70">
        <v>0</v>
      </c>
      <c r="G149" s="70">
        <v>0</v>
      </c>
      <c r="H149" s="70">
        <v>0</v>
      </c>
      <c r="I149" s="70">
        <v>1.0190425241619963</v>
      </c>
      <c r="J149" s="70">
        <v>0</v>
      </c>
      <c r="K149" s="70">
        <v>0.25453919909685307</v>
      </c>
      <c r="L149" s="70">
        <v>14.432151360303578</v>
      </c>
      <c r="M149" s="70">
        <v>0</v>
      </c>
      <c r="N149" s="70">
        <v>0.10804342131478961</v>
      </c>
      <c r="O149" s="70">
        <v>1.126141323297233</v>
      </c>
      <c r="P149" s="70">
        <v>0.10447698038359476</v>
      </c>
      <c r="Q149" s="70">
        <v>0</v>
      </c>
      <c r="R149" s="70">
        <v>6.7291381007030395</v>
      </c>
      <c r="S149" s="70">
        <v>25.454571751233516</v>
      </c>
    </row>
    <row r="150" spans="1:19">
      <c r="A150" t="s">
        <v>228</v>
      </c>
      <c r="B150" s="69" t="s">
        <v>190</v>
      </c>
      <c r="C150" s="70">
        <v>0</v>
      </c>
      <c r="D150" s="70">
        <v>1.0071378920305598</v>
      </c>
      <c r="E150" s="70">
        <v>0</v>
      </c>
      <c r="F150" s="70">
        <v>18.780955899878393</v>
      </c>
      <c r="G150" s="70">
        <v>1.2963603308077154</v>
      </c>
      <c r="H150" s="70">
        <v>0.14980257512249473</v>
      </c>
      <c r="I150" s="70">
        <v>0</v>
      </c>
      <c r="J150" s="70">
        <v>2.5322962178240473</v>
      </c>
      <c r="K150" s="70">
        <v>0</v>
      </c>
      <c r="L150" s="70">
        <v>0</v>
      </c>
      <c r="M150" s="70">
        <v>2.2818833377478427</v>
      </c>
      <c r="N150" s="70">
        <v>1.6596314808726191</v>
      </c>
      <c r="O150" s="70">
        <v>1.5895108408587362</v>
      </c>
      <c r="P150" s="70">
        <v>0.19368143125042536</v>
      </c>
      <c r="Q150" s="70">
        <v>0.31807953171124836</v>
      </c>
      <c r="R150" s="70">
        <v>3.2857765678205624</v>
      </c>
      <c r="S150" s="70">
        <v>33.095116105925626</v>
      </c>
    </row>
    <row r="151" spans="1:19">
      <c r="A151" t="s">
        <v>228</v>
      </c>
      <c r="B151" s="69" t="s">
        <v>191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0</v>
      </c>
      <c r="M151" s="70">
        <v>0</v>
      </c>
      <c r="N151" s="70">
        <v>0</v>
      </c>
      <c r="O151" s="70">
        <v>0</v>
      </c>
      <c r="P151" s="70">
        <v>0</v>
      </c>
      <c r="Q151" s="70">
        <v>0</v>
      </c>
      <c r="R151" s="70">
        <v>0</v>
      </c>
      <c r="S151" s="70">
        <v>0</v>
      </c>
    </row>
    <row r="152" spans="1:19">
      <c r="A152" t="s">
        <v>228</v>
      </c>
      <c r="B152" s="69" t="s">
        <v>192</v>
      </c>
      <c r="C152" s="70">
        <v>0</v>
      </c>
      <c r="D152" s="70">
        <v>0</v>
      </c>
      <c r="E152" s="70">
        <v>0</v>
      </c>
      <c r="F152" s="70">
        <v>0</v>
      </c>
      <c r="G152" s="70">
        <v>0</v>
      </c>
      <c r="H152" s="70">
        <v>0</v>
      </c>
      <c r="I152" s="70">
        <v>0</v>
      </c>
      <c r="J152" s="70">
        <v>0</v>
      </c>
      <c r="K152" s="70">
        <v>0</v>
      </c>
      <c r="L152" s="70">
        <v>0</v>
      </c>
      <c r="M152" s="70">
        <v>0</v>
      </c>
      <c r="N152" s="70">
        <v>0</v>
      </c>
      <c r="O152" s="70">
        <v>0</v>
      </c>
      <c r="P152" s="70">
        <v>0</v>
      </c>
      <c r="Q152" s="70">
        <v>0</v>
      </c>
      <c r="R152" s="70">
        <v>0</v>
      </c>
      <c r="S152" s="70">
        <v>0</v>
      </c>
    </row>
    <row r="153" spans="1:19">
      <c r="A153" t="s">
        <v>228</v>
      </c>
      <c r="B153" s="69" t="s">
        <v>193</v>
      </c>
      <c r="C153" s="70">
        <v>0</v>
      </c>
      <c r="D153" s="70">
        <v>0</v>
      </c>
      <c r="E153" s="70">
        <v>0</v>
      </c>
      <c r="F153" s="70">
        <v>0</v>
      </c>
      <c r="G153" s="70">
        <v>0</v>
      </c>
      <c r="H153" s="70">
        <v>0</v>
      </c>
      <c r="I153" s="70">
        <v>0</v>
      </c>
      <c r="J153" s="70">
        <v>0</v>
      </c>
      <c r="K153" s="70">
        <v>0</v>
      </c>
      <c r="L153" s="70">
        <v>0</v>
      </c>
      <c r="M153" s="70">
        <v>0</v>
      </c>
      <c r="N153" s="70">
        <v>0</v>
      </c>
      <c r="O153" s="70">
        <v>0</v>
      </c>
      <c r="P153" s="70">
        <v>0</v>
      </c>
      <c r="Q153" s="70">
        <v>0</v>
      </c>
      <c r="R153" s="70">
        <v>0</v>
      </c>
      <c r="S153" s="70">
        <v>0</v>
      </c>
    </row>
    <row r="154" spans="1:19">
      <c r="A154" t="s">
        <v>228</v>
      </c>
      <c r="B154" s="69" t="s">
        <v>194</v>
      </c>
      <c r="C154" s="70">
        <v>0</v>
      </c>
      <c r="D154" s="70">
        <v>0</v>
      </c>
      <c r="E154" s="70">
        <v>0</v>
      </c>
      <c r="F154" s="70">
        <v>0</v>
      </c>
      <c r="G154" s="70">
        <v>0</v>
      </c>
      <c r="H154" s="70">
        <v>0</v>
      </c>
      <c r="I154" s="70">
        <v>0</v>
      </c>
      <c r="J154" s="70">
        <v>0</v>
      </c>
      <c r="K154" s="70">
        <v>0</v>
      </c>
      <c r="L154" s="70">
        <v>0</v>
      </c>
      <c r="M154" s="70">
        <v>0</v>
      </c>
      <c r="N154" s="70">
        <v>0</v>
      </c>
      <c r="O154" s="70">
        <v>0</v>
      </c>
      <c r="P154" s="70">
        <v>0</v>
      </c>
      <c r="Q154" s="70">
        <v>0</v>
      </c>
      <c r="R154" s="70">
        <v>0</v>
      </c>
      <c r="S154" s="70">
        <v>0</v>
      </c>
    </row>
    <row r="155" spans="1:19">
      <c r="A155" t="s">
        <v>228</v>
      </c>
      <c r="B155" s="69" t="s">
        <v>195</v>
      </c>
      <c r="C155" s="70">
        <v>0</v>
      </c>
      <c r="D155" s="70">
        <v>0</v>
      </c>
      <c r="E155" s="70">
        <v>0</v>
      </c>
      <c r="F155" s="70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0</v>
      </c>
      <c r="M155" s="70">
        <v>0</v>
      </c>
      <c r="N155" s="70">
        <v>0</v>
      </c>
      <c r="O155" s="70">
        <v>0</v>
      </c>
      <c r="P155" s="70">
        <v>0</v>
      </c>
      <c r="Q155" s="70">
        <v>0</v>
      </c>
      <c r="R155" s="70">
        <v>0</v>
      </c>
      <c r="S155" s="70">
        <v>0</v>
      </c>
    </row>
    <row r="156" spans="1:19">
      <c r="A156" t="s">
        <v>228</v>
      </c>
      <c r="B156" s="69" t="s">
        <v>196</v>
      </c>
      <c r="C156" s="70">
        <v>0</v>
      </c>
      <c r="D156" s="70">
        <v>0</v>
      </c>
      <c r="E156" s="70">
        <v>0</v>
      </c>
      <c r="F156" s="70">
        <v>0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0</v>
      </c>
      <c r="M156" s="70">
        <v>0</v>
      </c>
      <c r="N156" s="70">
        <v>0</v>
      </c>
      <c r="O156" s="70">
        <v>0</v>
      </c>
      <c r="P156" s="70">
        <v>0</v>
      </c>
      <c r="Q156" s="70">
        <v>0</v>
      </c>
      <c r="R156" s="70">
        <v>0</v>
      </c>
      <c r="S156" s="70">
        <v>0</v>
      </c>
    </row>
    <row r="157" spans="1:19">
      <c r="A157" t="s">
        <v>228</v>
      </c>
      <c r="B157" s="69" t="s">
        <v>197</v>
      </c>
      <c r="C157" s="70">
        <v>0</v>
      </c>
      <c r="D157" s="70">
        <v>0</v>
      </c>
      <c r="E157" s="70">
        <v>0</v>
      </c>
      <c r="F157" s="70">
        <v>0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0</v>
      </c>
      <c r="Q157" s="70">
        <v>0</v>
      </c>
      <c r="R157" s="70">
        <v>0</v>
      </c>
      <c r="S157" s="70">
        <v>0</v>
      </c>
    </row>
    <row r="158" spans="1:19">
      <c r="A158" t="s">
        <v>228</v>
      </c>
      <c r="B158" s="69" t="s">
        <v>198</v>
      </c>
      <c r="C158" s="70">
        <v>0</v>
      </c>
      <c r="D158" s="70">
        <v>0</v>
      </c>
      <c r="E158" s="70">
        <v>0</v>
      </c>
      <c r="F158" s="70">
        <v>0</v>
      </c>
      <c r="G158" s="70">
        <v>0</v>
      </c>
      <c r="H158" s="70">
        <v>0</v>
      </c>
      <c r="I158" s="70">
        <v>0</v>
      </c>
      <c r="J158" s="70">
        <v>0</v>
      </c>
      <c r="K158" s="70">
        <v>0</v>
      </c>
      <c r="L158" s="70">
        <v>0</v>
      </c>
      <c r="M158" s="70">
        <v>0</v>
      </c>
      <c r="N158" s="70">
        <v>0</v>
      </c>
      <c r="O158" s="70">
        <v>0</v>
      </c>
      <c r="P158" s="70">
        <v>0</v>
      </c>
      <c r="Q158" s="70">
        <v>0</v>
      </c>
      <c r="R158" s="70">
        <v>0</v>
      </c>
      <c r="S158" s="70">
        <v>0</v>
      </c>
    </row>
    <row r="159" spans="1:19">
      <c r="A159" t="s">
        <v>228</v>
      </c>
      <c r="B159" s="69" t="s">
        <v>199</v>
      </c>
      <c r="C159" s="70">
        <v>0</v>
      </c>
      <c r="D159" s="70">
        <v>0</v>
      </c>
      <c r="E159" s="70">
        <v>0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0</v>
      </c>
      <c r="M159" s="70">
        <v>0</v>
      </c>
      <c r="N159" s="70">
        <v>0</v>
      </c>
      <c r="O159" s="70">
        <v>0</v>
      </c>
      <c r="P159" s="70">
        <v>0</v>
      </c>
      <c r="Q159" s="70">
        <v>0</v>
      </c>
      <c r="R159" s="70">
        <v>0</v>
      </c>
      <c r="S159" s="70">
        <v>0</v>
      </c>
    </row>
    <row r="160" spans="1:19">
      <c r="A160" t="s">
        <v>228</v>
      </c>
      <c r="B160" s="69" t="s">
        <v>200</v>
      </c>
      <c r="C160" s="70">
        <v>0</v>
      </c>
      <c r="D160" s="70">
        <v>0</v>
      </c>
      <c r="E160" s="70">
        <v>0</v>
      </c>
      <c r="F160" s="70">
        <v>0</v>
      </c>
      <c r="G160" s="70">
        <v>0</v>
      </c>
      <c r="H160" s="70">
        <v>0</v>
      </c>
      <c r="I160" s="70">
        <v>0</v>
      </c>
      <c r="J160" s="70">
        <v>0</v>
      </c>
      <c r="K160" s="70">
        <v>0</v>
      </c>
      <c r="L160" s="70">
        <v>0</v>
      </c>
      <c r="M160" s="70">
        <v>0</v>
      </c>
      <c r="N160" s="70">
        <v>0</v>
      </c>
      <c r="O160" s="70">
        <v>0</v>
      </c>
      <c r="P160" s="70">
        <v>0</v>
      </c>
      <c r="Q160" s="70">
        <v>0</v>
      </c>
      <c r="R160" s="70">
        <v>0</v>
      </c>
      <c r="S160" s="70">
        <v>0</v>
      </c>
    </row>
    <row r="161" spans="1:19">
      <c r="A161" t="s">
        <v>228</v>
      </c>
      <c r="B161" s="69" t="s">
        <v>201</v>
      </c>
      <c r="C161" s="70">
        <v>0</v>
      </c>
      <c r="D161" s="70">
        <v>0</v>
      </c>
      <c r="E161" s="70">
        <v>0</v>
      </c>
      <c r="F161" s="70">
        <v>0</v>
      </c>
      <c r="G161" s="70">
        <v>0</v>
      </c>
      <c r="H161" s="70">
        <v>0</v>
      </c>
      <c r="I161" s="70">
        <v>0</v>
      </c>
      <c r="J161" s="70">
        <v>0</v>
      </c>
      <c r="K161" s="70">
        <v>0</v>
      </c>
      <c r="L161" s="70">
        <v>0</v>
      </c>
      <c r="M161" s="70">
        <v>0</v>
      </c>
      <c r="N161" s="70">
        <v>0</v>
      </c>
      <c r="O161" s="70">
        <v>0</v>
      </c>
      <c r="P161" s="70">
        <v>0</v>
      </c>
      <c r="Q161" s="70">
        <v>0</v>
      </c>
      <c r="R161" s="70">
        <v>0</v>
      </c>
      <c r="S161" s="70">
        <v>0</v>
      </c>
    </row>
    <row r="162" spans="1:19">
      <c r="A162" t="s">
        <v>228</v>
      </c>
      <c r="B162" s="69" t="s">
        <v>202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0</v>
      </c>
      <c r="O162" s="70">
        <v>0</v>
      </c>
      <c r="P162" s="70">
        <v>0</v>
      </c>
      <c r="Q162" s="70">
        <v>0</v>
      </c>
      <c r="R162" s="70">
        <v>0</v>
      </c>
      <c r="S162" s="70">
        <v>0</v>
      </c>
    </row>
    <row r="163" spans="1:19">
      <c r="A163" t="s">
        <v>228</v>
      </c>
      <c r="B163" s="69" t="s">
        <v>203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0</v>
      </c>
      <c r="Q163" s="70">
        <v>0</v>
      </c>
      <c r="R163" s="70">
        <v>0</v>
      </c>
      <c r="S163" s="70">
        <v>0</v>
      </c>
    </row>
    <row r="164" spans="1:19">
      <c r="A164" t="s">
        <v>228</v>
      </c>
      <c r="B164" s="69" t="s">
        <v>204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</row>
    <row r="165" spans="1:19">
      <c r="A165" t="s">
        <v>228</v>
      </c>
      <c r="B165" s="69" t="s">
        <v>205</v>
      </c>
      <c r="C165" s="70">
        <v>0</v>
      </c>
      <c r="D165" s="70">
        <v>0</v>
      </c>
      <c r="E165" s="70">
        <v>0</v>
      </c>
      <c r="F165" s="70">
        <v>0</v>
      </c>
      <c r="G165" s="70">
        <v>0</v>
      </c>
      <c r="H165" s="70">
        <v>0</v>
      </c>
      <c r="I165" s="70">
        <v>0</v>
      </c>
      <c r="J165" s="70">
        <v>0</v>
      </c>
      <c r="K165" s="70">
        <v>0</v>
      </c>
      <c r="L165" s="70">
        <v>0</v>
      </c>
      <c r="M165" s="70">
        <v>0</v>
      </c>
      <c r="N165" s="70">
        <v>0</v>
      </c>
      <c r="O165" s="70">
        <v>0</v>
      </c>
      <c r="P165" s="70">
        <v>0</v>
      </c>
      <c r="Q165" s="70">
        <v>0</v>
      </c>
      <c r="R165" s="70">
        <v>0</v>
      </c>
      <c r="S165" s="70">
        <v>0</v>
      </c>
    </row>
    <row r="166" spans="1:19">
      <c r="A166" t="s">
        <v>228</v>
      </c>
      <c r="B166" s="69" t="s">
        <v>206</v>
      </c>
      <c r="C166" s="70">
        <v>0</v>
      </c>
      <c r="D166" s="70">
        <v>0</v>
      </c>
      <c r="E166" s="70">
        <v>0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0</v>
      </c>
      <c r="L166" s="70">
        <v>0</v>
      </c>
      <c r="M166" s="70">
        <v>0</v>
      </c>
      <c r="N166" s="70">
        <v>0</v>
      </c>
      <c r="O166" s="70">
        <v>0</v>
      </c>
      <c r="P166" s="70">
        <v>0</v>
      </c>
      <c r="Q166" s="70">
        <v>0</v>
      </c>
      <c r="R166" s="70">
        <v>0</v>
      </c>
      <c r="S166" s="70">
        <v>0</v>
      </c>
    </row>
    <row r="167" spans="1:19">
      <c r="A167" t="s">
        <v>228</v>
      </c>
      <c r="B167" s="69" t="s">
        <v>207</v>
      </c>
      <c r="C167" s="70">
        <v>0</v>
      </c>
      <c r="D167" s="70">
        <v>0</v>
      </c>
      <c r="E167" s="70">
        <v>0</v>
      </c>
      <c r="F167" s="70">
        <v>0</v>
      </c>
      <c r="G167" s="70">
        <v>0</v>
      </c>
      <c r="H167" s="70">
        <v>0</v>
      </c>
      <c r="I167" s="70">
        <v>0</v>
      </c>
      <c r="J167" s="70">
        <v>0</v>
      </c>
      <c r="K167" s="70">
        <v>0</v>
      </c>
      <c r="L167" s="70">
        <v>0</v>
      </c>
      <c r="M167" s="70">
        <v>0</v>
      </c>
      <c r="N167" s="70">
        <v>0</v>
      </c>
      <c r="O167" s="70">
        <v>0</v>
      </c>
      <c r="P167" s="70">
        <v>0</v>
      </c>
      <c r="Q167" s="70">
        <v>0</v>
      </c>
      <c r="R167" s="70">
        <v>0</v>
      </c>
      <c r="S167" s="70">
        <v>0</v>
      </c>
    </row>
    <row r="168" spans="1:19">
      <c r="A168" t="s">
        <v>228</v>
      </c>
      <c r="B168" s="69" t="s">
        <v>208</v>
      </c>
      <c r="C168" s="70">
        <v>0</v>
      </c>
      <c r="D168" s="70">
        <v>0</v>
      </c>
      <c r="E168" s="70">
        <v>0</v>
      </c>
      <c r="F168" s="70">
        <v>0</v>
      </c>
      <c r="G168" s="70">
        <v>0</v>
      </c>
      <c r="H168" s="70">
        <v>0</v>
      </c>
      <c r="I168" s="70">
        <v>0</v>
      </c>
      <c r="J168" s="70">
        <v>0</v>
      </c>
      <c r="K168" s="70">
        <v>0</v>
      </c>
      <c r="L168" s="70">
        <v>0</v>
      </c>
      <c r="M168" s="70">
        <v>0</v>
      </c>
      <c r="N168" s="70">
        <v>0</v>
      </c>
      <c r="O168" s="70">
        <v>0</v>
      </c>
      <c r="P168" s="70">
        <v>0</v>
      </c>
      <c r="Q168" s="70">
        <v>0</v>
      </c>
      <c r="R168" s="70">
        <v>0</v>
      </c>
      <c r="S168" s="70">
        <v>0</v>
      </c>
    </row>
    <row r="169" spans="1:19">
      <c r="A169" t="s">
        <v>228</v>
      </c>
      <c r="B169" s="69" t="s">
        <v>209</v>
      </c>
      <c r="C169" s="70">
        <v>0.10404152472790074</v>
      </c>
      <c r="D169" s="70">
        <v>8.3748897423120638E-2</v>
      </c>
      <c r="E169" s="70">
        <v>4.0700507029967525E-2</v>
      </c>
      <c r="F169" s="70">
        <v>4.6594458302761268</v>
      </c>
      <c r="G169" s="70">
        <v>1.060981697360674</v>
      </c>
      <c r="H169" s="70">
        <v>0.12755916042987137</v>
      </c>
      <c r="I169" s="70">
        <v>0.44130118536142504</v>
      </c>
      <c r="J169" s="70">
        <v>0.51106102426899014</v>
      </c>
      <c r="K169" s="70">
        <v>1.407709480161401E-2</v>
      </c>
      <c r="L169" s="70">
        <v>1.2737308000000098</v>
      </c>
      <c r="M169" s="70">
        <v>0.84887311201368476</v>
      </c>
      <c r="N169" s="70">
        <v>0.24160224929172358</v>
      </c>
      <c r="O169" s="70">
        <v>0.49109269825108726</v>
      </c>
      <c r="P169" s="70">
        <v>1.2942890638521476</v>
      </c>
      <c r="Q169" s="70">
        <v>6.8382274731385806E-2</v>
      </c>
      <c r="R169" s="70">
        <v>0.68371214520931289</v>
      </c>
      <c r="S169" s="70">
        <v>11.944599265028955</v>
      </c>
    </row>
    <row r="170" spans="1:19">
      <c r="A170" t="s">
        <v>228</v>
      </c>
      <c r="B170" s="69" t="s">
        <v>210</v>
      </c>
      <c r="C170" s="70">
        <v>0</v>
      </c>
      <c r="D170" s="70">
        <v>0</v>
      </c>
      <c r="E170" s="70">
        <v>0</v>
      </c>
      <c r="F170" s="70">
        <v>0</v>
      </c>
      <c r="G170" s="70">
        <v>0</v>
      </c>
      <c r="H170" s="70">
        <v>0</v>
      </c>
      <c r="I170" s="70">
        <v>0</v>
      </c>
      <c r="J170" s="70">
        <v>0</v>
      </c>
      <c r="K170" s="70">
        <v>0</v>
      </c>
      <c r="L170" s="70">
        <v>0</v>
      </c>
      <c r="M170" s="70">
        <v>0</v>
      </c>
      <c r="N170" s="70">
        <v>0</v>
      </c>
      <c r="O170" s="70">
        <v>0</v>
      </c>
      <c r="P170" s="70">
        <v>0</v>
      </c>
      <c r="Q170" s="70">
        <v>0</v>
      </c>
      <c r="R170" s="70">
        <v>0</v>
      </c>
      <c r="S170" s="70">
        <v>0</v>
      </c>
    </row>
    <row r="171" spans="1:19">
      <c r="A171" t="s">
        <v>228</v>
      </c>
      <c r="B171" s="69" t="s">
        <v>211</v>
      </c>
      <c r="C171" s="70">
        <v>0</v>
      </c>
      <c r="D171" s="70">
        <v>0</v>
      </c>
      <c r="E171" s="70">
        <v>0</v>
      </c>
      <c r="F171" s="70">
        <v>0</v>
      </c>
      <c r="G171" s="70">
        <v>0</v>
      </c>
      <c r="H171" s="70">
        <v>0</v>
      </c>
      <c r="I171" s="70">
        <v>0</v>
      </c>
      <c r="J171" s="70">
        <v>0</v>
      </c>
      <c r="K171" s="70">
        <v>0</v>
      </c>
      <c r="L171" s="70">
        <v>0</v>
      </c>
      <c r="M171" s="70">
        <v>0</v>
      </c>
      <c r="N171" s="70">
        <v>0</v>
      </c>
      <c r="O171" s="70">
        <v>0</v>
      </c>
      <c r="P171" s="70">
        <v>0</v>
      </c>
      <c r="Q171" s="70">
        <v>0</v>
      </c>
      <c r="R171" s="70">
        <v>0</v>
      </c>
      <c r="S171" s="70">
        <v>0</v>
      </c>
    </row>
    <row r="172" spans="1:19">
      <c r="A172" t="s">
        <v>228</v>
      </c>
      <c r="B172" s="69" t="s">
        <v>212</v>
      </c>
      <c r="C172" s="70">
        <v>0</v>
      </c>
      <c r="D172" s="70">
        <v>0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0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0</v>
      </c>
    </row>
    <row r="173" spans="1:19">
      <c r="A173" t="s">
        <v>228</v>
      </c>
      <c r="B173" s="69" t="s">
        <v>213</v>
      </c>
      <c r="C173" s="70">
        <v>0</v>
      </c>
      <c r="D173" s="70">
        <v>0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</row>
    <row r="174" spans="1:19">
      <c r="A174" t="s">
        <v>228</v>
      </c>
      <c r="B174" s="69" t="s">
        <v>214</v>
      </c>
      <c r="C174" s="70">
        <v>0</v>
      </c>
      <c r="D174" s="70">
        <v>0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</row>
    <row r="175" spans="1:19">
      <c r="A175" t="s">
        <v>228</v>
      </c>
      <c r="B175" s="69" t="s">
        <v>215</v>
      </c>
      <c r="C175" s="70">
        <v>0</v>
      </c>
      <c r="D175" s="70">
        <v>0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</row>
    <row r="176" spans="1:19">
      <c r="A176" t="s">
        <v>228</v>
      </c>
      <c r="B176" s="69" t="s">
        <v>216</v>
      </c>
      <c r="C176" s="70">
        <v>0</v>
      </c>
      <c r="D176" s="70">
        <v>0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0</v>
      </c>
      <c r="N176" s="70">
        <v>0</v>
      </c>
      <c r="O176" s="70">
        <v>0</v>
      </c>
      <c r="P176" s="70">
        <v>0</v>
      </c>
      <c r="Q176" s="70">
        <v>0</v>
      </c>
      <c r="R176" s="70">
        <v>0</v>
      </c>
      <c r="S176" s="70">
        <v>0</v>
      </c>
    </row>
    <row r="177" spans="1:19">
      <c r="A177" t="s">
        <v>228</v>
      </c>
      <c r="B177" s="69" t="s">
        <v>217</v>
      </c>
      <c r="C177" s="70">
        <v>0</v>
      </c>
      <c r="D177" s="70">
        <v>0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0</v>
      </c>
      <c r="S177" s="70">
        <v>0</v>
      </c>
    </row>
    <row r="178" spans="1:19">
      <c r="A178" t="s">
        <v>228</v>
      </c>
      <c r="B178" s="69" t="s">
        <v>218</v>
      </c>
      <c r="C178" s="70">
        <v>0</v>
      </c>
      <c r="D178" s="70">
        <v>0</v>
      </c>
      <c r="E178" s="70">
        <v>0</v>
      </c>
      <c r="F178" s="70">
        <v>0</v>
      </c>
      <c r="G178" s="70">
        <v>0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0</v>
      </c>
      <c r="O178" s="70">
        <v>0</v>
      </c>
      <c r="P178" s="70">
        <v>0</v>
      </c>
      <c r="Q178" s="70">
        <v>0</v>
      </c>
      <c r="R178" s="70">
        <v>0</v>
      </c>
      <c r="S178" s="70">
        <v>0</v>
      </c>
    </row>
    <row r="179" spans="1:19">
      <c r="A179" t="s">
        <v>228</v>
      </c>
      <c r="B179" s="69" t="s">
        <v>219</v>
      </c>
      <c r="C179" s="70">
        <v>0</v>
      </c>
      <c r="D179" s="70">
        <v>0</v>
      </c>
      <c r="E179" s="70">
        <v>0</v>
      </c>
      <c r="F179" s="70">
        <v>0</v>
      </c>
      <c r="G179" s="70">
        <v>0</v>
      </c>
      <c r="H179" s="70">
        <v>0</v>
      </c>
      <c r="I179" s="70">
        <v>0</v>
      </c>
      <c r="J179" s="70">
        <v>0</v>
      </c>
      <c r="K179" s="70">
        <v>0</v>
      </c>
      <c r="L179" s="70">
        <v>0</v>
      </c>
      <c r="M179" s="70">
        <v>0</v>
      </c>
      <c r="N179" s="70">
        <v>0</v>
      </c>
      <c r="O179" s="70">
        <v>0</v>
      </c>
      <c r="P179" s="70">
        <v>0</v>
      </c>
      <c r="Q179" s="70">
        <v>0</v>
      </c>
      <c r="R179" s="70">
        <v>0</v>
      </c>
      <c r="S179" s="70">
        <v>0</v>
      </c>
    </row>
    <row r="180" spans="1:19">
      <c r="A180" t="s">
        <v>228</v>
      </c>
      <c r="B180" s="69" t="s">
        <v>220</v>
      </c>
      <c r="C180" s="70">
        <v>0</v>
      </c>
      <c r="D180" s="70">
        <v>0</v>
      </c>
      <c r="E180" s="70">
        <v>0</v>
      </c>
      <c r="F180" s="70">
        <v>0</v>
      </c>
      <c r="G180" s="70">
        <v>0</v>
      </c>
      <c r="H180" s="70">
        <v>0</v>
      </c>
      <c r="I180" s="70">
        <v>0</v>
      </c>
      <c r="J180" s="70">
        <v>0</v>
      </c>
      <c r="K180" s="70">
        <v>0</v>
      </c>
      <c r="L180" s="70">
        <v>0</v>
      </c>
      <c r="M180" s="70">
        <v>0</v>
      </c>
      <c r="N180" s="70">
        <v>0</v>
      </c>
      <c r="O180" s="70">
        <v>0</v>
      </c>
      <c r="P180" s="70">
        <v>0</v>
      </c>
      <c r="Q180" s="70">
        <v>0</v>
      </c>
      <c r="R180" s="70">
        <v>0</v>
      </c>
      <c r="S180" s="70">
        <v>0</v>
      </c>
    </row>
    <row r="181" spans="1:19">
      <c r="A181" t="s">
        <v>228</v>
      </c>
      <c r="B181" s="69" t="s">
        <v>221</v>
      </c>
      <c r="C181" s="70">
        <v>0</v>
      </c>
      <c r="D181" s="70">
        <v>0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0</v>
      </c>
      <c r="Q181" s="70">
        <v>0</v>
      </c>
      <c r="R181" s="70">
        <v>0</v>
      </c>
      <c r="S181" s="70">
        <v>0</v>
      </c>
    </row>
    <row r="182" spans="1:19">
      <c r="A182" t="s">
        <v>228</v>
      </c>
      <c r="B182" s="69" t="s">
        <v>222</v>
      </c>
      <c r="C182" s="70">
        <v>0</v>
      </c>
      <c r="D182" s="70">
        <v>0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</row>
    <row r="183" spans="1:19">
      <c r="A183" t="s">
        <v>228</v>
      </c>
      <c r="B183" s="69" t="s">
        <v>223</v>
      </c>
      <c r="C183" s="70">
        <v>0</v>
      </c>
      <c r="D183" s="70">
        <v>0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</row>
    <row r="184" spans="1:19">
      <c r="A184" t="s">
        <v>228</v>
      </c>
      <c r="B184" s="69" t="s">
        <v>224</v>
      </c>
      <c r="C184" s="70">
        <v>0</v>
      </c>
      <c r="D184" s="70">
        <v>0</v>
      </c>
      <c r="E184" s="70">
        <v>0</v>
      </c>
      <c r="F184" s="70">
        <v>0</v>
      </c>
      <c r="G184" s="70">
        <v>0</v>
      </c>
      <c r="H184" s="70">
        <v>0</v>
      </c>
      <c r="I184" s="70">
        <v>0</v>
      </c>
      <c r="J184" s="70">
        <v>0</v>
      </c>
      <c r="K184" s="70">
        <v>0</v>
      </c>
      <c r="L184" s="70">
        <v>0</v>
      </c>
      <c r="M184" s="70">
        <v>0</v>
      </c>
      <c r="N184" s="70">
        <v>0</v>
      </c>
      <c r="O184" s="70">
        <v>0</v>
      </c>
      <c r="P184" s="70">
        <v>0</v>
      </c>
      <c r="Q184" s="70">
        <v>0</v>
      </c>
      <c r="R184" s="70">
        <v>0</v>
      </c>
      <c r="S184" s="70">
        <v>0</v>
      </c>
    </row>
    <row r="185" spans="1:19">
      <c r="A185" t="s">
        <v>228</v>
      </c>
      <c r="B185" s="69" t="s">
        <v>225</v>
      </c>
      <c r="C185" s="70">
        <v>0</v>
      </c>
      <c r="D185" s="70">
        <v>0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T185"/>
  <sheetViews>
    <sheetView workbookViewId="0"/>
  </sheetViews>
  <sheetFormatPr defaultColWidth="8.88671875" defaultRowHeight="14.4"/>
  <cols>
    <col min="1" max="1" width="16.33203125" customWidth="1"/>
    <col min="2" max="2" width="18" customWidth="1"/>
    <col min="3" max="3" width="10.44140625" customWidth="1"/>
  </cols>
  <sheetData>
    <row r="1" spans="1:20" s="73" customFormat="1">
      <c r="A1"/>
      <c r="B1" s="3" t="s">
        <v>1</v>
      </c>
      <c r="C1" s="71" t="s">
        <v>2</v>
      </c>
      <c r="D1" s="72"/>
      <c r="E1" s="72"/>
      <c r="F1" s="72"/>
      <c r="G1" s="5"/>
      <c r="H1" s="6"/>
    </row>
    <row r="2" spans="1:20">
      <c r="B2" s="7" t="s">
        <v>3</v>
      </c>
      <c r="C2" s="8" t="s">
        <v>229</v>
      </c>
      <c r="D2" s="9"/>
      <c r="E2" s="9"/>
      <c r="F2" s="9"/>
      <c r="G2" s="9"/>
      <c r="H2" s="10"/>
    </row>
    <row r="3" spans="1:20">
      <c r="B3" s="7" t="s">
        <v>5</v>
      </c>
      <c r="C3" s="11" t="s">
        <v>6</v>
      </c>
      <c r="D3" s="9"/>
      <c r="E3" s="9"/>
      <c r="F3" s="9"/>
      <c r="G3" s="9"/>
      <c r="H3" s="10"/>
    </row>
    <row r="4" spans="1:20">
      <c r="B4" s="12" t="s">
        <v>7</v>
      </c>
      <c r="C4" s="13">
        <v>2010</v>
      </c>
      <c r="D4" s="14"/>
      <c r="E4" s="14"/>
      <c r="F4" s="14"/>
      <c r="G4" s="14"/>
      <c r="H4" s="15"/>
    </row>
    <row r="5" spans="1:20">
      <c r="B5" s="1"/>
    </row>
    <row r="6" spans="1:20">
      <c r="A6" s="1" t="s">
        <v>8</v>
      </c>
      <c r="B6" s="1" t="s">
        <v>9</v>
      </c>
      <c r="C6" s="16" t="s">
        <v>10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20" ht="15.6">
      <c r="B7" s="1" t="s">
        <v>11</v>
      </c>
      <c r="C7" s="19" t="s">
        <v>12</v>
      </c>
      <c r="D7" s="20"/>
      <c r="E7" s="20"/>
      <c r="F7" s="20"/>
      <c r="G7" s="20"/>
      <c r="H7" s="20"/>
      <c r="I7" s="20"/>
      <c r="J7" s="20"/>
      <c r="K7" s="20"/>
      <c r="L7" s="21"/>
      <c r="M7" s="19" t="s">
        <v>13</v>
      </c>
      <c r="N7" s="20"/>
      <c r="O7" s="20"/>
      <c r="P7" s="20"/>
      <c r="Q7" s="20"/>
      <c r="R7" s="20"/>
      <c r="S7" s="22"/>
    </row>
    <row r="8" spans="1:20">
      <c r="C8" s="23" t="s">
        <v>14</v>
      </c>
      <c r="D8" s="24" t="s">
        <v>15</v>
      </c>
      <c r="E8" s="24" t="s">
        <v>16</v>
      </c>
      <c r="F8" s="24" t="s">
        <v>17</v>
      </c>
      <c r="G8" s="24" t="s">
        <v>18</v>
      </c>
      <c r="H8" s="24" t="s">
        <v>19</v>
      </c>
      <c r="I8" s="24" t="s">
        <v>20</v>
      </c>
      <c r="J8" s="24" t="s">
        <v>21</v>
      </c>
      <c r="K8" s="24" t="s">
        <v>22</v>
      </c>
      <c r="L8" s="25" t="s">
        <v>23</v>
      </c>
      <c r="M8" s="26" t="s">
        <v>24</v>
      </c>
      <c r="N8" s="27" t="s">
        <v>25</v>
      </c>
      <c r="O8" s="27" t="s">
        <v>26</v>
      </c>
      <c r="P8" s="27" t="s">
        <v>27</v>
      </c>
      <c r="Q8" s="27" t="s">
        <v>28</v>
      </c>
      <c r="R8" s="27" t="s">
        <v>29</v>
      </c>
      <c r="S8" s="28" t="s">
        <v>30</v>
      </c>
    </row>
    <row r="9" spans="1:20">
      <c r="C9" s="29" t="s">
        <v>31</v>
      </c>
      <c r="D9" s="30" t="s">
        <v>32</v>
      </c>
      <c r="E9" s="30" t="s">
        <v>33</v>
      </c>
      <c r="F9" s="30" t="s">
        <v>34</v>
      </c>
      <c r="G9" s="30" t="s">
        <v>35</v>
      </c>
      <c r="H9" s="30" t="s">
        <v>36</v>
      </c>
      <c r="I9" s="30" t="s">
        <v>37</v>
      </c>
      <c r="J9" s="30" t="s">
        <v>38</v>
      </c>
      <c r="K9" s="30" t="s">
        <v>39</v>
      </c>
      <c r="L9" s="31" t="s">
        <v>40</v>
      </c>
      <c r="M9" s="29" t="s">
        <v>41</v>
      </c>
      <c r="N9" s="30" t="s">
        <v>42</v>
      </c>
      <c r="O9" s="30" t="s">
        <v>43</v>
      </c>
      <c r="P9" s="30" t="s">
        <v>44</v>
      </c>
      <c r="Q9" s="30" t="s">
        <v>45</v>
      </c>
      <c r="R9" s="30" t="s">
        <v>46</v>
      </c>
      <c r="S9" s="32" t="s">
        <v>47</v>
      </c>
      <c r="T9" s="33"/>
    </row>
    <row r="10" spans="1:20">
      <c r="A10" t="s">
        <v>48</v>
      </c>
      <c r="B10" s="34" t="s">
        <v>49</v>
      </c>
      <c r="C10">
        <v>5.8786161574990647E-3</v>
      </c>
      <c r="D10">
        <v>1.5756796020668186E-2</v>
      </c>
      <c r="E10">
        <v>0.22105160859849032</v>
      </c>
      <c r="F10">
        <v>9.8920683709747582E-3</v>
      </c>
      <c r="G10">
        <v>4.0988434154555262E-2</v>
      </c>
      <c r="H10">
        <v>8.5396830997614498E-2</v>
      </c>
      <c r="I10">
        <v>0.13790119776344228</v>
      </c>
      <c r="J10">
        <v>0.79954217069081979</v>
      </c>
      <c r="K10">
        <v>3.4887989891700238E-4</v>
      </c>
      <c r="L10">
        <v>0.82940649062727323</v>
      </c>
      <c r="M10">
        <v>1.0822652085726101</v>
      </c>
      <c r="N10">
        <v>0.16659762633243153</v>
      </c>
      <c r="O10">
        <v>1.0750987616332202</v>
      </c>
      <c r="P10">
        <v>0.85863927323444122</v>
      </c>
      <c r="Q10">
        <v>0.40292560327587584</v>
      </c>
      <c r="R10">
        <v>0.16859243367980442</v>
      </c>
      <c r="S10">
        <v>5.9002820000086373</v>
      </c>
    </row>
    <row r="11" spans="1:20">
      <c r="A11" t="s">
        <v>48</v>
      </c>
      <c r="B11" s="34" t="s">
        <v>50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0">
      <c r="A12" t="s">
        <v>48</v>
      </c>
      <c r="B12" s="34" t="s">
        <v>51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3.0600490231774968E-2</v>
      </c>
      <c r="S12">
        <v>3.0600490231774913E-2</v>
      </c>
    </row>
    <row r="13" spans="1:20">
      <c r="A13" t="s">
        <v>48</v>
      </c>
      <c r="B13" s="34" t="s">
        <v>52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20">
      <c r="A14" t="s">
        <v>48</v>
      </c>
      <c r="B14" s="34" t="s">
        <v>53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20">
      <c r="A15" t="s">
        <v>48</v>
      </c>
      <c r="B15" s="34" t="s">
        <v>54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5.8057325781519786E-3</v>
      </c>
      <c r="Q15">
        <v>0</v>
      </c>
      <c r="R15">
        <v>0</v>
      </c>
      <c r="S15">
        <v>5.8057325781524227E-3</v>
      </c>
    </row>
    <row r="16" spans="1:20">
      <c r="A16" t="s">
        <v>48</v>
      </c>
      <c r="B16" s="34" t="s">
        <v>55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4.0974666008219973E-2</v>
      </c>
      <c r="Q16">
        <v>0</v>
      </c>
      <c r="R16">
        <v>0</v>
      </c>
      <c r="S16">
        <v>4.0974666008220417E-2</v>
      </c>
    </row>
    <row r="17" spans="1:19">
      <c r="A17" t="s">
        <v>48</v>
      </c>
      <c r="B17" s="34" t="s">
        <v>56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">
        <v>48</v>
      </c>
      <c r="B18" s="34" t="s">
        <v>57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0.10424453435783776</v>
      </c>
      <c r="Q18">
        <v>0</v>
      </c>
      <c r="R18">
        <v>0</v>
      </c>
      <c r="S18">
        <v>0.10424453435783754</v>
      </c>
    </row>
    <row r="19" spans="1:19">
      <c r="A19" t="s">
        <v>48</v>
      </c>
      <c r="B19" s="34" t="s">
        <v>58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0.49238575159143805</v>
      </c>
      <c r="Q19">
        <v>0</v>
      </c>
      <c r="R19">
        <v>0</v>
      </c>
      <c r="S19">
        <v>0.49238575159143849</v>
      </c>
    </row>
    <row r="20" spans="1:19">
      <c r="A20" t="s">
        <v>48</v>
      </c>
      <c r="B20" s="34" t="s">
        <v>59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6.739467656511211E-2</v>
      </c>
      <c r="Q20">
        <v>0</v>
      </c>
      <c r="R20">
        <v>0.67724635837294367</v>
      </c>
      <c r="S20">
        <v>0.74464103493805656</v>
      </c>
    </row>
    <row r="21" spans="1:19">
      <c r="A21" t="s">
        <v>48</v>
      </c>
      <c r="B21" s="34" t="s">
        <v>60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0.27034158947544151</v>
      </c>
      <c r="P21">
        <v>0</v>
      </c>
      <c r="Q21">
        <v>0</v>
      </c>
      <c r="R21">
        <v>0</v>
      </c>
      <c r="S21">
        <v>0.27034158947544107</v>
      </c>
    </row>
    <row r="22" spans="1:19">
      <c r="A22" t="s">
        <v>48</v>
      </c>
      <c r="B22" s="34" t="s">
        <v>61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29.933378603102174</v>
      </c>
      <c r="M22">
        <v>0</v>
      </c>
      <c r="N22">
        <v>0</v>
      </c>
      <c r="O22">
        <v>0</v>
      </c>
      <c r="P22">
        <v>0.36104983650492395</v>
      </c>
      <c r="Q22">
        <v>0</v>
      </c>
      <c r="R22">
        <v>0</v>
      </c>
      <c r="S22">
        <v>30.294428439607096</v>
      </c>
    </row>
    <row r="23" spans="1:19">
      <c r="A23" t="s">
        <v>48</v>
      </c>
      <c r="B23" s="34" t="s">
        <v>62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9.077386772360363E-5</v>
      </c>
      <c r="Q23">
        <v>0</v>
      </c>
      <c r="R23">
        <v>0</v>
      </c>
      <c r="S23">
        <v>9.0773867725602031E-5</v>
      </c>
    </row>
    <row r="24" spans="1:19">
      <c r="A24" t="s">
        <v>48</v>
      </c>
      <c r="B24" s="34" t="s">
        <v>63</v>
      </c>
      <c r="C24">
        <v>0</v>
      </c>
      <c r="D24">
        <v>0</v>
      </c>
      <c r="E24">
        <v>7.977778768043061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9.17433535274359E-3</v>
      </c>
      <c r="Q24">
        <v>0</v>
      </c>
      <c r="R24">
        <v>0</v>
      </c>
      <c r="S24">
        <v>7.9869531033958054</v>
      </c>
    </row>
    <row r="25" spans="1:19">
      <c r="A25" t="s">
        <v>48</v>
      </c>
      <c r="B25" s="34" t="s">
        <v>64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3.102707609502199</v>
      </c>
      <c r="P25">
        <v>0.19915452159530633</v>
      </c>
      <c r="Q25">
        <v>0</v>
      </c>
      <c r="R25">
        <v>0</v>
      </c>
      <c r="S25">
        <v>3.3018621310975078</v>
      </c>
    </row>
    <row r="26" spans="1:19">
      <c r="A26" t="s">
        <v>48</v>
      </c>
      <c r="B26" s="34" t="s">
        <v>65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2.1381071651611627E-3</v>
      </c>
      <c r="Q26">
        <v>0</v>
      </c>
      <c r="R26">
        <v>0</v>
      </c>
      <c r="S26">
        <v>2.1381071651518369E-3</v>
      </c>
    </row>
    <row r="27" spans="1:19">
      <c r="A27" t="s">
        <v>48</v>
      </c>
      <c r="B27" s="34" t="s">
        <v>66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0.14985053350009342</v>
      </c>
      <c r="O27">
        <v>8.9743004534619129</v>
      </c>
      <c r="P27">
        <v>0.15712336102191893</v>
      </c>
      <c r="Q27">
        <v>0</v>
      </c>
      <c r="R27">
        <v>0</v>
      </c>
      <c r="S27">
        <v>9.2812743479839384</v>
      </c>
    </row>
    <row r="28" spans="1:19">
      <c r="A28" t="s">
        <v>48</v>
      </c>
      <c r="B28" s="34" t="s">
        <v>67</v>
      </c>
      <c r="C28">
        <v>0</v>
      </c>
      <c r="D28">
        <v>0.56866463692827662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5.272539367296158</v>
      </c>
      <c r="O28">
        <v>6.517128774022396E-2</v>
      </c>
      <c r="P28">
        <v>0.78571135919700907</v>
      </c>
      <c r="Q28">
        <v>0</v>
      </c>
      <c r="R28">
        <v>0</v>
      </c>
      <c r="S28">
        <v>6.6920866511616737</v>
      </c>
    </row>
    <row r="29" spans="1:19">
      <c r="A29" t="s">
        <v>48</v>
      </c>
      <c r="B29" s="34" t="s">
        <v>68</v>
      </c>
      <c r="C29">
        <v>0.2121599542483095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0.41823080620378228</v>
      </c>
      <c r="O29">
        <v>0.11289932875910758</v>
      </c>
      <c r="P29">
        <v>9.2259252065986175E-2</v>
      </c>
      <c r="Q29">
        <v>0</v>
      </c>
      <c r="R29">
        <v>0</v>
      </c>
      <c r="S29">
        <v>0.83554934127717218</v>
      </c>
    </row>
    <row r="30" spans="1:19">
      <c r="A30" t="s">
        <v>48</v>
      </c>
      <c r="B30" s="34" t="s">
        <v>69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6.3961345306067798</v>
      </c>
      <c r="P30">
        <v>5.5623598172806155E-2</v>
      </c>
      <c r="Q30">
        <v>0</v>
      </c>
      <c r="R30">
        <v>0</v>
      </c>
      <c r="S30">
        <v>6.451758128779602</v>
      </c>
    </row>
    <row r="31" spans="1:19">
      <c r="A31" t="s">
        <v>48</v>
      </c>
      <c r="B31" s="34" t="s">
        <v>70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1.2591116924340168E-2</v>
      </c>
      <c r="L31">
        <v>0</v>
      </c>
      <c r="M31">
        <v>2.1279626097406918</v>
      </c>
      <c r="N31">
        <v>0</v>
      </c>
      <c r="O31">
        <v>0</v>
      </c>
      <c r="P31">
        <v>6.7353574433859364E-2</v>
      </c>
      <c r="Q31">
        <v>0</v>
      </c>
      <c r="R31">
        <v>0</v>
      </c>
      <c r="S31">
        <v>2.207907301098885</v>
      </c>
    </row>
    <row r="32" spans="1:19">
      <c r="A32" t="s">
        <v>48</v>
      </c>
      <c r="B32" s="34" t="s">
        <v>71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11.107406903643245</v>
      </c>
      <c r="N32">
        <v>0</v>
      </c>
      <c r="O32">
        <v>19.87888699993314</v>
      </c>
      <c r="P32">
        <v>2.965194876790811E-3</v>
      </c>
      <c r="Q32">
        <v>2.3319290055496777</v>
      </c>
      <c r="R32">
        <v>0</v>
      </c>
      <c r="S32">
        <v>33.321188104002843</v>
      </c>
    </row>
    <row r="33" spans="1:19">
      <c r="A33" t="s">
        <v>48</v>
      </c>
      <c r="B33" s="34" t="s">
        <v>72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4.9768705804948876</v>
      </c>
      <c r="J33">
        <v>0</v>
      </c>
      <c r="K33">
        <v>0</v>
      </c>
      <c r="L33">
        <v>0</v>
      </c>
      <c r="M33">
        <v>18.002433217812129</v>
      </c>
      <c r="N33">
        <v>0</v>
      </c>
      <c r="O33">
        <v>0</v>
      </c>
      <c r="P33">
        <v>0.6735137548815473</v>
      </c>
      <c r="Q33">
        <v>0</v>
      </c>
      <c r="R33">
        <v>0</v>
      </c>
      <c r="S33">
        <v>23.652817553188569</v>
      </c>
    </row>
    <row r="34" spans="1:19">
      <c r="A34" t="s">
        <v>48</v>
      </c>
      <c r="B34" s="34" t="s">
        <v>73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7.8212769881687692</v>
      </c>
      <c r="N34">
        <v>9.6080138936994075E-2</v>
      </c>
      <c r="O34">
        <v>0</v>
      </c>
      <c r="P34">
        <v>0</v>
      </c>
      <c r="Q34">
        <v>0</v>
      </c>
      <c r="R34">
        <v>7.206775034307733E-2</v>
      </c>
      <c r="S34">
        <v>7.9894248774488403</v>
      </c>
    </row>
    <row r="35" spans="1:19">
      <c r="A35" t="s">
        <v>48</v>
      </c>
      <c r="B35" s="34" t="s">
        <v>74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0.14711320286189711</v>
      </c>
      <c r="R35">
        <v>1.0097243978168935</v>
      </c>
      <c r="S35">
        <v>1.1568376006787844</v>
      </c>
    </row>
    <row r="36" spans="1:19">
      <c r="A36" t="s">
        <v>48</v>
      </c>
      <c r="B36" s="34" t="s">
        <v>75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t="s">
        <v>48</v>
      </c>
      <c r="B37" s="34" t="s">
        <v>76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t="s">
        <v>48</v>
      </c>
      <c r="B38" s="34" t="s">
        <v>77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1.8644838158515289</v>
      </c>
      <c r="S38">
        <v>1.8644838158515427</v>
      </c>
    </row>
    <row r="39" spans="1:19">
      <c r="A39" t="s">
        <v>48</v>
      </c>
      <c r="B39" s="34" t="s">
        <v>78</v>
      </c>
      <c r="C39">
        <v>0</v>
      </c>
      <c r="D39">
        <v>0</v>
      </c>
      <c r="E39">
        <v>0</v>
      </c>
      <c r="F39">
        <v>0</v>
      </c>
      <c r="G39">
        <v>0</v>
      </c>
      <c r="H39">
        <v>3.0819817576101696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3.0819817576101798</v>
      </c>
    </row>
    <row r="40" spans="1:19">
      <c r="A40" t="s">
        <v>48</v>
      </c>
      <c r="B40" s="34" t="s">
        <v>79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1.2941540547389665</v>
      </c>
      <c r="S40">
        <v>1.2941540547389252</v>
      </c>
    </row>
    <row r="41" spans="1:19">
      <c r="A41" t="s">
        <v>48</v>
      </c>
      <c r="B41" s="34" t="s">
        <v>80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0.78252022389018183</v>
      </c>
      <c r="S41">
        <v>0.78252022389017384</v>
      </c>
    </row>
    <row r="42" spans="1:19">
      <c r="A42" t="s">
        <v>48</v>
      </c>
      <c r="B42" s="34" t="s">
        <v>81</v>
      </c>
      <c r="C42">
        <v>0</v>
      </c>
      <c r="D42">
        <v>0</v>
      </c>
      <c r="E42">
        <v>0</v>
      </c>
      <c r="F42">
        <v>0.35700592057366148</v>
      </c>
      <c r="G42">
        <v>1.4792774493104288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0.35372383303546862</v>
      </c>
      <c r="S42">
        <v>2.1900072029195883</v>
      </c>
    </row>
    <row r="43" spans="1:19">
      <c r="A43" t="s">
        <v>48</v>
      </c>
      <c r="B43" s="34" t="s">
        <v>82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t="s">
        <v>48</v>
      </c>
      <c r="B44" s="34" t="s">
        <v>83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1.0219483754116965E-3</v>
      </c>
      <c r="Q44">
        <v>0</v>
      </c>
      <c r="R44">
        <v>9.3910410260118482E-3</v>
      </c>
      <c r="S44">
        <v>1.041298940143065E-2</v>
      </c>
    </row>
    <row r="45" spans="1:19">
      <c r="A45" t="s">
        <v>48</v>
      </c>
      <c r="B45" s="34" t="s">
        <v>84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6.4914098808888099E-3</v>
      </c>
      <c r="O45">
        <v>0</v>
      </c>
      <c r="P45">
        <v>0.83601376009199146</v>
      </c>
      <c r="Q45">
        <v>0</v>
      </c>
      <c r="R45">
        <v>5.1197062815848682E-3</v>
      </c>
      <c r="S45">
        <v>0.84762487625442873</v>
      </c>
    </row>
    <row r="46" spans="1:19">
      <c r="A46" t="s">
        <v>48</v>
      </c>
      <c r="B46" s="34" t="s">
        <v>85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6.9335834739125524E-2</v>
      </c>
      <c r="O46">
        <v>0</v>
      </c>
      <c r="P46">
        <v>8.3975518802625437E-2</v>
      </c>
      <c r="Q46">
        <v>0</v>
      </c>
      <c r="R46">
        <v>0.33448592848633485</v>
      </c>
      <c r="S46">
        <v>0.48779728202813999</v>
      </c>
    </row>
    <row r="47" spans="1:19">
      <c r="A47" t="s">
        <v>48</v>
      </c>
      <c r="B47" s="34" t="s">
        <v>86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0.28648834841543636</v>
      </c>
      <c r="Q47">
        <v>0</v>
      </c>
      <c r="R47">
        <v>0.28859597189006259</v>
      </c>
      <c r="S47">
        <v>0.57508432030562062</v>
      </c>
    </row>
    <row r="48" spans="1:19">
      <c r="A48" t="s">
        <v>48</v>
      </c>
      <c r="B48" s="34" t="s">
        <v>87</v>
      </c>
      <c r="C48">
        <v>0</v>
      </c>
      <c r="D48">
        <v>0.17342774230246361</v>
      </c>
      <c r="E48">
        <v>0</v>
      </c>
      <c r="F48">
        <v>0</v>
      </c>
      <c r="G48">
        <v>0</v>
      </c>
      <c r="H48">
        <v>0</v>
      </c>
      <c r="I48">
        <v>0</v>
      </c>
      <c r="J48">
        <v>28.855571755092157</v>
      </c>
      <c r="K48">
        <v>0</v>
      </c>
      <c r="L48">
        <v>0</v>
      </c>
      <c r="M48">
        <v>0</v>
      </c>
      <c r="N48">
        <v>4.4163828123580435</v>
      </c>
      <c r="O48">
        <v>0</v>
      </c>
      <c r="P48">
        <v>2.0547734670870152</v>
      </c>
      <c r="Q48">
        <v>0.62989447955719946</v>
      </c>
      <c r="R48">
        <v>0.53494872775298674</v>
      </c>
      <c r="S48">
        <v>36.664998984149776</v>
      </c>
    </row>
    <row r="49" spans="1:19">
      <c r="A49" t="s">
        <v>48</v>
      </c>
      <c r="B49" s="34" t="s">
        <v>88</v>
      </c>
      <c r="C49">
        <v>0</v>
      </c>
      <c r="D49">
        <v>0.15123714835318602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3.4473380687434732E-2</v>
      </c>
      <c r="L49">
        <v>0</v>
      </c>
      <c r="M49">
        <v>0</v>
      </c>
      <c r="N49">
        <v>2.6322676139777919</v>
      </c>
      <c r="O49">
        <v>0</v>
      </c>
      <c r="P49">
        <v>1.1370127304955986</v>
      </c>
      <c r="Q49">
        <v>15.272886751555248</v>
      </c>
      <c r="R49">
        <v>0.13325964856456274</v>
      </c>
      <c r="S49">
        <v>19.361137273633943</v>
      </c>
    </row>
    <row r="50" spans="1:19">
      <c r="A50" t="s">
        <v>48</v>
      </c>
      <c r="B50" s="34" t="s">
        <v>89</v>
      </c>
      <c r="C50">
        <v>0</v>
      </c>
      <c r="D50">
        <v>6.6784608777240795E-2</v>
      </c>
      <c r="E50">
        <v>0</v>
      </c>
      <c r="F50">
        <v>0</v>
      </c>
      <c r="G50">
        <v>0</v>
      </c>
      <c r="H50">
        <v>0</v>
      </c>
      <c r="I50">
        <v>0.81849024563610406</v>
      </c>
      <c r="J50">
        <v>0</v>
      </c>
      <c r="K50">
        <v>9.7892701374648269E-3</v>
      </c>
      <c r="L50">
        <v>0</v>
      </c>
      <c r="M50">
        <v>15.266126151161146</v>
      </c>
      <c r="N50">
        <v>1.1503587163635949</v>
      </c>
      <c r="O50">
        <v>0</v>
      </c>
      <c r="P50">
        <v>0.64014083979913217</v>
      </c>
      <c r="Q50">
        <v>1.0289770086679226</v>
      </c>
      <c r="R50">
        <v>8.5545718590651632E-5</v>
      </c>
      <c r="S50">
        <v>18.980752386261457</v>
      </c>
    </row>
    <row r="51" spans="1:19">
      <c r="A51" t="s">
        <v>230</v>
      </c>
      <c r="B51" s="34" t="s">
        <v>90</v>
      </c>
      <c r="C51">
        <v>0</v>
      </c>
      <c r="D51">
        <v>7.7687203802689897E-4</v>
      </c>
      <c r="E51">
        <v>0</v>
      </c>
      <c r="F51">
        <v>0</v>
      </c>
      <c r="G51">
        <v>0</v>
      </c>
      <c r="H51">
        <v>0</v>
      </c>
      <c r="I51">
        <v>1.0170620160580448</v>
      </c>
      <c r="J51">
        <v>0</v>
      </c>
      <c r="K51">
        <v>0.20826299593813924</v>
      </c>
      <c r="L51">
        <v>13.053181631040459</v>
      </c>
      <c r="M51">
        <v>10.264740741194565</v>
      </c>
      <c r="N51">
        <v>3.9425305898790342E-2</v>
      </c>
      <c r="O51">
        <v>29.034644943020545</v>
      </c>
      <c r="P51">
        <v>1.0007581603942377</v>
      </c>
      <c r="Q51">
        <v>0.91631140203157457</v>
      </c>
      <c r="R51">
        <v>4.4337726111800535E-3</v>
      </c>
      <c r="S51">
        <v>55.539597840225724</v>
      </c>
    </row>
    <row r="52" spans="1:19">
      <c r="A52" t="s">
        <v>48</v>
      </c>
      <c r="B52" s="34" t="s">
        <v>91</v>
      </c>
      <c r="C52">
        <v>0</v>
      </c>
      <c r="D52">
        <v>1.6627864500491252E-2</v>
      </c>
      <c r="E52">
        <v>1.3120160546422639</v>
      </c>
      <c r="F52">
        <v>0</v>
      </c>
      <c r="G52">
        <v>0</v>
      </c>
      <c r="H52">
        <v>0</v>
      </c>
      <c r="I52">
        <v>1.3073469311529511</v>
      </c>
      <c r="J52">
        <v>0</v>
      </c>
      <c r="K52">
        <v>1.4551990149141991E-4</v>
      </c>
      <c r="L52">
        <v>1.4593030622026504</v>
      </c>
      <c r="M52">
        <v>5.3872217522707331</v>
      </c>
      <c r="N52">
        <v>0.23939262273838047</v>
      </c>
      <c r="O52">
        <v>7.3578189652706385</v>
      </c>
      <c r="P52">
        <v>0.66097476145937684</v>
      </c>
      <c r="Q52">
        <v>7.6067930658282989E-2</v>
      </c>
      <c r="R52">
        <v>9.3680733483424206E-2</v>
      </c>
      <c r="S52">
        <v>17.910596198280643</v>
      </c>
    </row>
    <row r="53" spans="1:19">
      <c r="A53" t="s">
        <v>48</v>
      </c>
      <c r="B53" s="34" t="s">
        <v>92</v>
      </c>
      <c r="C53">
        <v>0</v>
      </c>
      <c r="D53">
        <v>3.9258216732372397E-2</v>
      </c>
      <c r="E53">
        <v>0.95207565923690041</v>
      </c>
      <c r="F53">
        <v>0</v>
      </c>
      <c r="G53">
        <v>0</v>
      </c>
      <c r="H53">
        <v>0</v>
      </c>
      <c r="I53">
        <v>2.787051087469905E-3</v>
      </c>
      <c r="J53">
        <v>0</v>
      </c>
      <c r="K53">
        <v>2.0847872887069796E-4</v>
      </c>
      <c r="L53">
        <v>7.815664082084389</v>
      </c>
      <c r="M53">
        <v>0.10297875466029893</v>
      </c>
      <c r="N53">
        <v>0.52942897663998423</v>
      </c>
      <c r="O53">
        <v>10.577352587095064</v>
      </c>
      <c r="P53">
        <v>0.59934778342997852</v>
      </c>
      <c r="Q53">
        <v>0.32174866255136791</v>
      </c>
      <c r="R53">
        <v>0.681607012323596</v>
      </c>
      <c r="S53">
        <v>21.622457264570244</v>
      </c>
    </row>
    <row r="54" spans="1:19">
      <c r="A54" t="s">
        <v>230</v>
      </c>
      <c r="B54" s="34" t="s">
        <v>93</v>
      </c>
      <c r="C54">
        <v>0</v>
      </c>
      <c r="D54">
        <v>1.6295483553579793E-2</v>
      </c>
      <c r="E54">
        <v>1.2103555857646366</v>
      </c>
      <c r="F54">
        <v>0.29804380923489499</v>
      </c>
      <c r="G54">
        <v>0.89339107614235624</v>
      </c>
      <c r="H54">
        <v>1.0140817408757608</v>
      </c>
      <c r="I54">
        <v>0.14109564856235934</v>
      </c>
      <c r="J54">
        <v>0</v>
      </c>
      <c r="K54">
        <v>0.16564708222676111</v>
      </c>
      <c r="L54">
        <v>5.0732199703654572</v>
      </c>
      <c r="M54">
        <v>1.8751379020429511</v>
      </c>
      <c r="N54">
        <v>0.5905881244357829</v>
      </c>
      <c r="O54">
        <v>2.786224529479739</v>
      </c>
      <c r="P54">
        <v>0.50386553828887948</v>
      </c>
      <c r="Q54">
        <v>0.38174068815091289</v>
      </c>
      <c r="R54">
        <v>2.879636358236068</v>
      </c>
      <c r="S54">
        <v>17.829323537359699</v>
      </c>
    </row>
    <row r="55" spans="1:19">
      <c r="A55" t="s">
        <v>48</v>
      </c>
      <c r="B55" s="34" t="s">
        <v>94</v>
      </c>
      <c r="C55">
        <v>0</v>
      </c>
      <c r="D55">
        <v>0.36934997119634727</v>
      </c>
      <c r="E55">
        <v>1.1029540617553568</v>
      </c>
      <c r="F55">
        <v>0.44524007605759575</v>
      </c>
      <c r="G55">
        <v>1.8771636692185498</v>
      </c>
      <c r="H55">
        <v>3.6963067026464529</v>
      </c>
      <c r="I55">
        <v>0.40806192995337476</v>
      </c>
      <c r="J55">
        <v>0</v>
      </c>
      <c r="K55">
        <v>3.5650596271291635E-4</v>
      </c>
      <c r="L55">
        <v>0</v>
      </c>
      <c r="M55">
        <v>2.5329709299940077</v>
      </c>
      <c r="N55">
        <v>3.8230795444579968</v>
      </c>
      <c r="O55">
        <v>0.51957750667580171</v>
      </c>
      <c r="P55">
        <v>0.87745010374744759</v>
      </c>
      <c r="Q55">
        <v>1.5496328123416063</v>
      </c>
      <c r="R55">
        <v>4.3007077627377992</v>
      </c>
      <c r="S55">
        <v>21.502851576744661</v>
      </c>
    </row>
    <row r="56" spans="1:19">
      <c r="A56" t="s">
        <v>48</v>
      </c>
      <c r="B56" s="34" t="s">
        <v>95</v>
      </c>
      <c r="C56">
        <v>0.52261737982494083</v>
      </c>
      <c r="D56">
        <v>3.3291487059328162E-5</v>
      </c>
      <c r="E56">
        <v>0.46504218256996666</v>
      </c>
      <c r="F56">
        <v>0.11108129697885905</v>
      </c>
      <c r="G56">
        <v>6.0018336432328567E-2</v>
      </c>
      <c r="H56">
        <v>0.48586341047421566</v>
      </c>
      <c r="I56">
        <v>2.354812587389965E-2</v>
      </c>
      <c r="J56">
        <v>0</v>
      </c>
      <c r="K56">
        <v>8.2800168415077535E-3</v>
      </c>
      <c r="L56">
        <v>2.4326610366486534E-2</v>
      </c>
      <c r="M56">
        <v>16.949155563293232</v>
      </c>
      <c r="N56">
        <v>6.2709174540135137E-2</v>
      </c>
      <c r="O56">
        <v>2.4115715278035594</v>
      </c>
      <c r="P56">
        <v>0.28995891395748075</v>
      </c>
      <c r="Q56">
        <v>2.6679154147483786E-2</v>
      </c>
      <c r="R56">
        <v>2.0091280756817742</v>
      </c>
      <c r="S56">
        <v>23.450013060272283</v>
      </c>
    </row>
    <row r="57" spans="1:19">
      <c r="A57" t="s">
        <v>230</v>
      </c>
      <c r="B57" s="34" t="s">
        <v>96</v>
      </c>
      <c r="C57">
        <v>0.21317678088310288</v>
      </c>
      <c r="D57">
        <v>2.2064890028559159E-3</v>
      </c>
      <c r="E57">
        <v>0</v>
      </c>
      <c r="F57">
        <v>8.0095741859591563E-3</v>
      </c>
      <c r="G57">
        <v>0.38778806627440066</v>
      </c>
      <c r="H57">
        <v>0.41127670686043416</v>
      </c>
      <c r="I57">
        <v>3.2306156613801029</v>
      </c>
      <c r="J57">
        <v>0</v>
      </c>
      <c r="K57">
        <v>2.0680885824964079E-6</v>
      </c>
      <c r="L57">
        <v>0.7993056169437267</v>
      </c>
      <c r="M57">
        <v>8.6383338372702667</v>
      </c>
      <c r="N57">
        <v>4.5979742339412155E-2</v>
      </c>
      <c r="O57">
        <v>3.0056652632523111</v>
      </c>
      <c r="P57">
        <v>0.22295226677881885</v>
      </c>
      <c r="Q57">
        <v>0.1043522978464182</v>
      </c>
      <c r="R57">
        <v>0.94745487139401874</v>
      </c>
      <c r="S57">
        <v>18.017119242499973</v>
      </c>
    </row>
    <row r="58" spans="1:19">
      <c r="A58" t="s">
        <v>230</v>
      </c>
      <c r="B58" s="34" t="s">
        <v>97</v>
      </c>
      <c r="C58">
        <v>0.5152871167369294</v>
      </c>
      <c r="D58">
        <v>3.3777224952689533E-2</v>
      </c>
      <c r="E58">
        <v>0.13725364118745631</v>
      </c>
      <c r="F58">
        <v>0.10558098749791012</v>
      </c>
      <c r="G58">
        <v>0.25508956993008702</v>
      </c>
      <c r="H58">
        <v>0.34506592817267467</v>
      </c>
      <c r="I58">
        <v>4.7923755868950479E-4</v>
      </c>
      <c r="J58">
        <v>0</v>
      </c>
      <c r="K58">
        <v>5.4305891371619897E-5</v>
      </c>
      <c r="L58">
        <v>2.9121703259255014</v>
      </c>
      <c r="M58">
        <v>9.8843123293420376E-2</v>
      </c>
      <c r="N58">
        <v>9.4989259696138362E-2</v>
      </c>
      <c r="O58">
        <v>14.537828793976217</v>
      </c>
      <c r="P58">
        <v>0.91487638596943377</v>
      </c>
      <c r="Q58">
        <v>0.28691654056560978</v>
      </c>
      <c r="R58">
        <v>1.3688941720987344</v>
      </c>
      <c r="S58">
        <v>21.607106613452459</v>
      </c>
    </row>
    <row r="59" spans="1:19">
      <c r="A59" t="s">
        <v>230</v>
      </c>
      <c r="B59" s="34" t="s">
        <v>98</v>
      </c>
      <c r="C59">
        <v>6.9908881875784923E-2</v>
      </c>
      <c r="D59">
        <v>7.2435402229629187E-3</v>
      </c>
      <c r="E59">
        <v>9.4983249564259964E-2</v>
      </c>
      <c r="F59">
        <v>0.2340199517720416</v>
      </c>
      <c r="G59">
        <v>0.95924657268108326</v>
      </c>
      <c r="H59">
        <v>0.44944652116058492</v>
      </c>
      <c r="I59">
        <v>1.9086113272836158E-2</v>
      </c>
      <c r="J59">
        <v>51.77199581496324</v>
      </c>
      <c r="K59">
        <v>2.250129992528993E-3</v>
      </c>
      <c r="L59">
        <v>1.1022485668259705</v>
      </c>
      <c r="M59">
        <v>1.948920669460918</v>
      </c>
      <c r="N59">
        <v>0.52804033851927912</v>
      </c>
      <c r="O59">
        <v>4.4715746760187756</v>
      </c>
      <c r="P59">
        <v>0.55613328862605016</v>
      </c>
      <c r="Q59">
        <v>21.084946341611129</v>
      </c>
      <c r="R59">
        <v>1.1453428359183917</v>
      </c>
      <c r="S59">
        <v>84.445387492485679</v>
      </c>
    </row>
    <row r="60" spans="1:19">
      <c r="A60" t="s">
        <v>48</v>
      </c>
      <c r="B60" s="34" t="s">
        <v>99</v>
      </c>
      <c r="C60">
        <v>0</v>
      </c>
      <c r="D60">
        <v>9.5583219741610659E-3</v>
      </c>
      <c r="E60">
        <v>0.32222936033334548</v>
      </c>
      <c r="F60">
        <v>0</v>
      </c>
      <c r="G60">
        <v>5.6986537559771122E-3</v>
      </c>
      <c r="H60">
        <v>1.9986003057964012</v>
      </c>
      <c r="I60">
        <v>0.35403120099297425</v>
      </c>
      <c r="J60">
        <v>20.689181026838213</v>
      </c>
      <c r="K60">
        <v>6.2253205667986256E-2</v>
      </c>
      <c r="L60">
        <v>0.67501935402761859</v>
      </c>
      <c r="M60">
        <v>0.91880018283764286</v>
      </c>
      <c r="N60">
        <v>0.17338866262354458</v>
      </c>
      <c r="O60">
        <v>6.8225396739793638</v>
      </c>
      <c r="P60">
        <v>0.2582647844598629</v>
      </c>
      <c r="Q60">
        <v>10.147616107280435</v>
      </c>
      <c r="R60">
        <v>1.5584372968937821</v>
      </c>
      <c r="S60">
        <v>43.995618137460838</v>
      </c>
    </row>
    <row r="61" spans="1:19">
      <c r="A61" t="s">
        <v>48</v>
      </c>
      <c r="B61" s="34" t="s">
        <v>101</v>
      </c>
      <c r="C61">
        <v>1.9086740971541172E-2</v>
      </c>
      <c r="D61">
        <v>4.8480541972764968E-2</v>
      </c>
      <c r="E61">
        <v>1.0406711952988914</v>
      </c>
      <c r="F61">
        <v>7.7877425582413728E-2</v>
      </c>
      <c r="G61">
        <v>0.25778959825685899</v>
      </c>
      <c r="H61">
        <v>0.28256008323833193</v>
      </c>
      <c r="I61">
        <v>0.50144249370730698</v>
      </c>
      <c r="J61">
        <v>2.942110141506447</v>
      </c>
      <c r="K61">
        <v>1.0734343809943869E-3</v>
      </c>
      <c r="L61">
        <v>2.6079900241649128</v>
      </c>
      <c r="M61">
        <v>3.8104888322591677</v>
      </c>
      <c r="N61">
        <v>0.56610698787399372</v>
      </c>
      <c r="O61">
        <v>5.5875688630193565</v>
      </c>
      <c r="P61">
        <v>0.47907752169587958</v>
      </c>
      <c r="Q61">
        <v>4.0925116447370371</v>
      </c>
      <c r="R61">
        <v>1.3190082519774222</v>
      </c>
      <c r="S61">
        <v>23.633843780644042</v>
      </c>
    </row>
    <row r="62" spans="1:19">
      <c r="A62" t="s">
        <v>48</v>
      </c>
      <c r="B62" s="34" t="s">
        <v>102</v>
      </c>
      <c r="C62">
        <v>7.2526490538940891E-2</v>
      </c>
      <c r="D62">
        <v>4.8948335052893643E-2</v>
      </c>
      <c r="E62">
        <v>9.3135822698755533E-3</v>
      </c>
      <c r="F62">
        <v>2.0559980107368148E-2</v>
      </c>
      <c r="G62">
        <v>8.4191465330229143E-2</v>
      </c>
      <c r="H62">
        <v>0.2207893015243183</v>
      </c>
      <c r="I62">
        <v>0.42704923970193853</v>
      </c>
      <c r="J62">
        <v>8.1726960012505003</v>
      </c>
      <c r="K62">
        <v>1.0903932577002173E-3</v>
      </c>
      <c r="L62">
        <v>19.410483710933306</v>
      </c>
      <c r="M62">
        <v>2.2381015993636311</v>
      </c>
      <c r="N62">
        <v>0.52409138650376974</v>
      </c>
      <c r="O62">
        <v>0.7201564458044345</v>
      </c>
      <c r="P62">
        <v>0.36421041195572812</v>
      </c>
      <c r="Q62">
        <v>9.5660659239380408</v>
      </c>
      <c r="R62">
        <v>0.24816689263830227</v>
      </c>
      <c r="S62">
        <v>42.128441160171633</v>
      </c>
    </row>
    <row r="63" spans="1:19">
      <c r="A63" t="s">
        <v>48</v>
      </c>
      <c r="B63" s="34" t="s">
        <v>103</v>
      </c>
      <c r="C63">
        <v>2.0851776530588673E-2</v>
      </c>
      <c r="D63">
        <v>0</v>
      </c>
      <c r="E63">
        <v>5.1732397762303037</v>
      </c>
      <c r="F63">
        <v>3.0798786498520858E-2</v>
      </c>
      <c r="G63">
        <v>0.1274965671607422</v>
      </c>
      <c r="H63">
        <v>9.674042827769469E-2</v>
      </c>
      <c r="I63">
        <v>1.2252844144420294E-3</v>
      </c>
      <c r="J63">
        <v>18.711573222270303</v>
      </c>
      <c r="K63">
        <v>1.2283578241234494E-6</v>
      </c>
      <c r="L63">
        <v>0</v>
      </c>
      <c r="M63">
        <v>0.95895537941483155</v>
      </c>
      <c r="N63">
        <v>1.2735722172649844E-3</v>
      </c>
      <c r="O63">
        <v>0.98840691421965232</v>
      </c>
      <c r="P63">
        <v>5.7563294123253783E-2</v>
      </c>
      <c r="Q63">
        <v>0.4451922247904605</v>
      </c>
      <c r="R63">
        <v>0.2621835455124959</v>
      </c>
      <c r="S63">
        <v>26.875502000019537</v>
      </c>
    </row>
    <row r="64" spans="1:19">
      <c r="A64" t="s">
        <v>48</v>
      </c>
      <c r="B64" s="34" t="s">
        <v>104</v>
      </c>
      <c r="C64">
        <v>0.12847390415777582</v>
      </c>
      <c r="D64">
        <v>1.9722641410013786E-4</v>
      </c>
      <c r="E64">
        <v>0</v>
      </c>
      <c r="F64">
        <v>1.0478021647575275E-4</v>
      </c>
      <c r="G64">
        <v>1.0433921974506433E-3</v>
      </c>
      <c r="H64">
        <v>5.0427761095761525E-5</v>
      </c>
      <c r="I64">
        <v>1.5653909982642489E-3</v>
      </c>
      <c r="J64">
        <v>0.11015821119116254</v>
      </c>
      <c r="K64">
        <v>3.9826054437752667E-5</v>
      </c>
      <c r="L64">
        <v>0</v>
      </c>
      <c r="M64">
        <v>0.19551960387725842</v>
      </c>
      <c r="N64">
        <v>1.1978765627183918E-2</v>
      </c>
      <c r="O64">
        <v>2.3856967156349072</v>
      </c>
      <c r="P64">
        <v>0.14468805495424242</v>
      </c>
      <c r="Q64">
        <v>1.6484237956752708</v>
      </c>
      <c r="R64">
        <v>5.1179981556895626E-2</v>
      </c>
      <c r="S64">
        <v>4.6791200763157121</v>
      </c>
    </row>
    <row r="65" spans="1:19">
      <c r="A65" t="s">
        <v>48</v>
      </c>
      <c r="B65" s="34" t="s">
        <v>105</v>
      </c>
      <c r="C65">
        <v>2.2575611857253985E-3</v>
      </c>
      <c r="D65">
        <v>3.409593412899703E-4</v>
      </c>
      <c r="E65">
        <v>0</v>
      </c>
      <c r="F65">
        <v>1.8805378762625224E-3</v>
      </c>
      <c r="G65">
        <v>0.49299334736480738</v>
      </c>
      <c r="H65">
        <v>0.26524511525520289</v>
      </c>
      <c r="I65">
        <v>2.7519753012299475E-3</v>
      </c>
      <c r="J65">
        <v>12.952800060937193</v>
      </c>
      <c r="K65">
        <v>7.1288878576880599E-5</v>
      </c>
      <c r="L65">
        <v>0.11594886441952212</v>
      </c>
      <c r="M65">
        <v>2.4388779006741856E-2</v>
      </c>
      <c r="N65">
        <v>2.988937413191195E-2</v>
      </c>
      <c r="O65">
        <v>0.79178954395834467</v>
      </c>
      <c r="P65">
        <v>7.0236533858301087E-2</v>
      </c>
      <c r="Q65">
        <v>4.1428260041537897</v>
      </c>
      <c r="R65">
        <v>0.49564782473030888</v>
      </c>
      <c r="S65">
        <v>19.389067770400288</v>
      </c>
    </row>
    <row r="66" spans="1:19">
      <c r="A66" t="s">
        <v>48</v>
      </c>
      <c r="B66" s="34" t="s">
        <v>106</v>
      </c>
      <c r="C66">
        <v>0.13757838651009791</v>
      </c>
      <c r="D66">
        <v>3.3541391599896109E-3</v>
      </c>
      <c r="E66">
        <v>3.0479176089791338E-2</v>
      </c>
      <c r="F66">
        <v>9.0888783033368448E-2</v>
      </c>
      <c r="G66">
        <v>0.13559562791182511</v>
      </c>
      <c r="H66">
        <v>1.2916334026498593</v>
      </c>
      <c r="I66">
        <v>7.3096914956494174E-6</v>
      </c>
      <c r="J66">
        <v>2.5024201942647721</v>
      </c>
      <c r="K66">
        <v>0</v>
      </c>
      <c r="L66">
        <v>0</v>
      </c>
      <c r="M66">
        <v>9.1323604483903864E-3</v>
      </c>
      <c r="N66">
        <v>1.4207682953717438E-2</v>
      </c>
      <c r="O66">
        <v>1.1320242714890867</v>
      </c>
      <c r="P66">
        <v>1.8590130377596381E-2</v>
      </c>
      <c r="Q66">
        <v>1.0432943325633062</v>
      </c>
      <c r="R66">
        <v>0.96232002122837557</v>
      </c>
      <c r="S66">
        <v>7.3715258183713104</v>
      </c>
    </row>
    <row r="67" spans="1:19">
      <c r="A67" t="s">
        <v>230</v>
      </c>
      <c r="B67" s="34" t="s">
        <v>107</v>
      </c>
      <c r="C67">
        <v>0</v>
      </c>
      <c r="D67">
        <v>6.2407573556777507E-4</v>
      </c>
      <c r="E67">
        <v>0</v>
      </c>
      <c r="F67">
        <v>0</v>
      </c>
      <c r="G67">
        <v>1.383255644805903E-2</v>
      </c>
      <c r="H67">
        <v>0.15342339095738033</v>
      </c>
      <c r="I67">
        <v>0.27542534563941423</v>
      </c>
      <c r="J67">
        <v>0.91244142410081963</v>
      </c>
      <c r="K67">
        <v>2.6211993760894003E-4</v>
      </c>
      <c r="L67">
        <v>2.3314869973473122</v>
      </c>
      <c r="M67">
        <v>1.833115404744575</v>
      </c>
      <c r="N67">
        <v>1.0439658645239547E-2</v>
      </c>
      <c r="O67">
        <v>8.9000208521241575E-2</v>
      </c>
      <c r="P67">
        <v>0.17257374241095036</v>
      </c>
      <c r="Q67">
        <v>0.4196934658961311</v>
      </c>
      <c r="R67">
        <v>0.81887568670545718</v>
      </c>
      <c r="S67">
        <v>7.0311940770886849</v>
      </c>
    </row>
    <row r="68" spans="1:19">
      <c r="A68" t="s">
        <v>48</v>
      </c>
      <c r="B68" s="34" t="s">
        <v>108</v>
      </c>
      <c r="C68">
        <v>0</v>
      </c>
      <c r="D68">
        <v>3.4182050043973344E-2</v>
      </c>
      <c r="E68">
        <v>0.56747512791082855</v>
      </c>
      <c r="F68">
        <v>0</v>
      </c>
      <c r="G68">
        <v>2.2573755800614492E-5</v>
      </c>
      <c r="H68">
        <v>3.6372016200312274E-2</v>
      </c>
      <c r="I68">
        <v>0.20567780931712676</v>
      </c>
      <c r="J68">
        <v>0.10405032398151093</v>
      </c>
      <c r="K68">
        <v>5.2417202420340647E-4</v>
      </c>
      <c r="L68">
        <v>0</v>
      </c>
      <c r="M68">
        <v>3.1070392997566643</v>
      </c>
      <c r="N68">
        <v>0.511734245124007</v>
      </c>
      <c r="O68">
        <v>1.9097886234022212</v>
      </c>
      <c r="P68">
        <v>3.6289187083095698E-2</v>
      </c>
      <c r="Q68">
        <v>0.62791619128236675</v>
      </c>
      <c r="R68">
        <v>0.53258452787921939</v>
      </c>
      <c r="S68">
        <v>7.6736561477614487</v>
      </c>
    </row>
    <row r="69" spans="1:19">
      <c r="A69" t="s">
        <v>230</v>
      </c>
      <c r="B69" s="34" t="s">
        <v>109</v>
      </c>
      <c r="C69">
        <v>8.099358156805625E-4</v>
      </c>
      <c r="D69">
        <v>2.5482703406311868E-2</v>
      </c>
      <c r="E69">
        <v>0</v>
      </c>
      <c r="F69">
        <v>9.8239103073751721E-3</v>
      </c>
      <c r="G69">
        <v>3.0561337461969984E-2</v>
      </c>
      <c r="H69">
        <v>0</v>
      </c>
      <c r="I69">
        <v>1.3132876403288307E-2</v>
      </c>
      <c r="J69">
        <v>8.1838386677191011E-5</v>
      </c>
      <c r="K69">
        <v>5.2890861373747766E-3</v>
      </c>
      <c r="L69">
        <v>1.5043405931179876</v>
      </c>
      <c r="M69">
        <v>0.19063246316427751</v>
      </c>
      <c r="N69">
        <v>0.30959746355709328</v>
      </c>
      <c r="O69">
        <v>2.6125475435426893</v>
      </c>
      <c r="P69">
        <v>0.39887110284123395</v>
      </c>
      <c r="Q69">
        <v>1.1216120549306652E-4</v>
      </c>
      <c r="R69">
        <v>0.16694766778737602</v>
      </c>
      <c r="S69">
        <v>5.2682306831358119</v>
      </c>
    </row>
    <row r="70" spans="1:19">
      <c r="A70" t="s">
        <v>48</v>
      </c>
      <c r="B70" s="34" t="s">
        <v>110</v>
      </c>
      <c r="C70">
        <v>2.469128272730714E-6</v>
      </c>
      <c r="D70">
        <v>9.7012718012923216E-4</v>
      </c>
      <c r="E70">
        <v>0.12366569299029706</v>
      </c>
      <c r="F70">
        <v>0</v>
      </c>
      <c r="G70">
        <v>0.20274698549100556</v>
      </c>
      <c r="H70">
        <v>1.6364688527310989E-2</v>
      </c>
      <c r="I70">
        <v>3.2615642709465931E-4</v>
      </c>
      <c r="J70">
        <v>0</v>
      </c>
      <c r="K70">
        <v>1.3515417405907115E-5</v>
      </c>
      <c r="L70">
        <v>0.10271492569201257</v>
      </c>
      <c r="M70">
        <v>8.6199927804884169E-2</v>
      </c>
      <c r="N70">
        <v>0.39241947846248948</v>
      </c>
      <c r="O70">
        <v>0.36504573310168098</v>
      </c>
      <c r="P70">
        <v>7.5785692470237365E-2</v>
      </c>
      <c r="Q70">
        <v>8.9431803203865456E-5</v>
      </c>
      <c r="R70">
        <v>0.31196183110177955</v>
      </c>
      <c r="S70">
        <v>1.6783066555989308</v>
      </c>
    </row>
    <row r="71" spans="1:19">
      <c r="A71" t="s">
        <v>48</v>
      </c>
      <c r="B71" s="34" t="s">
        <v>111</v>
      </c>
      <c r="C71">
        <v>0.26494853833451582</v>
      </c>
      <c r="D71">
        <v>1.093042403399469E-3</v>
      </c>
      <c r="E71">
        <v>8.8478429375804524E-3</v>
      </c>
      <c r="F71">
        <v>5.4730646816825157E-6</v>
      </c>
      <c r="G71">
        <v>1.5745466626000848E-2</v>
      </c>
      <c r="H71">
        <v>0</v>
      </c>
      <c r="I71">
        <v>8.8222416372918389E-3</v>
      </c>
      <c r="J71">
        <v>1.7067571740767562E-3</v>
      </c>
      <c r="K71">
        <v>2.4723348049926486E-6</v>
      </c>
      <c r="L71">
        <v>9.5280287570886912E-3</v>
      </c>
      <c r="M71">
        <v>0.41036696993391786</v>
      </c>
      <c r="N71">
        <v>1.8843092683578533E-2</v>
      </c>
      <c r="O71">
        <v>2.5528761232141051</v>
      </c>
      <c r="P71">
        <v>1.1506605664582281E-2</v>
      </c>
      <c r="Q71">
        <v>1.0187585411799205E-2</v>
      </c>
      <c r="R71">
        <v>0.38852171610848174</v>
      </c>
      <c r="S71">
        <v>3.703001956285334</v>
      </c>
    </row>
    <row r="72" spans="1:19">
      <c r="A72" t="s">
        <v>230</v>
      </c>
      <c r="B72" s="34" t="s">
        <v>112</v>
      </c>
      <c r="C72">
        <v>7.9941096909128095E-2</v>
      </c>
      <c r="D72">
        <v>0</v>
      </c>
      <c r="E72">
        <v>1.1269636467470932</v>
      </c>
      <c r="F72">
        <v>1.0554074065429075E-2</v>
      </c>
      <c r="G72">
        <v>1.6865786082398415E-5</v>
      </c>
      <c r="H72">
        <v>4.1829336913924209E-2</v>
      </c>
      <c r="I72">
        <v>0.13489401167437265</v>
      </c>
      <c r="J72">
        <v>2.1732885511767108E-2</v>
      </c>
      <c r="K72">
        <v>6.7137494629110339E-4</v>
      </c>
      <c r="L72">
        <v>4.104127949135588</v>
      </c>
      <c r="M72">
        <v>0.59543837481214723</v>
      </c>
      <c r="N72">
        <v>2.319557467322042E-2</v>
      </c>
      <c r="O72">
        <v>0.16457280425777299</v>
      </c>
      <c r="P72">
        <v>6.4442537014187451E-2</v>
      </c>
      <c r="Q72">
        <v>0.42139197341059287</v>
      </c>
      <c r="R72">
        <v>5.8075086465184E-2</v>
      </c>
      <c r="S72">
        <v>6.8478475923225233</v>
      </c>
    </row>
    <row r="73" spans="1:19">
      <c r="A73" t="s">
        <v>48</v>
      </c>
      <c r="B73" s="34" t="s">
        <v>113</v>
      </c>
      <c r="C73">
        <v>7.9505200831948564E-3</v>
      </c>
      <c r="D73">
        <v>1.6718498788901748E-2</v>
      </c>
      <c r="E73">
        <v>0.33118257676875373</v>
      </c>
      <c r="F73">
        <v>3.8806195415175271E-3</v>
      </c>
      <c r="G73">
        <v>8.8186429799366195E-3</v>
      </c>
      <c r="H73">
        <v>0.54468311810745007</v>
      </c>
      <c r="I73">
        <v>2.9424658420040828E-5</v>
      </c>
      <c r="J73">
        <v>0.91273964491412585</v>
      </c>
      <c r="K73">
        <v>0</v>
      </c>
      <c r="L73">
        <v>3.3734085899510546E-3</v>
      </c>
      <c r="M73">
        <v>0.5127356995733976</v>
      </c>
      <c r="N73">
        <v>3.0241421576324257E-2</v>
      </c>
      <c r="O73">
        <v>0.23061252605714344</v>
      </c>
      <c r="P73">
        <v>0.12405642344026191</v>
      </c>
      <c r="Q73">
        <v>8.823732319901012E-2</v>
      </c>
      <c r="R73">
        <v>5.9949928908775263E-2</v>
      </c>
      <c r="S73">
        <v>2.875209777187024</v>
      </c>
    </row>
    <row r="74" spans="1:19">
      <c r="A74" t="s">
        <v>48</v>
      </c>
      <c r="B74" s="34" t="s">
        <v>114</v>
      </c>
      <c r="C74">
        <v>7.2441302661272466E-3</v>
      </c>
      <c r="D74">
        <v>0</v>
      </c>
      <c r="E74">
        <v>0</v>
      </c>
      <c r="F74">
        <v>4.6188253333778739E-4</v>
      </c>
      <c r="G74">
        <v>2.0143363928045055E-2</v>
      </c>
      <c r="H74">
        <v>1.7537726297511824E-4</v>
      </c>
      <c r="I74">
        <v>2.4260101461779371E-2</v>
      </c>
      <c r="J74">
        <v>3.2899298284405631E-4</v>
      </c>
      <c r="K74">
        <v>6.2371481268086448E-4</v>
      </c>
      <c r="L74">
        <v>1.9458278384982322</v>
      </c>
      <c r="M74">
        <v>1.5815445661829131E-2</v>
      </c>
      <c r="N74">
        <v>0.2601911242747974</v>
      </c>
      <c r="O74">
        <v>3.9743913150971366E-2</v>
      </c>
      <c r="P74">
        <v>0.12039506141521983</v>
      </c>
      <c r="Q74">
        <v>3.5104413541375834E-5</v>
      </c>
      <c r="R74">
        <v>0.33160782798373134</v>
      </c>
      <c r="S74">
        <v>2.7668538786458612</v>
      </c>
    </row>
    <row r="75" spans="1:19">
      <c r="A75" t="s">
        <v>230</v>
      </c>
      <c r="B75" s="34" t="s">
        <v>115</v>
      </c>
      <c r="C75">
        <v>1.8511298104161966E-2</v>
      </c>
      <c r="D75">
        <v>3.0099652393367204E-3</v>
      </c>
      <c r="E75">
        <v>1.4819346934785926E-2</v>
      </c>
      <c r="F75">
        <v>1.3415936159119735E-2</v>
      </c>
      <c r="G75">
        <v>0</v>
      </c>
      <c r="H75">
        <v>1.7584017881331349E-2</v>
      </c>
      <c r="I75">
        <v>0</v>
      </c>
      <c r="J75">
        <v>5.1613841236530789E-5</v>
      </c>
      <c r="K75">
        <v>1.4355595345794114E-7</v>
      </c>
      <c r="L75">
        <v>5.6814808031248276E-2</v>
      </c>
      <c r="M75">
        <v>0.13551072277614651</v>
      </c>
      <c r="N75">
        <v>5.0644342114622987E-3</v>
      </c>
      <c r="O75">
        <v>0.32043273496435631</v>
      </c>
      <c r="P75">
        <v>4.8707400496695641E-2</v>
      </c>
      <c r="Q75">
        <v>0.44834498913743914</v>
      </c>
      <c r="R75">
        <v>2.7095197252286596E-2</v>
      </c>
      <c r="S75">
        <v>1.109362608585343</v>
      </c>
    </row>
    <row r="76" spans="1:19">
      <c r="A76" t="s">
        <v>48</v>
      </c>
      <c r="B76" s="33" t="s">
        <v>116</v>
      </c>
      <c r="C76">
        <v>1.4036542711703959E-5</v>
      </c>
      <c r="D76">
        <v>6.4835546054187176E-6</v>
      </c>
      <c r="E76">
        <v>0</v>
      </c>
      <c r="F76">
        <v>0</v>
      </c>
      <c r="G76">
        <v>2.8504230843218181E-5</v>
      </c>
      <c r="H76">
        <v>7.4093725007884359E-5</v>
      </c>
      <c r="I76">
        <v>6.4840658545506358E-5</v>
      </c>
      <c r="J76">
        <v>1.1601085831085811</v>
      </c>
      <c r="K76">
        <v>5.1028115843898547E-7</v>
      </c>
      <c r="L76">
        <v>2.6963581387192903E-2</v>
      </c>
      <c r="M76">
        <v>1.5971282169857659E-4</v>
      </c>
      <c r="N76">
        <v>6.989817629333217E-2</v>
      </c>
      <c r="O76">
        <v>0.3981565296645897</v>
      </c>
      <c r="P76">
        <v>0.13020329610538539</v>
      </c>
      <c r="Q76">
        <v>2.6399862504064231E-2</v>
      </c>
      <c r="R76">
        <v>4.4752972978479022E-3</v>
      </c>
      <c r="S76">
        <v>1.8165535081757298</v>
      </c>
    </row>
    <row r="77" spans="1:19">
      <c r="A77" t="s">
        <v>48</v>
      </c>
      <c r="B77" s="33" t="s">
        <v>117</v>
      </c>
      <c r="C77">
        <v>0</v>
      </c>
      <c r="D77">
        <v>4.8238003504952331E-6</v>
      </c>
      <c r="E77">
        <v>4.4113363554956209E-3</v>
      </c>
      <c r="F77">
        <v>2.2031443992043265E-5</v>
      </c>
      <c r="G77">
        <v>1.6930316850682914E-5</v>
      </c>
      <c r="H77">
        <v>2.313758633398777E-5</v>
      </c>
      <c r="I77">
        <v>0</v>
      </c>
      <c r="J77">
        <v>2.9108623547415391E-2</v>
      </c>
      <c r="K77">
        <v>0</v>
      </c>
      <c r="L77">
        <v>0</v>
      </c>
      <c r="M77">
        <v>0.12187931472516311</v>
      </c>
      <c r="N77">
        <v>1.5672456135682467E-3</v>
      </c>
      <c r="O77">
        <v>0.22583198790223946</v>
      </c>
      <c r="P77">
        <v>5.3287129285557455E-3</v>
      </c>
      <c r="Q77">
        <v>9.614197666475377E-2</v>
      </c>
      <c r="R77">
        <v>2.1206503793113285E-2</v>
      </c>
      <c r="S77">
        <v>0.50554262467778699</v>
      </c>
    </row>
    <row r="78" spans="1:19">
      <c r="A78" t="s">
        <v>48</v>
      </c>
      <c r="B78" s="33" t="s">
        <v>118</v>
      </c>
      <c r="C78">
        <v>9.3746533957208555E-3</v>
      </c>
      <c r="D78">
        <v>0</v>
      </c>
      <c r="E78">
        <v>1.2980100585480159E-5</v>
      </c>
      <c r="F78">
        <v>0</v>
      </c>
      <c r="G78">
        <v>0</v>
      </c>
      <c r="H78">
        <v>0</v>
      </c>
      <c r="I78">
        <v>3.0844588244631765E-2</v>
      </c>
      <c r="J78">
        <v>1.829902210889145E-2</v>
      </c>
      <c r="K78">
        <v>7.9255946668399524E-4</v>
      </c>
      <c r="L78">
        <v>6.9625960027508427E-4</v>
      </c>
      <c r="M78">
        <v>0.12168923206148463</v>
      </c>
      <c r="N78">
        <v>2.7449400602534979E-3</v>
      </c>
      <c r="O78">
        <v>0.2053701470410374</v>
      </c>
      <c r="P78">
        <v>9.0548890729849063E-3</v>
      </c>
      <c r="Q78">
        <v>1.9990425581255522E-3</v>
      </c>
      <c r="R78">
        <v>6.1437662482575206E-3</v>
      </c>
      <c r="S78">
        <v>0.40702207995764184</v>
      </c>
    </row>
    <row r="79" spans="1:19">
      <c r="A79" t="s">
        <v>48</v>
      </c>
      <c r="B79" s="33" t="s">
        <v>119</v>
      </c>
      <c r="C79">
        <v>1.0695977727861461E-3</v>
      </c>
      <c r="D79">
        <v>4.5367995749057144E-6</v>
      </c>
      <c r="E79">
        <v>3.6167229676028256E-2</v>
      </c>
      <c r="F79">
        <v>0</v>
      </c>
      <c r="G79">
        <v>0</v>
      </c>
      <c r="H79">
        <v>2.235213244234302E-2</v>
      </c>
      <c r="I79">
        <v>2.8763685708810272E-6</v>
      </c>
      <c r="J79">
        <v>5.8683049792307429E-4</v>
      </c>
      <c r="K79">
        <v>0</v>
      </c>
      <c r="L79">
        <v>0.21339766507044544</v>
      </c>
      <c r="M79">
        <v>9.2600087026085021E-2</v>
      </c>
      <c r="N79">
        <v>3.9334221246036805E-3</v>
      </c>
      <c r="O79">
        <v>2.2664649949888371E-4</v>
      </c>
      <c r="P79">
        <v>1.1187955644157199E-2</v>
      </c>
      <c r="Q79">
        <v>1.8474246586667391</v>
      </c>
      <c r="R79">
        <v>0.15466314112468282</v>
      </c>
      <c r="S79">
        <v>2.3836167797145436</v>
      </c>
    </row>
    <row r="80" spans="1:19">
      <c r="A80" t="s">
        <v>48</v>
      </c>
      <c r="B80" s="33" t="s">
        <v>120</v>
      </c>
      <c r="C80">
        <v>0</v>
      </c>
      <c r="D80">
        <v>3.8207754952930273E-3</v>
      </c>
      <c r="E80">
        <v>0</v>
      </c>
      <c r="F80">
        <v>8.7948157315054232E-5</v>
      </c>
      <c r="G80">
        <v>9.8679209046919958E-2</v>
      </c>
      <c r="H80">
        <v>1.7087564298634561E-5</v>
      </c>
      <c r="I80">
        <v>4.0487636105979163E-6</v>
      </c>
      <c r="J80">
        <v>0</v>
      </c>
      <c r="K80">
        <v>0</v>
      </c>
      <c r="L80">
        <v>7.9393616242384724E-4</v>
      </c>
      <c r="M80">
        <v>0</v>
      </c>
      <c r="N80">
        <v>6.316170455388459E-3</v>
      </c>
      <c r="O80">
        <v>2.8056054944528341E-2</v>
      </c>
      <c r="P80">
        <v>5.3555632975740508E-2</v>
      </c>
      <c r="Q80">
        <v>3.0884287625251261</v>
      </c>
      <c r="R80">
        <v>0.20665493180667838</v>
      </c>
      <c r="S80">
        <v>3.4864145578969783</v>
      </c>
    </row>
    <row r="81" spans="1:19">
      <c r="A81" t="s">
        <v>48</v>
      </c>
      <c r="B81" s="33" t="s">
        <v>121</v>
      </c>
      <c r="C81">
        <v>1.367624982151483E-6</v>
      </c>
      <c r="D81">
        <v>0</v>
      </c>
      <c r="E81">
        <v>1.1100785442863526E-5</v>
      </c>
      <c r="F81">
        <v>7.4867236771907208E-2</v>
      </c>
      <c r="G81">
        <v>0.13977595258846431</v>
      </c>
      <c r="H81">
        <v>1.2815673223087742E-5</v>
      </c>
      <c r="I81">
        <v>0</v>
      </c>
      <c r="J81">
        <v>6.4243223741167128</v>
      </c>
      <c r="K81">
        <v>5.4724800735428403E-7</v>
      </c>
      <c r="L81">
        <v>0</v>
      </c>
      <c r="M81">
        <v>0</v>
      </c>
      <c r="N81">
        <v>9.427262967525607E-2</v>
      </c>
      <c r="O81">
        <v>0</v>
      </c>
      <c r="P81">
        <v>8.5499667287862735E-3</v>
      </c>
      <c r="Q81">
        <v>0.13860519874526744</v>
      </c>
      <c r="R81">
        <v>0.17083886674749493</v>
      </c>
      <c r="S81">
        <v>7.051258056705251</v>
      </c>
    </row>
    <row r="82" spans="1:19">
      <c r="A82" t="s">
        <v>48</v>
      </c>
      <c r="B82" s="33" t="s">
        <v>122</v>
      </c>
      <c r="C82">
        <v>0</v>
      </c>
      <c r="D82">
        <v>1.1867720322245034E-5</v>
      </c>
      <c r="E82">
        <v>0</v>
      </c>
      <c r="F82">
        <v>6.9210359749803718E-2</v>
      </c>
      <c r="G82">
        <v>0</v>
      </c>
      <c r="H82">
        <v>0</v>
      </c>
      <c r="I82">
        <v>6.5131088469172482E-6</v>
      </c>
      <c r="J82">
        <v>6.0283207006800694</v>
      </c>
      <c r="K82">
        <v>0</v>
      </c>
      <c r="L82">
        <v>7.4669948637051675E-4</v>
      </c>
      <c r="M82">
        <v>1.7664759078570569E-2</v>
      </c>
      <c r="N82">
        <v>5.6095648649119312E-3</v>
      </c>
      <c r="O82">
        <v>0.2036077415799582</v>
      </c>
      <c r="P82">
        <v>3.5542311999670062E-3</v>
      </c>
      <c r="Q82">
        <v>9.7709757816630827E-3</v>
      </c>
      <c r="R82">
        <v>8.6720369803892083E-2</v>
      </c>
      <c r="S82">
        <v>6.4252237830548893</v>
      </c>
    </row>
    <row r="83" spans="1:19">
      <c r="A83" t="s">
        <v>48</v>
      </c>
      <c r="B83" s="33" t="s">
        <v>123</v>
      </c>
      <c r="C83">
        <v>1.0257187366136122E-6</v>
      </c>
      <c r="D83">
        <v>0</v>
      </c>
      <c r="E83">
        <v>0</v>
      </c>
      <c r="F83">
        <v>2.1536546721545591E-6</v>
      </c>
      <c r="G83">
        <v>0.12188572157394617</v>
      </c>
      <c r="H83">
        <v>1.461355278209453E-5</v>
      </c>
      <c r="I83">
        <v>0</v>
      </c>
      <c r="J83">
        <v>1.3064773787277772E-2</v>
      </c>
      <c r="K83">
        <v>1.4315347617310792E-6</v>
      </c>
      <c r="L83">
        <v>0</v>
      </c>
      <c r="M83">
        <v>0</v>
      </c>
      <c r="N83">
        <v>1.4317789371176559E-3</v>
      </c>
      <c r="O83">
        <v>8.1399927975581932E-2</v>
      </c>
      <c r="P83">
        <v>1.4050929966131775E-2</v>
      </c>
      <c r="Q83">
        <v>3.5609358534145485E-3</v>
      </c>
      <c r="R83">
        <v>0.13343878478783111</v>
      </c>
      <c r="S83">
        <v>0.36885207734235337</v>
      </c>
    </row>
    <row r="84" spans="1:19">
      <c r="A84" t="s">
        <v>48</v>
      </c>
      <c r="B84" s="33" t="s">
        <v>124</v>
      </c>
      <c r="C84">
        <v>0</v>
      </c>
      <c r="D84">
        <v>8.6172402680162463E-6</v>
      </c>
      <c r="E84">
        <v>1.0440324022198411E-5</v>
      </c>
      <c r="F84">
        <v>3.0314747390125518E-6</v>
      </c>
      <c r="G84">
        <v>4.5148939359318518E-4</v>
      </c>
      <c r="H84">
        <v>1.3642797557444908E-4</v>
      </c>
      <c r="I84">
        <v>1.7037506934158841E-5</v>
      </c>
      <c r="J84">
        <v>2.6226338487106204E-2</v>
      </c>
      <c r="K84">
        <v>0</v>
      </c>
      <c r="L84">
        <v>0</v>
      </c>
      <c r="M84">
        <v>4.1172659251699883E-2</v>
      </c>
      <c r="N84">
        <v>7.7396204830648685E-3</v>
      </c>
      <c r="O84">
        <v>0.36956229403998009</v>
      </c>
      <c r="P84">
        <v>7.2056960071265053E-4</v>
      </c>
      <c r="Q84">
        <v>2.972672443895874E-2</v>
      </c>
      <c r="R84">
        <v>0.10227012550580739</v>
      </c>
      <c r="S84">
        <v>0.5780453757226951</v>
      </c>
    </row>
    <row r="85" spans="1:19">
      <c r="A85" t="s">
        <v>48</v>
      </c>
      <c r="B85" s="33" t="s">
        <v>125</v>
      </c>
      <c r="C85">
        <v>1.1696143178419049E-6</v>
      </c>
      <c r="D85">
        <v>0</v>
      </c>
      <c r="E85">
        <v>0</v>
      </c>
      <c r="F85">
        <v>3.0263012287479185E-4</v>
      </c>
      <c r="G85">
        <v>7.565077173401491E-4</v>
      </c>
      <c r="H85">
        <v>0.11005129513661771</v>
      </c>
      <c r="I85">
        <v>0</v>
      </c>
      <c r="J85">
        <v>0</v>
      </c>
      <c r="K85">
        <v>1.0394480709496889E-6</v>
      </c>
      <c r="L85">
        <v>1.9532757669509238E-3</v>
      </c>
      <c r="M85">
        <v>1.1862418175272609</v>
      </c>
      <c r="N85">
        <v>1.0603197917852469E-2</v>
      </c>
      <c r="O85">
        <v>2.9038316452556501E-4</v>
      </c>
      <c r="P85">
        <v>5.0298149701077932E-4</v>
      </c>
      <c r="Q85">
        <v>0.57169780753991972</v>
      </c>
      <c r="R85">
        <v>1.5619510717979068E-2</v>
      </c>
      <c r="S85">
        <v>1.8980216161711496</v>
      </c>
    </row>
    <row r="86" spans="1:19">
      <c r="A86" t="s">
        <v>230</v>
      </c>
      <c r="B86" s="33" t="s">
        <v>126</v>
      </c>
      <c r="C86">
        <v>0</v>
      </c>
      <c r="D86">
        <v>0</v>
      </c>
      <c r="E86">
        <v>1.4169107341867715E-2</v>
      </c>
      <c r="F86">
        <v>5.1195836219863899E-4</v>
      </c>
      <c r="G86">
        <v>1.0056876456054908E-5</v>
      </c>
      <c r="H86">
        <v>7.609972565500378E-2</v>
      </c>
      <c r="I86">
        <v>0.15183421695954102</v>
      </c>
      <c r="J86">
        <v>4.2882570824076538E-5</v>
      </c>
      <c r="K86">
        <v>3.8993219443742566E-3</v>
      </c>
      <c r="L86">
        <v>4.850808401049278E-2</v>
      </c>
      <c r="M86">
        <v>1.6252025997333988</v>
      </c>
      <c r="N86">
        <v>1.3149735639572668E-2</v>
      </c>
      <c r="O86">
        <v>4.033341246162081E-2</v>
      </c>
      <c r="P86">
        <v>9.4079569568208399E-3</v>
      </c>
      <c r="Q86">
        <v>0.5449169064183792</v>
      </c>
      <c r="R86">
        <v>3.1444055250773317E-4</v>
      </c>
      <c r="S86">
        <v>2.5284004054831257</v>
      </c>
    </row>
    <row r="87" spans="1:19">
      <c r="A87" t="s">
        <v>48</v>
      </c>
      <c r="B87" s="33" t="s">
        <v>127</v>
      </c>
      <c r="C87">
        <v>1.1000259867444129E-6</v>
      </c>
      <c r="D87">
        <v>4.2325603204496076E-6</v>
      </c>
      <c r="E87">
        <v>0</v>
      </c>
      <c r="F87">
        <v>0</v>
      </c>
      <c r="G87">
        <v>5.9004857906641561E-3</v>
      </c>
      <c r="H87">
        <v>0.1153029851421099</v>
      </c>
      <c r="I87">
        <v>0.28214617730859537</v>
      </c>
      <c r="J87">
        <v>0.34200308824293302</v>
      </c>
      <c r="K87">
        <v>3.108413889167938E-4</v>
      </c>
      <c r="L87">
        <v>1.4182881073168119E-3</v>
      </c>
      <c r="M87">
        <v>0.55702380158346898</v>
      </c>
      <c r="N87">
        <v>4.5810047499372786E-3</v>
      </c>
      <c r="O87">
        <v>1.0258492497996485E-3</v>
      </c>
      <c r="P87">
        <v>4.7627071602605042E-3</v>
      </c>
      <c r="Q87">
        <v>3.3648800922492228E-5</v>
      </c>
      <c r="R87">
        <v>2.9878985946119485E-2</v>
      </c>
      <c r="S87">
        <v>1.3443931960574673</v>
      </c>
    </row>
    <row r="88" spans="1:19">
      <c r="A88" t="s">
        <v>230</v>
      </c>
      <c r="B88" s="33" t="s">
        <v>128</v>
      </c>
      <c r="C88">
        <v>7.4020367276643739E-3</v>
      </c>
      <c r="D88">
        <v>1.881168576501091E-2</v>
      </c>
      <c r="E88">
        <v>0.18007368217334019</v>
      </c>
      <c r="F88">
        <v>3.9550535742045589E-3</v>
      </c>
      <c r="G88">
        <v>2.6307575446082865E-5</v>
      </c>
      <c r="H88">
        <v>3.5952888742585287E-5</v>
      </c>
      <c r="I88">
        <v>0</v>
      </c>
      <c r="J88">
        <v>4.8898462125634978E-5</v>
      </c>
      <c r="K88">
        <v>4.0859096322181099E-3</v>
      </c>
      <c r="L88">
        <v>0.61767464769049241</v>
      </c>
      <c r="M88">
        <v>0.29799329565193489</v>
      </c>
      <c r="N88">
        <v>3.4521898204872059E-2</v>
      </c>
      <c r="O88">
        <v>2.4607768533257968E-3</v>
      </c>
      <c r="P88">
        <v>1.6007451085272351E-2</v>
      </c>
      <c r="Q88">
        <v>5.6388851000122031E-4</v>
      </c>
      <c r="R88">
        <v>7.9693173170397813E-2</v>
      </c>
      <c r="S88">
        <v>1.2633546579652375</v>
      </c>
    </row>
    <row r="89" spans="1:19">
      <c r="A89" t="s">
        <v>48</v>
      </c>
      <c r="B89" s="33" t="s">
        <v>129</v>
      </c>
      <c r="C89">
        <v>0</v>
      </c>
      <c r="D89">
        <v>1.4038826470507138E-2</v>
      </c>
      <c r="E89">
        <v>1.9830450753488549E-5</v>
      </c>
      <c r="F89">
        <v>1.2756677560066265E-5</v>
      </c>
      <c r="G89">
        <v>0</v>
      </c>
      <c r="H89">
        <v>0.3201924871039683</v>
      </c>
      <c r="I89">
        <v>3.0437563296459302E-6</v>
      </c>
      <c r="J89">
        <v>0</v>
      </c>
      <c r="K89">
        <v>4.8338967599814708E-6</v>
      </c>
      <c r="L89">
        <v>0</v>
      </c>
      <c r="M89">
        <v>0.81207384764162782</v>
      </c>
      <c r="N89">
        <v>3.7386492269973814E-2</v>
      </c>
      <c r="O89">
        <v>9.1102484651912619E-3</v>
      </c>
      <c r="P89">
        <v>0.23447911432095481</v>
      </c>
      <c r="Q89">
        <v>5.1029420276904602E-5</v>
      </c>
      <c r="R89">
        <v>9.6087011089416308E-3</v>
      </c>
      <c r="S89">
        <v>1.4369812115826335</v>
      </c>
    </row>
    <row r="90" spans="1:19">
      <c r="A90" t="s">
        <v>48</v>
      </c>
      <c r="B90" s="33" t="s">
        <v>130</v>
      </c>
      <c r="C90">
        <v>9.4256248312873048E-2</v>
      </c>
      <c r="D90">
        <v>1.9709386623469216E-2</v>
      </c>
      <c r="E90">
        <v>0</v>
      </c>
      <c r="F90">
        <v>0</v>
      </c>
      <c r="G90">
        <v>7.0497857711515621E-6</v>
      </c>
      <c r="H90">
        <v>5.1384295921685919E-4</v>
      </c>
      <c r="I90">
        <v>6.7534953957212096E-2</v>
      </c>
      <c r="J90">
        <v>0</v>
      </c>
      <c r="K90">
        <v>0</v>
      </c>
      <c r="L90">
        <v>6.9662557608296538E-4</v>
      </c>
      <c r="M90">
        <v>9.4838538731352173E-2</v>
      </c>
      <c r="N90">
        <v>0.47223066153820525</v>
      </c>
      <c r="O90">
        <v>0.95276166515671434</v>
      </c>
      <c r="P90">
        <v>0.17923040643595911</v>
      </c>
      <c r="Q90">
        <v>2.7935397170608667E-4</v>
      </c>
      <c r="R90">
        <v>8.3219229459530197E-5</v>
      </c>
      <c r="S90">
        <v>1.8821419522781753</v>
      </c>
    </row>
    <row r="91" spans="1:19">
      <c r="A91" t="s">
        <v>230</v>
      </c>
      <c r="B91" s="33" t="s">
        <v>131</v>
      </c>
      <c r="C91">
        <v>0</v>
      </c>
      <c r="D91">
        <v>2.3320399845205841E-5</v>
      </c>
      <c r="E91">
        <v>3.8897977132165806E-2</v>
      </c>
      <c r="F91">
        <v>9.262718751124055E-6</v>
      </c>
      <c r="G91">
        <v>1.2052341035406755E-5</v>
      </c>
      <c r="H91">
        <v>8.6131403826783526E-4</v>
      </c>
      <c r="I91">
        <v>0</v>
      </c>
      <c r="J91">
        <v>4.5989159190185092E-5</v>
      </c>
      <c r="K91">
        <v>5.536020554364196E-5</v>
      </c>
      <c r="L91">
        <v>0.2295142142258868</v>
      </c>
      <c r="M91">
        <v>0.14097530059733288</v>
      </c>
      <c r="N91">
        <v>0.57667387264161363</v>
      </c>
      <c r="O91">
        <v>1.083985975254194</v>
      </c>
      <c r="P91">
        <v>5.4978614130664738E-2</v>
      </c>
      <c r="Q91">
        <v>2.257649526188743E-2</v>
      </c>
      <c r="R91">
        <v>0.19372860458337371</v>
      </c>
      <c r="S91">
        <v>2.3423383526894668</v>
      </c>
    </row>
    <row r="92" spans="1:19">
      <c r="A92" t="s">
        <v>48</v>
      </c>
      <c r="B92" s="33" t="s">
        <v>132</v>
      </c>
      <c r="C92">
        <v>2.0893998229354338E-6</v>
      </c>
      <c r="D92">
        <v>0</v>
      </c>
      <c r="E92">
        <v>0</v>
      </c>
      <c r="F92">
        <v>0</v>
      </c>
      <c r="G92">
        <v>0</v>
      </c>
      <c r="H92">
        <v>0</v>
      </c>
      <c r="I92">
        <v>6.9564013297807037E-4</v>
      </c>
      <c r="J92">
        <v>0</v>
      </c>
      <c r="K92">
        <v>1.7865043138720615E-5</v>
      </c>
      <c r="L92">
        <v>0</v>
      </c>
      <c r="M92">
        <v>0.28806796064192497</v>
      </c>
      <c r="N92">
        <v>2.1413207566155279E-2</v>
      </c>
      <c r="O92">
        <v>1.1438180716736781</v>
      </c>
      <c r="P92">
        <v>3.4770256471219341E-2</v>
      </c>
      <c r="Q92">
        <v>6.7565757977945395E-3</v>
      </c>
      <c r="R92">
        <v>3.529139274434101E-4</v>
      </c>
      <c r="S92">
        <v>1.4958945806541806</v>
      </c>
    </row>
    <row r="93" spans="1:19">
      <c r="A93" t="s">
        <v>48</v>
      </c>
      <c r="B93" s="33" t="s">
        <v>133</v>
      </c>
      <c r="C93">
        <v>9.4290637272393951E-3</v>
      </c>
      <c r="D93">
        <v>8.366949884354824E-3</v>
      </c>
      <c r="E93">
        <v>0</v>
      </c>
      <c r="F93">
        <v>0</v>
      </c>
      <c r="G93">
        <v>9.3824590523539086E-6</v>
      </c>
      <c r="H93">
        <v>1.2822409543034041E-5</v>
      </c>
      <c r="I93">
        <v>0</v>
      </c>
      <c r="J93">
        <v>1.2030209188651497E-4</v>
      </c>
      <c r="K93">
        <v>0</v>
      </c>
      <c r="L93">
        <v>0</v>
      </c>
      <c r="M93">
        <v>2.4373807848547813E-3</v>
      </c>
      <c r="N93">
        <v>5.1021936627080322E-3</v>
      </c>
      <c r="O93">
        <v>0.43260824301904677</v>
      </c>
      <c r="P93">
        <v>3.9333812947742075E-2</v>
      </c>
      <c r="Q93">
        <v>1.6633033348796289E-3</v>
      </c>
      <c r="R93">
        <v>1.2398412152947458E-5</v>
      </c>
      <c r="S93">
        <v>0.49909585273326229</v>
      </c>
    </row>
    <row r="94" spans="1:19">
      <c r="A94" t="s">
        <v>48</v>
      </c>
      <c r="B94" s="33" t="s">
        <v>134</v>
      </c>
      <c r="C94">
        <v>0</v>
      </c>
      <c r="D94">
        <v>0</v>
      </c>
      <c r="E94">
        <v>9.0957588909645892E-5</v>
      </c>
      <c r="F94">
        <v>4.5496022655910906E-6</v>
      </c>
      <c r="G94">
        <v>0</v>
      </c>
      <c r="H94">
        <v>6.5894679475704265E-3</v>
      </c>
      <c r="I94">
        <v>0</v>
      </c>
      <c r="J94">
        <v>7.173041467521557E-2</v>
      </c>
      <c r="K94">
        <v>0</v>
      </c>
      <c r="L94">
        <v>3.4128145499323637E-4</v>
      </c>
      <c r="M94">
        <v>2.7436828953113945E-2</v>
      </c>
      <c r="N94">
        <v>5.8054420464515033E-3</v>
      </c>
      <c r="O94">
        <v>1.3860761617934259E-4</v>
      </c>
      <c r="P94">
        <v>3.3354820456743539E-3</v>
      </c>
      <c r="Q94">
        <v>1.7230229626079563E-3</v>
      </c>
      <c r="R94">
        <v>4.9265541657291578E-2</v>
      </c>
      <c r="S94">
        <v>0.16646159655033443</v>
      </c>
    </row>
    <row r="95" spans="1:19">
      <c r="A95" t="s">
        <v>48</v>
      </c>
      <c r="B95" s="33" t="s">
        <v>135</v>
      </c>
      <c r="C95">
        <v>3.4451715289485207E-6</v>
      </c>
      <c r="D95">
        <v>8.6187183950814372E-5</v>
      </c>
      <c r="E95">
        <v>0</v>
      </c>
      <c r="F95">
        <v>0</v>
      </c>
      <c r="G95">
        <v>1.6661651817638123E-2</v>
      </c>
      <c r="H95">
        <v>0</v>
      </c>
      <c r="I95">
        <v>1.165602418476297E-3</v>
      </c>
      <c r="J95">
        <v>8.7352246481486873E-5</v>
      </c>
      <c r="K95">
        <v>0</v>
      </c>
      <c r="L95">
        <v>0</v>
      </c>
      <c r="M95">
        <v>8.0581523546257472E-2</v>
      </c>
      <c r="N95">
        <v>0.11621221131977677</v>
      </c>
      <c r="O95">
        <v>0.33911455151979908</v>
      </c>
      <c r="P95">
        <v>3.7496037574307195E-3</v>
      </c>
      <c r="Q95">
        <v>2.9253801827366033E-2</v>
      </c>
      <c r="R95">
        <v>7.9545787962505443E-2</v>
      </c>
      <c r="S95">
        <v>0.66646171877164306</v>
      </c>
    </row>
    <row r="96" spans="1:19">
      <c r="A96" t="s">
        <v>48</v>
      </c>
      <c r="B96" s="33" t="s">
        <v>136</v>
      </c>
      <c r="C96">
        <v>0</v>
      </c>
      <c r="D96">
        <v>0</v>
      </c>
      <c r="E96">
        <v>0</v>
      </c>
      <c r="F96">
        <v>8.103613704575352E-4</v>
      </c>
      <c r="G96">
        <v>0</v>
      </c>
      <c r="H96">
        <v>0</v>
      </c>
      <c r="I96">
        <v>9.0912760704675577E-3</v>
      </c>
      <c r="J96">
        <v>0</v>
      </c>
      <c r="K96">
        <v>0</v>
      </c>
      <c r="L96">
        <v>0</v>
      </c>
      <c r="M96">
        <v>9.266377232592049E-3</v>
      </c>
      <c r="N96">
        <v>1.8770798821847734E-3</v>
      </c>
      <c r="O96">
        <v>0.2421881818545728</v>
      </c>
      <c r="P96">
        <v>1.0553919158020619E-3</v>
      </c>
      <c r="Q96">
        <v>0</v>
      </c>
      <c r="R96">
        <v>1.9130001257387619E-2</v>
      </c>
      <c r="S96">
        <v>0.28341866958351147</v>
      </c>
    </row>
    <row r="97" spans="1:19">
      <c r="A97" t="s">
        <v>48</v>
      </c>
      <c r="B97" s="33" t="s">
        <v>137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2.6341145081520967E-4</v>
      </c>
      <c r="L97">
        <v>0</v>
      </c>
      <c r="M97">
        <v>5.3903128723220561E-4</v>
      </c>
      <c r="N97">
        <v>9.5588166585258705E-4</v>
      </c>
      <c r="O97">
        <v>0.15687702153638838</v>
      </c>
      <c r="P97">
        <v>1.610484404647039E-2</v>
      </c>
      <c r="Q97">
        <v>1.2971032668616544E-2</v>
      </c>
      <c r="R97">
        <v>1.5190361766524774E-2</v>
      </c>
      <c r="S97">
        <v>0.20290158442196571</v>
      </c>
    </row>
    <row r="98" spans="1:19">
      <c r="A98" t="s">
        <v>48</v>
      </c>
      <c r="B98" s="33" t="s">
        <v>138</v>
      </c>
      <c r="C98">
        <v>0</v>
      </c>
      <c r="D98">
        <v>1.1431850808207855E-6</v>
      </c>
      <c r="E98">
        <v>4.9433242640610331E-2</v>
      </c>
      <c r="F98">
        <v>0</v>
      </c>
      <c r="G98">
        <v>0</v>
      </c>
      <c r="H98">
        <v>0</v>
      </c>
      <c r="I98">
        <v>0</v>
      </c>
      <c r="J98">
        <v>4.2905111229174508E-5</v>
      </c>
      <c r="K98">
        <v>0</v>
      </c>
      <c r="L98">
        <v>0</v>
      </c>
      <c r="M98">
        <v>2.7142280136374097E-2</v>
      </c>
      <c r="N98">
        <v>4.2353260489846889E-6</v>
      </c>
      <c r="O98">
        <v>2.1475405168587258E-2</v>
      </c>
      <c r="P98">
        <v>7.9335147634651548E-4</v>
      </c>
      <c r="Q98">
        <v>3.1219596155528109</v>
      </c>
      <c r="R98">
        <v>3.9155623923328164E-3</v>
      </c>
      <c r="S98">
        <v>3.2247677409894777</v>
      </c>
    </row>
    <row r="99" spans="1:19">
      <c r="A99" t="s">
        <v>48</v>
      </c>
      <c r="B99" s="33" t="s">
        <v>139</v>
      </c>
      <c r="C99">
        <v>0</v>
      </c>
      <c r="D99">
        <v>1.4441373533835566E-4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0.29174970978752413</v>
      </c>
      <c r="M99">
        <v>6.6668891358290239E-4</v>
      </c>
      <c r="N99">
        <v>1.3217244827679053E-3</v>
      </c>
      <c r="O99">
        <v>7.4787367038595676E-3</v>
      </c>
      <c r="P99">
        <v>1.8733547345522794E-2</v>
      </c>
      <c r="Q99">
        <v>1.0421942460859839</v>
      </c>
      <c r="R99">
        <v>9.6447964663123997E-2</v>
      </c>
      <c r="S99">
        <v>1.4587370317179875</v>
      </c>
    </row>
    <row r="100" spans="1:19">
      <c r="A100" t="s">
        <v>48</v>
      </c>
      <c r="B100" s="33" t="s">
        <v>140</v>
      </c>
      <c r="C100">
        <v>1.1985865952871766E-2</v>
      </c>
      <c r="D100">
        <v>1.1263747531042867E-3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1.3789583319656629E-7</v>
      </c>
      <c r="L100">
        <v>0</v>
      </c>
      <c r="M100">
        <v>0</v>
      </c>
      <c r="N100">
        <v>2.3904217037795661E-4</v>
      </c>
      <c r="O100">
        <v>0.13644620698349286</v>
      </c>
      <c r="P100">
        <v>8.741635935638925E-3</v>
      </c>
      <c r="Q100">
        <v>0.22054429852333612</v>
      </c>
      <c r="R100">
        <v>4.9490641123561829E-3</v>
      </c>
      <c r="S100">
        <v>0.38403262632687074</v>
      </c>
    </row>
    <row r="101" spans="1:19">
      <c r="A101" t="s">
        <v>48</v>
      </c>
      <c r="B101" s="33" t="s">
        <v>141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1.6411765031421055E-6</v>
      </c>
      <c r="J101">
        <v>10.808823000225686</v>
      </c>
      <c r="K101">
        <v>0</v>
      </c>
      <c r="L101">
        <v>1.881537190513427E-4</v>
      </c>
      <c r="M101">
        <v>6.5696768700718167E-6</v>
      </c>
      <c r="N101">
        <v>5.1603319590896035E-3</v>
      </c>
      <c r="O101">
        <v>1.7089332045493393</v>
      </c>
      <c r="P101">
        <v>9.8990256407560651E-4</v>
      </c>
      <c r="Q101">
        <v>0</v>
      </c>
      <c r="R101">
        <v>4.224450758662357E-2</v>
      </c>
      <c r="S101">
        <v>12.56634731145698</v>
      </c>
    </row>
    <row r="102" spans="1:19">
      <c r="A102" t="s">
        <v>48</v>
      </c>
      <c r="B102" s="33" t="s">
        <v>142</v>
      </c>
      <c r="C102">
        <v>7.31566633156433E-5</v>
      </c>
      <c r="D102">
        <v>2.671434490952862E-6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5.199931700929028E-3</v>
      </c>
      <c r="N102">
        <v>3.4604229007250353E-2</v>
      </c>
      <c r="O102">
        <v>0.25538837092750555</v>
      </c>
      <c r="P102">
        <v>1.7129518410555988E-2</v>
      </c>
      <c r="Q102">
        <v>4.3488668666213925E-8</v>
      </c>
      <c r="R102">
        <v>1.6743208331060799E-2</v>
      </c>
      <c r="S102">
        <v>0.32914112996377298</v>
      </c>
    </row>
    <row r="103" spans="1:19">
      <c r="A103" t="s">
        <v>48</v>
      </c>
      <c r="B103" s="33" t="s">
        <v>143</v>
      </c>
      <c r="C103">
        <v>0</v>
      </c>
      <c r="D103">
        <v>0</v>
      </c>
      <c r="E103">
        <v>2.6307581961759752E-6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3.2223975909850822E-7</v>
      </c>
      <c r="L103">
        <v>0</v>
      </c>
      <c r="M103">
        <v>0</v>
      </c>
      <c r="N103">
        <v>1.1787740281903325E-3</v>
      </c>
      <c r="O103">
        <v>1.7439206764277628</v>
      </c>
      <c r="P103">
        <v>4.1526040066912628E-3</v>
      </c>
      <c r="Q103">
        <v>4.949487504291028E-7</v>
      </c>
      <c r="R103">
        <v>4.2689753975110989E-2</v>
      </c>
      <c r="S103">
        <v>1.7919452563843379</v>
      </c>
    </row>
    <row r="104" spans="1:19">
      <c r="A104" t="s">
        <v>48</v>
      </c>
      <c r="B104" s="33" t="s">
        <v>144</v>
      </c>
      <c r="C104">
        <v>0</v>
      </c>
      <c r="D104">
        <v>0</v>
      </c>
      <c r="E104">
        <v>3.0171963399894253E-4</v>
      </c>
      <c r="F104">
        <v>0</v>
      </c>
      <c r="G104">
        <v>0.18648166849691172</v>
      </c>
      <c r="H104">
        <v>4.1947735219192595E-2</v>
      </c>
      <c r="I104">
        <v>3.8351580951001552E-6</v>
      </c>
      <c r="J104">
        <v>0</v>
      </c>
      <c r="K104">
        <v>0</v>
      </c>
      <c r="L104">
        <v>0</v>
      </c>
      <c r="M104">
        <v>7.7555347317570522E-5</v>
      </c>
      <c r="N104">
        <v>3.2142741298812894E-4</v>
      </c>
      <c r="O104">
        <v>0</v>
      </c>
      <c r="P104">
        <v>1.2417685735222506E-2</v>
      </c>
      <c r="Q104">
        <v>4.7415547103923927E-4</v>
      </c>
      <c r="R104">
        <v>3.2174418860215326E-2</v>
      </c>
      <c r="S104">
        <v>0.27420020133479284</v>
      </c>
    </row>
    <row r="105" spans="1:19">
      <c r="A105" t="s">
        <v>48</v>
      </c>
      <c r="B105" s="33" t="s">
        <v>145</v>
      </c>
      <c r="C105">
        <v>0</v>
      </c>
      <c r="D105">
        <v>0</v>
      </c>
      <c r="E105">
        <v>0</v>
      </c>
      <c r="F105">
        <v>0.12499856220144645</v>
      </c>
      <c r="G105">
        <v>2.5341368807829667E-6</v>
      </c>
      <c r="H105">
        <v>3.4632435639281312E-6</v>
      </c>
      <c r="I105">
        <v>0</v>
      </c>
      <c r="J105">
        <v>0</v>
      </c>
      <c r="K105">
        <v>0</v>
      </c>
      <c r="L105">
        <v>4.3968412741435259E-4</v>
      </c>
      <c r="M105">
        <v>5.7562977138033489E-2</v>
      </c>
      <c r="N105">
        <v>1.3397846355900356E-5</v>
      </c>
      <c r="O105">
        <v>6.5387179637014015E-2</v>
      </c>
      <c r="P105">
        <v>2.9752128648752318E-3</v>
      </c>
      <c r="Q105">
        <v>2.6420981492947249E-4</v>
      </c>
      <c r="R105">
        <v>1.8003720194656125E-2</v>
      </c>
      <c r="S105">
        <v>0.26965094120555477</v>
      </c>
    </row>
    <row r="106" spans="1:19">
      <c r="A106" t="s">
        <v>48</v>
      </c>
      <c r="B106" s="33" t="s">
        <v>146</v>
      </c>
      <c r="C106">
        <v>2.7718511175223171E-7</v>
      </c>
      <c r="D106">
        <v>0</v>
      </c>
      <c r="E106">
        <v>6.1476468644627857E-6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1.7807170024468633E-3</v>
      </c>
      <c r="M106">
        <v>1.2974354153556078E-2</v>
      </c>
      <c r="N106">
        <v>0</v>
      </c>
      <c r="O106">
        <v>7.6597648051063061E-2</v>
      </c>
      <c r="P106">
        <v>1.2770344444820836E-2</v>
      </c>
      <c r="Q106">
        <v>5.115434248409656E-3</v>
      </c>
      <c r="R106">
        <v>0.20980553312081085</v>
      </c>
      <c r="S106">
        <v>0.31905045585324388</v>
      </c>
    </row>
    <row r="107" spans="1:19">
      <c r="A107" t="s">
        <v>48</v>
      </c>
      <c r="B107" s="33" t="s">
        <v>147</v>
      </c>
      <c r="C107">
        <v>0</v>
      </c>
      <c r="D107">
        <v>9.7626279726981124E-7</v>
      </c>
      <c r="E107">
        <v>0</v>
      </c>
      <c r="F107">
        <v>0</v>
      </c>
      <c r="G107">
        <v>0</v>
      </c>
      <c r="H107">
        <v>0</v>
      </c>
      <c r="I107">
        <v>1.0425191453565574E-2</v>
      </c>
      <c r="J107">
        <v>0</v>
      </c>
      <c r="K107">
        <v>0</v>
      </c>
      <c r="L107">
        <v>0</v>
      </c>
      <c r="M107">
        <v>0</v>
      </c>
      <c r="N107">
        <v>3.6169044967948594E-6</v>
      </c>
      <c r="O107">
        <v>7.0411992149701064E-2</v>
      </c>
      <c r="P107">
        <v>4.1213628528424806E-4</v>
      </c>
      <c r="Q107">
        <v>9.3025379044320289E-6</v>
      </c>
      <c r="R107">
        <v>6.628403477440159E-2</v>
      </c>
      <c r="S107">
        <v>0.14754725036857508</v>
      </c>
    </row>
    <row r="108" spans="1:19">
      <c r="A108" t="s">
        <v>48</v>
      </c>
      <c r="B108" s="33" t="s">
        <v>148</v>
      </c>
      <c r="C108">
        <v>0</v>
      </c>
      <c r="D108">
        <v>0</v>
      </c>
      <c r="E108">
        <v>0</v>
      </c>
      <c r="F108">
        <v>0</v>
      </c>
      <c r="G108">
        <v>5.9218588335241407E-6</v>
      </c>
      <c r="H108">
        <v>8.093027508593309E-6</v>
      </c>
      <c r="I108">
        <v>0</v>
      </c>
      <c r="J108">
        <v>4.5591558182422887E-4</v>
      </c>
      <c r="K108">
        <v>1.1776095942828135E-7</v>
      </c>
      <c r="L108">
        <v>0</v>
      </c>
      <c r="M108">
        <v>1.0633943345794705E-4</v>
      </c>
      <c r="N108">
        <v>8.8246676643777278E-4</v>
      </c>
      <c r="O108">
        <v>6.6947445362757207E-3</v>
      </c>
      <c r="P108">
        <v>2.5504409000767225E-3</v>
      </c>
      <c r="Q108">
        <v>1.8087661146637402E-7</v>
      </c>
      <c r="R108">
        <v>2.3257029994638856E-4</v>
      </c>
      <c r="S108">
        <v>1.0936791041672222E-2</v>
      </c>
    </row>
    <row r="109" spans="1:19">
      <c r="A109" t="s">
        <v>48</v>
      </c>
      <c r="B109" s="33" t="s">
        <v>149</v>
      </c>
      <c r="C109">
        <v>0</v>
      </c>
      <c r="D109">
        <v>0</v>
      </c>
      <c r="E109">
        <v>0</v>
      </c>
      <c r="F109">
        <v>2.871539562576686E-6</v>
      </c>
      <c r="G109">
        <v>0</v>
      </c>
      <c r="H109">
        <v>0</v>
      </c>
      <c r="I109">
        <v>0</v>
      </c>
      <c r="J109">
        <v>0</v>
      </c>
      <c r="K109">
        <v>5.4856928009772155E-5</v>
      </c>
      <c r="L109">
        <v>0</v>
      </c>
      <c r="M109">
        <v>3.0600870203272734E-2</v>
      </c>
      <c r="N109">
        <v>5.8189246014705986E-4</v>
      </c>
      <c r="O109">
        <v>2.0362187364298734E-2</v>
      </c>
      <c r="P109">
        <v>5.0744548516945542E-5</v>
      </c>
      <c r="Q109">
        <v>1.4716812852831822</v>
      </c>
      <c r="R109">
        <v>1.6333099202014978E-4</v>
      </c>
      <c r="S109">
        <v>1.5234980393187243</v>
      </c>
    </row>
    <row r="110" spans="1:19">
      <c r="A110" t="s">
        <v>48</v>
      </c>
      <c r="B110" s="33" t="s">
        <v>150</v>
      </c>
      <c r="C110">
        <v>6.4773576902155128E-7</v>
      </c>
      <c r="D110">
        <v>1.335717245476431E-6</v>
      </c>
      <c r="E110">
        <v>0</v>
      </c>
      <c r="F110">
        <v>0</v>
      </c>
      <c r="G110">
        <v>0</v>
      </c>
      <c r="H110">
        <v>0</v>
      </c>
      <c r="I110">
        <v>1.4015399525391103E-6</v>
      </c>
      <c r="J110">
        <v>1.158837190473605E-5</v>
      </c>
      <c r="K110">
        <v>0</v>
      </c>
      <c r="L110">
        <v>1.606804350302582E-4</v>
      </c>
      <c r="M110">
        <v>5.6104048553606845E-6</v>
      </c>
      <c r="N110">
        <v>6.3690326328469382E-5</v>
      </c>
      <c r="O110">
        <v>2.3887509399855844E-5</v>
      </c>
      <c r="P110">
        <v>3.0501461715459754E-4</v>
      </c>
      <c r="Q110">
        <v>1.4505838785609626E-2</v>
      </c>
      <c r="R110">
        <v>2.1398611238510057E-6</v>
      </c>
      <c r="S110">
        <v>1.5081835304158631E-2</v>
      </c>
    </row>
    <row r="111" spans="1:19">
      <c r="A111" t="s">
        <v>48</v>
      </c>
      <c r="B111" s="33" t="s">
        <v>151</v>
      </c>
      <c r="C111">
        <v>5.9012717236261114E-2</v>
      </c>
      <c r="D111">
        <v>0</v>
      </c>
      <c r="E111">
        <v>0.24338583307139672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1.6111987954925411E-7</v>
      </c>
      <c r="L111">
        <v>0</v>
      </c>
      <c r="M111">
        <v>0</v>
      </c>
      <c r="N111">
        <v>4.2398650990094211E-7</v>
      </c>
      <c r="O111">
        <v>6.3336792847451306E-2</v>
      </c>
      <c r="P111">
        <v>6.3985544143175588E-2</v>
      </c>
      <c r="Q111">
        <v>0.80686310562570895</v>
      </c>
      <c r="R111">
        <v>1.7723391476422989E-3</v>
      </c>
      <c r="S111">
        <v>1.238356917177839</v>
      </c>
    </row>
    <row r="112" spans="1:19">
      <c r="A112" t="s">
        <v>230</v>
      </c>
      <c r="B112" s="33" t="s">
        <v>152</v>
      </c>
      <c r="C112">
        <v>0</v>
      </c>
      <c r="D112">
        <v>1.291641828776946E-3</v>
      </c>
      <c r="E112">
        <v>0.19695251304424843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1.4364371498187296</v>
      </c>
      <c r="M112">
        <v>7.6761242411294006E-6</v>
      </c>
      <c r="N112">
        <v>8.75406079519081E-4</v>
      </c>
      <c r="O112">
        <v>5.0032299733970831E-4</v>
      </c>
      <c r="P112">
        <v>9.1729177163287545E-2</v>
      </c>
      <c r="Q112">
        <v>0</v>
      </c>
      <c r="R112">
        <v>7.5544520333892251E-4</v>
      </c>
      <c r="S112">
        <v>1.7285493322591492</v>
      </c>
    </row>
    <row r="113" spans="1:19">
      <c r="A113" t="s">
        <v>230</v>
      </c>
      <c r="B113" s="33" t="s">
        <v>153</v>
      </c>
      <c r="C113">
        <v>5.2376683694830284E-3</v>
      </c>
      <c r="D113">
        <v>0</v>
      </c>
      <c r="E113">
        <v>0.25500029835718152</v>
      </c>
      <c r="F113">
        <v>0</v>
      </c>
      <c r="G113">
        <v>0</v>
      </c>
      <c r="H113">
        <v>2.9575577098484018E-6</v>
      </c>
      <c r="I113">
        <v>1.917579048438256E-6</v>
      </c>
      <c r="J113">
        <v>2.7080108793597901E-5</v>
      </c>
      <c r="K113">
        <v>0</v>
      </c>
      <c r="L113">
        <v>0.7391958229772797</v>
      </c>
      <c r="M113">
        <v>0</v>
      </c>
      <c r="N113">
        <v>1.0205014038184856E-3</v>
      </c>
      <c r="O113">
        <v>3.2841118297312732E-2</v>
      </c>
      <c r="P113">
        <v>7.5181539746406401E-2</v>
      </c>
      <c r="Q113">
        <v>0.1210715393419548</v>
      </c>
      <c r="R113">
        <v>1.9363690236886555E-3</v>
      </c>
      <c r="S113">
        <v>1.231516812763175</v>
      </c>
    </row>
    <row r="114" spans="1:19">
      <c r="A114" t="s">
        <v>48</v>
      </c>
      <c r="B114" s="33" t="s">
        <v>154</v>
      </c>
      <c r="C114">
        <v>6.2281856143838077E-2</v>
      </c>
      <c r="D114">
        <v>0</v>
      </c>
      <c r="E114">
        <v>3.0738234322313929E-6</v>
      </c>
      <c r="F114">
        <v>1.049390226715019E-6</v>
      </c>
      <c r="G114">
        <v>2.1641146314976822E-6</v>
      </c>
      <c r="H114">
        <v>0</v>
      </c>
      <c r="I114">
        <v>0</v>
      </c>
      <c r="J114">
        <v>0</v>
      </c>
      <c r="K114">
        <v>0</v>
      </c>
      <c r="L114">
        <v>1.504984481441312</v>
      </c>
      <c r="M114">
        <v>5.8524684394711812E-3</v>
      </c>
      <c r="N114">
        <v>6.8379534550864207E-3</v>
      </c>
      <c r="O114">
        <v>1.2463471124277703E-2</v>
      </c>
      <c r="P114">
        <v>6.9865243897766049E-2</v>
      </c>
      <c r="Q114">
        <v>0</v>
      </c>
      <c r="R114">
        <v>8.8790842056596375E-7</v>
      </c>
      <c r="S114">
        <v>1.6622926497384469</v>
      </c>
    </row>
    <row r="115" spans="1:19">
      <c r="A115" t="s">
        <v>48</v>
      </c>
      <c r="B115" s="33" t="s">
        <v>155</v>
      </c>
      <c r="C115">
        <v>2.3671189985918772E-7</v>
      </c>
      <c r="D115">
        <v>0</v>
      </c>
      <c r="E115">
        <v>0</v>
      </c>
      <c r="F115">
        <v>0</v>
      </c>
      <c r="G115">
        <v>0</v>
      </c>
      <c r="H115">
        <v>0.20825657767266925</v>
      </c>
      <c r="I115">
        <v>0</v>
      </c>
      <c r="J115">
        <v>5.9335512243098947</v>
      </c>
      <c r="K115">
        <v>0</v>
      </c>
      <c r="L115">
        <v>0</v>
      </c>
      <c r="M115">
        <v>0</v>
      </c>
      <c r="N115">
        <v>1.2365350534153663E-2</v>
      </c>
      <c r="O115">
        <v>1.753782116173852E-2</v>
      </c>
      <c r="P115">
        <v>1.5095463976905421E-2</v>
      </c>
      <c r="Q115">
        <v>5.4455210693532763E-2</v>
      </c>
      <c r="R115">
        <v>1.9336391616775472E-6</v>
      </c>
      <c r="S115">
        <v>6.2412638186998493</v>
      </c>
    </row>
    <row r="116" spans="1:19">
      <c r="A116" t="s">
        <v>48</v>
      </c>
      <c r="B116" s="33" t="s">
        <v>156</v>
      </c>
      <c r="C116">
        <v>0</v>
      </c>
      <c r="D116">
        <v>0</v>
      </c>
      <c r="E116">
        <v>1.8684267705353363E-3</v>
      </c>
      <c r="F116">
        <v>0</v>
      </c>
      <c r="G116">
        <v>2.9609294163179811E-6</v>
      </c>
      <c r="H116">
        <v>4.0465137551848329E-6</v>
      </c>
      <c r="I116">
        <v>0</v>
      </c>
      <c r="J116">
        <v>0</v>
      </c>
      <c r="K116">
        <v>0</v>
      </c>
      <c r="L116">
        <v>0</v>
      </c>
      <c r="M116">
        <v>8.1265402924742602E-2</v>
      </c>
      <c r="N116">
        <v>1.9672828538311649E-2</v>
      </c>
      <c r="O116">
        <v>9.9459507081917309E-2</v>
      </c>
      <c r="P116">
        <v>4.1824493505515647E-4</v>
      </c>
      <c r="Q116">
        <v>0</v>
      </c>
      <c r="R116">
        <v>2.1081068835222538E-3</v>
      </c>
      <c r="S116">
        <v>0.2047995245770835</v>
      </c>
    </row>
    <row r="117" spans="1:19">
      <c r="A117" t="s">
        <v>48</v>
      </c>
      <c r="B117" s="33" t="s">
        <v>157</v>
      </c>
      <c r="C117">
        <v>0</v>
      </c>
      <c r="D117">
        <v>0</v>
      </c>
      <c r="E117">
        <v>0.10825170552539376</v>
      </c>
      <c r="F117">
        <v>6.708150684708869E-6</v>
      </c>
      <c r="G117">
        <v>7.8657869027054517E-6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1.8759252819796757</v>
      </c>
      <c r="N117">
        <v>5.5775335403041026E-4</v>
      </c>
      <c r="O117">
        <v>0</v>
      </c>
      <c r="P117">
        <v>9.5083936990036477E-2</v>
      </c>
      <c r="Q117">
        <v>0</v>
      </c>
      <c r="R117">
        <v>1.2393519443754997E-2</v>
      </c>
      <c r="S117">
        <v>2.0922267712303437</v>
      </c>
    </row>
    <row r="118" spans="1:19">
      <c r="A118" t="s">
        <v>48</v>
      </c>
      <c r="B118" s="33" t="s">
        <v>158</v>
      </c>
      <c r="C118">
        <v>5.6660953089495703E-2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9.8962946140090935E-6</v>
      </c>
      <c r="K118">
        <v>0</v>
      </c>
      <c r="L118">
        <v>0.37131652590926478</v>
      </c>
      <c r="M118">
        <v>0.18264601719009477</v>
      </c>
      <c r="N118">
        <v>0</v>
      </c>
      <c r="O118">
        <v>0</v>
      </c>
      <c r="P118">
        <v>8.0920204344323565E-3</v>
      </c>
      <c r="Q118">
        <v>5.0865344991450456E-2</v>
      </c>
      <c r="R118">
        <v>5.5183552423248017E-2</v>
      </c>
      <c r="S118">
        <v>0.72477431033223638</v>
      </c>
    </row>
    <row r="119" spans="1:19">
      <c r="A119" t="s">
        <v>48</v>
      </c>
      <c r="B119" s="33" t="s">
        <v>159</v>
      </c>
      <c r="C119">
        <v>0</v>
      </c>
      <c r="D119">
        <v>0</v>
      </c>
      <c r="E119">
        <v>0</v>
      </c>
      <c r="F119">
        <v>0</v>
      </c>
      <c r="G119">
        <v>0.10236993726310484</v>
      </c>
      <c r="H119">
        <v>0</v>
      </c>
      <c r="I119">
        <v>0.2873248729908191</v>
      </c>
      <c r="J119">
        <v>0</v>
      </c>
      <c r="K119">
        <v>0</v>
      </c>
      <c r="L119">
        <v>1.102725491884371E-2</v>
      </c>
      <c r="M119">
        <v>0</v>
      </c>
      <c r="N119">
        <v>2.4749411409175082E-9</v>
      </c>
      <c r="O119">
        <v>0</v>
      </c>
      <c r="P119">
        <v>2.7642572062394066E-2</v>
      </c>
      <c r="Q119">
        <v>0.76836314041987919</v>
      </c>
      <c r="R119">
        <v>1.7667486127859178E-2</v>
      </c>
      <c r="S119">
        <v>1.2143952662578386</v>
      </c>
    </row>
    <row r="120" spans="1:19">
      <c r="A120" t="s">
        <v>48</v>
      </c>
      <c r="B120" s="33" t="s">
        <v>160</v>
      </c>
      <c r="C120">
        <v>2.7037129895779444E-4</v>
      </c>
      <c r="D120">
        <v>8.0829794302239577E-7</v>
      </c>
      <c r="E120">
        <v>1.1150908976453877E-3</v>
      </c>
      <c r="F120">
        <v>6.861783938267596E-2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2.6578450401189002E-3</v>
      </c>
      <c r="N120">
        <v>3.0657996106242535E-6</v>
      </c>
      <c r="O120">
        <v>9.3753576888673251E-3</v>
      </c>
      <c r="P120">
        <v>9.7470710569464103E-2</v>
      </c>
      <c r="Q120">
        <v>4.7470038609276344E-3</v>
      </c>
      <c r="R120">
        <v>7.6735030260373094E-3</v>
      </c>
      <c r="S120">
        <v>0.19193159586245656</v>
      </c>
    </row>
    <row r="121" spans="1:19">
      <c r="A121" t="s">
        <v>48</v>
      </c>
      <c r="B121" s="33" t="s">
        <v>161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1.3540054396798951E-5</v>
      </c>
      <c r="K121">
        <v>7.3790151438780649E-3</v>
      </c>
      <c r="L121">
        <v>6.5811471875321104E-3</v>
      </c>
      <c r="M121">
        <v>1.803011350119732E-3</v>
      </c>
      <c r="N121">
        <v>0</v>
      </c>
      <c r="O121">
        <v>1.74285536565435E-2</v>
      </c>
      <c r="P121">
        <v>5.2493462594931373E-3</v>
      </c>
      <c r="Q121">
        <v>0.98604514611689353</v>
      </c>
      <c r="R121">
        <v>1.5290381076233928E-3</v>
      </c>
      <c r="S121">
        <v>1.0260287978763927</v>
      </c>
    </row>
    <row r="122" spans="1:19">
      <c r="A122" t="s">
        <v>48</v>
      </c>
      <c r="B122" s="33" t="s">
        <v>162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1.1604066685322323E-6</v>
      </c>
      <c r="J122">
        <v>0</v>
      </c>
      <c r="K122">
        <v>0</v>
      </c>
      <c r="L122">
        <v>0</v>
      </c>
      <c r="M122">
        <v>0.85782175820838802</v>
      </c>
      <c r="N122">
        <v>2.4220405536862444E-2</v>
      </c>
      <c r="O122">
        <v>0</v>
      </c>
      <c r="P122">
        <v>1.914916404910727E-2</v>
      </c>
      <c r="Q122">
        <v>0.15649714277115834</v>
      </c>
      <c r="R122">
        <v>0.10150560164934319</v>
      </c>
      <c r="S122">
        <v>1.1591952326214141</v>
      </c>
    </row>
    <row r="123" spans="1:19">
      <c r="A123" t="s">
        <v>48</v>
      </c>
      <c r="B123" s="33" t="s">
        <v>163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1.3303555709853754E-4</v>
      </c>
      <c r="M123">
        <v>0</v>
      </c>
      <c r="N123">
        <v>4.844005951589736E-4</v>
      </c>
      <c r="O123">
        <v>3.0304738601216741E-5</v>
      </c>
      <c r="P123">
        <v>3.3566868246026615E-2</v>
      </c>
      <c r="Q123">
        <v>0.38141146007872351</v>
      </c>
      <c r="R123">
        <v>0</v>
      </c>
      <c r="S123">
        <v>0.41562606921570477</v>
      </c>
    </row>
    <row r="124" spans="1:19">
      <c r="A124" t="s">
        <v>48</v>
      </c>
      <c r="B124" s="33" t="s">
        <v>164</v>
      </c>
      <c r="C124">
        <v>0</v>
      </c>
      <c r="D124">
        <v>0</v>
      </c>
      <c r="E124">
        <v>1.8600981341876377E-6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1.2210543181168987E-2</v>
      </c>
      <c r="Q124">
        <v>0</v>
      </c>
      <c r="R124">
        <v>7.9163021647588039E-4</v>
      </c>
      <c r="S124">
        <v>1.3004033495917611E-2</v>
      </c>
    </row>
    <row r="125" spans="1:19">
      <c r="A125" t="s">
        <v>48</v>
      </c>
      <c r="B125" s="33" t="s">
        <v>165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3.6431464501490041E-2</v>
      </c>
      <c r="O125">
        <v>1.4863804355513821E-4</v>
      </c>
      <c r="P125">
        <v>1.1704100167388987E-2</v>
      </c>
      <c r="Q125">
        <v>8.0712435001544236E-2</v>
      </c>
      <c r="R125">
        <v>1.131928087261258E-6</v>
      </c>
      <c r="S125">
        <v>0.12899776964195553</v>
      </c>
    </row>
    <row r="126" spans="1:19">
      <c r="A126" t="s">
        <v>48</v>
      </c>
      <c r="B126" s="33" t="s">
        <v>166</v>
      </c>
      <c r="C126">
        <v>0</v>
      </c>
      <c r="D126">
        <v>3.5598466086305125E-2</v>
      </c>
      <c r="E126">
        <v>0</v>
      </c>
      <c r="F126">
        <v>8.6884388528218892E-7</v>
      </c>
      <c r="G126">
        <v>1.7917812815682055E-6</v>
      </c>
      <c r="H126">
        <v>2.4487134204775884E-6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3.2210328321014003E-5</v>
      </c>
      <c r="O126">
        <v>1.5115026574807473</v>
      </c>
      <c r="P126">
        <v>0.29232289333059569</v>
      </c>
      <c r="Q126">
        <v>0</v>
      </c>
      <c r="R126">
        <v>3.1028868789917396E-6</v>
      </c>
      <c r="S126">
        <v>1.8394644394513762</v>
      </c>
    </row>
    <row r="127" spans="1:19">
      <c r="A127" t="s">
        <v>48</v>
      </c>
      <c r="B127" s="33" t="s">
        <v>167</v>
      </c>
      <c r="C127">
        <v>3.5334650832115067E-3</v>
      </c>
      <c r="D127">
        <v>0</v>
      </c>
      <c r="E127">
        <v>1.4573051084276756E-2</v>
      </c>
      <c r="F127">
        <v>0</v>
      </c>
      <c r="G127">
        <v>0</v>
      </c>
      <c r="H127">
        <v>0</v>
      </c>
      <c r="I127">
        <v>0</v>
      </c>
      <c r="J127">
        <v>3.9557008162065586</v>
      </c>
      <c r="K127">
        <v>0</v>
      </c>
      <c r="L127">
        <v>0</v>
      </c>
      <c r="M127">
        <v>0</v>
      </c>
      <c r="N127">
        <v>5.8830920987560376E-2</v>
      </c>
      <c r="O127">
        <v>0.28840510283987442</v>
      </c>
      <c r="P127">
        <v>1.466441813700925E-3</v>
      </c>
      <c r="Q127">
        <v>0</v>
      </c>
      <c r="R127">
        <v>0</v>
      </c>
      <c r="S127">
        <v>4.3225097980151759</v>
      </c>
    </row>
    <row r="128" spans="1:19">
      <c r="A128" t="s">
        <v>48</v>
      </c>
      <c r="B128" s="33" t="s">
        <v>168</v>
      </c>
      <c r="C128">
        <v>1.9598589862113158E-7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0.16434103463009819</v>
      </c>
      <c r="N128">
        <v>0</v>
      </c>
      <c r="O128">
        <v>0.75988198893057302</v>
      </c>
      <c r="P128">
        <v>6.7734691954157711E-3</v>
      </c>
      <c r="Q128">
        <v>0</v>
      </c>
      <c r="R128">
        <v>5.2261221128446778E-8</v>
      </c>
      <c r="S128">
        <v>0.93099674100324137</v>
      </c>
    </row>
    <row r="129" spans="1:19">
      <c r="A129" t="s">
        <v>48</v>
      </c>
      <c r="B129" s="33" t="s">
        <v>169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8.7842514187030929E-6</v>
      </c>
      <c r="I129">
        <v>0</v>
      </c>
      <c r="J129">
        <v>0</v>
      </c>
      <c r="K129">
        <v>0</v>
      </c>
      <c r="L129">
        <v>8.6008588501215399E-2</v>
      </c>
      <c r="M129">
        <v>0</v>
      </c>
      <c r="N129">
        <v>0.7793305951720555</v>
      </c>
      <c r="O129">
        <v>0</v>
      </c>
      <c r="P129">
        <v>4.4762955154347139E-3</v>
      </c>
      <c r="Q129">
        <v>0</v>
      </c>
      <c r="R129">
        <v>9.5012677014949531E-5</v>
      </c>
      <c r="S129">
        <v>0.86991927611722986</v>
      </c>
    </row>
    <row r="130" spans="1:19">
      <c r="A130" t="s">
        <v>48</v>
      </c>
      <c r="B130" s="33" t="s">
        <v>170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3.7254516891771061E-2</v>
      </c>
      <c r="O130">
        <v>1.3757729644225947E-4</v>
      </c>
      <c r="P130">
        <v>4.0734431233776291E-2</v>
      </c>
      <c r="Q130">
        <v>2.2772700421569425E-4</v>
      </c>
      <c r="R130">
        <v>0</v>
      </c>
      <c r="S130">
        <v>7.8354252426038329E-2</v>
      </c>
    </row>
    <row r="131" spans="1:19">
      <c r="A131" t="s">
        <v>48</v>
      </c>
      <c r="B131" s="33" t="s">
        <v>171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8.1936488811606978E-6</v>
      </c>
      <c r="K131">
        <v>0</v>
      </c>
      <c r="L131">
        <v>0</v>
      </c>
      <c r="M131">
        <v>0</v>
      </c>
      <c r="N131">
        <v>0</v>
      </c>
      <c r="O131">
        <v>2.0378521036860775E-2</v>
      </c>
      <c r="P131">
        <v>1.312943484832374E-2</v>
      </c>
      <c r="Q131">
        <v>0.16490489479576809</v>
      </c>
      <c r="R131">
        <v>9.3220814946462838E-2</v>
      </c>
      <c r="S131">
        <v>0.29164185927618291</v>
      </c>
    </row>
    <row r="132" spans="1:19">
      <c r="A132" t="s">
        <v>48</v>
      </c>
      <c r="B132" s="33" t="s">
        <v>172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5.886332327165178E-5</v>
      </c>
      <c r="Q132">
        <v>2.6082857128528758E-2</v>
      </c>
      <c r="R132">
        <v>4.3305068439281058E-4</v>
      </c>
      <c r="S132">
        <v>2.6574771136210984E-2</v>
      </c>
    </row>
    <row r="133" spans="1:19">
      <c r="A133" t="s">
        <v>48</v>
      </c>
      <c r="B133" s="33" t="s">
        <v>173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0.11432337002784188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7.0594587953110022E-9</v>
      </c>
      <c r="O133">
        <v>0</v>
      </c>
      <c r="P133">
        <v>2.5082781675173749E-2</v>
      </c>
      <c r="Q133">
        <v>6.3570868472851316E-2</v>
      </c>
      <c r="R133">
        <v>2.0188941257810455E-2</v>
      </c>
      <c r="S133">
        <v>0.22316596849316284</v>
      </c>
    </row>
    <row r="134" spans="1:19">
      <c r="A134" t="s">
        <v>48</v>
      </c>
      <c r="B134" s="33" t="s">
        <v>174</v>
      </c>
      <c r="C134">
        <v>0</v>
      </c>
      <c r="D134">
        <v>0</v>
      </c>
      <c r="E134">
        <v>0</v>
      </c>
      <c r="F134">
        <v>0</v>
      </c>
      <c r="G134">
        <v>6.8246624842076997E-2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5.5694541600814773E-7</v>
      </c>
      <c r="O134">
        <v>0</v>
      </c>
      <c r="P134">
        <v>1.2842600089157941E-4</v>
      </c>
      <c r="Q134">
        <v>0</v>
      </c>
      <c r="R134">
        <v>0</v>
      </c>
      <c r="S134">
        <v>6.8375607788539128E-2</v>
      </c>
    </row>
    <row r="135" spans="1:19">
      <c r="A135" t="s">
        <v>48</v>
      </c>
      <c r="B135" s="33" t="s">
        <v>175</v>
      </c>
      <c r="C135">
        <v>0</v>
      </c>
      <c r="D135">
        <v>0</v>
      </c>
      <c r="E135">
        <v>0</v>
      </c>
      <c r="F135">
        <v>4.5745226255116567E-2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2.5478022777747356E-5</v>
      </c>
      <c r="N135">
        <v>9.1899408108275793E-5</v>
      </c>
      <c r="O135">
        <v>0</v>
      </c>
      <c r="P135">
        <v>6.5893174996745074E-4</v>
      </c>
      <c r="Q135">
        <v>2.9893428921354825E-2</v>
      </c>
      <c r="R135">
        <v>1.2186520672727852E-2</v>
      </c>
      <c r="S135">
        <v>8.8601485030039839E-2</v>
      </c>
    </row>
    <row r="136" spans="1:19">
      <c r="A136" t="s">
        <v>48</v>
      </c>
      <c r="B136" s="33" t="s">
        <v>176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8.6428890719787432E-3</v>
      </c>
      <c r="N136">
        <v>7.2484123892522234E-3</v>
      </c>
      <c r="O136">
        <v>0.28750522277437085</v>
      </c>
      <c r="P136">
        <v>6.6748743612450312E-3</v>
      </c>
      <c r="Q136">
        <v>1.3452072500257373E-2</v>
      </c>
      <c r="R136">
        <v>3.5009074394665163E-4</v>
      </c>
      <c r="S136">
        <v>0.32387356184119653</v>
      </c>
    </row>
    <row r="137" spans="1:19">
      <c r="A137" t="s">
        <v>48</v>
      </c>
      <c r="B137" s="33" t="s">
        <v>177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0.32300773513598813</v>
      </c>
      <c r="N137">
        <v>3.0613218132202746E-4</v>
      </c>
      <c r="O137">
        <v>0</v>
      </c>
      <c r="P137">
        <v>3.5182268448252785E-4</v>
      </c>
      <c r="Q137">
        <v>0</v>
      </c>
      <c r="R137">
        <v>8.1351353572589602E-2</v>
      </c>
      <c r="S137">
        <v>0.40501704357450308</v>
      </c>
    </row>
    <row r="138" spans="1:19">
      <c r="A138" t="s">
        <v>48</v>
      </c>
      <c r="B138" s="33" t="s">
        <v>178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1.2119347928774005E-5</v>
      </c>
      <c r="J138">
        <v>0.65928346936777871</v>
      </c>
      <c r="K138">
        <v>0</v>
      </c>
      <c r="L138">
        <v>0</v>
      </c>
      <c r="M138">
        <v>0.7428226446980517</v>
      </c>
      <c r="N138">
        <v>3.2293373010716664E-4</v>
      </c>
      <c r="O138">
        <v>0</v>
      </c>
      <c r="P138">
        <v>6.2521194863229823E-3</v>
      </c>
      <c r="Q138">
        <v>2.1454538341458829E-6</v>
      </c>
      <c r="R138">
        <v>2.0859661001555452E-2</v>
      </c>
      <c r="S138">
        <v>1.4295550930855825</v>
      </c>
    </row>
    <row r="139" spans="1:19">
      <c r="A139" t="s">
        <v>48</v>
      </c>
      <c r="B139" s="33" t="s">
        <v>179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0.10026445160994513</v>
      </c>
      <c r="N139">
        <v>0</v>
      </c>
      <c r="O139">
        <v>0</v>
      </c>
      <c r="P139">
        <v>5.099097431834565E-3</v>
      </c>
      <c r="Q139">
        <v>2.7954596829459888E-2</v>
      </c>
      <c r="R139">
        <v>5.0471367529780764E-8</v>
      </c>
      <c r="S139">
        <v>0.13331819634254316</v>
      </c>
    </row>
    <row r="140" spans="1:19">
      <c r="A140" t="s">
        <v>48</v>
      </c>
      <c r="B140" s="33" t="s">
        <v>180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0.15772826068793577</v>
      </c>
      <c r="J140">
        <v>0</v>
      </c>
      <c r="K140">
        <v>0</v>
      </c>
      <c r="L140">
        <v>0</v>
      </c>
      <c r="M140">
        <v>7.6050923780712765E-8</v>
      </c>
      <c r="N140">
        <v>0</v>
      </c>
      <c r="O140">
        <v>0</v>
      </c>
      <c r="P140">
        <v>6.3700224081060242E-3</v>
      </c>
      <c r="Q140">
        <v>0.42179634660107013</v>
      </c>
      <c r="R140">
        <v>0</v>
      </c>
      <c r="S140">
        <v>0.58589470574827374</v>
      </c>
    </row>
    <row r="141" spans="1:19">
      <c r="A141" t="s">
        <v>48</v>
      </c>
      <c r="B141" s="33" t="s">
        <v>181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1.4952184784249312E-3</v>
      </c>
      <c r="N141">
        <v>6.3458551730732893E-4</v>
      </c>
      <c r="O141">
        <v>1.4536206898270621E-2</v>
      </c>
      <c r="P141">
        <v>1.5902874073603357E-4</v>
      </c>
      <c r="Q141">
        <v>0</v>
      </c>
      <c r="R141">
        <v>1.1170261728921105E-6</v>
      </c>
      <c r="S141">
        <v>1.6826156660727065E-2</v>
      </c>
    </row>
    <row r="142" spans="1:19">
      <c r="A142" t="s">
        <v>48</v>
      </c>
      <c r="B142" s="33" t="s">
        <v>182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3.1124235544410794E-7</v>
      </c>
      <c r="L142">
        <v>0</v>
      </c>
      <c r="M142">
        <v>0</v>
      </c>
      <c r="N142">
        <v>0</v>
      </c>
      <c r="O142">
        <v>8.3910447726509574E-3</v>
      </c>
      <c r="P142">
        <v>6.2337590520655795E-6</v>
      </c>
      <c r="Q142">
        <v>1.0462089221618953E-6</v>
      </c>
      <c r="R142">
        <v>0</v>
      </c>
      <c r="S142">
        <v>8.3986359832124435E-3</v>
      </c>
    </row>
    <row r="143" spans="1:19">
      <c r="A143" t="s">
        <v>48</v>
      </c>
      <c r="B143" s="33" t="s">
        <v>183</v>
      </c>
      <c r="C143">
        <v>0</v>
      </c>
      <c r="D143">
        <v>1.5242467743536992E-6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9.8977106054576325E-4</v>
      </c>
      <c r="N143">
        <v>5.6471014033832034E-6</v>
      </c>
      <c r="O143">
        <v>0</v>
      </c>
      <c r="P143">
        <v>2.2935133359247573E-3</v>
      </c>
      <c r="Q143">
        <v>7.5759163203770186E-4</v>
      </c>
      <c r="R143">
        <v>0</v>
      </c>
      <c r="S143">
        <v>4.0480473769548553E-3</v>
      </c>
    </row>
    <row r="144" spans="1:19">
      <c r="A144" t="s">
        <v>48</v>
      </c>
      <c r="B144" s="33" t="s">
        <v>184</v>
      </c>
      <c r="C144">
        <v>7.9080522972634348E-3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4.0508733595943092E-3</v>
      </c>
      <c r="L144">
        <v>0</v>
      </c>
      <c r="M144">
        <v>0.47090250079648399</v>
      </c>
      <c r="N144">
        <v>1.0216131194340505E-6</v>
      </c>
      <c r="O144">
        <v>0</v>
      </c>
      <c r="P144">
        <v>1.0082495961803772E-2</v>
      </c>
      <c r="Q144">
        <v>2.8240410188118403E-7</v>
      </c>
      <c r="R144">
        <v>0</v>
      </c>
      <c r="S144">
        <v>0.49294522643208438</v>
      </c>
    </row>
    <row r="145" spans="1:19">
      <c r="A145" t="s">
        <v>48</v>
      </c>
      <c r="B145" s="33" t="s">
        <v>185</v>
      </c>
      <c r="C145">
        <v>0</v>
      </c>
      <c r="D145">
        <v>0</v>
      </c>
      <c r="E145">
        <v>1.6711278641039939E-2</v>
      </c>
      <c r="F145">
        <v>0</v>
      </c>
      <c r="G145">
        <v>0</v>
      </c>
      <c r="H145">
        <v>0</v>
      </c>
      <c r="I145">
        <v>2.1882353369306884E-6</v>
      </c>
      <c r="J145">
        <v>0</v>
      </c>
      <c r="K145">
        <v>0</v>
      </c>
      <c r="L145">
        <v>0</v>
      </c>
      <c r="M145">
        <v>8.7595691411479493E-6</v>
      </c>
      <c r="N145">
        <v>1.329597177529962E-2</v>
      </c>
      <c r="O145">
        <v>6.378902222081706E-5</v>
      </c>
      <c r="P145">
        <v>3.114806723658603E-7</v>
      </c>
      <c r="Q145">
        <v>1.1982820248590542E-4</v>
      </c>
      <c r="R145">
        <v>1.8178178358141395E-6</v>
      </c>
      <c r="S145">
        <v>3.0203944744243927E-2</v>
      </c>
    </row>
    <row r="146" spans="1:19">
      <c r="A146" t="s">
        <v>48</v>
      </c>
      <c r="B146" s="33" t="s">
        <v>186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2.5087162541126418E-4</v>
      </c>
      <c r="M146">
        <v>0</v>
      </c>
      <c r="N146">
        <v>0</v>
      </c>
      <c r="O146">
        <v>4.9413697695399605E-5</v>
      </c>
      <c r="P146">
        <v>2.3516880979276067E-2</v>
      </c>
      <c r="Q146">
        <v>2.9210067127394268E-4</v>
      </c>
      <c r="R146">
        <v>1.9623789791367585E-3</v>
      </c>
      <c r="S146">
        <v>2.6071645952924882E-2</v>
      </c>
    </row>
    <row r="147" spans="1:19">
      <c r="A147" t="s">
        <v>48</v>
      </c>
      <c r="B147" s="33" t="s">
        <v>187</v>
      </c>
      <c r="C147">
        <v>0</v>
      </c>
      <c r="D147">
        <v>0</v>
      </c>
      <c r="E147">
        <v>3.5076775937170623E-6</v>
      </c>
      <c r="F147">
        <v>0</v>
      </c>
      <c r="G147">
        <v>1.1374437473678611E-2</v>
      </c>
      <c r="H147">
        <v>0</v>
      </c>
      <c r="I147">
        <v>0</v>
      </c>
      <c r="J147">
        <v>0</v>
      </c>
      <c r="K147">
        <v>0</v>
      </c>
      <c r="L147">
        <v>6.4702208696658658E-2</v>
      </c>
      <c r="M147">
        <v>0</v>
      </c>
      <c r="N147">
        <v>0</v>
      </c>
      <c r="O147">
        <v>3.2051782056896627E-5</v>
      </c>
      <c r="P147">
        <v>1.8139627517825829E-3</v>
      </c>
      <c r="Q147">
        <v>0</v>
      </c>
      <c r="R147">
        <v>3.9320490365923888E-6</v>
      </c>
      <c r="S147">
        <v>7.7930100430876337E-2</v>
      </c>
    </row>
    <row r="148" spans="1:19">
      <c r="A148" t="s">
        <v>48</v>
      </c>
      <c r="B148" s="33" t="s">
        <v>188</v>
      </c>
      <c r="C148">
        <v>0</v>
      </c>
      <c r="D148">
        <v>1.5015414145391759E-6</v>
      </c>
      <c r="E148">
        <v>0</v>
      </c>
      <c r="F148">
        <v>7.6242043758525391E-3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6.9318961379849497E-6</v>
      </c>
      <c r="N148">
        <v>1.5366772423419661E-6</v>
      </c>
      <c r="O148">
        <v>3.1433640358669095</v>
      </c>
      <c r="P148">
        <v>5.1875553457136903E-3</v>
      </c>
      <c r="Q148">
        <v>0</v>
      </c>
      <c r="R148">
        <v>8.5455393469047181E-4</v>
      </c>
      <c r="S148">
        <v>3.157040319637872</v>
      </c>
    </row>
    <row r="149" spans="1:19">
      <c r="A149" t="s">
        <v>48</v>
      </c>
      <c r="B149" s="33" t="s">
        <v>189</v>
      </c>
      <c r="C149">
        <v>0</v>
      </c>
      <c r="D149">
        <v>0</v>
      </c>
      <c r="E149">
        <v>0</v>
      </c>
      <c r="F149">
        <v>1.6384212040421176E-6</v>
      </c>
      <c r="G149">
        <v>3.37884917378517E-6</v>
      </c>
      <c r="H149">
        <v>4.6176580852375082E-6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1.9999213678651984E-2</v>
      </c>
      <c r="O149">
        <v>7.1988306601156182E-4</v>
      </c>
      <c r="P149">
        <v>9.0274094838704855E-3</v>
      </c>
      <c r="Q149">
        <v>6.1800655473120969E-5</v>
      </c>
      <c r="R149">
        <v>6.4199722139335336E-5</v>
      </c>
      <c r="S149">
        <v>2.9882141534471884E-2</v>
      </c>
    </row>
    <row r="150" spans="1:19">
      <c r="A150" t="s">
        <v>48</v>
      </c>
      <c r="B150" s="33" t="s">
        <v>190</v>
      </c>
      <c r="C150">
        <v>0</v>
      </c>
      <c r="D150">
        <v>1.9541935511899755E-2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2.4814851329324483E-6</v>
      </c>
      <c r="O150">
        <v>0.98789748921868181</v>
      </c>
      <c r="P150">
        <v>0.15125300030964794</v>
      </c>
      <c r="Q150">
        <v>0</v>
      </c>
      <c r="R150">
        <v>4.0545979602057969E-4</v>
      </c>
      <c r="S150">
        <v>1.1591003663213542</v>
      </c>
    </row>
    <row r="151" spans="1:19">
      <c r="A151" t="s">
        <v>48</v>
      </c>
      <c r="B151" s="33" t="s">
        <v>191</v>
      </c>
      <c r="C151">
        <v>3.6958014870691613E-7</v>
      </c>
      <c r="D151">
        <v>0</v>
      </c>
      <c r="E151">
        <v>0</v>
      </c>
      <c r="F151">
        <v>0</v>
      </c>
      <c r="G151">
        <v>0</v>
      </c>
      <c r="H151">
        <v>7.6215580018560658E-2</v>
      </c>
      <c r="I151">
        <v>0</v>
      </c>
      <c r="J151">
        <v>3.0288381627485705E-3</v>
      </c>
      <c r="K151">
        <v>0</v>
      </c>
      <c r="L151">
        <v>0</v>
      </c>
      <c r="M151">
        <v>0</v>
      </c>
      <c r="N151">
        <v>3.2360618018653753E-2</v>
      </c>
      <c r="O151">
        <v>1.3760753670339909E-3</v>
      </c>
      <c r="P151">
        <v>9.3609143029027564E-5</v>
      </c>
      <c r="Q151">
        <v>0</v>
      </c>
      <c r="R151">
        <v>7.7736103745099427E-2</v>
      </c>
      <c r="S151">
        <v>0.19081119403506364</v>
      </c>
    </row>
    <row r="152" spans="1:19">
      <c r="A152" t="s">
        <v>48</v>
      </c>
      <c r="B152" s="33" t="s">
        <v>192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9.0215738310575944E-2</v>
      </c>
      <c r="N152">
        <v>2.1415678471470301E-5</v>
      </c>
      <c r="O152">
        <v>0.41576450558758893</v>
      </c>
      <c r="P152">
        <v>7.711469756088718E-7</v>
      </c>
      <c r="Q152">
        <v>0</v>
      </c>
      <c r="R152">
        <v>8.4004348721578026E-7</v>
      </c>
      <c r="S152">
        <v>0.50600327076722351</v>
      </c>
    </row>
    <row r="153" spans="1:19">
      <c r="A153" t="s">
        <v>48</v>
      </c>
      <c r="B153" s="33" t="s">
        <v>193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0.14708305820391843</v>
      </c>
      <c r="O153">
        <v>0</v>
      </c>
      <c r="P153">
        <v>2.8759471640427137E-4</v>
      </c>
      <c r="Q153">
        <v>0</v>
      </c>
      <c r="R153">
        <v>2.7255286738636642E-7</v>
      </c>
      <c r="S153">
        <v>0.14737092547329667</v>
      </c>
    </row>
    <row r="154" spans="1:19">
      <c r="A154" t="s">
        <v>48</v>
      </c>
      <c r="B154" s="33" t="s">
        <v>194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1.5451162511226357E-5</v>
      </c>
      <c r="K154">
        <v>0</v>
      </c>
      <c r="L154">
        <v>0</v>
      </c>
      <c r="M154">
        <v>0</v>
      </c>
      <c r="N154">
        <v>0.27878095655298196</v>
      </c>
      <c r="O154">
        <v>0.12333128293431628</v>
      </c>
      <c r="P154">
        <v>1.9764100647364558E-2</v>
      </c>
      <c r="Q154">
        <v>0.26757306684191917</v>
      </c>
      <c r="R154">
        <v>5.1173978947119281E-2</v>
      </c>
      <c r="S154">
        <v>0.7406388370861805</v>
      </c>
    </row>
    <row r="155" spans="1:19">
      <c r="A155" t="s">
        <v>48</v>
      </c>
      <c r="B155" s="33" t="s">
        <v>195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3.4943458261977867E-3</v>
      </c>
      <c r="N155">
        <v>2.5286123577156872E-2</v>
      </c>
      <c r="O155">
        <v>0</v>
      </c>
      <c r="P155">
        <v>2.1145019446887403E-2</v>
      </c>
      <c r="Q155">
        <v>2.3092467742173994E-3</v>
      </c>
      <c r="R155">
        <v>6.0161487169807515E-7</v>
      </c>
      <c r="S155">
        <v>5.223533723926721E-2</v>
      </c>
    </row>
    <row r="156" spans="1:19">
      <c r="A156" t="s">
        <v>48</v>
      </c>
      <c r="B156" s="33" t="s">
        <v>196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0.14390852289622558</v>
      </c>
      <c r="N156">
        <v>2.0408812088135164E-4</v>
      </c>
      <c r="O156">
        <v>1.1758381162962905E-5</v>
      </c>
      <c r="P156">
        <v>7.2434861198189537E-3</v>
      </c>
      <c r="Q156">
        <v>2.6260233255470666E-5</v>
      </c>
      <c r="R156">
        <v>1.9093035744305098E-2</v>
      </c>
      <c r="S156">
        <v>0.17048715149530835</v>
      </c>
    </row>
    <row r="157" spans="1:19">
      <c r="A157" t="s">
        <v>48</v>
      </c>
      <c r="B157" s="33" t="s">
        <v>197</v>
      </c>
      <c r="C157">
        <v>0</v>
      </c>
      <c r="D157">
        <v>7.6212338706582727E-7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0.5650528164877926</v>
      </c>
      <c r="N157">
        <v>2.823550698138888E-6</v>
      </c>
      <c r="O157">
        <v>0</v>
      </c>
      <c r="P157">
        <v>1.4412405029418096E-6</v>
      </c>
      <c r="Q157">
        <v>7.458079515697591E-2</v>
      </c>
      <c r="R157">
        <v>9.5392348598011267E-7</v>
      </c>
      <c r="S157">
        <v>0.63963959248303581</v>
      </c>
    </row>
    <row r="158" spans="1:19">
      <c r="A158" t="s">
        <v>48</v>
      </c>
      <c r="B158" s="33" t="s">
        <v>198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9.1930555501384958E-8</v>
      </c>
      <c r="L158">
        <v>0</v>
      </c>
      <c r="M158">
        <v>3.8166406098127936E-3</v>
      </c>
      <c r="N158">
        <v>0</v>
      </c>
      <c r="O158">
        <v>0</v>
      </c>
      <c r="P158">
        <v>7.1256139637654314E-5</v>
      </c>
      <c r="Q158">
        <v>9.6606093879017862E-2</v>
      </c>
      <c r="R158">
        <v>0</v>
      </c>
      <c r="S158">
        <v>0.10049408255895287</v>
      </c>
    </row>
    <row r="159" spans="1:19">
      <c r="A159" t="s">
        <v>48</v>
      </c>
      <c r="B159" s="33" t="s">
        <v>199</v>
      </c>
      <c r="C159">
        <v>0</v>
      </c>
      <c r="D159">
        <v>1.3016837296930817E-6</v>
      </c>
      <c r="E159">
        <v>0</v>
      </c>
      <c r="F159">
        <v>0</v>
      </c>
      <c r="G159">
        <v>0</v>
      </c>
      <c r="H159">
        <v>0</v>
      </c>
      <c r="I159">
        <v>1.0941176693535226E-6</v>
      </c>
      <c r="J159">
        <v>0</v>
      </c>
      <c r="K159">
        <v>0</v>
      </c>
      <c r="L159">
        <v>0</v>
      </c>
      <c r="M159">
        <v>6.684727278602054E-2</v>
      </c>
      <c r="N159">
        <v>4.8739996323376999E-6</v>
      </c>
      <c r="O159">
        <v>0</v>
      </c>
      <c r="P159">
        <v>1.6711880205320995E-2</v>
      </c>
      <c r="Q159">
        <v>2.1637028636192213E-2</v>
      </c>
      <c r="R159">
        <v>0</v>
      </c>
      <c r="S159">
        <v>0.10520345142890619</v>
      </c>
    </row>
    <row r="160" spans="1:19">
      <c r="A160" t="s">
        <v>48</v>
      </c>
      <c r="B160" s="33" t="s">
        <v>200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0.10515217379195718</v>
      </c>
      <c r="J160">
        <v>0</v>
      </c>
      <c r="K160">
        <v>1.5701461253403437E-7</v>
      </c>
      <c r="L160">
        <v>1.2543581270563209E-4</v>
      </c>
      <c r="M160">
        <v>0</v>
      </c>
      <c r="N160">
        <v>0</v>
      </c>
      <c r="O160">
        <v>1.8647878050614963E-5</v>
      </c>
      <c r="P160">
        <v>1.1262291476938913E-3</v>
      </c>
      <c r="Q160">
        <v>0.3151018572896902</v>
      </c>
      <c r="R160">
        <v>3.8822080360105815E-3</v>
      </c>
      <c r="S160">
        <v>0.42540670897039945</v>
      </c>
    </row>
    <row r="161" spans="1:19">
      <c r="A161" t="s">
        <v>48</v>
      </c>
      <c r="B161" s="33" t="s">
        <v>201</v>
      </c>
      <c r="C161">
        <v>0.17298254575690519</v>
      </c>
      <c r="D161">
        <v>1.5201550613672676E-2</v>
      </c>
      <c r="E161">
        <v>0.7134366213622414</v>
      </c>
      <c r="F161">
        <v>1.4454029066691909E-2</v>
      </c>
      <c r="G161">
        <v>5.3889764001992191E-2</v>
      </c>
      <c r="H161">
        <v>0.11642611618157872</v>
      </c>
      <c r="I161">
        <v>1.7611000096183105E-2</v>
      </c>
      <c r="J161">
        <v>5.8695609832912226</v>
      </c>
      <c r="K161">
        <v>3.1528774978829555E-3</v>
      </c>
      <c r="L161">
        <v>4.2111552232441056</v>
      </c>
      <c r="M161">
        <v>0.56971088860439068</v>
      </c>
      <c r="N161">
        <v>0.41246417863588647</v>
      </c>
      <c r="O161">
        <v>4.3364419746217777</v>
      </c>
      <c r="P161">
        <v>0.82237150508332491</v>
      </c>
      <c r="Q161">
        <v>2.2293870115243521</v>
      </c>
      <c r="R161">
        <v>0.1776751504098506</v>
      </c>
      <c r="S161">
        <v>19.735921419992337</v>
      </c>
    </row>
    <row r="162" spans="1:19">
      <c r="A162" t="s">
        <v>48</v>
      </c>
      <c r="B162" s="33" t="s">
        <v>202</v>
      </c>
      <c r="C162">
        <v>4.7680522174299078E-2</v>
      </c>
      <c r="D162">
        <v>1.9358391313406553E-2</v>
      </c>
      <c r="E162">
        <v>0.16855587581054365</v>
      </c>
      <c r="F162">
        <v>9.8744155019535373E-2</v>
      </c>
      <c r="G162">
        <v>0.39764549969788909</v>
      </c>
      <c r="H162">
        <v>0.47168941813344567</v>
      </c>
      <c r="I162">
        <v>0.16868696624445789</v>
      </c>
      <c r="J162">
        <v>3.798059196983246</v>
      </c>
      <c r="K162">
        <v>2.3505185342058699E-3</v>
      </c>
      <c r="L162">
        <v>0.99479874723633088</v>
      </c>
      <c r="M162">
        <v>1.3338421848086455</v>
      </c>
      <c r="N162">
        <v>0.22551808884968949</v>
      </c>
      <c r="O162">
        <v>0.98872958987621473</v>
      </c>
      <c r="P162">
        <v>0.30907119282326789</v>
      </c>
      <c r="Q162">
        <v>1.5385006144172735</v>
      </c>
      <c r="R162">
        <v>1.0220219237280261</v>
      </c>
      <c r="S162">
        <v>11.585252885649993</v>
      </c>
    </row>
    <row r="163" spans="1:19">
      <c r="A163" t="s">
        <v>48</v>
      </c>
      <c r="B163" s="33" t="s">
        <v>203</v>
      </c>
      <c r="C163">
        <v>3.1354712461073575E-5</v>
      </c>
      <c r="D163">
        <v>8.6443270498111513E-2</v>
      </c>
      <c r="E163">
        <v>2.8222293369420726E-2</v>
      </c>
      <c r="F163">
        <v>6.0786887746155926E-3</v>
      </c>
      <c r="G163">
        <v>2.5186876015572679E-2</v>
      </c>
      <c r="H163">
        <v>0.35318601588656051</v>
      </c>
      <c r="I163">
        <v>0.8288825740720398</v>
      </c>
      <c r="J163">
        <v>6.0918749543361628E-3</v>
      </c>
      <c r="K163">
        <v>2.1428294715353235E-3</v>
      </c>
      <c r="L163">
        <v>0.16660340594468437</v>
      </c>
      <c r="M163">
        <v>6.3413341230089486</v>
      </c>
      <c r="N163">
        <v>0.90978455660384583</v>
      </c>
      <c r="O163">
        <v>3.7215337858711166</v>
      </c>
      <c r="P163">
        <v>0.36243133186382792</v>
      </c>
      <c r="Q163">
        <v>0.40189561372545768</v>
      </c>
      <c r="R163">
        <v>0.46471014381317133</v>
      </c>
      <c r="S163">
        <v>13.704558738586343</v>
      </c>
    </row>
    <row r="164" spans="1:19">
      <c r="A164" t="s">
        <v>230</v>
      </c>
      <c r="B164" s="33" t="s">
        <v>204</v>
      </c>
      <c r="C164">
        <v>9.2101709188461278E-3</v>
      </c>
      <c r="D164">
        <v>6.5167147190994035E-2</v>
      </c>
      <c r="E164">
        <v>0.27040029994446613</v>
      </c>
      <c r="F164">
        <v>9.3567946506389887E-5</v>
      </c>
      <c r="G164">
        <v>4.5981142922357776E-4</v>
      </c>
      <c r="H164">
        <v>5.2474100022671166E-2</v>
      </c>
      <c r="I164">
        <v>0.49902569182279066</v>
      </c>
      <c r="J164">
        <v>3.9656956028818229</v>
      </c>
      <c r="K164">
        <v>1.4476550239708175E-3</v>
      </c>
      <c r="L164">
        <v>1.0474756576647195</v>
      </c>
      <c r="M164">
        <v>4.4654577790985854</v>
      </c>
      <c r="N164">
        <v>0.1633474146406293</v>
      </c>
      <c r="O164">
        <v>3.2858043725725281</v>
      </c>
      <c r="P164">
        <v>0.28419250254248496</v>
      </c>
      <c r="Q164">
        <v>1.9263889227858613</v>
      </c>
      <c r="R164">
        <v>0.16453769475531743</v>
      </c>
      <c r="S164">
        <v>16.201178391241456</v>
      </c>
    </row>
    <row r="165" spans="1:19">
      <c r="A165" t="s">
        <v>48</v>
      </c>
      <c r="B165" s="33" t="s">
        <v>205</v>
      </c>
      <c r="C165">
        <v>3.5666522123181998E-2</v>
      </c>
      <c r="D165">
        <v>9.6821355168139611E-3</v>
      </c>
      <c r="E165">
        <v>0</v>
      </c>
      <c r="F165">
        <v>4.9064243863818024E-2</v>
      </c>
      <c r="G165">
        <v>0.20330091276522211</v>
      </c>
      <c r="H165">
        <v>5.0242872973882413E-4</v>
      </c>
      <c r="I165">
        <v>8.2857808679950296E-2</v>
      </c>
      <c r="J165">
        <v>2.6437970685879009</v>
      </c>
      <c r="K165">
        <v>2.0962416850311971E-4</v>
      </c>
      <c r="L165">
        <v>0</v>
      </c>
      <c r="M165">
        <v>0.29671405329531808</v>
      </c>
      <c r="N165">
        <v>0.55169923574135282</v>
      </c>
      <c r="O165">
        <v>3.0148670950421206</v>
      </c>
      <c r="P165">
        <v>0.11112068070753622</v>
      </c>
      <c r="Q165">
        <v>1.1440185758163466</v>
      </c>
      <c r="R165">
        <v>0.46915231191633922</v>
      </c>
      <c r="S165">
        <v>8.6126526969540009</v>
      </c>
    </row>
    <row r="166" spans="1:19">
      <c r="A166" t="s">
        <v>48</v>
      </c>
      <c r="B166" s="33" t="s">
        <v>206</v>
      </c>
      <c r="C166">
        <v>3.1198847854030376E-3</v>
      </c>
      <c r="D166">
        <v>0</v>
      </c>
      <c r="E166">
        <v>1.2113580999424371</v>
      </c>
      <c r="F166">
        <v>3.270949590921246E-2</v>
      </c>
      <c r="G166">
        <v>0.135533941843482</v>
      </c>
      <c r="H166">
        <v>0.42356469689982035</v>
      </c>
      <c r="I166">
        <v>4.2153280748991051E-4</v>
      </c>
      <c r="J166">
        <v>0.44063284476465014</v>
      </c>
      <c r="K166">
        <v>3.4014924137026892E-4</v>
      </c>
      <c r="L166">
        <v>4.5795055584499664</v>
      </c>
      <c r="M166">
        <v>1.8226254451292334E-3</v>
      </c>
      <c r="N166">
        <v>9.7197714243584699E-2</v>
      </c>
      <c r="O166">
        <v>1.5336130350338237</v>
      </c>
      <c r="P166">
        <v>0.17861530814987603</v>
      </c>
      <c r="Q166">
        <v>0.34874522278370534</v>
      </c>
      <c r="R166">
        <v>4.9509053324079844E-2</v>
      </c>
      <c r="S166">
        <v>9.0366891636241462</v>
      </c>
    </row>
    <row r="167" spans="1:19">
      <c r="A167" t="s">
        <v>230</v>
      </c>
      <c r="B167" s="33" t="s">
        <v>207</v>
      </c>
      <c r="C167">
        <v>2.1193083016678216E-2</v>
      </c>
      <c r="D167">
        <v>5.270528944500974E-5</v>
      </c>
      <c r="E167">
        <v>0.91422901349904606</v>
      </c>
      <c r="F167">
        <v>5.148446682312624E-7</v>
      </c>
      <c r="G167">
        <v>1.0617431449588821E-6</v>
      </c>
      <c r="H167">
        <v>1.4510167716252909E-6</v>
      </c>
      <c r="I167">
        <v>0.68398483960698186</v>
      </c>
      <c r="J167">
        <v>0.40305452044685808</v>
      </c>
      <c r="K167">
        <v>5.7775077944022257E-8</v>
      </c>
      <c r="L167">
        <v>0.4402594155472741</v>
      </c>
      <c r="M167">
        <v>3.5459120198367771</v>
      </c>
      <c r="N167">
        <v>1.5603957028361037E-2</v>
      </c>
      <c r="O167">
        <v>0.16360333708902886</v>
      </c>
      <c r="P167">
        <v>0.12787808064551953</v>
      </c>
      <c r="Q167">
        <v>2.8977221735453185</v>
      </c>
      <c r="R167">
        <v>0.51463001053107149</v>
      </c>
      <c r="S167">
        <v>9.7281262414625189</v>
      </c>
    </row>
    <row r="168" spans="1:19">
      <c r="A168" t="s">
        <v>48</v>
      </c>
      <c r="B168" s="33" t="s">
        <v>208</v>
      </c>
      <c r="C168">
        <v>3.6122957194320016E-3</v>
      </c>
      <c r="D168">
        <v>7.8153216562032668E-2</v>
      </c>
      <c r="E168">
        <v>3.012116090800987E-3</v>
      </c>
      <c r="F168">
        <v>1.0112784486125292E-2</v>
      </c>
      <c r="G168">
        <v>2.9543072291437156E-2</v>
      </c>
      <c r="H168">
        <v>0.28237697885041158</v>
      </c>
      <c r="I168">
        <v>2.4369521511857783E-7</v>
      </c>
      <c r="J168">
        <v>3.0150316933479075</v>
      </c>
      <c r="K168">
        <v>1.7304501289951979E-3</v>
      </c>
      <c r="L168">
        <v>3.0014170091757251</v>
      </c>
      <c r="M168">
        <v>1.8221804527019572</v>
      </c>
      <c r="N168">
        <v>6.2865872792258415E-2</v>
      </c>
      <c r="O168">
        <v>2.8112109014087139</v>
      </c>
      <c r="P168">
        <v>0.22917582460350872</v>
      </c>
      <c r="Q168">
        <v>0.10932308021119752</v>
      </c>
      <c r="R168">
        <v>0.18960552048596213</v>
      </c>
      <c r="S168">
        <v>11.649351512550766</v>
      </c>
    </row>
    <row r="169" spans="1:19">
      <c r="A169" t="s">
        <v>48</v>
      </c>
      <c r="B169" s="33" t="s">
        <v>209</v>
      </c>
      <c r="C169">
        <v>0</v>
      </c>
      <c r="D169">
        <v>0</v>
      </c>
      <c r="E169">
        <v>0.13281865705813445</v>
      </c>
      <c r="F169">
        <v>4.6328879849885318E-2</v>
      </c>
      <c r="G169">
        <v>0.22766929545317716</v>
      </c>
      <c r="H169">
        <v>0</v>
      </c>
      <c r="I169">
        <v>0.45598943466201547</v>
      </c>
      <c r="J169">
        <v>0.26869977679623958</v>
      </c>
      <c r="K169">
        <v>0</v>
      </c>
      <c r="L169">
        <v>0.49834813208940432</v>
      </c>
      <c r="M169">
        <v>2.3638736834971326</v>
      </c>
      <c r="N169">
        <v>0.75470355472142714</v>
      </c>
      <c r="O169">
        <v>0.88667232896585801</v>
      </c>
      <c r="P169">
        <v>0.2324443759607604</v>
      </c>
      <c r="Q169">
        <v>0.24444082210168006</v>
      </c>
      <c r="R169">
        <v>0.2554683525356225</v>
      </c>
      <c r="S169">
        <v>6.3674572936914728</v>
      </c>
    </row>
    <row r="170" spans="1:19">
      <c r="A170" t="s">
        <v>48</v>
      </c>
      <c r="B170" s="33" t="s">
        <v>210</v>
      </c>
      <c r="C170">
        <v>0</v>
      </c>
      <c r="D170">
        <v>0</v>
      </c>
      <c r="E170">
        <v>0</v>
      </c>
      <c r="F170">
        <v>3.1073462466837398E-3</v>
      </c>
      <c r="G170">
        <v>4.6358037966438559E-3</v>
      </c>
      <c r="H170">
        <v>5.482841330408661E-2</v>
      </c>
      <c r="I170">
        <v>0</v>
      </c>
      <c r="J170">
        <v>4.4783296132692385E-2</v>
      </c>
      <c r="K170">
        <v>1.1536197687347371E-3</v>
      </c>
      <c r="L170">
        <v>0</v>
      </c>
      <c r="M170">
        <v>1.0198187272023347</v>
      </c>
      <c r="N170">
        <v>1.6767713946993723E-2</v>
      </c>
      <c r="O170">
        <v>1.3052726162829345</v>
      </c>
      <c r="P170">
        <v>0.10511985856261674</v>
      </c>
      <c r="Q170">
        <v>3.1602226867306626E-3</v>
      </c>
      <c r="R170">
        <v>0.27644401443330224</v>
      </c>
      <c r="S170">
        <v>2.8350916323640831</v>
      </c>
    </row>
    <row r="171" spans="1:19">
      <c r="A171" t="s">
        <v>48</v>
      </c>
      <c r="B171" s="33" t="s">
        <v>211</v>
      </c>
      <c r="C171">
        <v>4.344135126510551E-5</v>
      </c>
      <c r="D171">
        <v>5.2102031208418609E-2</v>
      </c>
      <c r="E171">
        <v>6.7570482841361468E-4</v>
      </c>
      <c r="F171">
        <v>0</v>
      </c>
      <c r="G171">
        <v>0</v>
      </c>
      <c r="H171">
        <v>0.24877066476588894</v>
      </c>
      <c r="I171">
        <v>7.5998239110337096E-2</v>
      </c>
      <c r="J171">
        <v>0</v>
      </c>
      <c r="K171">
        <v>0</v>
      </c>
      <c r="L171">
        <v>0</v>
      </c>
      <c r="M171">
        <v>0.66909530626108449</v>
      </c>
      <c r="N171">
        <v>0.52044193257630056</v>
      </c>
      <c r="O171">
        <v>1.7740966994504959</v>
      </c>
      <c r="P171">
        <v>0.10824343957062155</v>
      </c>
      <c r="Q171">
        <v>3.7639801418222874E-2</v>
      </c>
      <c r="R171">
        <v>0.10018577406404461</v>
      </c>
      <c r="S171">
        <v>3.5872930346049543</v>
      </c>
    </row>
    <row r="172" spans="1:19">
      <c r="A172" t="s">
        <v>230</v>
      </c>
      <c r="B172" s="33" t="s">
        <v>212</v>
      </c>
      <c r="C172">
        <v>2.9157689364503803E-2</v>
      </c>
      <c r="D172">
        <v>0</v>
      </c>
      <c r="E172">
        <v>0</v>
      </c>
      <c r="F172">
        <v>5.1789104111410467E-4</v>
      </c>
      <c r="G172">
        <v>7.7263396610760537E-4</v>
      </c>
      <c r="H172">
        <v>0</v>
      </c>
      <c r="I172">
        <v>1.0714042949775404E-2</v>
      </c>
      <c r="J172">
        <v>0</v>
      </c>
      <c r="K172">
        <v>4.6742205578353957E-4</v>
      </c>
      <c r="L172">
        <v>5.2032884970714122E-3</v>
      </c>
      <c r="M172">
        <v>0.22760813382851097</v>
      </c>
      <c r="N172">
        <v>9.7506227493369124E-3</v>
      </c>
      <c r="O172">
        <v>1.2258766590036601</v>
      </c>
      <c r="P172">
        <v>4.0435939809839283E-2</v>
      </c>
      <c r="Q172">
        <v>5.0305938415320384E-2</v>
      </c>
      <c r="R172">
        <v>0.22608805970225632</v>
      </c>
      <c r="S172">
        <v>1.8268983213835099</v>
      </c>
    </row>
    <row r="173" spans="1:19">
      <c r="A173" t="s">
        <v>48</v>
      </c>
      <c r="B173" s="33" t="s">
        <v>213</v>
      </c>
      <c r="C173">
        <v>0</v>
      </c>
      <c r="D173">
        <v>1.0011101305781533E-2</v>
      </c>
      <c r="E173">
        <v>1.0964066991883179</v>
      </c>
      <c r="F173">
        <v>0</v>
      </c>
      <c r="G173">
        <v>0</v>
      </c>
      <c r="H173">
        <v>5.1771128027375823E-3</v>
      </c>
      <c r="I173">
        <v>0.20871616317593578</v>
      </c>
      <c r="J173">
        <v>0</v>
      </c>
      <c r="K173">
        <v>0</v>
      </c>
      <c r="L173">
        <v>0</v>
      </c>
      <c r="M173">
        <v>0.66002513972367183</v>
      </c>
      <c r="N173">
        <v>8.661419563965822E-2</v>
      </c>
      <c r="O173">
        <v>0.20187804815975596</v>
      </c>
      <c r="P173">
        <v>3.2243147489808166E-2</v>
      </c>
      <c r="Q173">
        <v>0.25836842822631922</v>
      </c>
      <c r="R173">
        <v>2.1153086200385474E-2</v>
      </c>
      <c r="S173">
        <v>2.5805931219121021</v>
      </c>
    </row>
    <row r="174" spans="1:19">
      <c r="A174" t="s">
        <v>48</v>
      </c>
      <c r="B174" s="33" t="s">
        <v>214</v>
      </c>
      <c r="C174">
        <v>4.5088778044544142E-8</v>
      </c>
      <c r="D174">
        <v>1.8595810624688625E-7</v>
      </c>
      <c r="E174">
        <v>4.2793666565899002E-7</v>
      </c>
      <c r="F174">
        <v>1.9988738708676124E-7</v>
      </c>
      <c r="G174">
        <v>4.1221959889981008E-7</v>
      </c>
      <c r="H174">
        <v>5.6335428766374207E-7</v>
      </c>
      <c r="I174">
        <v>2.6696471167042546E-7</v>
      </c>
      <c r="J174">
        <v>1.885041825744338E-6</v>
      </c>
      <c r="K174">
        <v>0.16842023386969485</v>
      </c>
      <c r="L174">
        <v>4.1138519824394564</v>
      </c>
      <c r="M174">
        <v>0.30839994964580342</v>
      </c>
      <c r="N174">
        <v>4.7660306206939396E-2</v>
      </c>
      <c r="O174">
        <v>1.7316746121328777</v>
      </c>
      <c r="P174">
        <v>0.24148695732258574</v>
      </c>
      <c r="Q174">
        <v>2.1546389207614425E-2</v>
      </c>
      <c r="R174">
        <v>1.3959487225818634E-3</v>
      </c>
      <c r="S174">
        <v>6.6344403659994668</v>
      </c>
    </row>
    <row r="175" spans="1:19">
      <c r="A175" t="s">
        <v>48</v>
      </c>
      <c r="B175" s="33" t="s">
        <v>215</v>
      </c>
      <c r="C175">
        <v>1.7371280858213822E-8</v>
      </c>
      <c r="D175">
        <v>2.5859215612563879E-2</v>
      </c>
      <c r="E175">
        <v>1.6487046750057743E-7</v>
      </c>
      <c r="F175">
        <v>7.7010290588930275E-8</v>
      </c>
      <c r="G175">
        <v>1.5881517967386571E-7</v>
      </c>
      <c r="H175">
        <v>8.6306917638623304E-4</v>
      </c>
      <c r="I175">
        <v>7.1427981529161855E-3</v>
      </c>
      <c r="J175">
        <v>7.2624700919732277E-7</v>
      </c>
      <c r="K175">
        <v>1.8344337152842449E-4</v>
      </c>
      <c r="L175">
        <v>1.1791654515036498E-5</v>
      </c>
      <c r="M175">
        <v>7.0326805875367882E-2</v>
      </c>
      <c r="N175">
        <v>4.7084482968497099E-2</v>
      </c>
      <c r="O175">
        <v>0.85121848142696876</v>
      </c>
      <c r="P175">
        <v>0.1810465500898637</v>
      </c>
      <c r="Q175">
        <v>2.9724459162821404E-2</v>
      </c>
      <c r="R175">
        <v>0.16844636355850895</v>
      </c>
      <c r="S175">
        <v>1.3819086053648562</v>
      </c>
    </row>
    <row r="176" spans="1:19">
      <c r="A176" t="s">
        <v>48</v>
      </c>
      <c r="B176" s="33" t="s">
        <v>216</v>
      </c>
      <c r="C176">
        <v>1.9438482120725187E-2</v>
      </c>
      <c r="D176">
        <v>9.2979053345487728E-8</v>
      </c>
      <c r="E176">
        <v>0.73093801342721676</v>
      </c>
      <c r="F176">
        <v>9.9943693321336013E-8</v>
      </c>
      <c r="G176">
        <v>2.0610979944990504E-7</v>
      </c>
      <c r="H176">
        <v>2.816771420555142E-7</v>
      </c>
      <c r="I176">
        <v>1.3348235583521273E-7</v>
      </c>
      <c r="J176">
        <v>7.0692382721034619E-2</v>
      </c>
      <c r="K176">
        <v>1.1215527728758445E-8</v>
      </c>
      <c r="L176">
        <v>1.5303169149660789E-5</v>
      </c>
      <c r="M176">
        <v>4.8297537998109874E-4</v>
      </c>
      <c r="N176">
        <v>0.41903556175631351</v>
      </c>
      <c r="O176">
        <v>0.23085757735975676</v>
      </c>
      <c r="P176">
        <v>6.3245409511193174E-2</v>
      </c>
      <c r="Q176">
        <v>0.73377462249200676</v>
      </c>
      <c r="R176">
        <v>1.6714083123581247E-2</v>
      </c>
      <c r="S176">
        <v>2.2851952364688941</v>
      </c>
    </row>
    <row r="177" spans="1:19">
      <c r="A177" t="s">
        <v>48</v>
      </c>
      <c r="B177" s="33" t="s">
        <v>217</v>
      </c>
      <c r="C177">
        <v>0</v>
      </c>
      <c r="D177">
        <v>8.8495295847446087E-4</v>
      </c>
      <c r="E177">
        <v>0</v>
      </c>
      <c r="F177">
        <v>0</v>
      </c>
      <c r="G177">
        <v>0</v>
      </c>
      <c r="H177">
        <v>0</v>
      </c>
      <c r="I177">
        <v>1.1904492166401326E-3</v>
      </c>
      <c r="J177">
        <v>0</v>
      </c>
      <c r="K177">
        <v>0</v>
      </c>
      <c r="L177">
        <v>2.7425475840674522</v>
      </c>
      <c r="M177">
        <v>1.2479781305557935E-2</v>
      </c>
      <c r="N177">
        <v>2.1820180740711237E-2</v>
      </c>
      <c r="O177">
        <v>0.37666573077385124</v>
      </c>
      <c r="P177">
        <v>0.20426014471560805</v>
      </c>
      <c r="Q177">
        <v>1.4239131731595478</v>
      </c>
      <c r="R177">
        <v>1.7580507748959917E-4</v>
      </c>
      <c r="S177">
        <v>4.7839378020152026</v>
      </c>
    </row>
    <row r="178" spans="1:19">
      <c r="A178" t="s">
        <v>48</v>
      </c>
      <c r="B178" s="33" t="s">
        <v>218</v>
      </c>
      <c r="C178">
        <v>3.2397432627226941E-3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2.6101958290490757</v>
      </c>
      <c r="K178">
        <v>3.057245492532612E-5</v>
      </c>
      <c r="L178">
        <v>0</v>
      </c>
      <c r="M178">
        <v>3.5615924687704137E-3</v>
      </c>
      <c r="N178">
        <v>9.2612122274715603E-4</v>
      </c>
      <c r="O178">
        <v>2.342864422519142E-2</v>
      </c>
      <c r="P178">
        <v>1.9346528761918336E-2</v>
      </c>
      <c r="Q178">
        <v>5.9616302012855726E-2</v>
      </c>
      <c r="R178">
        <v>1.3832225637102624E-2</v>
      </c>
      <c r="S178">
        <v>2.73417755909486</v>
      </c>
    </row>
    <row r="179" spans="1:19">
      <c r="A179" t="s">
        <v>230</v>
      </c>
      <c r="B179" s="33" t="s">
        <v>219</v>
      </c>
      <c r="C179">
        <v>2.8912370752045558E-2</v>
      </c>
      <c r="D179">
        <v>1.4749215974596552E-4</v>
      </c>
      <c r="E179">
        <v>0.48501273676878043</v>
      </c>
      <c r="F179">
        <v>4.0982814119251199E-2</v>
      </c>
      <c r="G179">
        <v>0.20072366912551942</v>
      </c>
      <c r="H179">
        <v>0.22291807902222516</v>
      </c>
      <c r="I179">
        <v>1.2192520460544642E-2</v>
      </c>
      <c r="J179">
        <v>0</v>
      </c>
      <c r="K179">
        <v>3.084618099635783E-5</v>
      </c>
      <c r="L179">
        <v>3.2023626842359079</v>
      </c>
      <c r="M179">
        <v>9.1156108527911783E-2</v>
      </c>
      <c r="N179">
        <v>9.5175969896956758E-3</v>
      </c>
      <c r="O179">
        <v>1.7518612625289904</v>
      </c>
      <c r="P179">
        <v>0.57769442374469548</v>
      </c>
      <c r="Q179">
        <v>7.8495959711560204E-2</v>
      </c>
      <c r="R179">
        <v>0.47122201637316863</v>
      </c>
      <c r="S179">
        <v>7.1732305807011016</v>
      </c>
    </row>
    <row r="180" spans="1:19">
      <c r="A180" t="s">
        <v>48</v>
      </c>
      <c r="B180" s="33" t="s">
        <v>220</v>
      </c>
      <c r="C180">
        <v>3.4742561272338435E-8</v>
      </c>
      <c r="D180">
        <v>2.3780263469576735E-2</v>
      </c>
      <c r="E180">
        <v>1.9085852061664355E-3</v>
      </c>
      <c r="F180">
        <v>5.8373994996709921E-2</v>
      </c>
      <c r="G180">
        <v>0.12038230724611765</v>
      </c>
      <c r="H180">
        <v>4.3408519090348818E-7</v>
      </c>
      <c r="I180">
        <v>0.18069162951473317</v>
      </c>
      <c r="J180">
        <v>0.55220896732305391</v>
      </c>
      <c r="K180">
        <v>0.14580610790924919</v>
      </c>
      <c r="L180">
        <v>1.1285902923148683E-2</v>
      </c>
      <c r="M180">
        <v>0.82881447923799101</v>
      </c>
      <c r="N180">
        <v>0.43675110589678212</v>
      </c>
      <c r="O180">
        <v>1.4244230348303688</v>
      </c>
      <c r="P180">
        <v>0.33804104333344043</v>
      </c>
      <c r="Q180">
        <v>0.22746289888273452</v>
      </c>
      <c r="R180">
        <v>0.26158776510824566</v>
      </c>
      <c r="S180">
        <v>4.6115185547071178</v>
      </c>
    </row>
    <row r="181" spans="1:19">
      <c r="A181" t="s">
        <v>48</v>
      </c>
      <c r="B181" s="33" t="s">
        <v>221</v>
      </c>
      <c r="C181">
        <v>1.914103529563338E-2</v>
      </c>
      <c r="D181">
        <v>5.43060225179679E-2</v>
      </c>
      <c r="E181">
        <v>0.30918735185069224</v>
      </c>
      <c r="F181">
        <v>2.6304866628468204E-5</v>
      </c>
      <c r="G181">
        <v>1.2926732681073361E-4</v>
      </c>
      <c r="H181">
        <v>0.16465965062151966</v>
      </c>
      <c r="I181">
        <v>7.7962676075646442E-2</v>
      </c>
      <c r="J181">
        <v>0</v>
      </c>
      <c r="K181">
        <v>6.5506227733710398E-3</v>
      </c>
      <c r="L181">
        <v>2.3037386121990409</v>
      </c>
      <c r="M181">
        <v>0.31208684093695638</v>
      </c>
      <c r="N181">
        <v>0.2011383734254153</v>
      </c>
      <c r="O181">
        <v>1.9815285913049081</v>
      </c>
      <c r="P181">
        <v>0.35494272126521764</v>
      </c>
      <c r="Q181">
        <v>1.2127414393305003E-2</v>
      </c>
      <c r="R181">
        <v>0.19424245241196303</v>
      </c>
      <c r="S181">
        <v>5.9917679372649673</v>
      </c>
    </row>
    <row r="182" spans="1:19">
      <c r="A182" t="s">
        <v>48</v>
      </c>
      <c r="B182" s="33" t="s">
        <v>222</v>
      </c>
      <c r="C182">
        <v>1.3167439956570881E-2</v>
      </c>
      <c r="D182">
        <v>1.4682447221581185E-5</v>
      </c>
      <c r="E182">
        <v>0.12497190188824447</v>
      </c>
      <c r="F182">
        <v>5.3856262952489686E-4</v>
      </c>
      <c r="G182">
        <v>2.2564466034005193E-3</v>
      </c>
      <c r="H182">
        <v>0</v>
      </c>
      <c r="I182">
        <v>1.1850601295293473E-4</v>
      </c>
      <c r="J182">
        <v>0.15205999782193658</v>
      </c>
      <c r="K182">
        <v>9.5626555483230291E-5</v>
      </c>
      <c r="L182">
        <v>8.9380803477088762</v>
      </c>
      <c r="M182">
        <v>5.4015629987702596E-4</v>
      </c>
      <c r="N182">
        <v>4.1136301101012407E-3</v>
      </c>
      <c r="O182">
        <v>0.78767802911158924</v>
      </c>
      <c r="P182">
        <v>0.27764650880835262</v>
      </c>
      <c r="Q182">
        <v>6.5919346312455218E-2</v>
      </c>
      <c r="R182">
        <v>4.614857221127977E-2</v>
      </c>
      <c r="S182">
        <v>10.413349754477395</v>
      </c>
    </row>
    <row r="183" spans="1:19">
      <c r="A183" t="s">
        <v>48</v>
      </c>
      <c r="B183" s="33" t="s">
        <v>223</v>
      </c>
      <c r="C183">
        <v>2.720015124602071E-5</v>
      </c>
      <c r="D183">
        <v>1.2096615896508567E-3</v>
      </c>
      <c r="E183">
        <v>4.2308245474131922E-4</v>
      </c>
      <c r="F183">
        <v>2.2884449924576167E-3</v>
      </c>
      <c r="G183">
        <v>3.5740573601792391E-3</v>
      </c>
      <c r="H183">
        <v>8.5298529408639467E-3</v>
      </c>
      <c r="I183">
        <v>1.2244691456722023E-2</v>
      </c>
      <c r="J183">
        <v>8.7849278390535801E-2</v>
      </c>
      <c r="K183">
        <v>3.795624747617854E-4</v>
      </c>
      <c r="L183">
        <v>1.462806602631872E-3</v>
      </c>
      <c r="M183">
        <v>0.10336524877766351</v>
      </c>
      <c r="N183">
        <v>1.8667963893978623E-2</v>
      </c>
      <c r="O183">
        <v>8.2440337735448566E-2</v>
      </c>
      <c r="P183">
        <v>6.4240967471526744E-2</v>
      </c>
      <c r="Q183">
        <v>5.3253487519839382E-2</v>
      </c>
      <c r="R183">
        <v>1.3786663873879945E-2</v>
      </c>
      <c r="S183">
        <v>0.45374330768549953</v>
      </c>
    </row>
    <row r="184" spans="1:19">
      <c r="A184" t="s">
        <v>48</v>
      </c>
      <c r="B184" s="33" t="s">
        <v>224</v>
      </c>
      <c r="C184">
        <v>2.4802137666446455E-3</v>
      </c>
      <c r="D184">
        <v>6.9448285876339E-4</v>
      </c>
      <c r="E184">
        <v>2.573525706509372E-2</v>
      </c>
      <c r="F184">
        <v>4.8221577440807017E-2</v>
      </c>
      <c r="G184">
        <v>0.23676948272111886</v>
      </c>
      <c r="H184">
        <v>2.2500635867004348E-3</v>
      </c>
      <c r="I184">
        <v>3.9554639241892176E-3</v>
      </c>
      <c r="J184">
        <v>3.1423079424911293</v>
      </c>
      <c r="K184">
        <v>6.7090174721173845E-5</v>
      </c>
      <c r="L184">
        <v>0.11744879962546406</v>
      </c>
      <c r="M184">
        <v>3.8950941367261294E-2</v>
      </c>
      <c r="N184">
        <v>1.8025022462154539E-2</v>
      </c>
      <c r="O184">
        <v>0.11634081181804845</v>
      </c>
      <c r="P184">
        <v>1.8906259536262127E-2</v>
      </c>
      <c r="Q184">
        <v>2.658693073793529</v>
      </c>
      <c r="R184">
        <v>0.32976665293124796</v>
      </c>
      <c r="S184">
        <v>6.7606131355652224</v>
      </c>
    </row>
    <row r="185" spans="1:19">
      <c r="A185" t="s">
        <v>48</v>
      </c>
      <c r="B185" s="33" t="s">
        <v>225</v>
      </c>
      <c r="C185">
        <v>2.2267106516279611E-2</v>
      </c>
      <c r="D185">
        <v>2.6770094445195181E-2</v>
      </c>
      <c r="E185">
        <v>0.34635182722764313</v>
      </c>
      <c r="F185">
        <v>0</v>
      </c>
      <c r="G185">
        <v>0</v>
      </c>
      <c r="H185">
        <v>0.25753420913762426</v>
      </c>
      <c r="I185">
        <v>0.21606869149277586</v>
      </c>
      <c r="J185">
        <v>0</v>
      </c>
      <c r="K185">
        <v>0.17435321803902926</v>
      </c>
      <c r="L185">
        <v>2.6670942736634231</v>
      </c>
      <c r="M185">
        <v>0.98485184005548376</v>
      </c>
      <c r="N185">
        <v>0.50226965087584219</v>
      </c>
      <c r="O185">
        <v>3.309897016236846</v>
      </c>
      <c r="P185">
        <v>0.84195418843305703</v>
      </c>
      <c r="Q185">
        <v>0.28792389975525623</v>
      </c>
      <c r="R185">
        <v>0.33112435113034877</v>
      </c>
      <c r="S185">
        <v>9.9684603670090155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T185"/>
  <sheetViews>
    <sheetView workbookViewId="0"/>
  </sheetViews>
  <sheetFormatPr defaultColWidth="8.88671875" defaultRowHeight="14.4"/>
  <cols>
    <col min="1" max="1" width="16.33203125" customWidth="1"/>
    <col min="2" max="2" width="18.5546875" customWidth="1"/>
    <col min="3" max="3" width="10.44140625" customWidth="1"/>
  </cols>
  <sheetData>
    <row r="1" spans="1:20" s="73" customFormat="1">
      <c r="A1"/>
      <c r="B1" s="3" t="s">
        <v>1</v>
      </c>
      <c r="C1" s="71" t="s">
        <v>2</v>
      </c>
      <c r="D1" s="72"/>
      <c r="E1" s="72"/>
      <c r="F1" s="72"/>
      <c r="G1" s="5"/>
      <c r="H1" s="6"/>
    </row>
    <row r="2" spans="1:20">
      <c r="B2" s="7" t="s">
        <v>3</v>
      </c>
      <c r="C2" s="8" t="s">
        <v>229</v>
      </c>
      <c r="D2" s="9"/>
      <c r="E2" s="9"/>
      <c r="F2" s="9"/>
      <c r="G2" s="9"/>
      <c r="H2" s="10"/>
    </row>
    <row r="3" spans="1:20">
      <c r="B3" s="7" t="s">
        <v>5</v>
      </c>
      <c r="C3" s="11" t="s">
        <v>6</v>
      </c>
      <c r="D3" s="9"/>
      <c r="E3" s="9"/>
      <c r="F3" s="9"/>
      <c r="G3" s="9"/>
      <c r="H3" s="10"/>
    </row>
    <row r="4" spans="1:20">
      <c r="B4" s="12" t="s">
        <v>7</v>
      </c>
      <c r="C4" s="13">
        <v>2020</v>
      </c>
      <c r="D4" s="14"/>
      <c r="E4" s="14"/>
      <c r="F4" s="14"/>
      <c r="G4" s="14"/>
      <c r="H4" s="15"/>
    </row>
    <row r="5" spans="1:20">
      <c r="B5" s="1"/>
    </row>
    <row r="6" spans="1:20">
      <c r="A6" s="1" t="s">
        <v>8</v>
      </c>
      <c r="B6" s="1" t="s">
        <v>9</v>
      </c>
      <c r="C6" s="16" t="s">
        <v>10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20" ht="15.6">
      <c r="B7" s="1" t="s">
        <v>11</v>
      </c>
      <c r="C7" s="19" t="s">
        <v>12</v>
      </c>
      <c r="D7" s="20"/>
      <c r="E7" s="20"/>
      <c r="F7" s="20"/>
      <c r="G7" s="20"/>
      <c r="H7" s="20"/>
      <c r="I7" s="20"/>
      <c r="J7" s="20"/>
      <c r="K7" s="20"/>
      <c r="L7" s="21"/>
      <c r="M7" s="19" t="s">
        <v>13</v>
      </c>
      <c r="N7" s="20"/>
      <c r="O7" s="20"/>
      <c r="P7" s="20"/>
      <c r="Q7" s="20"/>
      <c r="R7" s="20"/>
      <c r="S7" s="22"/>
    </row>
    <row r="8" spans="1:20">
      <c r="C8" s="23" t="s">
        <v>14</v>
      </c>
      <c r="D8" s="24" t="s">
        <v>15</v>
      </c>
      <c r="E8" s="24" t="s">
        <v>16</v>
      </c>
      <c r="F8" s="24" t="s">
        <v>17</v>
      </c>
      <c r="G8" s="24" t="s">
        <v>18</v>
      </c>
      <c r="H8" s="24" t="s">
        <v>19</v>
      </c>
      <c r="I8" s="24" t="s">
        <v>20</v>
      </c>
      <c r="J8" s="24" t="s">
        <v>21</v>
      </c>
      <c r="K8" s="24" t="s">
        <v>22</v>
      </c>
      <c r="L8" s="25" t="s">
        <v>23</v>
      </c>
      <c r="M8" s="26" t="s">
        <v>24</v>
      </c>
      <c r="N8" s="27" t="s">
        <v>25</v>
      </c>
      <c r="O8" s="27" t="s">
        <v>26</v>
      </c>
      <c r="P8" s="27" t="s">
        <v>27</v>
      </c>
      <c r="Q8" s="27" t="s">
        <v>28</v>
      </c>
      <c r="R8" s="27" t="s">
        <v>29</v>
      </c>
      <c r="S8" s="28" t="s">
        <v>30</v>
      </c>
    </row>
    <row r="9" spans="1:20">
      <c r="C9" s="29" t="s">
        <v>31</v>
      </c>
      <c r="D9" s="30" t="s">
        <v>32</v>
      </c>
      <c r="E9" s="30" t="s">
        <v>33</v>
      </c>
      <c r="F9" s="30" t="s">
        <v>34</v>
      </c>
      <c r="G9" s="30" t="s">
        <v>35</v>
      </c>
      <c r="H9" s="30" t="s">
        <v>36</v>
      </c>
      <c r="I9" s="30" t="s">
        <v>37</v>
      </c>
      <c r="J9" s="30" t="s">
        <v>38</v>
      </c>
      <c r="K9" s="30" t="s">
        <v>39</v>
      </c>
      <c r="L9" s="31" t="s">
        <v>40</v>
      </c>
      <c r="M9" s="29" t="s">
        <v>41</v>
      </c>
      <c r="N9" s="30" t="s">
        <v>42</v>
      </c>
      <c r="O9" s="30" t="s">
        <v>43</v>
      </c>
      <c r="P9" s="30" t="s">
        <v>44</v>
      </c>
      <c r="Q9" s="30" t="s">
        <v>45</v>
      </c>
      <c r="R9" s="30" t="s">
        <v>46</v>
      </c>
      <c r="S9" s="32" t="s">
        <v>47</v>
      </c>
      <c r="T9" s="33"/>
    </row>
    <row r="10" spans="1:20">
      <c r="A10" t="s">
        <v>48</v>
      </c>
      <c r="B10" s="34" t="s">
        <v>49</v>
      </c>
      <c r="C10">
        <v>6.6637606783356588E-3</v>
      </c>
      <c r="D10">
        <v>2.8531514990361526E-2</v>
      </c>
      <c r="E10">
        <v>0.26860779325792594</v>
      </c>
      <c r="F10">
        <v>1.0008337418662049E-2</v>
      </c>
      <c r="G10">
        <v>5.3393293248073903E-2</v>
      </c>
      <c r="H10">
        <v>9.5742644855658199E-2</v>
      </c>
      <c r="I10">
        <v>0.10534301231609797</v>
      </c>
      <c r="J10">
        <v>0.92194205760550707</v>
      </c>
      <c r="K10">
        <v>3.4944354011931349E-4</v>
      </c>
      <c r="L10">
        <v>1.0914215440241091</v>
      </c>
      <c r="M10">
        <v>1.1470489182677195</v>
      </c>
      <c r="N10">
        <v>0.18669722252966467</v>
      </c>
      <c r="O10">
        <v>1.2907831625086736</v>
      </c>
      <c r="P10">
        <v>0.82865357740372092</v>
      </c>
      <c r="Q10">
        <v>0.50050792045517223</v>
      </c>
      <c r="R10">
        <v>0.23995642979964216</v>
      </c>
      <c r="S10">
        <v>6.7756506328994464</v>
      </c>
    </row>
    <row r="11" spans="1:20">
      <c r="A11" t="s">
        <v>48</v>
      </c>
      <c r="B11" s="34" t="s">
        <v>50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0">
      <c r="A12" t="s">
        <v>48</v>
      </c>
      <c r="B12" s="34" t="s">
        <v>51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0.58648678734380577</v>
      </c>
      <c r="Q12">
        <v>0</v>
      </c>
      <c r="R12">
        <v>0</v>
      </c>
      <c r="S12">
        <v>0.5864867873438051</v>
      </c>
    </row>
    <row r="13" spans="1:20">
      <c r="A13" t="s">
        <v>48</v>
      </c>
      <c r="B13" s="34" t="s">
        <v>52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0.77868333337387052</v>
      </c>
      <c r="S13">
        <v>0.77868333337387075</v>
      </c>
    </row>
    <row r="14" spans="1:20">
      <c r="A14" t="s">
        <v>48</v>
      </c>
      <c r="B14" s="34" t="s">
        <v>53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20">
      <c r="A15" t="s">
        <v>48</v>
      </c>
      <c r="B15" s="34" t="s">
        <v>54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6.7029828801933755E-2</v>
      </c>
      <c r="Q15">
        <v>0</v>
      </c>
      <c r="R15">
        <v>0</v>
      </c>
      <c r="S15">
        <v>6.7029828801933533E-2</v>
      </c>
    </row>
    <row r="16" spans="1:20">
      <c r="A16" t="s">
        <v>48</v>
      </c>
      <c r="B16" s="34" t="s">
        <v>55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1.668513023770668E-2</v>
      </c>
      <c r="Q16">
        <v>0</v>
      </c>
      <c r="R16">
        <v>0</v>
      </c>
      <c r="S16">
        <v>1.6685130237705792E-2</v>
      </c>
    </row>
    <row r="17" spans="1:19">
      <c r="A17" t="s">
        <v>48</v>
      </c>
      <c r="B17" s="34" t="s">
        <v>56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39.389532951626663</v>
      </c>
      <c r="M17">
        <v>0</v>
      </c>
      <c r="N17">
        <v>0</v>
      </c>
      <c r="O17">
        <v>0.39436172058284358</v>
      </c>
      <c r="P17">
        <v>0</v>
      </c>
      <c r="Q17">
        <v>0</v>
      </c>
      <c r="R17">
        <v>0</v>
      </c>
      <c r="S17">
        <v>39.783894672209506</v>
      </c>
    </row>
    <row r="18" spans="1:19">
      <c r="A18" t="s">
        <v>48</v>
      </c>
      <c r="B18" s="34" t="s">
        <v>57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0.38640358314680756</v>
      </c>
      <c r="Q18">
        <v>0</v>
      </c>
      <c r="R18">
        <v>0</v>
      </c>
      <c r="S18">
        <v>0.38640358314680867</v>
      </c>
    </row>
    <row r="19" spans="1:19">
      <c r="A19" t="s">
        <v>48</v>
      </c>
      <c r="B19" s="34" t="s">
        <v>58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2.758101033899063E-3</v>
      </c>
      <c r="Q19">
        <v>0</v>
      </c>
      <c r="R19">
        <v>0</v>
      </c>
      <c r="S19">
        <v>2.7581010338977308E-3</v>
      </c>
    </row>
    <row r="20" spans="1:19">
      <c r="A20" t="s">
        <v>48</v>
      </c>
      <c r="B20" s="34" t="s">
        <v>59</v>
      </c>
      <c r="C20">
        <v>0</v>
      </c>
      <c r="D20">
        <v>0</v>
      </c>
      <c r="E20">
        <v>9.6940871119207817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8.9716593221727647E-2</v>
      </c>
      <c r="Q20">
        <v>0</v>
      </c>
      <c r="R20">
        <v>0</v>
      </c>
      <c r="S20">
        <v>9.7838037051425104</v>
      </c>
    </row>
    <row r="21" spans="1:19">
      <c r="A21" t="s">
        <v>48</v>
      </c>
      <c r="B21" s="34" t="s">
        <v>60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5.4218723641659112</v>
      </c>
      <c r="O21">
        <v>3.1549072449245577</v>
      </c>
      <c r="P21">
        <v>0.15260314129639641</v>
      </c>
      <c r="Q21">
        <v>0</v>
      </c>
      <c r="R21">
        <v>0</v>
      </c>
      <c r="S21">
        <v>8.7293827503868613</v>
      </c>
    </row>
    <row r="22" spans="1:19">
      <c r="A22" t="s">
        <v>48</v>
      </c>
      <c r="B22" s="34" t="s">
        <v>61</v>
      </c>
      <c r="C22">
        <v>0</v>
      </c>
      <c r="D22">
        <v>1.0297057594529671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0.98974244148435364</v>
      </c>
      <c r="O22">
        <v>8.7892078208346902</v>
      </c>
      <c r="P22">
        <v>0.76267402405802276</v>
      </c>
      <c r="Q22">
        <v>0</v>
      </c>
      <c r="R22">
        <v>0</v>
      </c>
      <c r="S22">
        <v>11.571330045830024</v>
      </c>
    </row>
    <row r="23" spans="1:19">
      <c r="A23" t="s">
        <v>48</v>
      </c>
      <c r="B23" s="34" t="s">
        <v>62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0.16944957680926365</v>
      </c>
      <c r="O23">
        <v>0</v>
      </c>
      <c r="P23">
        <v>5.8589337442233713E-2</v>
      </c>
      <c r="Q23">
        <v>0</v>
      </c>
      <c r="R23">
        <v>0</v>
      </c>
      <c r="S23">
        <v>0.22803891425149914</v>
      </c>
    </row>
    <row r="24" spans="1:19">
      <c r="A24" t="s">
        <v>48</v>
      </c>
      <c r="B24" s="34" t="s">
        <v>63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0.21221827992942011</v>
      </c>
      <c r="P24">
        <v>5.3817546940563066E-2</v>
      </c>
      <c r="Q24">
        <v>0</v>
      </c>
      <c r="R24">
        <v>0</v>
      </c>
      <c r="S24">
        <v>0.26603582686999516</v>
      </c>
    </row>
    <row r="25" spans="1:19">
      <c r="A25" t="s">
        <v>48</v>
      </c>
      <c r="B25" s="34" t="s">
        <v>64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1.2611458802171781E-2</v>
      </c>
      <c r="L25">
        <v>0</v>
      </c>
      <c r="M25">
        <v>0</v>
      </c>
      <c r="N25">
        <v>0</v>
      </c>
      <c r="O25">
        <v>6.4026149331532505</v>
      </c>
      <c r="P25">
        <v>0</v>
      </c>
      <c r="Q25">
        <v>0</v>
      </c>
      <c r="R25">
        <v>0</v>
      </c>
      <c r="S25">
        <v>6.4152263919554144</v>
      </c>
    </row>
    <row r="26" spans="1:19">
      <c r="A26" t="s">
        <v>48</v>
      </c>
      <c r="B26" s="34" t="s">
        <v>65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2.314206726587408</v>
      </c>
      <c r="N26">
        <v>0</v>
      </c>
      <c r="O26">
        <v>0</v>
      </c>
      <c r="P26">
        <v>7.1519375520336048E-2</v>
      </c>
      <c r="Q26">
        <v>3.2340384003393083</v>
      </c>
      <c r="R26">
        <v>0</v>
      </c>
      <c r="S26">
        <v>5.6197645024470546</v>
      </c>
    </row>
    <row r="27" spans="1:19">
      <c r="A27" t="s">
        <v>48</v>
      </c>
      <c r="B27" s="34" t="s">
        <v>66</v>
      </c>
      <c r="C27">
        <v>0.24049591311279658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9.2294307853184829</v>
      </c>
      <c r="N27">
        <v>0</v>
      </c>
      <c r="O27">
        <v>27.631207404894653</v>
      </c>
      <c r="P27">
        <v>0</v>
      </c>
      <c r="Q27">
        <v>0</v>
      </c>
      <c r="R27">
        <v>0</v>
      </c>
      <c r="S27">
        <v>37.101134103325961</v>
      </c>
    </row>
    <row r="28" spans="1:19">
      <c r="A28" t="s">
        <v>48</v>
      </c>
      <c r="B28" s="34" t="s">
        <v>67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3.8018418067408928</v>
      </c>
      <c r="J28">
        <v>0</v>
      </c>
      <c r="K28">
        <v>0</v>
      </c>
      <c r="L28">
        <v>0</v>
      </c>
      <c r="M28">
        <v>29.720701621288239</v>
      </c>
      <c r="N28">
        <v>0</v>
      </c>
      <c r="O28">
        <v>0</v>
      </c>
      <c r="P28">
        <v>0.74852510862836441</v>
      </c>
      <c r="Q28">
        <v>0</v>
      </c>
      <c r="R28">
        <v>0</v>
      </c>
      <c r="S28">
        <v>34.271068536657481</v>
      </c>
    </row>
    <row r="29" spans="1:19">
      <c r="A29" t="s">
        <v>48</v>
      </c>
      <c r="B29" s="34" t="s">
        <v>68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0.13279235153675018</v>
      </c>
      <c r="N29">
        <v>8.0733997112894862E-2</v>
      </c>
      <c r="O29">
        <v>0</v>
      </c>
      <c r="P29">
        <v>1.6794376981427384E-2</v>
      </c>
      <c r="Q29">
        <v>0</v>
      </c>
      <c r="R29">
        <v>0</v>
      </c>
      <c r="S29">
        <v>0.23032072563108841</v>
      </c>
    </row>
    <row r="30" spans="1:19">
      <c r="A30" t="s">
        <v>48</v>
      </c>
      <c r="B30" s="34" t="s">
        <v>69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0.14574634544525145</v>
      </c>
      <c r="R30">
        <v>0</v>
      </c>
      <c r="S30">
        <v>0.14574634544524656</v>
      </c>
    </row>
    <row r="31" spans="1:19">
      <c r="A31" t="s">
        <v>48</v>
      </c>
      <c r="B31" s="34" t="s">
        <v>70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9.5718789688537642E-2</v>
      </c>
      <c r="S31">
        <v>9.5718789688532979E-2</v>
      </c>
    </row>
    <row r="32" spans="1:19">
      <c r="A32" t="s">
        <v>48</v>
      </c>
      <c r="B32" s="34" t="s">
        <v>71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1.0748677471953088</v>
      </c>
      <c r="S32">
        <v>1.0748677471953272</v>
      </c>
    </row>
    <row r="33" spans="1:19">
      <c r="A33" t="s">
        <v>48</v>
      </c>
      <c r="B33" s="34" t="s">
        <v>72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6.871460994048606E-2</v>
      </c>
      <c r="S33">
        <v>6.8714609940457194E-2</v>
      </c>
    </row>
    <row r="34" spans="1:19">
      <c r="A34" t="s">
        <v>48</v>
      </c>
      <c r="B34" s="34" t="s">
        <v>73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t="s">
        <v>48</v>
      </c>
      <c r="B35" s="34" t="s">
        <v>74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2.123069410635535</v>
      </c>
      <c r="S35">
        <v>2.1230694106355372</v>
      </c>
    </row>
    <row r="36" spans="1:19">
      <c r="A36" t="s">
        <v>48</v>
      </c>
      <c r="B36" s="34" t="s">
        <v>75</v>
      </c>
      <c r="C36">
        <v>0</v>
      </c>
      <c r="D36">
        <v>0</v>
      </c>
      <c r="E36">
        <v>0</v>
      </c>
      <c r="F36">
        <v>0</v>
      </c>
      <c r="G36">
        <v>0</v>
      </c>
      <c r="H36">
        <v>3.4553634066202115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9.1783870396211498E-4</v>
      </c>
      <c r="Q36">
        <v>0</v>
      </c>
      <c r="R36">
        <v>1.649751386294092</v>
      </c>
      <c r="S36">
        <v>5.1060326316182625</v>
      </c>
    </row>
    <row r="37" spans="1:19">
      <c r="A37" t="s">
        <v>48</v>
      </c>
      <c r="B37" s="34" t="s">
        <v>76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0.74155873157598196</v>
      </c>
      <c r="Q37">
        <v>0</v>
      </c>
      <c r="R37">
        <v>1.7087850371160229E-3</v>
      </c>
      <c r="S37">
        <v>0.74326751661305934</v>
      </c>
    </row>
    <row r="38" spans="1:19">
      <c r="A38" t="s">
        <v>48</v>
      </c>
      <c r="B38" s="34" t="s">
        <v>77</v>
      </c>
      <c r="C38">
        <v>0</v>
      </c>
      <c r="D38">
        <v>0</v>
      </c>
      <c r="E38">
        <v>0</v>
      </c>
      <c r="F38">
        <v>0</v>
      </c>
      <c r="G38">
        <v>1.9269702850436079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2.9540744637515992E-2</v>
      </c>
      <c r="Q38">
        <v>0</v>
      </c>
      <c r="R38">
        <v>0.94161004381401625</v>
      </c>
      <c r="S38">
        <v>2.8981210734951617</v>
      </c>
    </row>
    <row r="39" spans="1:19">
      <c r="A39" t="s">
        <v>48</v>
      </c>
      <c r="B39" s="34" t="s">
        <v>78</v>
      </c>
      <c r="C39">
        <v>0</v>
      </c>
      <c r="D39">
        <v>0</v>
      </c>
      <c r="E39">
        <v>0</v>
      </c>
      <c r="F39">
        <v>0.36120208429262834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0.23164054979461035</v>
      </c>
      <c r="Q39">
        <v>0</v>
      </c>
      <c r="R39">
        <v>0.75297647595060901</v>
      </c>
      <c r="S39">
        <v>1.3458191100379793</v>
      </c>
    </row>
    <row r="40" spans="1:19">
      <c r="A40" t="s">
        <v>48</v>
      </c>
      <c r="B40" s="34" t="s">
        <v>79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0.19407818541853761</v>
      </c>
      <c r="Q40">
        <v>0</v>
      </c>
      <c r="R40">
        <v>0.30743621014530476</v>
      </c>
      <c r="S40">
        <v>0.50151439556381661</v>
      </c>
    </row>
    <row r="41" spans="1:19">
      <c r="A41" t="s">
        <v>48</v>
      </c>
      <c r="B41" s="34" t="s">
        <v>80</v>
      </c>
      <c r="C41">
        <v>0</v>
      </c>
      <c r="D41">
        <v>0.15736437819304228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2.506481452791447</v>
      </c>
      <c r="O41">
        <v>0</v>
      </c>
      <c r="P41">
        <v>0.98071244935253876</v>
      </c>
      <c r="Q41">
        <v>0</v>
      </c>
      <c r="R41">
        <v>0.66212337779140462</v>
      </c>
      <c r="S41">
        <v>4.3066816581284115</v>
      </c>
    </row>
    <row r="42" spans="1:19">
      <c r="A42" t="s">
        <v>48</v>
      </c>
      <c r="B42" s="34" t="s">
        <v>81</v>
      </c>
      <c r="C42">
        <v>0</v>
      </c>
      <c r="D42">
        <v>0.19849774950788057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2.5310783729976905</v>
      </c>
      <c r="O42">
        <v>0</v>
      </c>
      <c r="P42">
        <v>1.116423133601165</v>
      </c>
      <c r="Q42">
        <v>0</v>
      </c>
      <c r="R42">
        <v>0.10172721459996303</v>
      </c>
      <c r="S42">
        <v>3.9477264707067263</v>
      </c>
    </row>
    <row r="43" spans="1:19">
      <c r="A43" t="s">
        <v>48</v>
      </c>
      <c r="B43" s="34" t="s">
        <v>82</v>
      </c>
      <c r="C43">
        <v>0</v>
      </c>
      <c r="D43">
        <v>0.26072026778911428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3.4529074975924008E-2</v>
      </c>
      <c r="L43">
        <v>0</v>
      </c>
      <c r="M43">
        <v>0</v>
      </c>
      <c r="N43">
        <v>2.9563079669906784</v>
      </c>
      <c r="O43">
        <v>0</v>
      </c>
      <c r="P43">
        <v>0.83135072887465356</v>
      </c>
      <c r="Q43">
        <v>5.3237573921248948</v>
      </c>
      <c r="R43">
        <v>5.7653770730805576E-3</v>
      </c>
      <c r="S43">
        <v>9.4124308078283718</v>
      </c>
    </row>
    <row r="44" spans="1:19">
      <c r="A44" t="s">
        <v>48</v>
      </c>
      <c r="B44" s="34" t="s">
        <v>83</v>
      </c>
      <c r="C44">
        <v>0</v>
      </c>
      <c r="D44">
        <v>9.3062060468798391E-2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9.314998557241036E-3</v>
      </c>
      <c r="L44">
        <v>0</v>
      </c>
      <c r="M44">
        <v>0</v>
      </c>
      <c r="N44">
        <v>1.1983701702246456</v>
      </c>
      <c r="O44">
        <v>0</v>
      </c>
      <c r="P44">
        <v>0.57544315122581491</v>
      </c>
      <c r="Q44">
        <v>1.4100818522253853</v>
      </c>
      <c r="R44">
        <v>9.8890616258699993E-2</v>
      </c>
      <c r="S44">
        <v>3.3851628489610448</v>
      </c>
    </row>
    <row r="45" spans="1:19">
      <c r="A45" t="s">
        <v>48</v>
      </c>
      <c r="B45" s="34" t="s">
        <v>84</v>
      </c>
      <c r="C45">
        <v>0</v>
      </c>
      <c r="D45">
        <v>5.768721943375521E-4</v>
      </c>
      <c r="E45">
        <v>0</v>
      </c>
      <c r="F45">
        <v>0</v>
      </c>
      <c r="G45">
        <v>0</v>
      </c>
      <c r="H45">
        <v>0</v>
      </c>
      <c r="I45">
        <v>0.70630676420543859</v>
      </c>
      <c r="J45">
        <v>0</v>
      </c>
      <c r="K45">
        <v>0.20907055670581148</v>
      </c>
      <c r="L45">
        <v>0</v>
      </c>
      <c r="M45">
        <v>16.221534685510036</v>
      </c>
      <c r="N45">
        <v>0.13686004803278351</v>
      </c>
      <c r="O45">
        <v>0</v>
      </c>
      <c r="P45">
        <v>0.31788087365522522</v>
      </c>
      <c r="Q45">
        <v>0.93231752008682811</v>
      </c>
      <c r="R45">
        <v>9.8577930859610419E-2</v>
      </c>
      <c r="S45">
        <v>18.623125251249775</v>
      </c>
    </row>
    <row r="46" spans="1:19">
      <c r="A46" t="s">
        <v>48</v>
      </c>
      <c r="B46" s="34" t="s">
        <v>85</v>
      </c>
      <c r="C46">
        <v>0</v>
      </c>
      <c r="D46">
        <v>7.5186977500306673E-2</v>
      </c>
      <c r="E46">
        <v>0</v>
      </c>
      <c r="F46">
        <v>0</v>
      </c>
      <c r="G46">
        <v>0</v>
      </c>
      <c r="H46">
        <v>0</v>
      </c>
      <c r="I46">
        <v>0.69587543324135304</v>
      </c>
      <c r="J46">
        <v>0</v>
      </c>
      <c r="K46">
        <v>1.6474532669757957E-4</v>
      </c>
      <c r="L46">
        <v>17.176768944022605</v>
      </c>
      <c r="M46">
        <v>12.665139936335898</v>
      </c>
      <c r="N46">
        <v>0.30473698909060332</v>
      </c>
      <c r="O46">
        <v>27.068158900582105</v>
      </c>
      <c r="P46">
        <v>1.0172541505098689</v>
      </c>
      <c r="Q46">
        <v>0.26315375616857573</v>
      </c>
      <c r="R46">
        <v>3.1597727888845739E-2</v>
      </c>
      <c r="S46">
        <v>59.298037560666899</v>
      </c>
    </row>
    <row r="47" spans="1:19">
      <c r="A47" t="s">
        <v>48</v>
      </c>
      <c r="B47" s="34" t="s">
        <v>86</v>
      </c>
      <c r="C47">
        <v>0</v>
      </c>
      <c r="D47">
        <v>5.048746019896222E-2</v>
      </c>
      <c r="E47">
        <v>0</v>
      </c>
      <c r="F47">
        <v>0</v>
      </c>
      <c r="G47">
        <v>0</v>
      </c>
      <c r="H47">
        <v>0</v>
      </c>
      <c r="I47">
        <v>0.998685044825387</v>
      </c>
      <c r="J47">
        <v>33.272998188810192</v>
      </c>
      <c r="K47">
        <v>2.0881554163004745E-4</v>
      </c>
      <c r="L47">
        <v>0.5038226351632531</v>
      </c>
      <c r="M47">
        <v>4.0115012328449922</v>
      </c>
      <c r="N47">
        <v>1.1264951346789651</v>
      </c>
      <c r="O47">
        <v>9.9491883499510436</v>
      </c>
      <c r="P47">
        <v>0.85040126575135666</v>
      </c>
      <c r="Q47">
        <v>0.12604446984695628</v>
      </c>
      <c r="R47">
        <v>0.12060141633138066</v>
      </c>
      <c r="S47">
        <v>51.010434013943836</v>
      </c>
    </row>
    <row r="48" spans="1:19">
      <c r="A48" t="s">
        <v>48</v>
      </c>
      <c r="B48" s="34" t="s">
        <v>87</v>
      </c>
      <c r="C48">
        <v>0</v>
      </c>
      <c r="D48">
        <v>5.3793728483524372E-3</v>
      </c>
      <c r="E48">
        <v>1.6680126933132513</v>
      </c>
      <c r="F48">
        <v>0</v>
      </c>
      <c r="G48">
        <v>0</v>
      </c>
      <c r="H48">
        <v>0</v>
      </c>
      <c r="I48">
        <v>4.0933092692974071E-3</v>
      </c>
      <c r="J48">
        <v>0</v>
      </c>
      <c r="K48">
        <v>0.16545866748203714</v>
      </c>
      <c r="L48">
        <v>4.1140232425843095</v>
      </c>
      <c r="M48">
        <v>3.2530320285459879E-2</v>
      </c>
      <c r="N48">
        <v>0.21018691750812835</v>
      </c>
      <c r="O48">
        <v>16.974878394161721</v>
      </c>
      <c r="P48">
        <v>0.34287209392290308</v>
      </c>
      <c r="Q48">
        <v>15.58109690325246</v>
      </c>
      <c r="R48">
        <v>0.52195465113149986</v>
      </c>
      <c r="S48">
        <v>39.620486565758995</v>
      </c>
    </row>
    <row r="49" spans="1:19">
      <c r="A49" t="s">
        <v>48</v>
      </c>
      <c r="B49" s="34" t="s">
        <v>88</v>
      </c>
      <c r="C49">
        <v>0</v>
      </c>
      <c r="D49">
        <v>0.66844652068000299</v>
      </c>
      <c r="E49">
        <v>1.0831669196940563</v>
      </c>
      <c r="F49">
        <v>0</v>
      </c>
      <c r="G49">
        <v>0</v>
      </c>
      <c r="H49">
        <v>0</v>
      </c>
      <c r="I49">
        <v>0.10581898480146279</v>
      </c>
      <c r="J49">
        <v>0</v>
      </c>
      <c r="K49">
        <v>6.0767232755537526E-4</v>
      </c>
      <c r="L49">
        <v>5.2983496736499589</v>
      </c>
      <c r="M49">
        <v>2.0556216459402066</v>
      </c>
      <c r="N49">
        <v>4.1680530744681512</v>
      </c>
      <c r="O49">
        <v>3.9547551936210255</v>
      </c>
      <c r="P49">
        <v>0.80449552348931874</v>
      </c>
      <c r="Q49">
        <v>2.1205312401487717</v>
      </c>
      <c r="R49">
        <v>0.38291280013676321</v>
      </c>
      <c r="S49">
        <v>20.64275924895702</v>
      </c>
    </row>
    <row r="50" spans="1:19">
      <c r="A50" t="s">
        <v>48</v>
      </c>
      <c r="B50" s="34" t="s">
        <v>89</v>
      </c>
      <c r="C50">
        <v>0</v>
      </c>
      <c r="D50">
        <v>1.0916986866993383E-4</v>
      </c>
      <c r="E50">
        <v>2.3761984814487054</v>
      </c>
      <c r="F50">
        <v>0</v>
      </c>
      <c r="G50">
        <v>0</v>
      </c>
      <c r="H50">
        <v>0</v>
      </c>
      <c r="I50">
        <v>0.31171935856966648</v>
      </c>
      <c r="J50">
        <v>0</v>
      </c>
      <c r="K50">
        <v>8.498833236593728E-3</v>
      </c>
      <c r="L50">
        <v>0</v>
      </c>
      <c r="M50">
        <v>2.6748455420029131</v>
      </c>
      <c r="N50">
        <v>8.5314778277343351E-3</v>
      </c>
      <c r="O50">
        <v>0.60794877073585951</v>
      </c>
      <c r="P50">
        <v>0.66596873342941443</v>
      </c>
      <c r="Q50">
        <v>2.1207698051931345E-2</v>
      </c>
      <c r="R50">
        <v>1.2061403490996465</v>
      </c>
      <c r="S50">
        <v>7.8811684142711442</v>
      </c>
    </row>
    <row r="51" spans="1:19">
      <c r="A51" t="s">
        <v>230</v>
      </c>
      <c r="B51" s="34" t="s">
        <v>90</v>
      </c>
      <c r="C51">
        <v>0</v>
      </c>
      <c r="D51">
        <v>3.9611166329738268E-3</v>
      </c>
      <c r="E51">
        <v>0.68012916123316636</v>
      </c>
      <c r="F51">
        <v>0.301546946149164</v>
      </c>
      <c r="G51">
        <v>1.8086373953295158</v>
      </c>
      <c r="H51">
        <v>1.1472192390603784</v>
      </c>
      <c r="I51">
        <v>1.7988462422279916E-2</v>
      </c>
      <c r="J51">
        <v>0</v>
      </c>
      <c r="K51">
        <v>2.0714297320756359E-6</v>
      </c>
      <c r="L51">
        <v>3.20115491584545E-2</v>
      </c>
      <c r="M51">
        <v>22.297212284658997</v>
      </c>
      <c r="N51">
        <v>7.7136168276538797E-2</v>
      </c>
      <c r="O51">
        <v>2.2505183080349696</v>
      </c>
      <c r="P51">
        <v>0.24892443554503885</v>
      </c>
      <c r="Q51">
        <v>3.7519977509766989E-2</v>
      </c>
      <c r="R51">
        <v>3.0999379596778347</v>
      </c>
      <c r="S51">
        <v>32.002745075119094</v>
      </c>
    </row>
    <row r="52" spans="1:19">
      <c r="A52" t="s">
        <v>48</v>
      </c>
      <c r="B52" s="34" t="s">
        <v>91</v>
      </c>
      <c r="C52">
        <v>0</v>
      </c>
      <c r="D52">
        <v>7.4263462664705848E-2</v>
      </c>
      <c r="E52">
        <v>0.31974801090051308</v>
      </c>
      <c r="F52">
        <v>0.450473323311257</v>
      </c>
      <c r="G52">
        <v>1.8639649459057557</v>
      </c>
      <c r="H52">
        <v>4.5497596786420811</v>
      </c>
      <c r="I52">
        <v>2.4681924452808763</v>
      </c>
      <c r="J52">
        <v>0</v>
      </c>
      <c r="K52">
        <v>5.3357911677431868E-5</v>
      </c>
      <c r="L52">
        <v>0</v>
      </c>
      <c r="M52">
        <v>4.7696922180874992</v>
      </c>
      <c r="N52">
        <v>9.3182064054218472E-2</v>
      </c>
      <c r="O52">
        <v>4.1935361242033338</v>
      </c>
      <c r="P52">
        <v>0.22713244041049663</v>
      </c>
      <c r="Q52">
        <v>0.10563964030652784</v>
      </c>
      <c r="R52">
        <v>5.5347511805222354</v>
      </c>
      <c r="S52">
        <v>24.650388892201477</v>
      </c>
    </row>
    <row r="53" spans="1:19">
      <c r="A53" t="s">
        <v>48</v>
      </c>
      <c r="B53" s="34" t="s">
        <v>92</v>
      </c>
      <c r="C53">
        <v>0.30943536449326303</v>
      </c>
      <c r="D53">
        <v>0</v>
      </c>
      <c r="E53">
        <v>5.0085866929983069E-3</v>
      </c>
      <c r="F53">
        <v>0.11238692044720211</v>
      </c>
      <c r="G53">
        <v>0.21144663343244119</v>
      </c>
      <c r="H53">
        <v>0.13055901407526882</v>
      </c>
      <c r="I53">
        <v>1.4580286251568708E-2</v>
      </c>
      <c r="J53">
        <v>0</v>
      </c>
      <c r="K53">
        <v>2.2548009583173156E-3</v>
      </c>
      <c r="L53">
        <v>3.5391418086966127</v>
      </c>
      <c r="M53">
        <v>0.1493063488962747</v>
      </c>
      <c r="N53">
        <v>0.51624138158049249</v>
      </c>
      <c r="O53">
        <v>19.597093665680134</v>
      </c>
      <c r="P53">
        <v>0.90159319123224435</v>
      </c>
      <c r="Q53">
        <v>0.41321444319681433</v>
      </c>
      <c r="R53">
        <v>1.081394130280227</v>
      </c>
      <c r="S53">
        <v>26.983656575913415</v>
      </c>
    </row>
    <row r="54" spans="1:19">
      <c r="A54" t="s">
        <v>230</v>
      </c>
      <c r="B54" s="34" t="s">
        <v>93</v>
      </c>
      <c r="C54">
        <v>0.28378167995809045</v>
      </c>
      <c r="D54">
        <v>1.7307668788169916E-2</v>
      </c>
      <c r="E54">
        <v>0.16177326985952334</v>
      </c>
      <c r="F54">
        <v>8.3503867628691442E-3</v>
      </c>
      <c r="G54">
        <v>0.62073635179818343</v>
      </c>
      <c r="H54">
        <v>0.4834960315463146</v>
      </c>
      <c r="I54">
        <v>4.7316095329819063E-5</v>
      </c>
      <c r="J54">
        <v>0</v>
      </c>
      <c r="K54">
        <v>6.2353780312152496E-2</v>
      </c>
      <c r="L54">
        <v>0</v>
      </c>
      <c r="M54">
        <v>2.2769450718694344</v>
      </c>
      <c r="N54">
        <v>0.21588914389191061</v>
      </c>
      <c r="O54">
        <v>4.5990690628217408</v>
      </c>
      <c r="P54">
        <v>0.21005139057935907</v>
      </c>
      <c r="Q54">
        <v>0.13280256135435309</v>
      </c>
      <c r="R54">
        <v>1.6976215743503396</v>
      </c>
      <c r="S54">
        <v>10.770225289988446</v>
      </c>
    </row>
    <row r="55" spans="1:19">
      <c r="A55" t="s">
        <v>48</v>
      </c>
      <c r="B55" s="34" t="s">
        <v>94</v>
      </c>
      <c r="C55">
        <v>0.38544823209888524</v>
      </c>
      <c r="D55">
        <v>8.8440942747198381E-2</v>
      </c>
      <c r="E55">
        <v>0.50692216776950971</v>
      </c>
      <c r="F55">
        <v>0.10657529169718427</v>
      </c>
      <c r="G55">
        <v>1.2694363827294275</v>
      </c>
      <c r="H55">
        <v>0.86191131538315879</v>
      </c>
      <c r="I55">
        <v>0.2704451721330372</v>
      </c>
      <c r="J55">
        <v>0</v>
      </c>
      <c r="K55">
        <v>0</v>
      </c>
      <c r="L55">
        <v>1.6639522716502881</v>
      </c>
      <c r="M55">
        <v>0.9555050311759743</v>
      </c>
      <c r="N55">
        <v>8.71681502632633E-2</v>
      </c>
      <c r="O55">
        <v>5.9147165892115652</v>
      </c>
      <c r="P55">
        <v>0.2270268570685392</v>
      </c>
      <c r="Q55">
        <v>0.29831285599680513</v>
      </c>
      <c r="R55">
        <v>1.5413995822725575</v>
      </c>
      <c r="S55">
        <v>14.177260842197484</v>
      </c>
    </row>
    <row r="56" spans="1:19">
      <c r="A56" t="s">
        <v>48</v>
      </c>
      <c r="B56" s="34" t="s">
        <v>95</v>
      </c>
      <c r="C56">
        <v>0.5108230789114907</v>
      </c>
      <c r="D56">
        <v>1.9193372610226689E-4</v>
      </c>
      <c r="E56">
        <v>0.22586089401588794</v>
      </c>
      <c r="F56">
        <v>0.236770567306827</v>
      </c>
      <c r="G56">
        <v>0</v>
      </c>
      <c r="H56">
        <v>2.2453537661107497</v>
      </c>
      <c r="I56">
        <v>5.8933371724148031E-2</v>
      </c>
      <c r="J56">
        <v>0</v>
      </c>
      <c r="K56">
        <v>1.0921548684112992E-3</v>
      </c>
      <c r="L56">
        <v>7.2034952935553065E-2</v>
      </c>
      <c r="M56">
        <v>0.27397020708654907</v>
      </c>
      <c r="N56">
        <v>0.52028313179296504</v>
      </c>
      <c r="O56">
        <v>3.2403316432756526</v>
      </c>
      <c r="P56">
        <v>0.1436563854538111</v>
      </c>
      <c r="Q56">
        <v>7.8386700874304438E-3</v>
      </c>
      <c r="R56">
        <v>0.43684466253094811</v>
      </c>
      <c r="S56">
        <v>7.9739854198263629</v>
      </c>
    </row>
    <row r="57" spans="1:19">
      <c r="A57" t="s">
        <v>230</v>
      </c>
      <c r="B57" s="34" t="s">
        <v>96</v>
      </c>
      <c r="C57">
        <v>7.932473574840726E-3</v>
      </c>
      <c r="D57">
        <v>3.4790672578566273E-4</v>
      </c>
      <c r="E57">
        <v>0.21231517185443494</v>
      </c>
      <c r="F57">
        <v>1.3789148183200872E-3</v>
      </c>
      <c r="G57">
        <v>1.2472964747161974E-2</v>
      </c>
      <c r="H57">
        <v>7.0747837247804313E-3</v>
      </c>
      <c r="I57">
        <v>0.3264511507097172</v>
      </c>
      <c r="J57">
        <v>0</v>
      </c>
      <c r="K57">
        <v>1.2303423267967517E-6</v>
      </c>
      <c r="L57">
        <v>0</v>
      </c>
      <c r="M57">
        <v>2.591511133028817</v>
      </c>
      <c r="N57">
        <v>5.1651542134212747E-2</v>
      </c>
      <c r="O57">
        <v>1.4517985167038603</v>
      </c>
      <c r="P57">
        <v>0.24199877792688085</v>
      </c>
      <c r="Q57">
        <v>1.8694236303559819E-2</v>
      </c>
      <c r="R57">
        <v>1.7563821171768232</v>
      </c>
      <c r="S57">
        <v>6.6800109197712914</v>
      </c>
    </row>
    <row r="58" spans="1:19">
      <c r="A58" t="s">
        <v>230</v>
      </c>
      <c r="B58" s="34" t="s">
        <v>97</v>
      </c>
      <c r="C58">
        <v>1.1328825056131642E-3</v>
      </c>
      <c r="D58">
        <v>6.2660959894023094E-4</v>
      </c>
      <c r="E58">
        <v>6.2974837911021169</v>
      </c>
      <c r="F58">
        <v>4.6632800901300397E-2</v>
      </c>
      <c r="G58">
        <v>0.1664775462578838</v>
      </c>
      <c r="H58">
        <v>1.5215013944844813E-2</v>
      </c>
      <c r="I58">
        <v>7.0865065803360494E-4</v>
      </c>
      <c r="J58">
        <v>59.697639596358727</v>
      </c>
      <c r="K58">
        <v>3.989039636542735E-5</v>
      </c>
      <c r="L58">
        <v>0</v>
      </c>
      <c r="M58">
        <v>0.79897494769777211</v>
      </c>
      <c r="N58">
        <v>8.0097766417743799E-3</v>
      </c>
      <c r="O58">
        <v>1.1536332114455945</v>
      </c>
      <c r="P58">
        <v>5.7932276100226332E-2</v>
      </c>
      <c r="Q58">
        <v>25.499659352854209</v>
      </c>
      <c r="R58">
        <v>0.94907292930665932</v>
      </c>
      <c r="S58">
        <v>94.693239275771361</v>
      </c>
    </row>
    <row r="59" spans="1:19">
      <c r="A59" t="s">
        <v>230</v>
      </c>
      <c r="B59" s="34" t="s">
        <v>98</v>
      </c>
      <c r="C59">
        <v>7.9965807986054571E-2</v>
      </c>
      <c r="D59">
        <v>0</v>
      </c>
      <c r="E59">
        <v>0</v>
      </c>
      <c r="F59">
        <v>2.0789027230362356E-2</v>
      </c>
      <c r="G59">
        <v>0.10967141560986615</v>
      </c>
      <c r="H59">
        <v>0.25281343383189281</v>
      </c>
      <c r="I59">
        <v>1.1958054453771183E-3</v>
      </c>
      <c r="J59">
        <v>23.85643537673009</v>
      </c>
      <c r="K59">
        <v>7.1404051016910053E-5</v>
      </c>
      <c r="L59">
        <v>0</v>
      </c>
      <c r="M59">
        <v>0.23104107045718081</v>
      </c>
      <c r="N59">
        <v>2.2648309052758719E-2</v>
      </c>
      <c r="O59">
        <v>1.8008930679241075</v>
      </c>
      <c r="P59">
        <v>0.18434058499842365</v>
      </c>
      <c r="Q59">
        <v>11.816087019463694</v>
      </c>
      <c r="R59">
        <v>0.36828326988555915</v>
      </c>
      <c r="S59">
        <v>38.744235592667792</v>
      </c>
    </row>
    <row r="60" spans="1:19">
      <c r="A60" t="s">
        <v>48</v>
      </c>
      <c r="B60" s="34" t="s">
        <v>99</v>
      </c>
      <c r="C60">
        <v>2.5872055707246489E-2</v>
      </c>
      <c r="D60">
        <v>6.8969703426242646E-3</v>
      </c>
      <c r="E60">
        <v>0</v>
      </c>
      <c r="F60">
        <v>3.1160788199460665E-2</v>
      </c>
      <c r="G60">
        <v>0.16610725347629263</v>
      </c>
      <c r="H60">
        <v>0.10321409350854616</v>
      </c>
      <c r="I60">
        <v>2.1022396668985976E-3</v>
      </c>
      <c r="J60">
        <v>0.55587714147964107</v>
      </c>
      <c r="K60">
        <v>0</v>
      </c>
      <c r="L60">
        <v>0</v>
      </c>
      <c r="M60">
        <v>9.2586485296521914E-3</v>
      </c>
      <c r="N60">
        <v>6.1826278294397241E-2</v>
      </c>
      <c r="O60">
        <v>2.0538265014997705</v>
      </c>
      <c r="P60">
        <v>3.0997374730342031E-2</v>
      </c>
      <c r="Q60">
        <v>2.8535758485476208</v>
      </c>
      <c r="R60">
        <v>0.11740402208229028</v>
      </c>
      <c r="S60">
        <v>6.018119216064747</v>
      </c>
    </row>
    <row r="61" spans="1:19">
      <c r="A61" t="s">
        <v>48</v>
      </c>
      <c r="B61" s="34" t="s">
        <v>101</v>
      </c>
      <c r="C61">
        <v>0.15833263330863878</v>
      </c>
      <c r="D61">
        <v>8.8197204118000361E-2</v>
      </c>
      <c r="E61">
        <v>0.82645300340065475</v>
      </c>
      <c r="F61">
        <v>3.0899684658885818E-2</v>
      </c>
      <c r="G61">
        <v>0.16561500658193395</v>
      </c>
      <c r="H61">
        <v>0.59134403964940851</v>
      </c>
      <c r="I61">
        <v>0.3241251779627099</v>
      </c>
      <c r="J61">
        <v>12.009469471793125</v>
      </c>
      <c r="K61">
        <v>1.0751685933894084E-3</v>
      </c>
      <c r="L61">
        <v>3.3580880215517936</v>
      </c>
      <c r="M61">
        <v>3.5302380950972037</v>
      </c>
      <c r="N61">
        <v>0.58005309119386794</v>
      </c>
      <c r="O61">
        <v>5.096646722005147</v>
      </c>
      <c r="P61">
        <v>0.38762212374478366</v>
      </c>
      <c r="Q61">
        <v>10.778758475272326</v>
      </c>
      <c r="R61">
        <v>0.78808152952559851</v>
      </c>
      <c r="S61">
        <v>38.714999448458002</v>
      </c>
    </row>
    <row r="62" spans="1:19">
      <c r="A62" t="s">
        <v>48</v>
      </c>
      <c r="B62" s="34" t="s">
        <v>102</v>
      </c>
      <c r="C62">
        <v>7.8226128705889408E-3</v>
      </c>
      <c r="D62">
        <v>0</v>
      </c>
      <c r="E62">
        <v>3.7036347673311099E-2</v>
      </c>
      <c r="F62">
        <v>1.9026412766651735E-3</v>
      </c>
      <c r="G62">
        <v>2.3266595290074576E-3</v>
      </c>
      <c r="H62">
        <v>6.4406823753415665E-4</v>
      </c>
      <c r="I62">
        <v>0</v>
      </c>
      <c r="J62">
        <v>21.827077664932204</v>
      </c>
      <c r="K62">
        <v>4.8064441817630144E-4</v>
      </c>
      <c r="L62">
        <v>3.0669165597170149</v>
      </c>
      <c r="M62">
        <v>1.7118097043180569E-3</v>
      </c>
      <c r="N62">
        <v>6.189891894781141E-3</v>
      </c>
      <c r="O62">
        <v>8.6138625821376991E-2</v>
      </c>
      <c r="P62">
        <v>8.0880865976077132E-2</v>
      </c>
      <c r="Q62">
        <v>2.9998990456137165</v>
      </c>
      <c r="R62">
        <v>0.19374304232809791</v>
      </c>
      <c r="S62">
        <v>28.312770479993901</v>
      </c>
    </row>
    <row r="63" spans="1:19">
      <c r="A63" t="s">
        <v>48</v>
      </c>
      <c r="B63" s="34" t="s">
        <v>103</v>
      </c>
      <c r="C63">
        <v>0.15850493413302846</v>
      </c>
      <c r="D63">
        <v>0</v>
      </c>
      <c r="E63">
        <v>0</v>
      </c>
      <c r="F63">
        <v>0</v>
      </c>
      <c r="G63">
        <v>0</v>
      </c>
      <c r="H63">
        <v>1.2601928550264319E-3</v>
      </c>
      <c r="I63">
        <v>0</v>
      </c>
      <c r="J63">
        <v>0.12702205288303503</v>
      </c>
      <c r="K63">
        <v>6.9942711401482782E-6</v>
      </c>
      <c r="L63">
        <v>0</v>
      </c>
      <c r="M63">
        <v>0</v>
      </c>
      <c r="N63">
        <v>3.1074040195875341E-3</v>
      </c>
      <c r="O63">
        <v>0.7934294261874868</v>
      </c>
      <c r="P63">
        <v>6.3199080710509392E-2</v>
      </c>
      <c r="Q63">
        <v>1.8597146121762052</v>
      </c>
      <c r="R63">
        <v>4.6808232246952741E-2</v>
      </c>
      <c r="S63">
        <v>3.0530529294831013</v>
      </c>
    </row>
    <row r="64" spans="1:19">
      <c r="A64" t="s">
        <v>48</v>
      </c>
      <c r="B64" s="34" t="s">
        <v>104</v>
      </c>
      <c r="C64">
        <v>0</v>
      </c>
      <c r="D64">
        <v>3.7113303005487097E-5</v>
      </c>
      <c r="E64">
        <v>0.68955952324125391</v>
      </c>
      <c r="F64">
        <v>0</v>
      </c>
      <c r="G64">
        <v>0</v>
      </c>
      <c r="H64">
        <v>2.2363187316951638E-3</v>
      </c>
      <c r="I64">
        <v>4.2164743041404051E-3</v>
      </c>
      <c r="J64">
        <v>4.5213731251038212</v>
      </c>
      <c r="K64">
        <v>0</v>
      </c>
      <c r="L64">
        <v>1.2531273590737442</v>
      </c>
      <c r="M64">
        <v>2.4244269916366079E-2</v>
      </c>
      <c r="N64">
        <v>7.2081147664633249E-3</v>
      </c>
      <c r="O64">
        <v>0.27316189878706609</v>
      </c>
      <c r="P64">
        <v>3.3963766045935984E-2</v>
      </c>
      <c r="Q64">
        <v>1.231519993131613</v>
      </c>
      <c r="R64">
        <v>9.2724645568818431E-2</v>
      </c>
      <c r="S64">
        <v>8.133372601974429</v>
      </c>
    </row>
    <row r="65" spans="1:19">
      <c r="A65" t="s">
        <v>48</v>
      </c>
      <c r="B65" s="34" t="s">
        <v>105</v>
      </c>
      <c r="C65">
        <v>0</v>
      </c>
      <c r="D65">
        <v>1.979219358858586E-3</v>
      </c>
      <c r="E65">
        <v>0</v>
      </c>
      <c r="F65">
        <v>0</v>
      </c>
      <c r="G65">
        <v>0.63989703589450819</v>
      </c>
      <c r="H65">
        <v>3.4587602142366336E-5</v>
      </c>
      <c r="I65">
        <v>2.0980615702725913E-4</v>
      </c>
      <c r="J65">
        <v>13.298137849132843</v>
      </c>
      <c r="K65">
        <v>8.7974082277897381E-6</v>
      </c>
      <c r="L65">
        <v>0</v>
      </c>
      <c r="M65">
        <v>6.8032838299956211E-2</v>
      </c>
      <c r="N65">
        <v>2.6241018898680579E-2</v>
      </c>
      <c r="O65">
        <v>0.11327476312689555</v>
      </c>
      <c r="P65">
        <v>2.6432707919354925E-2</v>
      </c>
      <c r="Q65">
        <v>5.0840160571082009</v>
      </c>
      <c r="R65">
        <v>0.2400200191935653</v>
      </c>
      <c r="S65">
        <v>19.498284700100726</v>
      </c>
    </row>
    <row r="66" spans="1:19">
      <c r="A66" t="s">
        <v>48</v>
      </c>
      <c r="B66" s="34" t="s">
        <v>106</v>
      </c>
      <c r="C66">
        <v>9.1811036745825803E-4</v>
      </c>
      <c r="D66">
        <v>2.5202265666088408E-2</v>
      </c>
      <c r="E66">
        <v>0.15027064994659867</v>
      </c>
      <c r="F66">
        <v>9.1968143224223198E-2</v>
      </c>
      <c r="G66">
        <v>0.19737274105836988</v>
      </c>
      <c r="H66">
        <v>1.446854411738034</v>
      </c>
      <c r="I66">
        <v>6.7393287696244641E-3</v>
      </c>
      <c r="J66">
        <v>8.1122042028880514E-3</v>
      </c>
      <c r="K66">
        <v>9.3161687564902174E-5</v>
      </c>
      <c r="L66">
        <v>0</v>
      </c>
      <c r="M66">
        <v>0.68523431959071956</v>
      </c>
      <c r="N66">
        <v>2.4662527049166272E-2</v>
      </c>
      <c r="O66">
        <v>2.2310391417505571E-2</v>
      </c>
      <c r="P66">
        <v>1.173800116534629E-2</v>
      </c>
      <c r="Q66">
        <v>6.4375552503932454E-2</v>
      </c>
      <c r="R66">
        <v>1.4127618829898303</v>
      </c>
      <c r="S66">
        <v>4.1486136913775908</v>
      </c>
    </row>
    <row r="67" spans="1:19">
      <c r="A67" t="s">
        <v>230</v>
      </c>
      <c r="B67" s="34" t="s">
        <v>107</v>
      </c>
      <c r="C67">
        <v>2.7989035946696106E-6</v>
      </c>
      <c r="D67">
        <v>1.0213405946757348E-5</v>
      </c>
      <c r="E67">
        <v>1.1124424485799977E-2</v>
      </c>
      <c r="F67">
        <v>0</v>
      </c>
      <c r="G67">
        <v>0.28212580531088172</v>
      </c>
      <c r="H67">
        <v>0.16979158789169091</v>
      </c>
      <c r="I67">
        <v>0.29621281596407911</v>
      </c>
      <c r="J67">
        <v>1.1657015182082091</v>
      </c>
      <c r="K67">
        <v>0</v>
      </c>
      <c r="L67">
        <v>3.3909361121683048</v>
      </c>
      <c r="M67">
        <v>2.3197754647195978</v>
      </c>
      <c r="N67">
        <v>0.22564646083117168</v>
      </c>
      <c r="O67">
        <v>6.4008280576359766E-2</v>
      </c>
      <c r="P67">
        <v>2.7585696398496395E-2</v>
      </c>
      <c r="Q67">
        <v>0.54295625222917465</v>
      </c>
      <c r="R67">
        <v>1.1335005808577137</v>
      </c>
      <c r="S67">
        <v>9.6293780119515304</v>
      </c>
    </row>
    <row r="68" spans="1:19">
      <c r="A68" t="s">
        <v>48</v>
      </c>
      <c r="B68" s="34" t="s">
        <v>108</v>
      </c>
      <c r="C68">
        <v>4.0039482452750352E-2</v>
      </c>
      <c r="D68">
        <v>6.7232712824783825E-2</v>
      </c>
      <c r="E68">
        <v>0.83255998012355192</v>
      </c>
      <c r="F68">
        <v>5.5373937981606502E-6</v>
      </c>
      <c r="G68">
        <v>2.0510720505198421E-2</v>
      </c>
      <c r="H68">
        <v>4.0743893157266342E-2</v>
      </c>
      <c r="I68">
        <v>0.15714018466590396</v>
      </c>
      <c r="J68">
        <v>9.4366818132129993E-5</v>
      </c>
      <c r="K68">
        <v>9.3095885215821461E-4</v>
      </c>
      <c r="L68">
        <v>0</v>
      </c>
      <c r="M68">
        <v>3.6010047182796399</v>
      </c>
      <c r="N68">
        <v>0.58759365539084385</v>
      </c>
      <c r="O68">
        <v>1.5663134255976559</v>
      </c>
      <c r="P68">
        <v>4.7738568469602782E-2</v>
      </c>
      <c r="Q68">
        <v>0.85617209532895799</v>
      </c>
      <c r="R68">
        <v>0.52905062060725427</v>
      </c>
      <c r="S68">
        <v>8.3471309204684303</v>
      </c>
    </row>
    <row r="69" spans="1:19">
      <c r="A69" t="s">
        <v>230</v>
      </c>
      <c r="B69" s="34" t="s">
        <v>109</v>
      </c>
      <c r="C69">
        <v>1.3994517971127607E-6</v>
      </c>
      <c r="D69">
        <v>4.6150298017053615E-2</v>
      </c>
      <c r="E69">
        <v>1.8069455700953085E-3</v>
      </c>
      <c r="F69">
        <v>2.0606427626122858E-2</v>
      </c>
      <c r="G69">
        <v>2.8343337744852093E-2</v>
      </c>
      <c r="H69">
        <v>5.8289250315354479E-2</v>
      </c>
      <c r="I69">
        <v>2.4387444819941706E-2</v>
      </c>
      <c r="J69">
        <v>0</v>
      </c>
      <c r="K69">
        <v>5.2913182489684463E-3</v>
      </c>
      <c r="L69">
        <v>0</v>
      </c>
      <c r="M69">
        <v>0.18740430151225951</v>
      </c>
      <c r="N69">
        <v>0.41155243151651533</v>
      </c>
      <c r="O69">
        <v>3.1071862234950629</v>
      </c>
      <c r="P69">
        <v>0.25581463881968602</v>
      </c>
      <c r="Q69">
        <v>5.6172534556253595E-5</v>
      </c>
      <c r="R69">
        <v>0.17128128509651219</v>
      </c>
      <c r="S69">
        <v>4.3181714747684055</v>
      </c>
    </row>
    <row r="70" spans="1:19">
      <c r="A70" t="s">
        <v>48</v>
      </c>
      <c r="B70" s="34" t="s">
        <v>110</v>
      </c>
      <c r="C70">
        <v>9.012386875289824E-3</v>
      </c>
      <c r="D70">
        <v>1.7349061377571751E-3</v>
      </c>
      <c r="E70">
        <v>3.5957138106113007E-5</v>
      </c>
      <c r="F70">
        <v>3.9262314319341574E-3</v>
      </c>
      <c r="G70">
        <v>2.2366273851073259E-3</v>
      </c>
      <c r="H70">
        <v>0.61760907912243823</v>
      </c>
      <c r="I70">
        <v>4.3346196255455993E-5</v>
      </c>
      <c r="J70">
        <v>0</v>
      </c>
      <c r="K70">
        <v>6.9483100644252005E-6</v>
      </c>
      <c r="L70">
        <v>1.9305893687302955E-2</v>
      </c>
      <c r="M70">
        <v>0.1517701854753426</v>
      </c>
      <c r="N70">
        <v>0.46337092931853618</v>
      </c>
      <c r="O70">
        <v>0.72876958958906357</v>
      </c>
      <c r="P70">
        <v>5.7090857304824993E-2</v>
      </c>
      <c r="Q70">
        <v>5.1266669174765411E-4</v>
      </c>
      <c r="R70">
        <v>6.1187479737647266E-2</v>
      </c>
      <c r="S70">
        <v>2.1166130844015925</v>
      </c>
    </row>
    <row r="71" spans="1:19">
      <c r="A71" t="s">
        <v>48</v>
      </c>
      <c r="B71" s="34" t="s">
        <v>111</v>
      </c>
      <c r="C71">
        <v>0.26029542702825559</v>
      </c>
      <c r="D71">
        <v>5.106702973378674E-6</v>
      </c>
      <c r="E71">
        <v>3.0419931688960844E-3</v>
      </c>
      <c r="F71">
        <v>4.6731139212430328E-4</v>
      </c>
      <c r="G71">
        <v>2.6239610255842649E-2</v>
      </c>
      <c r="H71">
        <v>1.991094332528931E-2</v>
      </c>
      <c r="I71">
        <v>6.1857179165514253E-6</v>
      </c>
      <c r="J71">
        <v>1.9680403092934284E-3</v>
      </c>
      <c r="K71">
        <v>0</v>
      </c>
      <c r="L71">
        <v>3.4259940066178274E-2</v>
      </c>
      <c r="M71">
        <v>0.1751668665381203</v>
      </c>
      <c r="N71">
        <v>1.6807539256308957E-2</v>
      </c>
      <c r="O71">
        <v>2.6921690884085194</v>
      </c>
      <c r="P71">
        <v>1.0116663512015123E-2</v>
      </c>
      <c r="Q71">
        <v>0.44574396033499397</v>
      </c>
      <c r="R71">
        <v>0.70081301111326155</v>
      </c>
      <c r="S71">
        <v>4.3870116871302116</v>
      </c>
    </row>
    <row r="72" spans="1:19">
      <c r="A72" t="s">
        <v>230</v>
      </c>
      <c r="B72" s="34" t="s">
        <v>112</v>
      </c>
      <c r="C72">
        <v>0.11244063011881922</v>
      </c>
      <c r="D72">
        <v>0</v>
      </c>
      <c r="E72">
        <v>0.54184153237337895</v>
      </c>
      <c r="F72">
        <v>1.3573623920926092E-2</v>
      </c>
      <c r="G72">
        <v>0</v>
      </c>
      <c r="H72">
        <v>0</v>
      </c>
      <c r="I72">
        <v>1.7230996070006555E-2</v>
      </c>
      <c r="J72">
        <v>2.517894848620017E-2</v>
      </c>
      <c r="K72">
        <v>5.808034785105276E-4</v>
      </c>
      <c r="L72">
        <v>2.0097132844024514</v>
      </c>
      <c r="M72">
        <v>0.32952810244015041</v>
      </c>
      <c r="N72">
        <v>4.1084037593641654E-3</v>
      </c>
      <c r="O72">
        <v>0.35936723441650997</v>
      </c>
      <c r="P72">
        <v>2.9079266324217201E-2</v>
      </c>
      <c r="Q72">
        <v>0.23017423080163724</v>
      </c>
      <c r="R72">
        <v>0.19284139326663308</v>
      </c>
      <c r="S72">
        <v>3.865658449859211</v>
      </c>
    </row>
    <row r="73" spans="1:19">
      <c r="A73" t="s">
        <v>48</v>
      </c>
      <c r="B73" s="34" t="s">
        <v>113</v>
      </c>
      <c r="C73">
        <v>9.740991976414648E-5</v>
      </c>
      <c r="D73">
        <v>1.1987092029023927E-2</v>
      </c>
      <c r="E73">
        <v>0.40064073726531291</v>
      </c>
      <c r="F73">
        <v>0</v>
      </c>
      <c r="G73">
        <v>5.9184991537009068E-5</v>
      </c>
      <c r="H73">
        <v>1.0901087080128491E-4</v>
      </c>
      <c r="I73">
        <v>2.3562245230916545E-2</v>
      </c>
      <c r="J73">
        <v>1.0523496160575405</v>
      </c>
      <c r="K73">
        <v>7.932570976362241E-4</v>
      </c>
      <c r="L73">
        <v>0</v>
      </c>
      <c r="M73">
        <v>4.0167084347146442E-2</v>
      </c>
      <c r="N73">
        <v>1.4342113700507753E-2</v>
      </c>
      <c r="O73">
        <v>0.55454021451473068</v>
      </c>
      <c r="P73">
        <v>9.6830674665049798E-2</v>
      </c>
      <c r="Q73">
        <v>5.2258390908832553E-5</v>
      </c>
      <c r="R73">
        <v>3.0652980353785608E-2</v>
      </c>
      <c r="S73">
        <v>2.2261838794340747</v>
      </c>
    </row>
    <row r="74" spans="1:19">
      <c r="A74" t="s">
        <v>48</v>
      </c>
      <c r="B74" s="34" t="s">
        <v>114</v>
      </c>
      <c r="C74">
        <v>7.2897628732517816E-3</v>
      </c>
      <c r="D74">
        <v>0</v>
      </c>
      <c r="E74">
        <v>0</v>
      </c>
      <c r="F74">
        <v>2.2290396408886082E-5</v>
      </c>
      <c r="G74">
        <v>0</v>
      </c>
      <c r="H74">
        <v>0</v>
      </c>
      <c r="I74">
        <v>2.1972639459022503E-6</v>
      </c>
      <c r="J74">
        <v>4.3887295927902414E-4</v>
      </c>
      <c r="K74">
        <v>0</v>
      </c>
      <c r="L74">
        <v>2.5605278568445726</v>
      </c>
      <c r="M74">
        <v>7.6558555396317729E-2</v>
      </c>
      <c r="N74">
        <v>0.11083318029028177</v>
      </c>
      <c r="O74">
        <v>2.6983072539252362E-2</v>
      </c>
      <c r="P74">
        <v>0.13881341980800954</v>
      </c>
      <c r="Q74">
        <v>0.53791543469415615</v>
      </c>
      <c r="R74">
        <v>2.4260774830231924E-2</v>
      </c>
      <c r="S74">
        <v>3.4836454178961276</v>
      </c>
    </row>
    <row r="75" spans="1:19">
      <c r="A75" t="s">
        <v>230</v>
      </c>
      <c r="B75" s="34" t="s">
        <v>115</v>
      </c>
      <c r="C75">
        <v>6.8323182690432915E-4</v>
      </c>
      <c r="D75">
        <v>2.1489396691443119E-5</v>
      </c>
      <c r="E75">
        <v>1.4941402820809913E-2</v>
      </c>
      <c r="F75">
        <v>0</v>
      </c>
      <c r="G75">
        <v>0</v>
      </c>
      <c r="H75">
        <v>2.5060090089919385E-2</v>
      </c>
      <c r="I75">
        <v>3.0928589573875342E-6</v>
      </c>
      <c r="J75">
        <v>1.3377066693465451</v>
      </c>
      <c r="K75">
        <v>5.4813212690962843E-7</v>
      </c>
      <c r="L75">
        <v>5.5457091900137812E-2</v>
      </c>
      <c r="M75">
        <v>0</v>
      </c>
      <c r="N75">
        <v>6.8599662700048469E-2</v>
      </c>
      <c r="O75">
        <v>3.0918440817742976E-2</v>
      </c>
      <c r="P75">
        <v>2.9822673202442473E-2</v>
      </c>
      <c r="Q75">
        <v>3.3143968545601865E-2</v>
      </c>
      <c r="R75">
        <v>0.18574684790735319</v>
      </c>
      <c r="S75">
        <v>1.7821052095454206</v>
      </c>
    </row>
    <row r="76" spans="1:19">
      <c r="A76" t="s">
        <v>48</v>
      </c>
      <c r="B76" s="33" t="s">
        <v>116</v>
      </c>
      <c r="C76">
        <v>5.6333965861021795E-6</v>
      </c>
      <c r="D76">
        <v>0</v>
      </c>
      <c r="E76">
        <v>0</v>
      </c>
      <c r="F76">
        <v>0</v>
      </c>
      <c r="G76">
        <v>1.628743053316839E-5</v>
      </c>
      <c r="H76">
        <v>1.9157720267060085E-5</v>
      </c>
      <c r="I76">
        <v>0</v>
      </c>
      <c r="J76">
        <v>0</v>
      </c>
      <c r="K76">
        <v>0</v>
      </c>
      <c r="L76">
        <v>0</v>
      </c>
      <c r="M76">
        <v>0</v>
      </c>
      <c r="N76">
        <v>1.0513705120729355E-4</v>
      </c>
      <c r="O76">
        <v>0.24258464765196663</v>
      </c>
      <c r="P76">
        <v>0.10987341981343945</v>
      </c>
      <c r="Q76">
        <v>3.2724662910794677E-3</v>
      </c>
      <c r="R76">
        <v>2.0352056530725804E-5</v>
      </c>
      <c r="S76">
        <v>0.35589710141152864</v>
      </c>
    </row>
    <row r="77" spans="1:19">
      <c r="A77" t="s">
        <v>48</v>
      </c>
      <c r="B77" s="33" t="s">
        <v>117</v>
      </c>
      <c r="C77">
        <v>1.2124526230268273E-3</v>
      </c>
      <c r="D77">
        <v>0</v>
      </c>
      <c r="E77">
        <v>1.3488965311836409E-5</v>
      </c>
      <c r="F77">
        <v>6.1342119619389734E-6</v>
      </c>
      <c r="G77">
        <v>0.17594015154046971</v>
      </c>
      <c r="H77">
        <v>0</v>
      </c>
      <c r="I77">
        <v>4.9753774185035127E-6</v>
      </c>
      <c r="J77">
        <v>5.4665162120130617E-2</v>
      </c>
      <c r="K77">
        <v>1.4338475117225968E-6</v>
      </c>
      <c r="L77">
        <v>0</v>
      </c>
      <c r="M77">
        <v>1.9210113253791405E-2</v>
      </c>
      <c r="N77">
        <v>7.3693226418924951E-6</v>
      </c>
      <c r="O77">
        <v>0.32168034000721946</v>
      </c>
      <c r="P77">
        <v>6.547633250889362E-3</v>
      </c>
      <c r="Q77">
        <v>5.2017797011245648E-3</v>
      </c>
      <c r="R77">
        <v>0.1990988903505837</v>
      </c>
      <c r="S77">
        <v>0.78358992457208387</v>
      </c>
    </row>
    <row r="78" spans="1:19">
      <c r="A78" t="s">
        <v>48</v>
      </c>
      <c r="B78" s="33" t="s">
        <v>118</v>
      </c>
      <c r="C78">
        <v>9.9378613729959042E-3</v>
      </c>
      <c r="D78">
        <v>1.5603611264847217E-5</v>
      </c>
      <c r="E78">
        <v>0</v>
      </c>
      <c r="F78">
        <v>7.5747208684352252E-2</v>
      </c>
      <c r="G78">
        <v>0.13450635210217143</v>
      </c>
      <c r="H78">
        <v>1.4368290202071421E-5</v>
      </c>
      <c r="I78">
        <v>0</v>
      </c>
      <c r="J78">
        <v>6.7666689332668284E-4</v>
      </c>
      <c r="K78">
        <v>0</v>
      </c>
      <c r="L78">
        <v>0</v>
      </c>
      <c r="M78">
        <v>0</v>
      </c>
      <c r="N78">
        <v>4.2765450114501391E-5</v>
      </c>
      <c r="O78">
        <v>8.0829276896395186E-2</v>
      </c>
      <c r="P78">
        <v>6.452329378149102E-3</v>
      </c>
      <c r="Q78">
        <v>2.1972875449616964</v>
      </c>
      <c r="R78">
        <v>0.18082488075504699</v>
      </c>
      <c r="S78">
        <v>2.6863348583956395</v>
      </c>
    </row>
    <row r="79" spans="1:19">
      <c r="A79" t="s">
        <v>48</v>
      </c>
      <c r="B79" s="33" t="s">
        <v>119</v>
      </c>
      <c r="C79">
        <v>1.5502841712589088E-6</v>
      </c>
      <c r="D79">
        <v>0</v>
      </c>
      <c r="E79">
        <v>4.3936277577792282E-2</v>
      </c>
      <c r="F79">
        <v>7.002384205870249E-2</v>
      </c>
      <c r="G79">
        <v>0</v>
      </c>
      <c r="H79">
        <v>0</v>
      </c>
      <c r="I79">
        <v>1.3014987048975968E-5</v>
      </c>
      <c r="J79">
        <v>0</v>
      </c>
      <c r="K79">
        <v>3.8423600856596352E-7</v>
      </c>
      <c r="L79">
        <v>0.28081141362443418</v>
      </c>
      <c r="M79">
        <v>0.27810353676412092</v>
      </c>
      <c r="N79">
        <v>1.0999121590515415E-2</v>
      </c>
      <c r="O79">
        <v>0.36584095746781031</v>
      </c>
      <c r="P79">
        <v>7.7016220175885053E-3</v>
      </c>
      <c r="Q79">
        <v>4.3300038018796982</v>
      </c>
      <c r="R79">
        <v>3.8093077672861853E-2</v>
      </c>
      <c r="S79">
        <v>5.4255286001613285</v>
      </c>
    </row>
    <row r="80" spans="1:19">
      <c r="A80" t="s">
        <v>48</v>
      </c>
      <c r="B80" s="33" t="s">
        <v>120</v>
      </c>
      <c r="C80">
        <v>0</v>
      </c>
      <c r="D80">
        <v>3.8390879293359603E-6</v>
      </c>
      <c r="E80">
        <v>1.2686414788021239E-5</v>
      </c>
      <c r="F80">
        <v>8.5026635555651708E-5</v>
      </c>
      <c r="G80">
        <v>0.15893270654252234</v>
      </c>
      <c r="H80">
        <v>1.6383982607948155E-5</v>
      </c>
      <c r="I80">
        <v>0</v>
      </c>
      <c r="J80">
        <v>7.4078056235567828</v>
      </c>
      <c r="K80">
        <v>6.5689136730107123E-7</v>
      </c>
      <c r="L80">
        <v>0</v>
      </c>
      <c r="M80">
        <v>1.6193959175646597</v>
      </c>
      <c r="N80">
        <v>2.8717467055351165E-2</v>
      </c>
      <c r="O80">
        <v>8.3496641656211068E-4</v>
      </c>
      <c r="P80">
        <v>2.5553559633134881E-2</v>
      </c>
      <c r="Q80">
        <v>0.35963980876574908</v>
      </c>
      <c r="R80">
        <v>0.22284748715731695</v>
      </c>
      <c r="S80">
        <v>9.8238461297042932</v>
      </c>
    </row>
    <row r="81" spans="1:19">
      <c r="A81" t="s">
        <v>48</v>
      </c>
      <c r="B81" s="33" t="s">
        <v>121</v>
      </c>
      <c r="C81">
        <v>1.1627131284441816E-6</v>
      </c>
      <c r="D81">
        <v>3.8249928948630441E-6</v>
      </c>
      <c r="E81">
        <v>0</v>
      </c>
      <c r="F81">
        <v>3.0671059809694867E-6</v>
      </c>
      <c r="G81">
        <v>5.8812945865760469E-4</v>
      </c>
      <c r="H81">
        <v>0</v>
      </c>
      <c r="I81">
        <v>0.11598647471221746</v>
      </c>
      <c r="J81">
        <v>6.9006197980419017</v>
      </c>
      <c r="K81">
        <v>4.2169651626039473E-3</v>
      </c>
      <c r="L81">
        <v>0</v>
      </c>
      <c r="M81">
        <v>1.3803537273248452</v>
      </c>
      <c r="N81">
        <v>1.8316479241747174E-2</v>
      </c>
      <c r="O81">
        <v>3.0252163165499724E-2</v>
      </c>
      <c r="P81">
        <v>1.9822183285167938E-2</v>
      </c>
      <c r="Q81">
        <v>0.63654737724954202</v>
      </c>
      <c r="R81">
        <v>7.0452029138195371E-2</v>
      </c>
      <c r="S81">
        <v>9.1771633815918676</v>
      </c>
    </row>
    <row r="82" spans="1:19">
      <c r="A82" t="s">
        <v>48</v>
      </c>
      <c r="B82" s="33" t="s">
        <v>122</v>
      </c>
      <c r="C82">
        <v>5.5068523341361697E-7</v>
      </c>
      <c r="D82">
        <v>3.4063136547198614E-2</v>
      </c>
      <c r="E82">
        <v>1.7217394072201131E-2</v>
      </c>
      <c r="F82">
        <v>3.0618716624197795E-4</v>
      </c>
      <c r="G82">
        <v>0</v>
      </c>
      <c r="H82">
        <v>0.12339940298566887</v>
      </c>
      <c r="I82">
        <v>0.21538826707711145</v>
      </c>
      <c r="J82">
        <v>5.0561258348011506E-2</v>
      </c>
      <c r="K82">
        <v>4.0925107205146416E-3</v>
      </c>
      <c r="L82">
        <v>0</v>
      </c>
      <c r="M82">
        <v>0.51139007694675342</v>
      </c>
      <c r="N82">
        <v>2.3417037486659353E-2</v>
      </c>
      <c r="O82">
        <v>1.1818745311046541E-2</v>
      </c>
      <c r="P82">
        <v>0.13640757267342352</v>
      </c>
      <c r="Q82">
        <v>4.1906459232876614E-3</v>
      </c>
      <c r="R82">
        <v>2.0269736071995226E-2</v>
      </c>
      <c r="S82">
        <v>1.1525225220148059</v>
      </c>
    </row>
    <row r="83" spans="1:19">
      <c r="A83" t="s">
        <v>48</v>
      </c>
      <c r="B83" s="33" t="s">
        <v>123</v>
      </c>
      <c r="C83">
        <v>7.7514208562945441E-7</v>
      </c>
      <c r="D83">
        <v>6.1109355387076292E-2</v>
      </c>
      <c r="E83">
        <v>0</v>
      </c>
      <c r="F83">
        <v>4.9339494774258696E-6</v>
      </c>
      <c r="G83">
        <v>1.310051883862684E-5</v>
      </c>
      <c r="H83">
        <v>0.21457571263934838</v>
      </c>
      <c r="I83">
        <v>0</v>
      </c>
      <c r="J83">
        <v>4.5306089189210752E-2</v>
      </c>
      <c r="K83">
        <v>0</v>
      </c>
      <c r="L83">
        <v>0</v>
      </c>
      <c r="M83">
        <v>0.40048884005346963</v>
      </c>
      <c r="N83">
        <v>0.53035422468037297</v>
      </c>
      <c r="O83">
        <v>3.0870698991805057E-3</v>
      </c>
      <c r="P83">
        <v>5.1011454537238876E-2</v>
      </c>
      <c r="Q83">
        <v>8.7151940422813823E-4</v>
      </c>
      <c r="R83">
        <v>1.261000431895809E-5</v>
      </c>
      <c r="S83">
        <v>1.3068356854053036</v>
      </c>
    </row>
    <row r="84" spans="1:19">
      <c r="A84" t="s">
        <v>48</v>
      </c>
      <c r="B84" s="33" t="s">
        <v>124</v>
      </c>
      <c r="C84">
        <v>0</v>
      </c>
      <c r="D84">
        <v>0</v>
      </c>
      <c r="E84">
        <v>0.21883813156904708</v>
      </c>
      <c r="F84">
        <v>0</v>
      </c>
      <c r="G84">
        <v>7.6862259958279111E-3</v>
      </c>
      <c r="H84">
        <v>1.5295620529798271E-4</v>
      </c>
      <c r="I84">
        <v>4.6417269921050774E-6</v>
      </c>
      <c r="J84">
        <v>0</v>
      </c>
      <c r="K84">
        <v>0</v>
      </c>
      <c r="L84">
        <v>0</v>
      </c>
      <c r="M84">
        <v>0.74117820253394484</v>
      </c>
      <c r="N84">
        <v>0.20520543058052709</v>
      </c>
      <c r="O84">
        <v>1.3273972879574103E-2</v>
      </c>
      <c r="P84">
        <v>0.20641693544199669</v>
      </c>
      <c r="Q84">
        <v>0.15872840015640577</v>
      </c>
      <c r="R84">
        <v>8.9376938910305626E-2</v>
      </c>
      <c r="S84">
        <v>1.6408618359996581</v>
      </c>
    </row>
    <row r="85" spans="1:19">
      <c r="A85" t="s">
        <v>48</v>
      </c>
      <c r="B85" s="33" t="s">
        <v>125</v>
      </c>
      <c r="C85">
        <v>8.3918953497903459E-3</v>
      </c>
      <c r="D85">
        <v>0</v>
      </c>
      <c r="E85">
        <v>0</v>
      </c>
      <c r="F85">
        <v>4.0061518875096347E-3</v>
      </c>
      <c r="G85">
        <v>1.0197287929862853E-3</v>
      </c>
      <c r="H85">
        <v>4.0308576071623747E-5</v>
      </c>
      <c r="I85">
        <v>5.1587775455248064E-2</v>
      </c>
      <c r="J85">
        <v>4.9447355024767603E-5</v>
      </c>
      <c r="K85">
        <v>5.5449644037808277E-5</v>
      </c>
      <c r="L85">
        <v>0</v>
      </c>
      <c r="M85">
        <v>0.10050860983048437</v>
      </c>
      <c r="N85">
        <v>0.4919540918066545</v>
      </c>
      <c r="O85">
        <v>1.3400882267592635</v>
      </c>
      <c r="P85">
        <v>6.7988240306526393E-2</v>
      </c>
      <c r="Q85">
        <v>2.7343670437858236E-3</v>
      </c>
      <c r="R85">
        <v>3.7343004517886413E-2</v>
      </c>
      <c r="S85">
        <v>2.1057672973253148</v>
      </c>
    </row>
    <row r="86" spans="1:19">
      <c r="A86" t="s">
        <v>230</v>
      </c>
      <c r="B86" s="33" t="s">
        <v>126</v>
      </c>
      <c r="C86">
        <v>0</v>
      </c>
      <c r="D86">
        <v>1.5150399594939579E-2</v>
      </c>
      <c r="E86">
        <v>0</v>
      </c>
      <c r="F86">
        <v>5.2133692483291583E-4</v>
      </c>
      <c r="G86">
        <v>0</v>
      </c>
      <c r="H86">
        <v>0.35898376110820251</v>
      </c>
      <c r="I86">
        <v>0</v>
      </c>
      <c r="J86">
        <v>0.39435947526033033</v>
      </c>
      <c r="K86">
        <v>0</v>
      </c>
      <c r="L86">
        <v>0.30201928836660841</v>
      </c>
      <c r="M86">
        <v>0.22227607717843512</v>
      </c>
      <c r="N86">
        <v>2.9882551484462283E-2</v>
      </c>
      <c r="O86">
        <v>1.4078043847444235</v>
      </c>
      <c r="P86">
        <v>5.7497936245869852E-2</v>
      </c>
      <c r="Q86">
        <v>9.8027246849028415E-3</v>
      </c>
      <c r="R86">
        <v>3.6004067998618439E-4</v>
      </c>
      <c r="S86">
        <v>2.7986579762734891</v>
      </c>
    </row>
    <row r="87" spans="1:19">
      <c r="A87" t="s">
        <v>48</v>
      </c>
      <c r="B87" s="33" t="s">
        <v>127</v>
      </c>
      <c r="C87">
        <v>3.2618571821352305E-6</v>
      </c>
      <c r="D87">
        <v>0</v>
      </c>
      <c r="E87">
        <v>4.7266336879033588E-2</v>
      </c>
      <c r="F87">
        <v>0</v>
      </c>
      <c r="G87">
        <v>2.4883250098639564E-5</v>
      </c>
      <c r="H87">
        <v>5.9456160707327399E-4</v>
      </c>
      <c r="I87">
        <v>6.7518662375043448E-4</v>
      </c>
      <c r="J87">
        <v>5.6384203929837895E-5</v>
      </c>
      <c r="K87">
        <v>1.7893905433163937E-5</v>
      </c>
      <c r="L87">
        <v>0</v>
      </c>
      <c r="M87">
        <v>9.9773247216546679E-2</v>
      </c>
      <c r="N87">
        <v>5.1592861686735603E-3</v>
      </c>
      <c r="O87">
        <v>1.6987296044587197</v>
      </c>
      <c r="P87">
        <v>4.6239143673929561E-3</v>
      </c>
      <c r="Q87">
        <v>4.7020963279464922E-5</v>
      </c>
      <c r="R87">
        <v>0.22196829754955871</v>
      </c>
      <c r="S87">
        <v>2.0789398790507221</v>
      </c>
    </row>
    <row r="88" spans="1:19">
      <c r="A88" t="s">
        <v>230</v>
      </c>
      <c r="B88" s="33" t="s">
        <v>128</v>
      </c>
      <c r="C88">
        <v>0.10684179561327811</v>
      </c>
      <c r="D88">
        <v>1.5606287773461958E-4</v>
      </c>
      <c r="E88">
        <v>0</v>
      </c>
      <c r="F88">
        <v>9.3715905706837077E-6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2.1900322766725822E-3</v>
      </c>
      <c r="N88">
        <v>0.12530530931831052</v>
      </c>
      <c r="O88">
        <v>0.42975125938244219</v>
      </c>
      <c r="P88">
        <v>1.2737775823723041E-2</v>
      </c>
      <c r="Q88">
        <v>7.0303823468975679E-4</v>
      </c>
      <c r="R88">
        <v>4.6808926099828341E-4</v>
      </c>
      <c r="S88">
        <v>0.6781627343780201</v>
      </c>
    </row>
    <row r="89" spans="1:19">
      <c r="A89" t="s">
        <v>48</v>
      </c>
      <c r="B89" s="33" t="s">
        <v>129</v>
      </c>
      <c r="C89">
        <v>0</v>
      </c>
      <c r="D89">
        <v>0</v>
      </c>
      <c r="E89">
        <v>1.1052585136894777E-4</v>
      </c>
      <c r="F89">
        <v>0</v>
      </c>
      <c r="G89">
        <v>0</v>
      </c>
      <c r="H89">
        <v>0</v>
      </c>
      <c r="I89">
        <v>0</v>
      </c>
      <c r="J89">
        <v>0</v>
      </c>
      <c r="K89">
        <v>4.8417062765704344E-6</v>
      </c>
      <c r="L89">
        <v>4.4909454743446986E-4</v>
      </c>
      <c r="M89">
        <v>3.9089180022983783E-2</v>
      </c>
      <c r="N89">
        <v>7.0231669107840844E-3</v>
      </c>
      <c r="O89">
        <v>0</v>
      </c>
      <c r="P89">
        <v>2.7275742513843682E-3</v>
      </c>
      <c r="Q89">
        <v>3.7642225356535164E-2</v>
      </c>
      <c r="R89">
        <v>1.5225258198370284E-4</v>
      </c>
      <c r="S89">
        <v>8.7198861229012437E-2</v>
      </c>
    </row>
    <row r="90" spans="1:19">
      <c r="A90" t="s">
        <v>48</v>
      </c>
      <c r="B90" s="33" t="s">
        <v>130</v>
      </c>
      <c r="C90">
        <v>1.0690772398757264E-2</v>
      </c>
      <c r="D90">
        <v>0</v>
      </c>
      <c r="E90">
        <v>0</v>
      </c>
      <c r="F90">
        <v>0</v>
      </c>
      <c r="G90">
        <v>1.2221993786809549E-5</v>
      </c>
      <c r="H90">
        <v>1.4375842624758661E-5</v>
      </c>
      <c r="I90">
        <v>0</v>
      </c>
      <c r="J90">
        <v>5.3029523172654081E-5</v>
      </c>
      <c r="K90">
        <v>0</v>
      </c>
      <c r="L90">
        <v>0</v>
      </c>
      <c r="M90">
        <v>8.0137969584569646E-2</v>
      </c>
      <c r="N90">
        <v>2.1323438895635149E-3</v>
      </c>
      <c r="O90">
        <v>0.44955923487060545</v>
      </c>
      <c r="P90">
        <v>4.4147069281841311E-3</v>
      </c>
      <c r="Q90">
        <v>2.4131465879491998E-2</v>
      </c>
      <c r="R90">
        <v>8.3992703601154517E-5</v>
      </c>
      <c r="S90">
        <v>0.5712301136146607</v>
      </c>
    </row>
    <row r="91" spans="1:19">
      <c r="A91" t="s">
        <v>230</v>
      </c>
      <c r="B91" s="33" t="s">
        <v>131</v>
      </c>
      <c r="C91">
        <v>0</v>
      </c>
      <c r="D91">
        <v>4.2227260979466053E-5</v>
      </c>
      <c r="E91">
        <v>0</v>
      </c>
      <c r="F91">
        <v>4.6030772216099081E-6</v>
      </c>
      <c r="G91">
        <v>0</v>
      </c>
      <c r="H91">
        <v>8.3349765106142115E-3</v>
      </c>
      <c r="I91">
        <v>6.9448447337148167E-3</v>
      </c>
      <c r="J91">
        <v>0</v>
      </c>
      <c r="K91">
        <v>2.3385429701350269E-4</v>
      </c>
      <c r="L91">
        <v>0</v>
      </c>
      <c r="M91">
        <v>2.1200691216449741E-4</v>
      </c>
      <c r="N91">
        <v>9.4980231205354926E-4</v>
      </c>
      <c r="O91">
        <v>0.24456641546211699</v>
      </c>
      <c r="P91">
        <v>1.3559038553900393E-2</v>
      </c>
      <c r="Q91">
        <v>8.7892489958960596E-3</v>
      </c>
      <c r="R91">
        <v>5.5742339336319446E-2</v>
      </c>
      <c r="S91">
        <v>0.33937935745211689</v>
      </c>
    </row>
    <row r="92" spans="1:19">
      <c r="A92" t="s">
        <v>48</v>
      </c>
      <c r="B92" s="33" t="s">
        <v>132</v>
      </c>
      <c r="C92">
        <v>1.1633242866793125E-6</v>
      </c>
      <c r="D92">
        <v>2.0700148826158227E-6</v>
      </c>
      <c r="E92">
        <v>0</v>
      </c>
      <c r="F92">
        <v>0</v>
      </c>
      <c r="G92">
        <v>2.1704182651669512E-2</v>
      </c>
      <c r="H92">
        <v>0</v>
      </c>
      <c r="I92">
        <v>0</v>
      </c>
      <c r="J92">
        <v>1.3871883456317846E-4</v>
      </c>
      <c r="K92">
        <v>0</v>
      </c>
      <c r="L92">
        <v>0</v>
      </c>
      <c r="M92">
        <v>4.9263985857805892E-4</v>
      </c>
      <c r="N92">
        <v>6.0997966395959224E-4</v>
      </c>
      <c r="O92">
        <v>0.15670888131839433</v>
      </c>
      <c r="P92">
        <v>6.7362361473755072E-5</v>
      </c>
      <c r="Q92">
        <v>2.0161704576935335E-3</v>
      </c>
      <c r="R92">
        <v>8.9993851439778894E-2</v>
      </c>
      <c r="S92">
        <v>0.27173501992524507</v>
      </c>
    </row>
    <row r="93" spans="1:19">
      <c r="A93" t="s">
        <v>48</v>
      </c>
      <c r="B93" s="33" t="s">
        <v>133</v>
      </c>
      <c r="C93">
        <v>2.7419823278584943E-6</v>
      </c>
      <c r="D93">
        <v>2.0395756923430319E-3</v>
      </c>
      <c r="E93">
        <v>0</v>
      </c>
      <c r="F93">
        <v>8.1988616762762589E-4</v>
      </c>
      <c r="G93">
        <v>0</v>
      </c>
      <c r="H93">
        <v>0</v>
      </c>
      <c r="I93">
        <v>0</v>
      </c>
      <c r="J93">
        <v>8.2711442276320213E-2</v>
      </c>
      <c r="K93">
        <v>0</v>
      </c>
      <c r="L93">
        <v>0</v>
      </c>
      <c r="M93">
        <v>2.2885522307291239E-2</v>
      </c>
      <c r="N93">
        <v>1.5790230562444663E-3</v>
      </c>
      <c r="O93">
        <v>1.6308565311561551E-2</v>
      </c>
      <c r="P93">
        <v>3.3095661149857847E-3</v>
      </c>
      <c r="Q93">
        <v>2.1885812898858603E-4</v>
      </c>
      <c r="R93">
        <v>7.0563028916183157E-2</v>
      </c>
      <c r="S93">
        <v>0.20043820995442729</v>
      </c>
    </row>
    <row r="94" spans="1:19">
      <c r="A94" t="s">
        <v>48</v>
      </c>
      <c r="B94" s="33" t="s">
        <v>134</v>
      </c>
      <c r="C94">
        <v>0</v>
      </c>
      <c r="D94">
        <v>0</v>
      </c>
      <c r="E94">
        <v>6.0068118497142109E-2</v>
      </c>
      <c r="F94">
        <v>0</v>
      </c>
      <c r="G94">
        <v>0</v>
      </c>
      <c r="H94">
        <v>0</v>
      </c>
      <c r="I94">
        <v>0</v>
      </c>
      <c r="J94">
        <v>1.0072478073652746E-4</v>
      </c>
      <c r="K94">
        <v>1.3811861410140125E-7</v>
      </c>
      <c r="L94">
        <v>0.38391539290229559</v>
      </c>
      <c r="M94">
        <v>9.6296976081760022E-3</v>
      </c>
      <c r="N94">
        <v>1.9049817036496108E-3</v>
      </c>
      <c r="O94">
        <v>5.3746515684167662E-3</v>
      </c>
      <c r="P94">
        <v>3.551329181235019E-2</v>
      </c>
      <c r="Q94">
        <v>1.1112105042343501E-5</v>
      </c>
      <c r="R94">
        <v>3.6028922940630537E-2</v>
      </c>
      <c r="S94">
        <v>0.53254703203697318</v>
      </c>
    </row>
    <row r="95" spans="1:19">
      <c r="A95" t="s">
        <v>48</v>
      </c>
      <c r="B95" s="33" t="s">
        <v>135</v>
      </c>
      <c r="C95">
        <v>0</v>
      </c>
      <c r="D95">
        <v>4.8372824732467734E-6</v>
      </c>
      <c r="E95">
        <v>0</v>
      </c>
      <c r="F95">
        <v>0</v>
      </c>
      <c r="G95">
        <v>0</v>
      </c>
      <c r="H95">
        <v>0</v>
      </c>
      <c r="I95">
        <v>8.9040611623936172E-4</v>
      </c>
      <c r="J95">
        <v>0</v>
      </c>
      <c r="K95">
        <v>0</v>
      </c>
      <c r="L95">
        <v>0</v>
      </c>
      <c r="M95">
        <v>1.217046968804425E-5</v>
      </c>
      <c r="N95">
        <v>2.7859061271239938E-2</v>
      </c>
      <c r="O95">
        <v>0.1384658245426067</v>
      </c>
      <c r="P95">
        <v>5.3010514399787212E-4</v>
      </c>
      <c r="Q95">
        <v>4.6072926305242845E-3</v>
      </c>
      <c r="R95">
        <v>0.14750070674179483</v>
      </c>
      <c r="S95">
        <v>0.31987040419824098</v>
      </c>
    </row>
    <row r="96" spans="1:19">
      <c r="A96" t="s">
        <v>48</v>
      </c>
      <c r="B96" s="33" t="s">
        <v>136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1.2536981497390798E-6</v>
      </c>
      <c r="J96">
        <v>0</v>
      </c>
      <c r="K96">
        <v>0</v>
      </c>
      <c r="L96">
        <v>0</v>
      </c>
      <c r="M96">
        <v>2.8985398446650379E-3</v>
      </c>
      <c r="N96">
        <v>1.3744013733720806E-3</v>
      </c>
      <c r="O96">
        <v>8.0250271031928833E-2</v>
      </c>
      <c r="P96">
        <v>1.7487018616826333E-3</v>
      </c>
      <c r="Q96">
        <v>4.5210826512800395E-3</v>
      </c>
      <c r="R96">
        <v>3.5632563206533518E-3</v>
      </c>
      <c r="S96">
        <v>9.4357506781534539E-2</v>
      </c>
    </row>
    <row r="97" spans="1:19">
      <c r="A97" t="s">
        <v>48</v>
      </c>
      <c r="B97" s="33" t="s">
        <v>137</v>
      </c>
      <c r="C97">
        <v>1.3586691168917753E-2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4.9473346109607519E-5</v>
      </c>
      <c r="K97">
        <v>3.0305474785108366E-5</v>
      </c>
      <c r="L97">
        <v>0</v>
      </c>
      <c r="M97">
        <v>5.6550415242213603E-3</v>
      </c>
      <c r="N97">
        <v>1.2171643237124385E-4</v>
      </c>
      <c r="O97">
        <v>1.6360815937772486</v>
      </c>
      <c r="P97">
        <v>2.8377893969739887E-3</v>
      </c>
      <c r="Q97">
        <v>3.2768269515166537</v>
      </c>
      <c r="R97">
        <v>1.951750942296826E-3</v>
      </c>
      <c r="S97">
        <v>4.9371413135794455</v>
      </c>
    </row>
    <row r="98" spans="1:19">
      <c r="A98" t="s">
        <v>48</v>
      </c>
      <c r="B98" s="33" t="s">
        <v>138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1.085033709102845E-6</v>
      </c>
      <c r="O98">
        <v>1.960453469157784</v>
      </c>
      <c r="P98">
        <v>2.6603137394118903E-3</v>
      </c>
      <c r="Q98">
        <v>1.7303988706071038</v>
      </c>
      <c r="R98">
        <v>1.3101924465658499E-2</v>
      </c>
      <c r="S98">
        <v>3.7066156630033902</v>
      </c>
    </row>
    <row r="99" spans="1:19">
      <c r="A99" t="s">
        <v>48</v>
      </c>
      <c r="B99" s="33" t="s">
        <v>139</v>
      </c>
      <c r="C99">
        <v>0</v>
      </c>
      <c r="D99">
        <v>2.6149622354809665E-4</v>
      </c>
      <c r="E99">
        <v>3.1967292954959703E-6</v>
      </c>
      <c r="F99">
        <v>0</v>
      </c>
      <c r="G99">
        <v>0</v>
      </c>
      <c r="H99">
        <v>0</v>
      </c>
      <c r="I99">
        <v>2.9296852606108814E-6</v>
      </c>
      <c r="J99">
        <v>0</v>
      </c>
      <c r="K99">
        <v>0</v>
      </c>
      <c r="L99">
        <v>0</v>
      </c>
      <c r="M99">
        <v>1.8815823095508222E-3</v>
      </c>
      <c r="N99">
        <v>4.2450595181264816E-4</v>
      </c>
      <c r="O99">
        <v>4.1320805360953727E-3</v>
      </c>
      <c r="P99">
        <v>1.18680936844342E-2</v>
      </c>
      <c r="Q99">
        <v>0.30904947714580544</v>
      </c>
      <c r="R99">
        <v>7.6658292444285792E-2</v>
      </c>
      <c r="S99">
        <v>0.40428165470996191</v>
      </c>
    </row>
    <row r="100" spans="1:19">
      <c r="A100" t="s">
        <v>48</v>
      </c>
      <c r="B100" s="33" t="s">
        <v>140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6.3908142389635714E-2</v>
      </c>
      <c r="N100">
        <v>2.669479439205702E-4</v>
      </c>
      <c r="O100">
        <v>6.649393587079544E-2</v>
      </c>
      <c r="P100">
        <v>4.2685474353660879E-3</v>
      </c>
      <c r="Q100">
        <v>7.3709148664988788E-3</v>
      </c>
      <c r="R100">
        <v>3.2845829188943299E-5</v>
      </c>
      <c r="S100">
        <v>0.14234133433524221</v>
      </c>
    </row>
    <row r="101" spans="1:19">
      <c r="A101" t="s">
        <v>48</v>
      </c>
      <c r="B101" s="33" t="s">
        <v>141</v>
      </c>
      <c r="C101">
        <v>0</v>
      </c>
      <c r="D101">
        <v>1.767761453663752E-6</v>
      </c>
      <c r="E101">
        <v>0</v>
      </c>
      <c r="F101">
        <v>0</v>
      </c>
      <c r="G101">
        <v>0.24291902378855035</v>
      </c>
      <c r="H101">
        <v>4.7033580154760557E-2</v>
      </c>
      <c r="I101">
        <v>0</v>
      </c>
      <c r="J101">
        <v>12.463518351398193</v>
      </c>
      <c r="K101">
        <v>0</v>
      </c>
      <c r="L101">
        <v>0</v>
      </c>
      <c r="M101">
        <v>1.6654611207968628E-2</v>
      </c>
      <c r="N101">
        <v>1.3802527928731934E-2</v>
      </c>
      <c r="O101">
        <v>7.7886319046115204E-2</v>
      </c>
      <c r="P101">
        <v>1.1881246101406617E-2</v>
      </c>
      <c r="Q101">
        <v>0</v>
      </c>
      <c r="R101">
        <v>4.1337929391509931E-2</v>
      </c>
      <c r="S101">
        <v>12.915035356778617</v>
      </c>
    </row>
    <row r="102" spans="1:19">
      <c r="A102" t="s">
        <v>48</v>
      </c>
      <c r="B102" s="33" t="s">
        <v>142</v>
      </c>
      <c r="C102">
        <v>8.2927424295053953E-5</v>
      </c>
      <c r="D102">
        <v>0</v>
      </c>
      <c r="E102">
        <v>7.4702277395033434E-6</v>
      </c>
      <c r="F102">
        <v>0.1264677659356308</v>
      </c>
      <c r="G102">
        <v>3.3010754467710512E-6</v>
      </c>
      <c r="H102">
        <v>0</v>
      </c>
      <c r="I102">
        <v>7.9638254743414905E-3</v>
      </c>
      <c r="J102">
        <v>0</v>
      </c>
      <c r="K102">
        <v>1.179512109095171E-7</v>
      </c>
      <c r="L102">
        <v>0</v>
      </c>
      <c r="M102">
        <v>1.9449484909728199E-5</v>
      </c>
      <c r="N102">
        <v>1.5913274949852507E-4</v>
      </c>
      <c r="O102">
        <v>7.1803862833064613E-2</v>
      </c>
      <c r="P102">
        <v>2.1778409288657485E-3</v>
      </c>
      <c r="Q102">
        <v>2.4682640287210234E-7</v>
      </c>
      <c r="R102">
        <v>0.18136763148523727</v>
      </c>
      <c r="S102">
        <v>0.39005357239659588</v>
      </c>
    </row>
    <row r="103" spans="1:19">
      <c r="A103" t="s">
        <v>48</v>
      </c>
      <c r="B103" s="33" t="s">
        <v>143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5.4945553421892335E-5</v>
      </c>
      <c r="L103">
        <v>0</v>
      </c>
      <c r="M103">
        <v>1.5483982409136843E-4</v>
      </c>
      <c r="N103">
        <v>4.3105616555649817E-4</v>
      </c>
      <c r="O103">
        <v>7.690177847734958E-3</v>
      </c>
      <c r="P103">
        <v>9.7344375596719601E-5</v>
      </c>
      <c r="Q103">
        <v>0</v>
      </c>
      <c r="R103">
        <v>9.5712353464477928E-2</v>
      </c>
      <c r="S103">
        <v>0.10414071723062079</v>
      </c>
    </row>
    <row r="104" spans="1:19">
      <c r="A104" t="s">
        <v>48</v>
      </c>
      <c r="B104" s="33" t="s">
        <v>144</v>
      </c>
      <c r="C104">
        <v>3.1420579205132526E-7</v>
      </c>
      <c r="D104">
        <v>2.4186412366233867E-6</v>
      </c>
      <c r="E104">
        <v>3.6663042438078719E-4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2.5321910006766757E-2</v>
      </c>
      <c r="N104">
        <v>5.6081706247823604E-6</v>
      </c>
      <c r="O104">
        <v>7.4534134744794756E-3</v>
      </c>
      <c r="P104">
        <v>6.2154891485747044E-2</v>
      </c>
      <c r="Q104">
        <v>1.3840683179466851E-4</v>
      </c>
      <c r="R104">
        <v>1.0822732117148348E-3</v>
      </c>
      <c r="S104">
        <v>9.6525866452566333E-2</v>
      </c>
    </row>
    <row r="105" spans="1:19">
      <c r="A105" t="s">
        <v>48</v>
      </c>
      <c r="B105" s="33" t="s">
        <v>145</v>
      </c>
      <c r="C105">
        <v>0</v>
      </c>
      <c r="D105">
        <v>0</v>
      </c>
      <c r="E105">
        <v>0</v>
      </c>
      <c r="F105">
        <v>0</v>
      </c>
      <c r="G105">
        <v>7.7140674381581675E-6</v>
      </c>
      <c r="H105">
        <v>9.0734966349259594E-6</v>
      </c>
      <c r="I105">
        <v>1.0706392910009299E-6</v>
      </c>
      <c r="J105">
        <v>0</v>
      </c>
      <c r="K105">
        <v>1.6138018055222858E-7</v>
      </c>
      <c r="L105">
        <v>0</v>
      </c>
      <c r="M105">
        <v>0</v>
      </c>
      <c r="N105">
        <v>9.7936087317407328E-4</v>
      </c>
      <c r="O105">
        <v>1.1084592773613622E-4</v>
      </c>
      <c r="P105">
        <v>1.9113968782846769E-4</v>
      </c>
      <c r="Q105">
        <v>7.332583922448066E-5</v>
      </c>
      <c r="R105">
        <v>2.6773689604553397E-3</v>
      </c>
      <c r="S105">
        <v>4.050060871804817E-3</v>
      </c>
    </row>
    <row r="106" spans="1:19">
      <c r="A106" t="s">
        <v>48</v>
      </c>
      <c r="B106" s="33" t="s">
        <v>146</v>
      </c>
      <c r="C106">
        <v>0</v>
      </c>
      <c r="D106">
        <v>2.3388319650510248E-3</v>
      </c>
      <c r="E106">
        <v>0.29574691605296266</v>
      </c>
      <c r="F106">
        <v>2.9052909642501845E-6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2.3432574042345777E-3</v>
      </c>
      <c r="M106">
        <v>0</v>
      </c>
      <c r="N106">
        <v>9.1820649214824357E-4</v>
      </c>
      <c r="O106">
        <v>6.4556998793960929E-2</v>
      </c>
      <c r="P106">
        <v>1.4151160747527314E-2</v>
      </c>
      <c r="Q106">
        <v>3.6793608160223812E-8</v>
      </c>
      <c r="R106">
        <v>2.6068791569855421E-6</v>
      </c>
      <c r="S106">
        <v>0.38006092041985085</v>
      </c>
    </row>
    <row r="107" spans="1:19">
      <c r="A107" t="s">
        <v>48</v>
      </c>
      <c r="B107" s="33" t="s">
        <v>147</v>
      </c>
      <c r="C107">
        <v>7.3424697788482263E-7</v>
      </c>
      <c r="D107">
        <v>0</v>
      </c>
      <c r="E107">
        <v>2.7299585489970468E-6</v>
      </c>
      <c r="F107">
        <v>0</v>
      </c>
      <c r="G107">
        <v>0</v>
      </c>
      <c r="H107">
        <v>0</v>
      </c>
      <c r="I107">
        <v>1.4648426294172623E-6</v>
      </c>
      <c r="J107">
        <v>0</v>
      </c>
      <c r="K107">
        <v>0</v>
      </c>
      <c r="L107">
        <v>1.8902172453015993</v>
      </c>
      <c r="M107">
        <v>8.140206148254947E-6</v>
      </c>
      <c r="N107">
        <v>1.0445856145757659E-3</v>
      </c>
      <c r="O107">
        <v>4.1551025447006396E-6</v>
      </c>
      <c r="P107">
        <v>0.13048040291091567</v>
      </c>
      <c r="Q107">
        <v>1.3020648481187891E-5</v>
      </c>
      <c r="R107">
        <v>2.3680858163288576E-7</v>
      </c>
      <c r="S107">
        <v>2.0217727156407364</v>
      </c>
    </row>
    <row r="108" spans="1:19">
      <c r="A108" t="s">
        <v>48</v>
      </c>
      <c r="B108" s="33" t="s">
        <v>148</v>
      </c>
      <c r="C108">
        <v>0</v>
      </c>
      <c r="D108">
        <v>0</v>
      </c>
      <c r="E108">
        <v>0.23932138191212715</v>
      </c>
      <c r="F108">
        <v>0</v>
      </c>
      <c r="G108">
        <v>0</v>
      </c>
      <c r="H108">
        <v>0</v>
      </c>
      <c r="I108">
        <v>0</v>
      </c>
      <c r="J108">
        <v>5.2571054413874663E-4</v>
      </c>
      <c r="K108">
        <v>0</v>
      </c>
      <c r="L108">
        <v>0.97242343193559577</v>
      </c>
      <c r="M108">
        <v>0</v>
      </c>
      <c r="N108">
        <v>2.1648800797429146E-2</v>
      </c>
      <c r="O108">
        <v>5.4350343887421104E-2</v>
      </c>
      <c r="P108">
        <v>9.5025503092713848E-3</v>
      </c>
      <c r="Q108">
        <v>1.784101532802012</v>
      </c>
      <c r="R108">
        <v>2.1335472049344162E-4</v>
      </c>
      <c r="S108">
        <v>3.0820871069082614</v>
      </c>
    </row>
    <row r="109" spans="1:19">
      <c r="A109" t="s">
        <v>48</v>
      </c>
      <c r="B109" s="33" t="s">
        <v>149</v>
      </c>
      <c r="C109">
        <v>6.6894421085665456E-2</v>
      </c>
      <c r="D109">
        <v>0</v>
      </c>
      <c r="E109">
        <v>0.30986007229762791</v>
      </c>
      <c r="F109">
        <v>0</v>
      </c>
      <c r="G109">
        <v>0</v>
      </c>
      <c r="H109">
        <v>0</v>
      </c>
      <c r="I109">
        <v>0</v>
      </c>
      <c r="J109">
        <v>1.3362406406258742E-5</v>
      </c>
      <c r="K109">
        <v>0</v>
      </c>
      <c r="L109">
        <v>1.9804191370925111</v>
      </c>
      <c r="M109">
        <v>6.364689759010389E-3</v>
      </c>
      <c r="N109">
        <v>1.0992115309242934E-3</v>
      </c>
      <c r="O109">
        <v>2.7619032833172241E-2</v>
      </c>
      <c r="P109">
        <v>0.14553820800476203</v>
      </c>
      <c r="Q109">
        <v>1.7207166829962262E-2</v>
      </c>
      <c r="R109">
        <v>2.4194859019956994E-3</v>
      </c>
      <c r="S109">
        <v>2.5574347877418404</v>
      </c>
    </row>
    <row r="110" spans="1:19">
      <c r="A110" t="s">
        <v>48</v>
      </c>
      <c r="B110" s="33" t="s">
        <v>150</v>
      </c>
      <c r="C110">
        <v>5.9372082802511272E-3</v>
      </c>
      <c r="D110">
        <v>0</v>
      </c>
      <c r="E110">
        <v>3.7351138679753149E-6</v>
      </c>
      <c r="F110">
        <v>0</v>
      </c>
      <c r="G110">
        <v>2.819068587456286E-6</v>
      </c>
      <c r="H110">
        <v>3.3158654026976819E-6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1.6750815419186438E-4</v>
      </c>
      <c r="O110">
        <v>1.853266001350562E-2</v>
      </c>
      <c r="P110">
        <v>0</v>
      </c>
      <c r="Q110">
        <v>0.94991011852270901</v>
      </c>
      <c r="R110">
        <v>4.2781610266828807E-3</v>
      </c>
      <c r="S110">
        <v>0.97883552604537272</v>
      </c>
    </row>
    <row r="111" spans="1:19">
      <c r="A111" t="s">
        <v>48</v>
      </c>
      <c r="B111" s="33" t="s">
        <v>151</v>
      </c>
      <c r="C111">
        <v>7.008664851200086E-2</v>
      </c>
      <c r="D111">
        <v>0</v>
      </c>
      <c r="E111">
        <v>0</v>
      </c>
      <c r="F111">
        <v>1.0617245127519936E-6</v>
      </c>
      <c r="G111">
        <v>0</v>
      </c>
      <c r="H111">
        <v>0.2334868322634378</v>
      </c>
      <c r="I111">
        <v>0</v>
      </c>
      <c r="J111">
        <v>0</v>
      </c>
      <c r="K111">
        <v>0</v>
      </c>
      <c r="L111">
        <v>0</v>
      </c>
      <c r="M111">
        <v>0.1297578801523116</v>
      </c>
      <c r="N111">
        <v>1.1537339123172785E-2</v>
      </c>
      <c r="O111">
        <v>9.7408180396257649E-2</v>
      </c>
      <c r="P111">
        <v>1.6017253371927609E-2</v>
      </c>
      <c r="Q111">
        <v>5.3949256726355088E-2</v>
      </c>
      <c r="R111">
        <v>9.5267136401844255E-7</v>
      </c>
      <c r="S111">
        <v>0.61224540494151825</v>
      </c>
    </row>
    <row r="112" spans="1:19">
      <c r="A112" t="s">
        <v>230</v>
      </c>
      <c r="B112" s="33" t="s">
        <v>152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3.1225734119288973E-5</v>
      </c>
      <c r="K112">
        <v>0</v>
      </c>
      <c r="L112">
        <v>0</v>
      </c>
      <c r="M112">
        <v>2.100167983272371</v>
      </c>
      <c r="N112">
        <v>0</v>
      </c>
      <c r="O112">
        <v>5.0874038024062429E-4</v>
      </c>
      <c r="P112">
        <v>9.6428556835366663E-2</v>
      </c>
      <c r="Q112">
        <v>0.23199050578698177</v>
      </c>
      <c r="R112">
        <v>2.3548062983991258E-6</v>
      </c>
      <c r="S112">
        <v>2.4291293668154594</v>
      </c>
    </row>
    <row r="113" spans="1:19">
      <c r="A113" t="s">
        <v>230</v>
      </c>
      <c r="B113" s="33" t="s">
        <v>153</v>
      </c>
      <c r="C113">
        <v>2.6832700239509677E-7</v>
      </c>
      <c r="D113">
        <v>1.4636201957074491E-6</v>
      </c>
      <c r="E113">
        <v>0.13154055707596513</v>
      </c>
      <c r="F113">
        <v>0</v>
      </c>
      <c r="G113">
        <v>3.8570337199672622E-6</v>
      </c>
      <c r="H113">
        <v>4.5367483174629797E-6</v>
      </c>
      <c r="I113">
        <v>0</v>
      </c>
      <c r="J113">
        <v>0</v>
      </c>
      <c r="K113">
        <v>0</v>
      </c>
      <c r="L113">
        <v>0</v>
      </c>
      <c r="M113">
        <v>0.2405133943409794</v>
      </c>
      <c r="N113">
        <v>3.3937368009162583E-6</v>
      </c>
      <c r="O113">
        <v>0</v>
      </c>
      <c r="P113">
        <v>4.3469576971801871E-3</v>
      </c>
      <c r="Q113">
        <v>1.0731841186761244</v>
      </c>
      <c r="R113">
        <v>3.2488477538805682E-4</v>
      </c>
      <c r="S113">
        <v>1.4499234320318237</v>
      </c>
    </row>
    <row r="114" spans="1:19">
      <c r="A114" t="s">
        <v>48</v>
      </c>
      <c r="B114" s="33" t="s">
        <v>154</v>
      </c>
      <c r="C114">
        <v>5.1353575341162028E-4</v>
      </c>
      <c r="D114">
        <v>0</v>
      </c>
      <c r="E114">
        <v>0</v>
      </c>
      <c r="F114">
        <v>1.4526454821250923E-6</v>
      </c>
      <c r="G114">
        <v>0</v>
      </c>
      <c r="H114">
        <v>0</v>
      </c>
      <c r="I114">
        <v>0.21948806917627195</v>
      </c>
      <c r="J114">
        <v>6.841903560785795</v>
      </c>
      <c r="K114">
        <v>0</v>
      </c>
      <c r="L114">
        <v>0.48861789798999666</v>
      </c>
      <c r="M114">
        <v>0</v>
      </c>
      <c r="N114">
        <v>5.5113419446897183E-3</v>
      </c>
      <c r="O114">
        <v>0</v>
      </c>
      <c r="P114">
        <v>1.6506725902139863E-2</v>
      </c>
      <c r="Q114">
        <v>0</v>
      </c>
      <c r="R114">
        <v>7.3428886322147946E-2</v>
      </c>
      <c r="S114">
        <v>7.6459714705197257</v>
      </c>
    </row>
    <row r="115" spans="1:19">
      <c r="A115" t="s">
        <v>48</v>
      </c>
      <c r="B115" s="33" t="s">
        <v>155</v>
      </c>
      <c r="C115">
        <v>6.4228556700907991E-2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9.765784525495036E-8</v>
      </c>
      <c r="L115">
        <v>0</v>
      </c>
      <c r="M115">
        <v>3.0000612554204054E-3</v>
      </c>
      <c r="N115">
        <v>6.6657411821324786E-6</v>
      </c>
      <c r="O115">
        <v>1.1926045959370413E-2</v>
      </c>
      <c r="P115">
        <v>1.7916443984706376E-2</v>
      </c>
      <c r="Q115">
        <v>2.0436021941350191E-7</v>
      </c>
      <c r="R115">
        <v>1.7023828192463952E-5</v>
      </c>
      <c r="S115">
        <v>9.7095099488001324E-2</v>
      </c>
    </row>
    <row r="116" spans="1:19">
      <c r="A116" t="s">
        <v>48</v>
      </c>
      <c r="B116" s="33" t="s">
        <v>156</v>
      </c>
      <c r="C116">
        <v>0</v>
      </c>
      <c r="D116">
        <v>0</v>
      </c>
      <c r="E116">
        <v>3.6253800733554442E-3</v>
      </c>
      <c r="F116">
        <v>0</v>
      </c>
      <c r="G116">
        <v>0.13335147323428309</v>
      </c>
      <c r="H116">
        <v>0</v>
      </c>
      <c r="I116">
        <v>0</v>
      </c>
      <c r="J116">
        <v>0</v>
      </c>
      <c r="K116">
        <v>7.390838829109514E-3</v>
      </c>
      <c r="L116">
        <v>8.6601755665469682E-3</v>
      </c>
      <c r="M116">
        <v>1.8940933495912304E-3</v>
      </c>
      <c r="N116">
        <v>2.4565729968365702E-2</v>
      </c>
      <c r="O116">
        <v>1.7379146066616613E-2</v>
      </c>
      <c r="P116">
        <v>1.4507382168922334E-3</v>
      </c>
      <c r="Q116">
        <v>0</v>
      </c>
      <c r="R116">
        <v>1.8951315093779897E-2</v>
      </c>
      <c r="S116">
        <v>0.21726889039803154</v>
      </c>
    </row>
    <row r="117" spans="1:19">
      <c r="A117" t="s">
        <v>48</v>
      </c>
      <c r="B117" s="33" t="s">
        <v>157</v>
      </c>
      <c r="C117">
        <v>0</v>
      </c>
      <c r="D117">
        <v>0</v>
      </c>
      <c r="E117">
        <v>0</v>
      </c>
      <c r="F117">
        <v>6.9429691697609819E-2</v>
      </c>
      <c r="G117">
        <v>1.0246311560990762E-5</v>
      </c>
      <c r="H117">
        <v>0</v>
      </c>
      <c r="I117">
        <v>8.8643707307767272E-7</v>
      </c>
      <c r="J117">
        <v>1.141129331472257E-5</v>
      </c>
      <c r="K117">
        <v>0</v>
      </c>
      <c r="L117">
        <v>0</v>
      </c>
      <c r="M117">
        <v>0.71089318949890412</v>
      </c>
      <c r="N117">
        <v>8.4590677573714856E-8</v>
      </c>
      <c r="O117">
        <v>0</v>
      </c>
      <c r="P117">
        <v>6.4371784808301413E-3</v>
      </c>
      <c r="Q117">
        <v>1.2261659350087939E-6</v>
      </c>
      <c r="R117">
        <v>9.8632000799483421E-3</v>
      </c>
      <c r="S117">
        <v>0.79664711455654924</v>
      </c>
    </row>
    <row r="118" spans="1:19">
      <c r="A118" t="s">
        <v>48</v>
      </c>
      <c r="B118" s="33" t="s">
        <v>158</v>
      </c>
      <c r="C118">
        <v>3.0648193082782882E-4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7.1460167561099297E-8</v>
      </c>
      <c r="O118">
        <v>3.8310920160711248E-5</v>
      </c>
      <c r="P118">
        <v>5.454916521678399E-3</v>
      </c>
      <c r="Q118">
        <v>3.0463311873063503E-8</v>
      </c>
      <c r="R118">
        <v>8.7756982056333754E-2</v>
      </c>
      <c r="S118">
        <v>9.3556793352263412E-2</v>
      </c>
    </row>
    <row r="119" spans="1:19">
      <c r="A119" t="s">
        <v>48</v>
      </c>
      <c r="B119" s="33" t="s">
        <v>159</v>
      </c>
      <c r="C119">
        <v>0</v>
      </c>
      <c r="D119">
        <v>6.4459688850640795E-2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1.4510838443982266E-2</v>
      </c>
      <c r="M119">
        <v>0</v>
      </c>
      <c r="N119">
        <v>4.0762040639457098E-2</v>
      </c>
      <c r="O119">
        <v>0</v>
      </c>
      <c r="P119">
        <v>5.8440106873575814E-2</v>
      </c>
      <c r="Q119">
        <v>1.6545788873969514E-3</v>
      </c>
      <c r="R119">
        <v>3.6976753827424602E-2</v>
      </c>
      <c r="S119">
        <v>0.21680400752245532</v>
      </c>
    </row>
    <row r="120" spans="1:19">
      <c r="A120" t="s">
        <v>48</v>
      </c>
      <c r="B120" s="33" t="s">
        <v>160</v>
      </c>
      <c r="C120">
        <v>0</v>
      </c>
      <c r="D120">
        <v>0</v>
      </c>
      <c r="E120">
        <v>2.2602724243370176E-6</v>
      </c>
      <c r="F120">
        <v>0</v>
      </c>
      <c r="G120">
        <v>0</v>
      </c>
      <c r="H120">
        <v>0</v>
      </c>
      <c r="I120">
        <v>0</v>
      </c>
      <c r="J120">
        <v>1.5612867059644486E-5</v>
      </c>
      <c r="K120">
        <v>0</v>
      </c>
      <c r="L120">
        <v>0</v>
      </c>
      <c r="M120">
        <v>0</v>
      </c>
      <c r="N120">
        <v>0</v>
      </c>
      <c r="O120">
        <v>2.5730857174721677E-5</v>
      </c>
      <c r="P120">
        <v>0.25420222160847317</v>
      </c>
      <c r="Q120">
        <v>1.1992185743954309</v>
      </c>
      <c r="R120">
        <v>2.1358984696462358E-6</v>
      </c>
      <c r="S120">
        <v>1.4534665358993379</v>
      </c>
    </row>
    <row r="121" spans="1:19">
      <c r="A121" t="s">
        <v>48</v>
      </c>
      <c r="B121" s="33" t="s">
        <v>161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6.070997200574979E-2</v>
      </c>
      <c r="O121">
        <v>5.4586370563924902E-4</v>
      </c>
      <c r="P121">
        <v>1.7613369942804269E-2</v>
      </c>
      <c r="Q121">
        <v>0.16069546375544519</v>
      </c>
      <c r="R121">
        <v>1.0333151214965142E-3</v>
      </c>
      <c r="S121">
        <v>0.24059798453095027</v>
      </c>
    </row>
    <row r="122" spans="1:19">
      <c r="A122" t="s">
        <v>48</v>
      </c>
      <c r="B122" s="33" t="s">
        <v>162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0.2868119164018843</v>
      </c>
      <c r="O122">
        <v>2.8025419792479624</v>
      </c>
      <c r="P122">
        <v>4.6579314424697316E-3</v>
      </c>
      <c r="Q122">
        <v>0.47257794859299906</v>
      </c>
      <c r="R122">
        <v>0</v>
      </c>
      <c r="S122">
        <v>3.5665897756855429</v>
      </c>
    </row>
    <row r="123" spans="1:19">
      <c r="A123" t="s">
        <v>48</v>
      </c>
      <c r="B123" s="33" t="s">
        <v>163</v>
      </c>
      <c r="C123">
        <v>0</v>
      </c>
      <c r="D123">
        <v>0</v>
      </c>
      <c r="E123">
        <v>1.7708240702710043E-2</v>
      </c>
      <c r="F123">
        <v>8.7905607193405899E-7</v>
      </c>
      <c r="G123">
        <v>2.3340511869918146E-6</v>
      </c>
      <c r="H123">
        <v>2.7453747009076324E-6</v>
      </c>
      <c r="I123">
        <v>0</v>
      </c>
      <c r="J123">
        <v>0</v>
      </c>
      <c r="K123">
        <v>0</v>
      </c>
      <c r="L123">
        <v>0</v>
      </c>
      <c r="M123">
        <v>0.1787245349398745</v>
      </c>
      <c r="N123">
        <v>0.59366202527324319</v>
      </c>
      <c r="O123">
        <v>3.1860206008218483E-3</v>
      </c>
      <c r="P123">
        <v>9.2419738869864432E-5</v>
      </c>
      <c r="Q123">
        <v>0</v>
      </c>
      <c r="R123">
        <v>3.4868989118308491E-6</v>
      </c>
      <c r="S123">
        <v>0.79338268663616418</v>
      </c>
    </row>
    <row r="124" spans="1:19">
      <c r="A124" t="s">
        <v>48</v>
      </c>
      <c r="B124" s="33" t="s">
        <v>164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0.11317927641286474</v>
      </c>
      <c r="M124">
        <v>0</v>
      </c>
      <c r="N124">
        <v>4.3106547950092278E-2</v>
      </c>
      <c r="O124">
        <v>0.75189233413649958</v>
      </c>
      <c r="P124">
        <v>4.0317782145354641E-2</v>
      </c>
      <c r="Q124">
        <v>0.11297220783285411</v>
      </c>
      <c r="R124">
        <v>1.7374520702162499E-5</v>
      </c>
      <c r="S124">
        <v>1.0614855229983959</v>
      </c>
    </row>
    <row r="125" spans="1:19">
      <c r="A125" t="s">
        <v>48</v>
      </c>
      <c r="B125" s="33" t="s">
        <v>165</v>
      </c>
      <c r="C125">
        <v>4.0056147657923091E-3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8.0480169302177273E-4</v>
      </c>
      <c r="Q125">
        <v>0</v>
      </c>
      <c r="R125">
        <v>1.0157905817557378E-2</v>
      </c>
      <c r="S125">
        <v>1.4968322276331492E-2</v>
      </c>
    </row>
    <row r="126" spans="1:19">
      <c r="A126" t="s">
        <v>48</v>
      </c>
      <c r="B126" s="33" t="s">
        <v>166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4.5612690405238254</v>
      </c>
      <c r="K126">
        <v>0</v>
      </c>
      <c r="L126">
        <v>0</v>
      </c>
      <c r="M126">
        <v>0</v>
      </c>
      <c r="N126">
        <v>0</v>
      </c>
      <c r="O126">
        <v>2.015891064846187E-2</v>
      </c>
      <c r="P126">
        <v>3.4847682431372817E-2</v>
      </c>
      <c r="Q126">
        <v>0</v>
      </c>
      <c r="R126">
        <v>0</v>
      </c>
      <c r="S126">
        <v>4.6162756336034363</v>
      </c>
    </row>
    <row r="127" spans="1:19">
      <c r="A127" t="s">
        <v>48</v>
      </c>
      <c r="B127" s="33" t="s">
        <v>167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6.9083638119593616E-4</v>
      </c>
      <c r="O127">
        <v>0</v>
      </c>
      <c r="P127">
        <v>6.8855487404562155E-4</v>
      </c>
      <c r="Q127">
        <v>0</v>
      </c>
      <c r="R127">
        <v>0</v>
      </c>
      <c r="S127">
        <v>1.3793912553410337E-3</v>
      </c>
    </row>
    <row r="128" spans="1:19">
      <c r="A128" t="s">
        <v>48</v>
      </c>
      <c r="B128" s="33" t="s">
        <v>168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2.9878786528954038E-3</v>
      </c>
      <c r="O128">
        <v>0</v>
      </c>
      <c r="P128">
        <v>4.9461848661138674E-3</v>
      </c>
      <c r="Q128">
        <v>0</v>
      </c>
      <c r="R128">
        <v>0.10547671110275303</v>
      </c>
      <c r="S128">
        <v>0.11341077462168414</v>
      </c>
    </row>
    <row r="129" spans="1:19">
      <c r="A129" t="s">
        <v>48</v>
      </c>
      <c r="B129" s="33" t="s">
        <v>169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9.8484622199634941E-6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1.4513165090335178E-4</v>
      </c>
      <c r="Q129">
        <v>2.7576314789712342E-4</v>
      </c>
      <c r="R129">
        <v>0</v>
      </c>
      <c r="S129">
        <v>4.3074326106307126E-4</v>
      </c>
    </row>
    <row r="130" spans="1:19">
      <c r="A130" t="s">
        <v>48</v>
      </c>
      <c r="B130" s="33" t="s">
        <v>170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0.12817362995101789</v>
      </c>
      <c r="I130">
        <v>0</v>
      </c>
      <c r="J130">
        <v>9.4479938468339242E-6</v>
      </c>
      <c r="K130">
        <v>0</v>
      </c>
      <c r="L130">
        <v>0</v>
      </c>
      <c r="M130">
        <v>0</v>
      </c>
      <c r="N130">
        <v>9.1875885864567408E-5</v>
      </c>
      <c r="O130">
        <v>0</v>
      </c>
      <c r="P130">
        <v>7.3960571935849373E-3</v>
      </c>
      <c r="Q130">
        <v>0.22948618125101916</v>
      </c>
      <c r="R130">
        <v>1.2644593490598766E-2</v>
      </c>
      <c r="S130">
        <v>0.3778017857659961</v>
      </c>
    </row>
    <row r="131" spans="1:19">
      <c r="A131" t="s">
        <v>48</v>
      </c>
      <c r="B131" s="33" t="s">
        <v>171</v>
      </c>
      <c r="C131">
        <v>0</v>
      </c>
      <c r="D131">
        <v>0</v>
      </c>
      <c r="E131">
        <v>0</v>
      </c>
      <c r="F131">
        <v>0</v>
      </c>
      <c r="G131">
        <v>8.8900982156188135E-2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4.922676336798304E-2</v>
      </c>
      <c r="N131">
        <v>5.8143737033411469E-3</v>
      </c>
      <c r="O131">
        <v>0.29074692606809549</v>
      </c>
      <c r="P131">
        <v>3.3250113803973136E-4</v>
      </c>
      <c r="Q131">
        <v>2.6782577292578935E-2</v>
      </c>
      <c r="R131">
        <v>0</v>
      </c>
      <c r="S131">
        <v>0.46180412372632418</v>
      </c>
    </row>
    <row r="132" spans="1:19">
      <c r="A132" t="s">
        <v>48</v>
      </c>
      <c r="B132" s="33" t="s">
        <v>172</v>
      </c>
      <c r="C132">
        <v>0</v>
      </c>
      <c r="D132">
        <v>0</v>
      </c>
      <c r="E132">
        <v>0</v>
      </c>
      <c r="F132">
        <v>4.6282904897586352E-2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0.6289473817083433</v>
      </c>
      <c r="N132">
        <v>5.188669216984465E-4</v>
      </c>
      <c r="O132">
        <v>0</v>
      </c>
      <c r="P132">
        <v>1.0307383717577778E-2</v>
      </c>
      <c r="Q132">
        <v>7.8762991432171248E-2</v>
      </c>
      <c r="R132">
        <v>1.5138423884387464E-2</v>
      </c>
      <c r="S132">
        <v>0.77995795256163092</v>
      </c>
    </row>
    <row r="133" spans="1:19">
      <c r="A133" t="s">
        <v>48</v>
      </c>
      <c r="B133" s="33" t="s">
        <v>173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0.54595352699007549</v>
      </c>
      <c r="N133">
        <v>7.0594552425973234E-9</v>
      </c>
      <c r="O133">
        <v>0</v>
      </c>
      <c r="P133">
        <v>1.7065817866779298E-4</v>
      </c>
      <c r="Q133">
        <v>3.4327758364042893E-2</v>
      </c>
      <c r="R133">
        <v>3.9978826379723387E-2</v>
      </c>
      <c r="S133">
        <v>0.62043077697217086</v>
      </c>
    </row>
    <row r="134" spans="1:19">
      <c r="A134" t="s">
        <v>48</v>
      </c>
      <c r="B134" s="33" t="s">
        <v>174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0.13203089230205478</v>
      </c>
      <c r="N134">
        <v>4.4675835653151807E-7</v>
      </c>
      <c r="O134">
        <v>0</v>
      </c>
      <c r="P134">
        <v>2.2776388735934461E-5</v>
      </c>
      <c r="Q134">
        <v>0.58912917170979995</v>
      </c>
      <c r="R134">
        <v>7.5784084803963481E-2</v>
      </c>
      <c r="S134">
        <v>0.79696737196286449</v>
      </c>
    </row>
    <row r="135" spans="1:19">
      <c r="A135" t="s">
        <v>48</v>
      </c>
      <c r="B135" s="33" t="s">
        <v>175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0.12048894699775303</v>
      </c>
      <c r="J135">
        <v>0</v>
      </c>
      <c r="K135">
        <v>0</v>
      </c>
      <c r="L135">
        <v>0</v>
      </c>
      <c r="M135">
        <v>3.1310219128499739E-5</v>
      </c>
      <c r="N135">
        <v>3.9868115919716729E-8</v>
      </c>
      <c r="O135">
        <v>0</v>
      </c>
      <c r="P135">
        <v>0</v>
      </c>
      <c r="Q135">
        <v>1.8828701305466211E-2</v>
      </c>
      <c r="R135">
        <v>0</v>
      </c>
      <c r="S135">
        <v>0.13934899839023274</v>
      </c>
    </row>
    <row r="136" spans="1:19">
      <c r="A136" t="s">
        <v>48</v>
      </c>
      <c r="B136" s="33" t="s">
        <v>176</v>
      </c>
      <c r="C136">
        <v>0</v>
      </c>
      <c r="D136">
        <v>2.760019843783823E-6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1.7096448397637687E-3</v>
      </c>
      <c r="N136">
        <v>3.4243541315959192E-4</v>
      </c>
      <c r="O136">
        <v>0</v>
      </c>
      <c r="P136">
        <v>6.6119317949642209E-6</v>
      </c>
      <c r="Q136">
        <v>0</v>
      </c>
      <c r="R136">
        <v>6.7429607783324741E-3</v>
      </c>
      <c r="S136">
        <v>8.804412982726717E-3</v>
      </c>
    </row>
    <row r="137" spans="1:19">
      <c r="A137" t="s">
        <v>48</v>
      </c>
      <c r="B137" s="33" t="s">
        <v>177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0.76021150675398985</v>
      </c>
      <c r="K137">
        <v>0</v>
      </c>
      <c r="L137">
        <v>0</v>
      </c>
      <c r="M137">
        <v>1.0499157694709993E-3</v>
      </c>
      <c r="N137">
        <v>0</v>
      </c>
      <c r="O137">
        <v>2.732388986325418E-2</v>
      </c>
      <c r="P137">
        <v>1.8968913735761816E-5</v>
      </c>
      <c r="Q137">
        <v>0</v>
      </c>
      <c r="R137">
        <v>0</v>
      </c>
      <c r="S137">
        <v>0.78860428130053606</v>
      </c>
    </row>
    <row r="138" spans="1:19">
      <c r="A138" t="s">
        <v>48</v>
      </c>
      <c r="B138" s="33" t="s">
        <v>178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9.2579951349591738E-6</v>
      </c>
      <c r="J138">
        <v>0</v>
      </c>
      <c r="K138">
        <v>4.0574178442088771E-3</v>
      </c>
      <c r="L138">
        <v>0</v>
      </c>
      <c r="M138">
        <v>0</v>
      </c>
      <c r="N138">
        <v>1.3474661852765024E-2</v>
      </c>
      <c r="O138">
        <v>0</v>
      </c>
      <c r="P138">
        <v>1.0647027448865032E-2</v>
      </c>
      <c r="Q138">
        <v>3.0228351022287825E-6</v>
      </c>
      <c r="R138">
        <v>0</v>
      </c>
      <c r="S138">
        <v>2.8191387976107762E-2</v>
      </c>
    </row>
    <row r="139" spans="1:19">
      <c r="A139" t="s">
        <v>48</v>
      </c>
      <c r="B139" s="33" t="s">
        <v>179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0.39024538509482909</v>
      </c>
      <c r="N139">
        <v>6.4813761347082277E-4</v>
      </c>
      <c r="O139">
        <v>0</v>
      </c>
      <c r="P139">
        <v>2.4880383841079379E-3</v>
      </c>
      <c r="Q139">
        <v>4.5266849298286616E-5</v>
      </c>
      <c r="R139">
        <v>0</v>
      </c>
      <c r="S139">
        <v>0.39342682794153916</v>
      </c>
    </row>
    <row r="140" spans="1:19">
      <c r="A140" t="s">
        <v>48</v>
      </c>
      <c r="B140" s="33" t="s">
        <v>180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1.6715975341696776E-6</v>
      </c>
      <c r="J140">
        <v>0</v>
      </c>
      <c r="K140">
        <v>0</v>
      </c>
      <c r="L140">
        <v>0</v>
      </c>
      <c r="M140">
        <v>9.3690466087537061E-6</v>
      </c>
      <c r="N140">
        <v>8.6481900751778085E-8</v>
      </c>
      <c r="O140">
        <v>0</v>
      </c>
      <c r="P140">
        <v>1.4838962380636644E-4</v>
      </c>
      <c r="Q140">
        <v>0</v>
      </c>
      <c r="R140">
        <v>0</v>
      </c>
      <c r="S140">
        <v>1.5951674981806718E-4</v>
      </c>
    </row>
    <row r="141" spans="1:19">
      <c r="A141" t="s">
        <v>48</v>
      </c>
      <c r="B141" s="33" t="s">
        <v>181</v>
      </c>
      <c r="C141">
        <v>0</v>
      </c>
      <c r="D141">
        <v>0</v>
      </c>
      <c r="E141">
        <v>2.030647823260523E-2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2.9985229332396557E-5</v>
      </c>
      <c r="N141">
        <v>0</v>
      </c>
      <c r="O141">
        <v>4.3286520764240777E-5</v>
      </c>
      <c r="P141">
        <v>2.6124163669159373E-2</v>
      </c>
      <c r="Q141">
        <v>1.3243396637108162E-6</v>
      </c>
      <c r="R141">
        <v>2.7766017851149627E-5</v>
      </c>
      <c r="S141">
        <v>4.6533004009233991E-2</v>
      </c>
    </row>
    <row r="142" spans="1:19">
      <c r="A142" t="s">
        <v>48</v>
      </c>
      <c r="B142" s="33" t="s">
        <v>182</v>
      </c>
      <c r="C142">
        <v>8.964247116815649E-3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3.1174519043997151E-7</v>
      </c>
      <c r="L142">
        <v>2.3189600803263488E-2</v>
      </c>
      <c r="M142">
        <v>0</v>
      </c>
      <c r="N142">
        <v>0</v>
      </c>
      <c r="O142">
        <v>0</v>
      </c>
      <c r="P142">
        <v>6.7174050943989982E-3</v>
      </c>
      <c r="Q142">
        <v>9.1822765953963881E-4</v>
      </c>
      <c r="R142">
        <v>5.4345855294712919E-4</v>
      </c>
      <c r="S142">
        <v>4.0333250972366841E-2</v>
      </c>
    </row>
    <row r="143" spans="1:19">
      <c r="A143" t="s">
        <v>48</v>
      </c>
      <c r="B143" s="33" t="s">
        <v>183</v>
      </c>
      <c r="C143">
        <v>0</v>
      </c>
      <c r="D143">
        <v>3.5385431484109553E-2</v>
      </c>
      <c r="E143">
        <v>4.2623057296964362E-6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2.2376501081815547E-2</v>
      </c>
      <c r="O143">
        <v>3.078532963214343</v>
      </c>
      <c r="P143">
        <v>6.8460440932227584E-5</v>
      </c>
      <c r="Q143">
        <v>0</v>
      </c>
      <c r="R143">
        <v>2.105539749479135E-3</v>
      </c>
      <c r="S143">
        <v>3.1384731582762697</v>
      </c>
    </row>
    <row r="144" spans="1:19">
      <c r="A144" t="s">
        <v>48</v>
      </c>
      <c r="B144" s="33" t="s">
        <v>184</v>
      </c>
      <c r="C144">
        <v>0</v>
      </c>
      <c r="D144">
        <v>0</v>
      </c>
      <c r="E144">
        <v>0</v>
      </c>
      <c r="F144">
        <v>0</v>
      </c>
      <c r="G144">
        <v>1.4816830359364985E-2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1.036178986169034E-6</v>
      </c>
      <c r="O144">
        <v>4.1120181236919962E-5</v>
      </c>
      <c r="P144">
        <v>0.1471029880990109</v>
      </c>
      <c r="Q144">
        <v>1.2304281233355141E-4</v>
      </c>
      <c r="R144">
        <v>7.6414838538781282E-2</v>
      </c>
      <c r="S144">
        <v>0.23849985616948288</v>
      </c>
    </row>
    <row r="145" spans="1:19">
      <c r="A145" t="s">
        <v>48</v>
      </c>
      <c r="B145" s="33" t="s">
        <v>185</v>
      </c>
      <c r="C145">
        <v>0</v>
      </c>
      <c r="D145">
        <v>0</v>
      </c>
      <c r="E145">
        <v>0</v>
      </c>
      <c r="F145">
        <v>7.7138174829314288E-3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3.3050305416960413E-2</v>
      </c>
      <c r="O145">
        <v>1.3931001370202409</v>
      </c>
      <c r="P145">
        <v>1.3443180790773113E-7</v>
      </c>
      <c r="Q145">
        <v>3.6184792331539484E-4</v>
      </c>
      <c r="R145">
        <v>8.8935131400091905E-4</v>
      </c>
      <c r="S145">
        <v>1.4351155935895576</v>
      </c>
    </row>
    <row r="146" spans="1:19">
      <c r="A146" t="s">
        <v>48</v>
      </c>
      <c r="B146" s="33" t="s">
        <v>186</v>
      </c>
      <c r="C146">
        <v>0</v>
      </c>
      <c r="D146">
        <v>0</v>
      </c>
      <c r="E146">
        <v>0</v>
      </c>
      <c r="F146">
        <v>1.6576788222089078E-6</v>
      </c>
      <c r="G146">
        <v>4.4014339302123062E-6</v>
      </c>
      <c r="H146">
        <v>5.1770867024458767E-6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0.14824388903761587</v>
      </c>
      <c r="P146">
        <v>3.5826975877384371E-4</v>
      </c>
      <c r="Q146">
        <v>0</v>
      </c>
      <c r="R146">
        <v>7.944369226464687E-5</v>
      </c>
      <c r="S146">
        <v>0.14869283868779348</v>
      </c>
    </row>
    <row r="147" spans="1:19">
      <c r="A147" t="s">
        <v>48</v>
      </c>
      <c r="B147" s="33" t="s">
        <v>187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8.5449086634007188E-2</v>
      </c>
      <c r="I147">
        <v>0</v>
      </c>
      <c r="J147">
        <v>0</v>
      </c>
      <c r="K147">
        <v>0</v>
      </c>
      <c r="L147">
        <v>0</v>
      </c>
      <c r="M147">
        <v>9.8111624464962688E-2</v>
      </c>
      <c r="N147">
        <v>0.48313970390151795</v>
      </c>
      <c r="O147">
        <v>0.41278647375938249</v>
      </c>
      <c r="P147">
        <v>1.051903680249211E-5</v>
      </c>
      <c r="Q147">
        <v>0</v>
      </c>
      <c r="R147">
        <v>6.662423676310425E-3</v>
      </c>
      <c r="S147">
        <v>1.0861598314727416</v>
      </c>
    </row>
    <row r="148" spans="1:19">
      <c r="A148" t="s">
        <v>48</v>
      </c>
      <c r="B148" s="33" t="s">
        <v>188</v>
      </c>
      <c r="C148">
        <v>4.1894105651252289E-7</v>
      </c>
      <c r="D148">
        <v>2.7189062623556026E-6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7.5385914328762738E-6</v>
      </c>
      <c r="N148">
        <v>2.0208257592457812E-4</v>
      </c>
      <c r="O148">
        <v>0</v>
      </c>
      <c r="P148">
        <v>3.8824163116402133E-5</v>
      </c>
      <c r="Q148">
        <v>8.6501621410661755E-5</v>
      </c>
      <c r="R148">
        <v>7.1962347537564142E-3</v>
      </c>
      <c r="S148">
        <v>7.5343195528603246E-3</v>
      </c>
    </row>
    <row r="149" spans="1:19">
      <c r="A149" t="s">
        <v>48</v>
      </c>
      <c r="B149" s="33" t="s">
        <v>189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2.3760818615183865E-2</v>
      </c>
      <c r="O149">
        <v>0.12540619582188128</v>
      </c>
      <c r="P149">
        <v>4.0872753507859017E-2</v>
      </c>
      <c r="Q149">
        <v>1.9743788834517773E-2</v>
      </c>
      <c r="R149">
        <v>0</v>
      </c>
      <c r="S149">
        <v>0.2097835567792572</v>
      </c>
    </row>
    <row r="150" spans="1:19">
      <c r="A150" t="s">
        <v>48</v>
      </c>
      <c r="B150" s="33" t="s">
        <v>190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3.4925153297251654E-3</v>
      </c>
      <c r="K150">
        <v>0</v>
      </c>
      <c r="L150">
        <v>0</v>
      </c>
      <c r="M150">
        <v>3.7764021118107394E-3</v>
      </c>
      <c r="N150">
        <v>3.8787886180138287E-3</v>
      </c>
      <c r="O150">
        <v>0</v>
      </c>
      <c r="P150">
        <v>7.3559334124446707E-3</v>
      </c>
      <c r="Q150">
        <v>0</v>
      </c>
      <c r="R150">
        <v>1.0968007586598105E-6</v>
      </c>
      <c r="S150">
        <v>1.8504736272916489E-2</v>
      </c>
    </row>
    <row r="151" spans="1:19">
      <c r="A151" t="s">
        <v>48</v>
      </c>
      <c r="B151" s="33" t="s">
        <v>191</v>
      </c>
      <c r="C151">
        <v>0</v>
      </c>
      <c r="D151">
        <v>1.3800099218919115E-6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0.26788323002983816</v>
      </c>
      <c r="N151">
        <v>3.6129040631038833E-4</v>
      </c>
      <c r="O151">
        <v>0</v>
      </c>
      <c r="P151">
        <v>1.5435284623777079E-6</v>
      </c>
      <c r="Q151">
        <v>0</v>
      </c>
      <c r="R151">
        <v>5.7902303576156555E-2</v>
      </c>
      <c r="S151">
        <v>0.32614974755085768</v>
      </c>
    </row>
    <row r="152" spans="1:19">
      <c r="A152" t="s">
        <v>48</v>
      </c>
      <c r="B152" s="33" t="s">
        <v>192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9.2079076030593399E-8</v>
      </c>
      <c r="L152">
        <v>0</v>
      </c>
      <c r="M152">
        <v>0.54442548256926671</v>
      </c>
      <c r="N152">
        <v>2.5040632785078287E-5</v>
      </c>
      <c r="O152">
        <v>0</v>
      </c>
      <c r="P152">
        <v>1.29948484535376E-2</v>
      </c>
      <c r="Q152">
        <v>1.9268600226496346E-7</v>
      </c>
      <c r="R152">
        <v>2.1740806194827655E-2</v>
      </c>
      <c r="S152">
        <v>0.57918646261566664</v>
      </c>
    </row>
    <row r="153" spans="1:19">
      <c r="A153" t="s">
        <v>48</v>
      </c>
      <c r="B153" s="33" t="s">
        <v>193</v>
      </c>
      <c r="C153">
        <v>0</v>
      </c>
      <c r="D153">
        <v>2.3570152714036396E-6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1.7816541884485559E-5</v>
      </c>
      <c r="K153">
        <v>0</v>
      </c>
      <c r="L153">
        <v>0</v>
      </c>
      <c r="M153">
        <v>0</v>
      </c>
      <c r="N153">
        <v>1.4140358068459591E-5</v>
      </c>
      <c r="O153">
        <v>0</v>
      </c>
      <c r="P153">
        <v>3.2326920344942778E-3</v>
      </c>
      <c r="Q153">
        <v>0.32309651317937949</v>
      </c>
      <c r="R153">
        <v>2.8441773025633665E-7</v>
      </c>
      <c r="S153">
        <v>0.32636380354699668</v>
      </c>
    </row>
    <row r="154" spans="1:19">
      <c r="A154" t="s">
        <v>48</v>
      </c>
      <c r="B154" s="33" t="s">
        <v>194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8.357987670848388E-7</v>
      </c>
      <c r="J154">
        <v>0</v>
      </c>
      <c r="K154">
        <v>1.5726828117568203E-7</v>
      </c>
      <c r="L154">
        <v>0</v>
      </c>
      <c r="M154">
        <v>8.8025239444988301E-2</v>
      </c>
      <c r="N154">
        <v>4.3240948599532203E-8</v>
      </c>
      <c r="O154">
        <v>0</v>
      </c>
      <c r="P154">
        <v>3.0482753767202553E-4</v>
      </c>
      <c r="Q154">
        <v>0.39549240064853564</v>
      </c>
      <c r="R154">
        <v>0</v>
      </c>
      <c r="S154">
        <v>0.48382350393899287</v>
      </c>
    </row>
    <row r="155" spans="1:19">
      <c r="A155" t="s">
        <v>48</v>
      </c>
      <c r="B155" s="33" t="s">
        <v>195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8.0325964665167504E-2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2.1643260367909534E-5</v>
      </c>
      <c r="P155">
        <v>1.395920001812101E-6</v>
      </c>
      <c r="Q155">
        <v>2.8723079026349296E-8</v>
      </c>
      <c r="R155">
        <v>0</v>
      </c>
      <c r="S155">
        <v>8.0349032568619805E-2</v>
      </c>
    </row>
    <row r="156" spans="1:19">
      <c r="A156" t="s">
        <v>48</v>
      </c>
      <c r="B156" s="33" t="s">
        <v>196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1.4275190540757876E-6</v>
      </c>
      <c r="J156">
        <v>0</v>
      </c>
      <c r="K156">
        <v>0</v>
      </c>
      <c r="L156">
        <v>0</v>
      </c>
      <c r="M156">
        <v>7.9327971320708457E-6</v>
      </c>
      <c r="N156">
        <v>7.3854234727832591E-8</v>
      </c>
      <c r="O156">
        <v>1.1888915196323069E-5</v>
      </c>
      <c r="P156">
        <v>3.3699168874079533E-5</v>
      </c>
      <c r="Q156">
        <v>8.6060271939501831E-2</v>
      </c>
      <c r="R156">
        <v>5.1562627216341639E-3</v>
      </c>
      <c r="S156">
        <v>9.1271556915444307E-2</v>
      </c>
    </row>
    <row r="157" spans="1:19">
      <c r="A157" t="s">
        <v>48</v>
      </c>
      <c r="B157" s="33" t="s">
        <v>197</v>
      </c>
      <c r="C157">
        <v>0</v>
      </c>
      <c r="D157">
        <v>0</v>
      </c>
      <c r="E157">
        <v>2.1311528648482181E-6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1.0979312693564225E-3</v>
      </c>
      <c r="N157">
        <v>0</v>
      </c>
      <c r="O157">
        <v>0.15476624086542756</v>
      </c>
      <c r="P157">
        <v>1.8335971176952626E-6</v>
      </c>
      <c r="Q157">
        <v>0.11968052733972456</v>
      </c>
      <c r="R157">
        <v>0</v>
      </c>
      <c r="S157">
        <v>0.27554866422474333</v>
      </c>
    </row>
    <row r="158" spans="1:19">
      <c r="A158" t="s">
        <v>48</v>
      </c>
      <c r="B158" s="33" t="s">
        <v>198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6.9318061815693E-4</v>
      </c>
      <c r="N158">
        <v>0</v>
      </c>
      <c r="O158">
        <v>0</v>
      </c>
      <c r="P158">
        <v>1.2950441536929702E-6</v>
      </c>
      <c r="Q158">
        <v>3.1059845596814739E-3</v>
      </c>
      <c r="R158">
        <v>9.6817760137923869E-6</v>
      </c>
      <c r="S158">
        <v>3.810141997860228E-3</v>
      </c>
    </row>
    <row r="159" spans="1:19">
      <c r="A159" t="s">
        <v>48</v>
      </c>
      <c r="B159" s="33" t="s">
        <v>199</v>
      </c>
      <c r="C159">
        <v>0</v>
      </c>
      <c r="D159">
        <v>0</v>
      </c>
      <c r="E159">
        <v>3.6399447331803003E-6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2.7048224573711366E-3</v>
      </c>
      <c r="L159">
        <v>0</v>
      </c>
      <c r="M159">
        <v>0.2601635057015983</v>
      </c>
      <c r="N159">
        <v>0</v>
      </c>
      <c r="O159">
        <v>0</v>
      </c>
      <c r="P159">
        <v>7.0976739712627079E-3</v>
      </c>
      <c r="Q159">
        <v>2.5293855656684627E-2</v>
      </c>
      <c r="R159">
        <v>1.3435874635092659E-6</v>
      </c>
      <c r="S159">
        <v>0.29526484131929465</v>
      </c>
    </row>
    <row r="160" spans="1:19">
      <c r="A160" t="s">
        <v>48</v>
      </c>
      <c r="B160" s="33" t="s">
        <v>200</v>
      </c>
      <c r="C160">
        <v>0</v>
      </c>
      <c r="D160">
        <v>0</v>
      </c>
      <c r="E160">
        <v>0</v>
      </c>
      <c r="F160">
        <v>0</v>
      </c>
      <c r="G160">
        <v>7.0271256161547058E-5</v>
      </c>
      <c r="H160">
        <v>2.5885433494465815E-6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8.990291679321416E-3</v>
      </c>
      <c r="O160">
        <v>0</v>
      </c>
      <c r="P160">
        <v>4.4404985954002996E-3</v>
      </c>
      <c r="Q160">
        <v>4.3910733609578756E-2</v>
      </c>
      <c r="R160">
        <v>2.5440008712962481E-6</v>
      </c>
      <c r="S160">
        <v>5.7416927684585062E-2</v>
      </c>
    </row>
    <row r="161" spans="1:19">
      <c r="A161" t="s">
        <v>48</v>
      </c>
      <c r="B161" s="33" t="s">
        <v>201</v>
      </c>
      <c r="C161">
        <v>0.19608599295648954</v>
      </c>
      <c r="D161">
        <v>2.754417084651628E-2</v>
      </c>
      <c r="E161">
        <v>0.86691683448081136</v>
      </c>
      <c r="F161">
        <v>1.4623918328654728E-2</v>
      </c>
      <c r="G161">
        <v>7.0128847880178924E-2</v>
      </c>
      <c r="H161">
        <v>0.13351493729652475</v>
      </c>
      <c r="I161">
        <v>1.3451652150447302E-2</v>
      </c>
      <c r="J161">
        <v>6.7681172157572576</v>
      </c>
      <c r="K161">
        <v>4.5314874659585502E-4</v>
      </c>
      <c r="L161">
        <v>5.5407142961703357</v>
      </c>
      <c r="M161">
        <v>0.62806108873397193</v>
      </c>
      <c r="N161">
        <v>0.4557604062880749</v>
      </c>
      <c r="O161">
        <v>4.56052428825231</v>
      </c>
      <c r="P161">
        <v>0.7528059676732255</v>
      </c>
      <c r="Q161">
        <v>2.692842760485874</v>
      </c>
      <c r="R161">
        <v>0.3656871212359647</v>
      </c>
      <c r="S161">
        <v>23.087232647283486</v>
      </c>
    </row>
    <row r="162" spans="1:19">
      <c r="A162" t="s">
        <v>48</v>
      </c>
      <c r="B162" s="33" t="s">
        <v>202</v>
      </c>
      <c r="C162">
        <v>5.4048704707874151E-2</v>
      </c>
      <c r="D162">
        <v>3.5035017198126628E-2</v>
      </c>
      <c r="E162">
        <v>0.23895472110508109</v>
      </c>
      <c r="F162">
        <v>9.9904770619655192E-2</v>
      </c>
      <c r="G162">
        <v>0.51799009189002732</v>
      </c>
      <c r="H162">
        <v>0.52584812131854619</v>
      </c>
      <c r="I162">
        <v>0.12886032500702171</v>
      </c>
      <c r="J162">
        <v>4.3794944648745684</v>
      </c>
      <c r="K162">
        <v>2.3543159702197336E-3</v>
      </c>
      <c r="L162">
        <v>1.3090623198291951</v>
      </c>
      <c r="M162">
        <v>2.5745845990936402</v>
      </c>
      <c r="N162">
        <v>0.2613652015626684</v>
      </c>
      <c r="O162">
        <v>1.4347635020762368</v>
      </c>
      <c r="P162">
        <v>0.33957373769615273</v>
      </c>
      <c r="Q162">
        <v>1.8824154076587121</v>
      </c>
      <c r="R162">
        <v>1.0911083514365245</v>
      </c>
      <c r="S162">
        <v>14.875363652045053</v>
      </c>
    </row>
    <row r="163" spans="1:19">
      <c r="A163" t="s">
        <v>48</v>
      </c>
      <c r="B163" s="33" t="s">
        <v>203</v>
      </c>
      <c r="C163">
        <v>3.5542429439150425E-5</v>
      </c>
      <c r="D163">
        <v>0.1565265847700017</v>
      </c>
      <c r="E163">
        <v>1.5753923938532921E-4</v>
      </c>
      <c r="F163">
        <v>6.1501362544049698E-3</v>
      </c>
      <c r="G163">
        <v>3.2809505531032457E-2</v>
      </c>
      <c r="H163">
        <v>0.39727890023146273</v>
      </c>
      <c r="I163">
        <v>0.63318512547551009</v>
      </c>
      <c r="J163">
        <v>7.0244646698540691E-3</v>
      </c>
      <c r="K163">
        <v>2.1462913705538877E-3</v>
      </c>
      <c r="L163">
        <v>0.21917938843988338</v>
      </c>
      <c r="M163">
        <v>7.6135153867469398</v>
      </c>
      <c r="N163">
        <v>1.0330891065257006</v>
      </c>
      <c r="O163">
        <v>4.7426141573807286</v>
      </c>
      <c r="P163">
        <v>0.33290156791199621</v>
      </c>
      <c r="Q163">
        <v>0.59566321723883675</v>
      </c>
      <c r="R163">
        <v>0.484957775310356</v>
      </c>
      <c r="S163">
        <v>16.25723468952674</v>
      </c>
    </row>
    <row r="164" spans="1:19">
      <c r="A164" t="s">
        <v>230</v>
      </c>
      <c r="B164" s="33" t="s">
        <v>204</v>
      </c>
      <c r="C164">
        <v>1.0440275936619337E-2</v>
      </c>
      <c r="D164">
        <v>0.11800098411631899</v>
      </c>
      <c r="E164">
        <v>0.32857317042324397</v>
      </c>
      <c r="F164">
        <v>9.4667722167596224E-5</v>
      </c>
      <c r="G164">
        <v>5.9897009938936208E-4</v>
      </c>
      <c r="H164">
        <v>5.7526880684321213E-2</v>
      </c>
      <c r="I164">
        <v>0.38120676580281909</v>
      </c>
      <c r="J164">
        <v>4.5727939037899432</v>
      </c>
      <c r="K164">
        <v>1.4499938174088456E-3</v>
      </c>
      <c r="L164">
        <v>1.3783802183070435</v>
      </c>
      <c r="M164">
        <v>2.4440484178702775</v>
      </c>
      <c r="N164">
        <v>0.22353876899880731</v>
      </c>
      <c r="O164">
        <v>5.6061428899186581</v>
      </c>
      <c r="P164">
        <v>0.25227854562820795</v>
      </c>
      <c r="Q164">
        <v>2.3458947016340801</v>
      </c>
      <c r="R164">
        <v>0.18865823510006408</v>
      </c>
      <c r="S164">
        <v>17.909627389848879</v>
      </c>
    </row>
    <row r="165" spans="1:19">
      <c r="A165" t="s">
        <v>48</v>
      </c>
      <c r="B165" s="33" t="s">
        <v>205</v>
      </c>
      <c r="C165">
        <v>4.043012186707573E-2</v>
      </c>
      <c r="D165">
        <v>1.7531863348001941E-2</v>
      </c>
      <c r="E165">
        <v>1.9430253030332523E-2</v>
      </c>
      <c r="F165">
        <v>4.9640933459522696E-2</v>
      </c>
      <c r="G165">
        <v>0.26482849312915846</v>
      </c>
      <c r="H165">
        <v>5.6329789846643052E-4</v>
      </c>
      <c r="I165">
        <v>6.329525270135683E-2</v>
      </c>
      <c r="J165">
        <v>3.0485292691933523</v>
      </c>
      <c r="K165">
        <v>2.0996283180452213E-4</v>
      </c>
      <c r="L165">
        <v>0</v>
      </c>
      <c r="M165">
        <v>0.193705507131682</v>
      </c>
      <c r="N165">
        <v>0.56425136277297838</v>
      </c>
      <c r="O165">
        <v>1.7079834996369812</v>
      </c>
      <c r="P165">
        <v>0.10430484195715195</v>
      </c>
      <c r="Q165">
        <v>1.3963669462772543</v>
      </c>
      <c r="R165">
        <v>0.55384488266908249</v>
      </c>
      <c r="S165">
        <v>8.0249164879038517</v>
      </c>
    </row>
    <row r="166" spans="1:19">
      <c r="A166" t="s">
        <v>48</v>
      </c>
      <c r="B166" s="33" t="s">
        <v>206</v>
      </c>
      <c r="C166">
        <v>3.536574764689604E-3</v>
      </c>
      <c r="D166">
        <v>2.5254181590383951E-7</v>
      </c>
      <c r="E166">
        <v>1.4525347244408771</v>
      </c>
      <c r="F166">
        <v>3.3093955639682537E-2</v>
      </c>
      <c r="G166">
        <v>0.17655232875277349</v>
      </c>
      <c r="H166">
        <v>0.47487949933184836</v>
      </c>
      <c r="I166">
        <v>3.2200978998986329E-4</v>
      </c>
      <c r="J166">
        <v>0.50808821153219696</v>
      </c>
      <c r="K166">
        <v>3.4069877755160682E-4</v>
      </c>
      <c r="L166">
        <v>0.1241852319161012</v>
      </c>
      <c r="M166">
        <v>1.9354963846467399E-3</v>
      </c>
      <c r="N166">
        <v>9.7212224075825304E-2</v>
      </c>
      <c r="O166">
        <v>1.5380602018086904</v>
      </c>
      <c r="P166">
        <v>0.1662277065838893</v>
      </c>
      <c r="Q166">
        <v>0.42337836802963125</v>
      </c>
      <c r="R166">
        <v>0.14837741729360232</v>
      </c>
      <c r="S166">
        <v>5.1487249016651049</v>
      </c>
    </row>
    <row r="167" spans="1:19">
      <c r="A167" t="s">
        <v>230</v>
      </c>
      <c r="B167" s="33" t="s">
        <v>207</v>
      </c>
      <c r="C167">
        <v>2.4023618735352859E-2</v>
      </c>
      <c r="D167">
        <v>9.5183215168326285E-5</v>
      </c>
      <c r="E167">
        <v>1.1109126932181361</v>
      </c>
      <c r="F167">
        <v>5.2089603164162668E-7</v>
      </c>
      <c r="G167">
        <v>1.3830721830032644E-6</v>
      </c>
      <c r="H167">
        <v>1.6268072471348205E-6</v>
      </c>
      <c r="I167">
        <v>0.52249744419438215</v>
      </c>
      <c r="J167">
        <v>0.46475711667201836</v>
      </c>
      <c r="K167">
        <v>5.7868417835393871E-8</v>
      </c>
      <c r="L167">
        <v>0.57923657174288223</v>
      </c>
      <c r="M167">
        <v>4.1063235427943141</v>
      </c>
      <c r="N167">
        <v>1.3659203817368848E-2</v>
      </c>
      <c r="O167">
        <v>0.16059403397002825</v>
      </c>
      <c r="P167">
        <v>0.15057787531037903</v>
      </c>
      <c r="Q167">
        <v>3.2945128338024574</v>
      </c>
      <c r="R167">
        <v>0.51442256750215165</v>
      </c>
      <c r="S167">
        <v>10.941616273619161</v>
      </c>
    </row>
    <row r="168" spans="1:19">
      <c r="A168" t="s">
        <v>48</v>
      </c>
      <c r="B168" s="33" t="s">
        <v>208</v>
      </c>
      <c r="C168">
        <v>4.0947518138199079E-3</v>
      </c>
      <c r="D168">
        <v>0.14151542400877171</v>
      </c>
      <c r="E168">
        <v>3.660131049564086E-3</v>
      </c>
      <c r="F168">
        <v>1.0231647779176622E-2</v>
      </c>
      <c r="G168">
        <v>3.8484073735480351E-2</v>
      </c>
      <c r="H168">
        <v>0.31658690943981327</v>
      </c>
      <c r="I168">
        <v>1.8615928176757279E-7</v>
      </c>
      <c r="J168">
        <v>3.4765952628981154</v>
      </c>
      <c r="K168">
        <v>1.7332457987779826E-3</v>
      </c>
      <c r="L168">
        <v>1.4870111403070041E-2</v>
      </c>
      <c r="M168">
        <v>1.583102277814703</v>
      </c>
      <c r="N168">
        <v>7.6675472173128867E-2</v>
      </c>
      <c r="O168">
        <v>3.8899699153930669</v>
      </c>
      <c r="P168">
        <v>0.29899808040240927</v>
      </c>
      <c r="Q168">
        <v>0.13226252231709168</v>
      </c>
      <c r="R168">
        <v>0.4090578323758649</v>
      </c>
      <c r="S168">
        <v>10.397837844563128</v>
      </c>
    </row>
    <row r="169" spans="1:19">
      <c r="A169" t="s">
        <v>48</v>
      </c>
      <c r="B169" s="33" t="s">
        <v>209</v>
      </c>
      <c r="C169">
        <v>0</v>
      </c>
      <c r="D169">
        <v>0</v>
      </c>
      <c r="E169">
        <v>0.161392747160086</v>
      </c>
      <c r="F169">
        <v>4.6873418619589824E-2</v>
      </c>
      <c r="G169">
        <v>0.29657179412800083</v>
      </c>
      <c r="H169">
        <v>0</v>
      </c>
      <c r="I169">
        <v>0.34833127928309793</v>
      </c>
      <c r="J169">
        <v>0.30983434542747545</v>
      </c>
      <c r="K169">
        <v>0</v>
      </c>
      <c r="L169">
        <v>0</v>
      </c>
      <c r="M169">
        <v>2.735228416970557</v>
      </c>
      <c r="N169">
        <v>0.84123532524048983</v>
      </c>
      <c r="O169">
        <v>0.8895395247471356</v>
      </c>
      <c r="P169">
        <v>0.13854416676649706</v>
      </c>
      <c r="Q169">
        <v>0.33042641465945621</v>
      </c>
      <c r="R169">
        <v>0.33262320400660172</v>
      </c>
      <c r="S169">
        <v>6.4306006370027262</v>
      </c>
    </row>
    <row r="170" spans="1:19">
      <c r="A170" t="s">
        <v>48</v>
      </c>
      <c r="B170" s="33" t="s">
        <v>210</v>
      </c>
      <c r="C170">
        <v>0</v>
      </c>
      <c r="D170">
        <v>0</v>
      </c>
      <c r="E170">
        <v>0</v>
      </c>
      <c r="F170">
        <v>3.1438692644578659E-3</v>
      </c>
      <c r="G170">
        <v>6.0387969596860103E-3</v>
      </c>
      <c r="H170">
        <v>6.1470867731834744E-2</v>
      </c>
      <c r="I170">
        <v>0</v>
      </c>
      <c r="J170">
        <v>5.1639057571264857E-2</v>
      </c>
      <c r="K170">
        <v>1.1554835265363828E-3</v>
      </c>
      <c r="L170">
        <v>0</v>
      </c>
      <c r="M170">
        <v>0.84941017982581002</v>
      </c>
      <c r="N170">
        <v>1.6715609398104903E-2</v>
      </c>
      <c r="O170">
        <v>2.0236681464068909</v>
      </c>
      <c r="P170">
        <v>9.191454449747738E-2</v>
      </c>
      <c r="Q170">
        <v>3.5045698535896008E-3</v>
      </c>
      <c r="R170">
        <v>9.3279922606264165E-2</v>
      </c>
      <c r="S170">
        <v>3.2019410476434587</v>
      </c>
    </row>
    <row r="171" spans="1:19">
      <c r="A171" t="s">
        <v>48</v>
      </c>
      <c r="B171" s="33" t="s">
        <v>211</v>
      </c>
      <c r="C171">
        <v>4.9243352622241332E-5</v>
      </c>
      <c r="D171">
        <v>9.4343411090768381E-2</v>
      </c>
      <c r="E171">
        <v>8.2107334122127895E-4</v>
      </c>
      <c r="F171">
        <v>0</v>
      </c>
      <c r="G171">
        <v>0</v>
      </c>
      <c r="H171">
        <v>0.27890919521184188</v>
      </c>
      <c r="I171">
        <v>6.6239692948025564E-2</v>
      </c>
      <c r="J171">
        <v>0</v>
      </c>
      <c r="K171">
        <v>0</v>
      </c>
      <c r="L171">
        <v>6.8470421073953958E-3</v>
      </c>
      <c r="M171">
        <v>0.75660372776175677</v>
      </c>
      <c r="N171">
        <v>0.5880224591046499</v>
      </c>
      <c r="O171">
        <v>1.7452406540690504</v>
      </c>
      <c r="P171">
        <v>9.7121710784637827E-2</v>
      </c>
      <c r="Q171">
        <v>5.3728038513185084E-2</v>
      </c>
      <c r="R171">
        <v>0.11511451600149059</v>
      </c>
      <c r="S171">
        <v>3.8030407642872888</v>
      </c>
    </row>
    <row r="172" spans="1:19">
      <c r="A172" t="s">
        <v>230</v>
      </c>
      <c r="B172" s="33" t="s">
        <v>212</v>
      </c>
      <c r="C172">
        <v>3.3051973228503506E-2</v>
      </c>
      <c r="D172">
        <v>0</v>
      </c>
      <c r="E172">
        <v>0</v>
      </c>
      <c r="F172">
        <v>5.2397821074290363E-4</v>
      </c>
      <c r="G172">
        <v>1.0064661599482605E-3</v>
      </c>
      <c r="H172">
        <v>0</v>
      </c>
      <c r="I172">
        <v>0</v>
      </c>
      <c r="J172">
        <v>0</v>
      </c>
      <c r="K172">
        <v>4.6817721058134421E-4</v>
      </c>
      <c r="L172">
        <v>0</v>
      </c>
      <c r="M172">
        <v>0.55362285153367452</v>
      </c>
      <c r="N172">
        <v>9.5506054123433159E-3</v>
      </c>
      <c r="O172">
        <v>1.352596494735252</v>
      </c>
      <c r="P172">
        <v>4.0809651193566054E-2</v>
      </c>
      <c r="Q172">
        <v>5.9592142455983321E-2</v>
      </c>
      <c r="R172">
        <v>0.25852244728537954</v>
      </c>
      <c r="S172">
        <v>2.3097447874272348</v>
      </c>
    </row>
    <row r="173" spans="1:19">
      <c r="A173" t="s">
        <v>48</v>
      </c>
      <c r="B173" s="33" t="s">
        <v>213</v>
      </c>
      <c r="C173">
        <v>0</v>
      </c>
      <c r="D173">
        <v>1.8127535991534938E-2</v>
      </c>
      <c r="E173">
        <v>1.3322833787520878</v>
      </c>
      <c r="F173">
        <v>0</v>
      </c>
      <c r="G173">
        <v>0</v>
      </c>
      <c r="H173">
        <v>5.8043192781269681E-3</v>
      </c>
      <c r="I173">
        <v>0.15943871195178083</v>
      </c>
      <c r="J173">
        <v>0</v>
      </c>
      <c r="K173">
        <v>0</v>
      </c>
      <c r="L173">
        <v>0</v>
      </c>
      <c r="M173">
        <v>0.4024732074491908</v>
      </c>
      <c r="N173">
        <v>0.10168304121022942</v>
      </c>
      <c r="O173">
        <v>0.24165659324501121</v>
      </c>
      <c r="P173">
        <v>7.5882078716016821E-2</v>
      </c>
      <c r="Q173">
        <v>0.3591189913875894</v>
      </c>
      <c r="R173">
        <v>2.4235945126562797E-2</v>
      </c>
      <c r="S173">
        <v>2.7207038031074262</v>
      </c>
    </row>
    <row r="174" spans="1:19">
      <c r="A174" t="s">
        <v>48</v>
      </c>
      <c r="B174" s="33" t="s">
        <v>214</v>
      </c>
      <c r="C174">
        <v>5.111080891850861E-8</v>
      </c>
      <c r="D174">
        <v>4.6645092410813049E-7</v>
      </c>
      <c r="E174">
        <v>5.2000130068563521E-7</v>
      </c>
      <c r="F174">
        <v>2.0223681618247724E-7</v>
      </c>
      <c r="G174">
        <v>5.3697493918036798E-7</v>
      </c>
      <c r="H174">
        <v>6.3160457841604511E-7</v>
      </c>
      <c r="I174">
        <v>5.4566023273530107E-3</v>
      </c>
      <c r="J174">
        <v>2.1736180997322663E-6</v>
      </c>
      <c r="K174">
        <v>0.16869233783237492</v>
      </c>
      <c r="L174">
        <v>0</v>
      </c>
      <c r="M174">
        <v>0.27290864002128501</v>
      </c>
      <c r="N174">
        <v>4.742328516296368E-2</v>
      </c>
      <c r="O174">
        <v>2.3927216368445841</v>
      </c>
      <c r="P174">
        <v>0.21242096727572957</v>
      </c>
      <c r="Q174">
        <v>2.4496104655668205E-2</v>
      </c>
      <c r="R174">
        <v>1.6523534027896858E-3</v>
      </c>
      <c r="S174">
        <v>3.1257765095197101</v>
      </c>
    </row>
    <row r="175" spans="1:19">
      <c r="A175" t="s">
        <v>48</v>
      </c>
      <c r="B175" s="33" t="s">
        <v>215</v>
      </c>
      <c r="C175">
        <v>1.969137874979765E-8</v>
      </c>
      <c r="D175">
        <v>4.6824275240696878E-2</v>
      </c>
      <c r="E175">
        <v>2.0034006098512691E-7</v>
      </c>
      <c r="F175">
        <v>7.7915451424104276E-8</v>
      </c>
      <c r="G175">
        <v>2.0687946822306458E-7</v>
      </c>
      <c r="H175">
        <v>9.6762988362542046E-4</v>
      </c>
      <c r="I175">
        <v>0</v>
      </c>
      <c r="J175">
        <v>8.374263416044414E-7</v>
      </c>
      <c r="K175">
        <v>1.8373108188352028E-4</v>
      </c>
      <c r="L175">
        <v>0</v>
      </c>
      <c r="M175">
        <v>7.0963648145834668E-2</v>
      </c>
      <c r="N175">
        <v>0.49724457528061095</v>
      </c>
      <c r="O175">
        <v>0.71383545506893142</v>
      </c>
      <c r="P175">
        <v>0.15466427088087542</v>
      </c>
      <c r="Q175">
        <v>3.9709759489937824E-2</v>
      </c>
      <c r="R175">
        <v>0.19296807933277904</v>
      </c>
      <c r="S175">
        <v>1.7173627666581979</v>
      </c>
    </row>
    <row r="176" spans="1:19">
      <c r="A176" t="s">
        <v>48</v>
      </c>
      <c r="B176" s="33" t="s">
        <v>216</v>
      </c>
      <c r="C176">
        <v>2.2034674374406649E-2</v>
      </c>
      <c r="D176">
        <v>1.6025911232593337E-3</v>
      </c>
      <c r="E176">
        <v>0.88818917916871243</v>
      </c>
      <c r="F176">
        <v>1.0111840831328323E-7</v>
      </c>
      <c r="G176">
        <v>2.6848747047836241E-7</v>
      </c>
      <c r="H176">
        <v>3.1580228920802256E-7</v>
      </c>
      <c r="I176">
        <v>1.0196744959500847E-7</v>
      </c>
      <c r="J176">
        <v>8.1514500637922538E-2</v>
      </c>
      <c r="K176">
        <v>1.1233647234654143E-8</v>
      </c>
      <c r="L176">
        <v>0</v>
      </c>
      <c r="M176">
        <v>3.0760807682099767E-3</v>
      </c>
      <c r="N176">
        <v>2.982823714366134E-2</v>
      </c>
      <c r="O176">
        <v>0.43937511668792695</v>
      </c>
      <c r="P176">
        <v>0.14319809641696679</v>
      </c>
      <c r="Q176">
        <v>0.88930672782868214</v>
      </c>
      <c r="R176">
        <v>2.0557205149465574E-2</v>
      </c>
      <c r="S176">
        <v>2.5186832079098167</v>
      </c>
    </row>
    <row r="177" spans="1:19">
      <c r="A177" t="s">
        <v>48</v>
      </c>
      <c r="B177" s="33" t="s">
        <v>217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9.0938663713124868E-4</v>
      </c>
      <c r="J177">
        <v>0</v>
      </c>
      <c r="K177">
        <v>0</v>
      </c>
      <c r="L177">
        <v>0</v>
      </c>
      <c r="M177">
        <v>1.1615447886413222E-2</v>
      </c>
      <c r="N177">
        <v>2.4625198965075867E-2</v>
      </c>
      <c r="O177">
        <v>0.20197716016897971</v>
      </c>
      <c r="P177">
        <v>0.10364584271502153</v>
      </c>
      <c r="Q177">
        <v>1.4822053761026837</v>
      </c>
      <c r="R177">
        <v>2.3350040979153164E-4</v>
      </c>
      <c r="S177">
        <v>1.8252119128851518</v>
      </c>
    </row>
    <row r="178" spans="1:19">
      <c r="A178" t="s">
        <v>48</v>
      </c>
      <c r="B178" s="33" t="s">
        <v>218</v>
      </c>
      <c r="C178">
        <v>3.6724414698339203E-3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3.0097841009531692</v>
      </c>
      <c r="K178">
        <v>3.0621846980549705E-5</v>
      </c>
      <c r="L178">
        <v>0</v>
      </c>
      <c r="M178">
        <v>2.9532117757185006E-3</v>
      </c>
      <c r="N178">
        <v>1.0178092664148153E-4</v>
      </c>
      <c r="O178">
        <v>2.5864908483953286E-2</v>
      </c>
      <c r="P178">
        <v>2.6099691417517334E-2</v>
      </c>
      <c r="Q178">
        <v>8.3444208579436463E-2</v>
      </c>
      <c r="R178">
        <v>1.5837427017373784E-2</v>
      </c>
      <c r="S178">
        <v>3.1677883924705839</v>
      </c>
    </row>
    <row r="179" spans="1:19">
      <c r="A179" t="s">
        <v>230</v>
      </c>
      <c r="B179" s="33" t="s">
        <v>219</v>
      </c>
      <c r="C179">
        <v>3.2773890006268402E-2</v>
      </c>
      <c r="D179">
        <v>2.67243431679276E-4</v>
      </c>
      <c r="E179">
        <v>0.58935649349687225</v>
      </c>
      <c r="F179">
        <v>4.1464516488310288E-2</v>
      </c>
      <c r="G179">
        <v>0.26147126496797668</v>
      </c>
      <c r="H179">
        <v>0.24992457240394117</v>
      </c>
      <c r="I179">
        <v>9.3138917853536896E-3</v>
      </c>
      <c r="J179">
        <v>0</v>
      </c>
      <c r="K179">
        <v>3.0896015276171696E-5</v>
      </c>
      <c r="L179">
        <v>3.6125210088009254</v>
      </c>
      <c r="M179">
        <v>9.6487279948462401E-2</v>
      </c>
      <c r="N179">
        <v>1.4627584670854787E-2</v>
      </c>
      <c r="O179">
        <v>1.7273537396986285</v>
      </c>
      <c r="P179">
        <v>0.52898222678584261</v>
      </c>
      <c r="Q179">
        <v>9.0166120452920495E-2</v>
      </c>
      <c r="R179">
        <v>0.5522334892827061</v>
      </c>
      <c r="S179">
        <v>7.8069742182358368</v>
      </c>
    </row>
    <row r="180" spans="1:19">
      <c r="A180" t="s">
        <v>48</v>
      </c>
      <c r="B180" s="33" t="s">
        <v>220</v>
      </c>
      <c r="C180">
        <v>3.93827574995953E-8</v>
      </c>
      <c r="D180">
        <v>4.3059783048084554E-2</v>
      </c>
      <c r="E180">
        <v>2.3191908157684793E-3</v>
      </c>
      <c r="F180">
        <v>5.9060109220089529E-2</v>
      </c>
      <c r="G180">
        <v>0.15681515933092172</v>
      </c>
      <c r="H180">
        <v>4.8667455132545001E-7</v>
      </c>
      <c r="I180">
        <v>0.13803071229329333</v>
      </c>
      <c r="J180">
        <v>0.63674524024443713</v>
      </c>
      <c r="K180">
        <v>0.1460416684279876</v>
      </c>
      <c r="L180">
        <v>1.482016164743527E-2</v>
      </c>
      <c r="M180">
        <v>0.88135777282056438</v>
      </c>
      <c r="N180">
        <v>0.48488181117653539</v>
      </c>
      <c r="O180">
        <v>1.8932433295069018</v>
      </c>
      <c r="P180">
        <v>0.33203909386678632</v>
      </c>
      <c r="Q180">
        <v>0.31461237022782029</v>
      </c>
      <c r="R180">
        <v>0.30421648208255903</v>
      </c>
      <c r="S180">
        <v>5.4072434107640674</v>
      </c>
    </row>
    <row r="181" spans="1:19">
      <c r="A181" t="s">
        <v>48</v>
      </c>
      <c r="B181" s="33" t="s">
        <v>221</v>
      </c>
      <c r="C181">
        <v>2.1697500726079344E-2</v>
      </c>
      <c r="D181">
        <v>9.8334273890828605E-2</v>
      </c>
      <c r="E181">
        <v>0.37570471805398853</v>
      </c>
      <c r="F181">
        <v>2.6614047851314382E-5</v>
      </c>
      <c r="G181">
        <v>1.6838916709360774E-4</v>
      </c>
      <c r="H181">
        <v>0.18460814373724688</v>
      </c>
      <c r="I181">
        <v>5.9555850704946067E-2</v>
      </c>
      <c r="J181">
        <v>0</v>
      </c>
      <c r="K181">
        <v>6.5612057874894214E-3</v>
      </c>
      <c r="L181">
        <v>3.0315050359114792</v>
      </c>
      <c r="M181">
        <v>0.33095493898107975</v>
      </c>
      <c r="N181">
        <v>0.23109483732824998</v>
      </c>
      <c r="O181">
        <v>2.1705700363534959</v>
      </c>
      <c r="P181">
        <v>0.35991466508286152</v>
      </c>
      <c r="Q181">
        <v>1.5787884960388965E-2</v>
      </c>
      <c r="R181">
        <v>0.22314769858732575</v>
      </c>
      <c r="S181">
        <v>7.109631793319295</v>
      </c>
    </row>
    <row r="182" spans="1:19">
      <c r="A182" t="s">
        <v>48</v>
      </c>
      <c r="B182" s="33" t="s">
        <v>222</v>
      </c>
      <c r="C182">
        <v>1.4939919344005403E-2</v>
      </c>
      <c r="D182">
        <v>2.6586144953100188E-5</v>
      </c>
      <c r="E182">
        <v>0.15185787155441943</v>
      </c>
      <c r="F182">
        <v>5.4489276814795318E-4</v>
      </c>
      <c r="G182">
        <v>2.9393441754752558E-3</v>
      </c>
      <c r="H182">
        <v>0</v>
      </c>
      <c r="I182">
        <v>9.0526990224049086E-5</v>
      </c>
      <c r="J182">
        <v>0.17533847795704105</v>
      </c>
      <c r="K182">
        <v>9.5781047234844152E-5</v>
      </c>
      <c r="L182">
        <v>11.761679663647413</v>
      </c>
      <c r="M182">
        <v>5.7431741134905678E-4</v>
      </c>
      <c r="N182">
        <v>4.2024273540874901E-4</v>
      </c>
      <c r="O182">
        <v>0.78967315760522183</v>
      </c>
      <c r="P182">
        <v>0.24467048854689111</v>
      </c>
      <c r="Q182">
        <v>7.9428183756022008E-2</v>
      </c>
      <c r="R182">
        <v>5.3506171248336898E-2</v>
      </c>
      <c r="S182">
        <v>13.275785624932269</v>
      </c>
    </row>
    <row r="183" spans="1:19">
      <c r="A183" t="s">
        <v>48</v>
      </c>
      <c r="B183" s="33" t="s">
        <v>223</v>
      </c>
      <c r="C183">
        <v>1.6989145946055828E-5</v>
      </c>
      <c r="D183">
        <v>2.1903867850481262E-3</v>
      </c>
      <c r="E183">
        <v>5.1410277109198432E-4</v>
      </c>
      <c r="F183">
        <v>2.3153428372739704E-3</v>
      </c>
      <c r="G183">
        <v>4.6557204892945236E-3</v>
      </c>
      <c r="H183">
        <v>9.5632434043224634E-3</v>
      </c>
      <c r="I183">
        <v>9.3537453180445596E-3</v>
      </c>
      <c r="J183">
        <v>0.10129790203382072</v>
      </c>
      <c r="K183">
        <v>3.8017568592785267E-4</v>
      </c>
      <c r="L183">
        <v>1.9249169845068081E-3</v>
      </c>
      <c r="M183">
        <v>0.11101157426520558</v>
      </c>
      <c r="N183">
        <v>2.087989241686472E-2</v>
      </c>
      <c r="O183">
        <v>0.10419585326633296</v>
      </c>
      <c r="P183">
        <v>5.838342690038445E-2</v>
      </c>
      <c r="Q183">
        <v>6.7280653422699288E-2</v>
      </c>
      <c r="R183">
        <v>1.6207460426855391E-2</v>
      </c>
      <c r="S183">
        <v>0.51017138615361546</v>
      </c>
    </row>
    <row r="184" spans="1:19">
      <c r="A184" t="s">
        <v>48</v>
      </c>
      <c r="B184" s="33" t="s">
        <v>224</v>
      </c>
      <c r="C184">
        <v>2.8114696604149003E-3</v>
      </c>
      <c r="D184">
        <v>1.2575302789601395E-3</v>
      </c>
      <c r="E184">
        <v>3.1271840331797307E-2</v>
      </c>
      <c r="F184">
        <v>4.8788362533343399E-2</v>
      </c>
      <c r="G184">
        <v>0.30842608857548903</v>
      </c>
      <c r="H184">
        <v>2.522658468326E-3</v>
      </c>
      <c r="I184">
        <v>3.0215871336860545E-3</v>
      </c>
      <c r="J184">
        <v>3.6233559108299005</v>
      </c>
      <c r="K184">
        <v>6.7198563845516368E-5</v>
      </c>
      <c r="L184">
        <v>0.15454805872720101</v>
      </c>
      <c r="M184">
        <v>3.9989545520228376E-2</v>
      </c>
      <c r="N184">
        <v>1.9548433061068238E-2</v>
      </c>
      <c r="O184">
        <v>0.12909435582585616</v>
      </c>
      <c r="P184">
        <v>1.759480306129646E-2</v>
      </c>
      <c r="Q184">
        <v>2.9442345432104275</v>
      </c>
      <c r="R184">
        <v>0.39062942195161554</v>
      </c>
      <c r="S184">
        <v>7.7171618077334188</v>
      </c>
    </row>
    <row r="185" spans="1:19">
      <c r="A185" t="s">
        <v>48</v>
      </c>
      <c r="B185" s="33" t="s">
        <v>225</v>
      </c>
      <c r="C185">
        <v>2.524108818266857E-2</v>
      </c>
      <c r="D185">
        <v>4.8473772837738238E-2</v>
      </c>
      <c r="E185">
        <v>0.42086461434193723</v>
      </c>
      <c r="F185">
        <v>0</v>
      </c>
      <c r="G185">
        <v>0</v>
      </c>
      <c r="H185">
        <v>0.28873444173045826</v>
      </c>
      <c r="I185">
        <v>0.16505532365347264</v>
      </c>
      <c r="J185">
        <v>0</v>
      </c>
      <c r="K185">
        <v>0.17463489851918212</v>
      </c>
      <c r="L185">
        <v>3.5096471791751753</v>
      </c>
      <c r="M185">
        <v>1.0471368369638867</v>
      </c>
      <c r="N185">
        <v>0.56331583760247383</v>
      </c>
      <c r="O185">
        <v>3.8205695273689457</v>
      </c>
      <c r="P185">
        <v>0.8057684638835596</v>
      </c>
      <c r="Q185">
        <v>0.39064521743961222</v>
      </c>
      <c r="R185">
        <v>0.3796950768308136</v>
      </c>
      <c r="S185">
        <v>11.639782278529538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T185"/>
  <sheetViews>
    <sheetView workbookViewId="0"/>
  </sheetViews>
  <sheetFormatPr defaultColWidth="8.88671875" defaultRowHeight="14.4"/>
  <cols>
    <col min="1" max="1" width="16.33203125" customWidth="1"/>
    <col min="2" max="2" width="18.6640625" customWidth="1"/>
    <col min="3" max="3" width="10.44140625" customWidth="1"/>
  </cols>
  <sheetData>
    <row r="1" spans="1:20">
      <c r="B1" s="3" t="s">
        <v>1</v>
      </c>
      <c r="C1" s="71" t="s">
        <v>2</v>
      </c>
      <c r="D1" s="72"/>
      <c r="E1" s="72"/>
      <c r="F1" s="72"/>
      <c r="G1" s="5"/>
      <c r="H1" s="6"/>
    </row>
    <row r="2" spans="1:20">
      <c r="B2" s="7" t="s">
        <v>3</v>
      </c>
      <c r="C2" s="8" t="s">
        <v>229</v>
      </c>
      <c r="D2" s="9"/>
      <c r="E2" s="9"/>
      <c r="F2" s="9"/>
      <c r="G2" s="9"/>
      <c r="H2" s="10"/>
    </row>
    <row r="3" spans="1:20">
      <c r="B3" s="7" t="s">
        <v>5</v>
      </c>
      <c r="C3" s="11" t="s">
        <v>6</v>
      </c>
      <c r="D3" s="9"/>
      <c r="E3" s="9"/>
      <c r="F3" s="9"/>
      <c r="G3" s="9"/>
      <c r="H3" s="10"/>
    </row>
    <row r="4" spans="1:20">
      <c r="B4" s="12" t="s">
        <v>7</v>
      </c>
      <c r="C4" s="13">
        <v>2030</v>
      </c>
      <c r="D4" s="14"/>
      <c r="E4" s="14"/>
      <c r="F4" s="14"/>
      <c r="G4" s="14"/>
      <c r="H4" s="15"/>
    </row>
    <row r="5" spans="1:20">
      <c r="B5" s="1"/>
    </row>
    <row r="6" spans="1:20">
      <c r="A6" s="1" t="s">
        <v>8</v>
      </c>
      <c r="B6" s="1" t="s">
        <v>9</v>
      </c>
      <c r="C6" s="16" t="s">
        <v>10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20" ht="15.6">
      <c r="B7" s="1" t="s">
        <v>11</v>
      </c>
      <c r="C7" s="19" t="s">
        <v>12</v>
      </c>
      <c r="D7" s="20"/>
      <c r="E7" s="20"/>
      <c r="F7" s="20"/>
      <c r="G7" s="20"/>
      <c r="H7" s="20"/>
      <c r="I7" s="20"/>
      <c r="J7" s="20"/>
      <c r="K7" s="20"/>
      <c r="L7" s="21"/>
      <c r="M7" s="19" t="s">
        <v>13</v>
      </c>
      <c r="N7" s="20"/>
      <c r="O7" s="20"/>
      <c r="P7" s="20"/>
      <c r="Q7" s="20"/>
      <c r="R7" s="20"/>
      <c r="S7" s="22"/>
    </row>
    <row r="8" spans="1:20">
      <c r="C8" s="23" t="s">
        <v>14</v>
      </c>
      <c r="D8" s="24" t="s">
        <v>15</v>
      </c>
      <c r="E8" s="24" t="s">
        <v>16</v>
      </c>
      <c r="F8" s="24" t="s">
        <v>17</v>
      </c>
      <c r="G8" s="24" t="s">
        <v>18</v>
      </c>
      <c r="H8" s="24" t="s">
        <v>19</v>
      </c>
      <c r="I8" s="24" t="s">
        <v>20</v>
      </c>
      <c r="J8" s="24" t="s">
        <v>21</v>
      </c>
      <c r="K8" s="24" t="s">
        <v>22</v>
      </c>
      <c r="L8" s="25" t="s">
        <v>23</v>
      </c>
      <c r="M8" s="26" t="s">
        <v>24</v>
      </c>
      <c r="N8" s="27" t="s">
        <v>25</v>
      </c>
      <c r="O8" s="27" t="s">
        <v>26</v>
      </c>
      <c r="P8" s="27" t="s">
        <v>27</v>
      </c>
      <c r="Q8" s="27" t="s">
        <v>28</v>
      </c>
      <c r="R8" s="27" t="s">
        <v>29</v>
      </c>
      <c r="S8" s="28" t="s">
        <v>30</v>
      </c>
    </row>
    <row r="9" spans="1:20">
      <c r="C9" s="29" t="s">
        <v>31</v>
      </c>
      <c r="D9" s="30" t="s">
        <v>32</v>
      </c>
      <c r="E9" s="30" t="s">
        <v>33</v>
      </c>
      <c r="F9" s="30" t="s">
        <v>34</v>
      </c>
      <c r="G9" s="30" t="s">
        <v>35</v>
      </c>
      <c r="H9" s="30" t="s">
        <v>36</v>
      </c>
      <c r="I9" s="30" t="s">
        <v>37</v>
      </c>
      <c r="J9" s="30" t="s">
        <v>38</v>
      </c>
      <c r="K9" s="30" t="s">
        <v>39</v>
      </c>
      <c r="L9" s="31" t="s">
        <v>40</v>
      </c>
      <c r="M9" s="29" t="s">
        <v>41</v>
      </c>
      <c r="N9" s="30" t="s">
        <v>42</v>
      </c>
      <c r="O9" s="30" t="s">
        <v>43</v>
      </c>
      <c r="P9" s="30" t="s">
        <v>44</v>
      </c>
      <c r="Q9" s="30" t="s">
        <v>45</v>
      </c>
      <c r="R9" s="30" t="s">
        <v>46</v>
      </c>
      <c r="S9" s="32" t="s">
        <v>47</v>
      </c>
      <c r="T9" s="33"/>
    </row>
    <row r="10" spans="1:20">
      <c r="A10" t="s">
        <v>48</v>
      </c>
      <c r="B10" s="34" t="s">
        <v>49</v>
      </c>
      <c r="C10">
        <v>7.2448683269360605E-3</v>
      </c>
      <c r="D10">
        <v>3.5949972029769024E-2</v>
      </c>
      <c r="E10">
        <v>0.31180815148332242</v>
      </c>
      <c r="F10">
        <v>1.1023582528367503E-2</v>
      </c>
      <c r="G10">
        <v>6.1330751898374246E-2</v>
      </c>
      <c r="H10">
        <v>0.10297790391022432</v>
      </c>
      <c r="I10">
        <v>0.127790650241832</v>
      </c>
      <c r="J10">
        <v>1.0063953390531672</v>
      </c>
      <c r="K10">
        <v>3.6359183648702588E-4</v>
      </c>
      <c r="L10">
        <v>1.2132772774342231</v>
      </c>
      <c r="M10">
        <v>1.2399085298821828</v>
      </c>
      <c r="N10">
        <v>0.23177205062543307</v>
      </c>
      <c r="O10">
        <v>1.4463934194000398</v>
      </c>
      <c r="P10">
        <v>1.4583162025054113</v>
      </c>
      <c r="Q10">
        <v>0.53181454338381895</v>
      </c>
      <c r="R10">
        <v>1.0721664035819607</v>
      </c>
      <c r="S10">
        <v>8.8585332381215451</v>
      </c>
    </row>
    <row r="11" spans="1:20">
      <c r="A11" t="s">
        <v>48</v>
      </c>
      <c r="B11" s="34" t="s">
        <v>50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0">
      <c r="A12" t="s">
        <v>48</v>
      </c>
      <c r="B12" s="34" t="s">
        <v>51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8.3956744968411545E-2</v>
      </c>
      <c r="Q12">
        <v>0</v>
      </c>
      <c r="R12">
        <v>0</v>
      </c>
      <c r="S12">
        <v>8.3956744968411101E-2</v>
      </c>
    </row>
    <row r="13" spans="1:20">
      <c r="A13" t="s">
        <v>48</v>
      </c>
      <c r="B13" s="34" t="s">
        <v>52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8.8610323266909763E-2</v>
      </c>
      <c r="Q13">
        <v>0</v>
      </c>
      <c r="R13">
        <v>0</v>
      </c>
      <c r="S13">
        <v>8.8610323266911095E-2</v>
      </c>
    </row>
    <row r="14" spans="1:20">
      <c r="A14" t="s">
        <v>48</v>
      </c>
      <c r="B14" s="34" t="s">
        <v>53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43.787320820835419</v>
      </c>
      <c r="M14">
        <v>0</v>
      </c>
      <c r="N14">
        <v>0</v>
      </c>
      <c r="O14">
        <v>0.46466741619805263</v>
      </c>
      <c r="P14">
        <v>1.8268980287374337E-2</v>
      </c>
      <c r="Q14">
        <v>0</v>
      </c>
      <c r="R14">
        <v>0</v>
      </c>
      <c r="S14">
        <v>44.27025721732084</v>
      </c>
    </row>
    <row r="15" spans="1:20">
      <c r="A15" t="s">
        <v>48</v>
      </c>
      <c r="B15" s="34" t="s">
        <v>54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0.27834720777772048</v>
      </c>
      <c r="Q15">
        <v>0</v>
      </c>
      <c r="R15">
        <v>0</v>
      </c>
      <c r="S15">
        <v>0.27834720777772759</v>
      </c>
    </row>
    <row r="16" spans="1:20">
      <c r="A16" t="s">
        <v>48</v>
      </c>
      <c r="B16" s="34" t="s">
        <v>55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8.8033191676195832E-2</v>
      </c>
      <c r="Q16">
        <v>0</v>
      </c>
      <c r="R16">
        <v>0</v>
      </c>
      <c r="S16">
        <v>8.8033191676188949E-2</v>
      </c>
    </row>
    <row r="17" spans="1:19">
      <c r="A17" t="s">
        <v>48</v>
      </c>
      <c r="B17" s="34" t="s">
        <v>56</v>
      </c>
      <c r="C17">
        <v>0</v>
      </c>
      <c r="D17">
        <v>0</v>
      </c>
      <c r="E17">
        <v>11.253193163252071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6.6418764275061903</v>
      </c>
      <c r="O17">
        <v>3.2347388630379057</v>
      </c>
      <c r="P17">
        <v>0.15622140228038495</v>
      </c>
      <c r="Q17">
        <v>0</v>
      </c>
      <c r="R17">
        <v>0</v>
      </c>
      <c r="S17">
        <v>21.286029856076553</v>
      </c>
    </row>
    <row r="18" spans="1:19">
      <c r="A18" t="s">
        <v>48</v>
      </c>
      <c r="B18" s="34" t="s">
        <v>57</v>
      </c>
      <c r="C18">
        <v>0</v>
      </c>
      <c r="D18">
        <v>1.2974387537336016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1.3054901679916009</v>
      </c>
      <c r="O18">
        <v>0</v>
      </c>
      <c r="P18">
        <v>0.76931873528810613</v>
      </c>
      <c r="Q18">
        <v>0</v>
      </c>
      <c r="R18">
        <v>0</v>
      </c>
      <c r="S18">
        <v>3.372247657013304</v>
      </c>
    </row>
    <row r="19" spans="1:19">
      <c r="A19" t="s">
        <v>48</v>
      </c>
      <c r="B19" s="34" t="s">
        <v>58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0.23181225439028985</v>
      </c>
      <c r="O19">
        <v>9.8158939251696395</v>
      </c>
      <c r="P19">
        <v>6.1797660128730669E-2</v>
      </c>
      <c r="Q19">
        <v>0</v>
      </c>
      <c r="R19">
        <v>0</v>
      </c>
      <c r="S19">
        <v>10.109503839688671</v>
      </c>
    </row>
    <row r="20" spans="1:19">
      <c r="A20" t="s">
        <v>48</v>
      </c>
      <c r="B20" s="34" t="s">
        <v>59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5.5996083198555535E-2</v>
      </c>
      <c r="Q20">
        <v>0</v>
      </c>
      <c r="R20">
        <v>0</v>
      </c>
      <c r="S20">
        <v>5.5996083198564861E-2</v>
      </c>
    </row>
    <row r="21" spans="1:19">
      <c r="A21" t="s">
        <v>48</v>
      </c>
      <c r="B21" s="34" t="s">
        <v>60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1.3122072495878634E-2</v>
      </c>
      <c r="L21">
        <v>0</v>
      </c>
      <c r="M21">
        <v>0</v>
      </c>
      <c r="N21">
        <v>0</v>
      </c>
      <c r="O21">
        <v>0.23216165254771148</v>
      </c>
      <c r="P21">
        <v>0</v>
      </c>
      <c r="Q21">
        <v>0</v>
      </c>
      <c r="R21">
        <v>0</v>
      </c>
      <c r="S21">
        <v>0.24528372504359197</v>
      </c>
    </row>
    <row r="22" spans="1:19">
      <c r="A22" t="s">
        <v>48</v>
      </c>
      <c r="B22" s="34" t="s">
        <v>61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2.5639498856817422</v>
      </c>
      <c r="N22">
        <v>0</v>
      </c>
      <c r="O22">
        <v>6.4782040629007529</v>
      </c>
      <c r="P22">
        <v>7.0761891669912202E-2</v>
      </c>
      <c r="Q22">
        <v>3.6022976160804441</v>
      </c>
      <c r="R22">
        <v>0</v>
      </c>
      <c r="S22">
        <v>12.715213456332862</v>
      </c>
    </row>
    <row r="23" spans="1:19">
      <c r="A23" t="s">
        <v>48</v>
      </c>
      <c r="B23" s="34" t="s">
        <v>62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4.4220766226032993E-3</v>
      </c>
      <c r="Q23">
        <v>0</v>
      </c>
      <c r="R23">
        <v>0</v>
      </c>
      <c r="S23">
        <v>4.4220766226032993E-3</v>
      </c>
    </row>
    <row r="24" spans="1:19">
      <c r="A24" t="s">
        <v>48</v>
      </c>
      <c r="B24" s="34" t="s">
        <v>63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9.4608404900808321</v>
      </c>
      <c r="N24">
        <v>0</v>
      </c>
      <c r="O24">
        <v>31.974844108941294</v>
      </c>
      <c r="P24">
        <v>0</v>
      </c>
      <c r="Q24">
        <v>0</v>
      </c>
      <c r="R24">
        <v>0</v>
      </c>
      <c r="S24">
        <v>41.435684599022082</v>
      </c>
    </row>
    <row r="25" spans="1:19">
      <c r="A25" t="s">
        <v>48</v>
      </c>
      <c r="B25" s="34" t="s">
        <v>64</v>
      </c>
      <c r="C25">
        <v>0.261468157062273</v>
      </c>
      <c r="D25">
        <v>0</v>
      </c>
      <c r="E25">
        <v>0</v>
      </c>
      <c r="F25">
        <v>0</v>
      </c>
      <c r="G25">
        <v>0</v>
      </c>
      <c r="H25">
        <v>0</v>
      </c>
      <c r="I25">
        <v>4.6119797214661249</v>
      </c>
      <c r="J25">
        <v>0</v>
      </c>
      <c r="K25">
        <v>0</v>
      </c>
      <c r="L25">
        <v>0</v>
      </c>
      <c r="M25">
        <v>32.72365550402516</v>
      </c>
      <c r="N25">
        <v>5.4640952780697916E-3</v>
      </c>
      <c r="O25">
        <v>0</v>
      </c>
      <c r="P25">
        <v>0.88663250392421844</v>
      </c>
      <c r="Q25">
        <v>0</v>
      </c>
      <c r="R25">
        <v>0</v>
      </c>
      <c r="S25">
        <v>38.48919998175586</v>
      </c>
    </row>
    <row r="26" spans="1:19">
      <c r="A26" t="s">
        <v>48</v>
      </c>
      <c r="B26" s="34" t="s">
        <v>65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7.4751504567913685E-2</v>
      </c>
      <c r="O26">
        <v>0</v>
      </c>
      <c r="P26">
        <v>0</v>
      </c>
      <c r="Q26">
        <v>0</v>
      </c>
      <c r="R26">
        <v>0</v>
      </c>
      <c r="S26">
        <v>7.4751504567927896E-2</v>
      </c>
    </row>
    <row r="27" spans="1:19">
      <c r="A27" t="s">
        <v>48</v>
      </c>
      <c r="B27" s="34" t="s">
        <v>66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0.15145311436934517</v>
      </c>
      <c r="R27">
        <v>0</v>
      </c>
      <c r="S27">
        <v>0.15145311436933184</v>
      </c>
    </row>
    <row r="28" spans="1:19">
      <c r="A28" t="s">
        <v>48</v>
      </c>
      <c r="B28" s="34" t="s">
        <v>67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t="s">
        <v>48</v>
      </c>
      <c r="B29" s="34" t="s">
        <v>68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0.1142315102367093</v>
      </c>
      <c r="S29">
        <v>0.11423151023672062</v>
      </c>
    </row>
    <row r="30" spans="1:19">
      <c r="A30" t="s">
        <v>48</v>
      </c>
      <c r="B30" s="34" t="s">
        <v>69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1.1761797983924782</v>
      </c>
      <c r="S30">
        <v>1.176179798392468</v>
      </c>
    </row>
    <row r="31" spans="1:19">
      <c r="A31" t="s">
        <v>48</v>
      </c>
      <c r="B31" s="34" t="s">
        <v>70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1.338212085906676E-3</v>
      </c>
      <c r="Q31">
        <v>0</v>
      </c>
      <c r="R31">
        <v>8.5305204437714721E-2</v>
      </c>
      <c r="S31">
        <v>8.6643416523628503E-2</v>
      </c>
    </row>
    <row r="32" spans="1:19">
      <c r="A32" t="s">
        <v>48</v>
      </c>
      <c r="B32" s="34" t="s">
        <v>71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0.7727906174307213</v>
      </c>
      <c r="Q32">
        <v>0</v>
      </c>
      <c r="R32">
        <v>1.7364845190310341E-2</v>
      </c>
      <c r="S32">
        <v>0.79015546262104408</v>
      </c>
    </row>
    <row r="33" spans="1:19">
      <c r="A33" t="s">
        <v>48</v>
      </c>
      <c r="B33" s="34" t="s">
        <v>72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1.7543416008903634E-2</v>
      </c>
      <c r="Q33">
        <v>0</v>
      </c>
      <c r="R33">
        <v>2.3468044053836308</v>
      </c>
      <c r="S33">
        <v>2.3643478213925277</v>
      </c>
    </row>
    <row r="34" spans="1:19">
      <c r="A34" t="s">
        <v>48</v>
      </c>
      <c r="B34" s="34" t="s">
        <v>73</v>
      </c>
      <c r="C34">
        <v>0</v>
      </c>
      <c r="D34">
        <v>0</v>
      </c>
      <c r="E34">
        <v>0</v>
      </c>
      <c r="F34">
        <v>0</v>
      </c>
      <c r="G34">
        <v>0</v>
      </c>
      <c r="H34">
        <v>3.7164847639031242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0.20516256130667543</v>
      </c>
      <c r="Q34">
        <v>0</v>
      </c>
      <c r="R34">
        <v>2.3009140486272921</v>
      </c>
      <c r="S34">
        <v>6.2225613738372374</v>
      </c>
    </row>
    <row r="35" spans="1:19">
      <c r="A35" t="s">
        <v>48</v>
      </c>
      <c r="B35" s="34" t="s">
        <v>74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0.23175999437558659</v>
      </c>
      <c r="Q35">
        <v>0</v>
      </c>
      <c r="R35">
        <v>0.31928375114218888</v>
      </c>
      <c r="S35">
        <v>0.55104374551783053</v>
      </c>
    </row>
    <row r="36" spans="1:19">
      <c r="A36" t="s">
        <v>48</v>
      </c>
      <c r="B36" s="34" t="s">
        <v>75</v>
      </c>
      <c r="C36">
        <v>0</v>
      </c>
      <c r="D36">
        <v>0</v>
      </c>
      <c r="E36">
        <v>0</v>
      </c>
      <c r="F36">
        <v>0</v>
      </c>
      <c r="G36">
        <v>2.213434109007919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0.18828579747574015</v>
      </c>
      <c r="Q36">
        <v>0</v>
      </c>
      <c r="R36">
        <v>1.6062662401009762</v>
      </c>
      <c r="S36">
        <v>4.0079861465845283</v>
      </c>
    </row>
    <row r="37" spans="1:19">
      <c r="A37" t="s">
        <v>48</v>
      </c>
      <c r="B37" s="34" t="s">
        <v>76</v>
      </c>
      <c r="C37">
        <v>0</v>
      </c>
      <c r="D37">
        <v>0.23135372379069152</v>
      </c>
      <c r="E37">
        <v>0</v>
      </c>
      <c r="F37">
        <v>0.39784240069620258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3.7113758980482228</v>
      </c>
      <c r="O37">
        <v>0</v>
      </c>
      <c r="P37">
        <v>0.86172995691900844</v>
      </c>
      <c r="Q37">
        <v>0</v>
      </c>
      <c r="R37">
        <v>0.55778372661770348</v>
      </c>
      <c r="S37">
        <v>5.7600857060720045</v>
      </c>
    </row>
    <row r="38" spans="1:19">
      <c r="A38" t="s">
        <v>48</v>
      </c>
      <c r="B38" s="34" t="s">
        <v>77</v>
      </c>
      <c r="C38">
        <v>0</v>
      </c>
      <c r="D38">
        <v>0.2860496523353937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3.4317181138295947</v>
      </c>
      <c r="O38">
        <v>0</v>
      </c>
      <c r="P38">
        <v>1.0980184846111847</v>
      </c>
      <c r="Q38">
        <v>0</v>
      </c>
      <c r="R38">
        <v>4.8990028964190913E-4</v>
      </c>
      <c r="S38">
        <v>4.8162761510657788</v>
      </c>
    </row>
    <row r="39" spans="1:19">
      <c r="A39" t="s">
        <v>48</v>
      </c>
      <c r="B39" s="34" t="s">
        <v>78</v>
      </c>
      <c r="C39">
        <v>0</v>
      </c>
      <c r="D39">
        <v>0.26725518240803603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2.1872720768475483E-2</v>
      </c>
      <c r="L39">
        <v>0</v>
      </c>
      <c r="M39">
        <v>0</v>
      </c>
      <c r="N39">
        <v>3.1975196151644134</v>
      </c>
      <c r="O39">
        <v>0</v>
      </c>
      <c r="P39">
        <v>0.87484608878170889</v>
      </c>
      <c r="Q39">
        <v>3.5977444218262233</v>
      </c>
      <c r="R39">
        <v>5.2381069361615573E-3</v>
      </c>
      <c r="S39">
        <v>7.9644761358850644</v>
      </c>
    </row>
    <row r="40" spans="1:19">
      <c r="A40" t="s">
        <v>48</v>
      </c>
      <c r="B40" s="34" t="s">
        <v>79</v>
      </c>
      <c r="C40">
        <v>0</v>
      </c>
      <c r="D40">
        <v>0.10950000091914003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1.5019095539657926E-2</v>
      </c>
      <c r="L40">
        <v>0</v>
      </c>
      <c r="M40">
        <v>0</v>
      </c>
      <c r="N40">
        <v>1.0735478725572207</v>
      </c>
      <c r="O40">
        <v>0</v>
      </c>
      <c r="P40">
        <v>0.50881092829742869</v>
      </c>
      <c r="Q40">
        <v>2.4649067696953368</v>
      </c>
      <c r="R40">
        <v>0.1157444260614735</v>
      </c>
      <c r="S40">
        <v>4.2875290930703045</v>
      </c>
    </row>
    <row r="41" spans="1:19">
      <c r="A41" t="s">
        <v>48</v>
      </c>
      <c r="B41" s="34" t="s">
        <v>80</v>
      </c>
      <c r="C41">
        <v>0</v>
      </c>
      <c r="D41">
        <v>7.2686428527157787E-4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0.22568856873287285</v>
      </c>
      <c r="L41">
        <v>0</v>
      </c>
      <c r="M41">
        <v>6.5474956805065219</v>
      </c>
      <c r="N41">
        <v>1.7385439298955419E-2</v>
      </c>
      <c r="O41">
        <v>0</v>
      </c>
      <c r="P41">
        <v>0.40836824740901179</v>
      </c>
      <c r="Q41">
        <v>2.4748827557327786</v>
      </c>
      <c r="R41">
        <v>8.5419922291270822E-2</v>
      </c>
      <c r="S41">
        <v>9.7599674782566694</v>
      </c>
    </row>
    <row r="42" spans="1:19">
      <c r="A42" t="s">
        <v>48</v>
      </c>
      <c r="B42" s="34" t="s">
        <v>81</v>
      </c>
      <c r="C42">
        <v>0</v>
      </c>
      <c r="D42">
        <v>9.4736285088682592E-2</v>
      </c>
      <c r="E42">
        <v>0</v>
      </c>
      <c r="F42">
        <v>0</v>
      </c>
      <c r="G42">
        <v>0</v>
      </c>
      <c r="H42">
        <v>0</v>
      </c>
      <c r="I42">
        <v>1.3021178860418399</v>
      </c>
      <c r="J42">
        <v>0</v>
      </c>
      <c r="K42">
        <v>6.7686614117223876E-4</v>
      </c>
      <c r="L42">
        <v>2.2312282150423357E-2</v>
      </c>
      <c r="M42">
        <v>13.023647670955356</v>
      </c>
      <c r="N42">
        <v>0.44319669859604005</v>
      </c>
      <c r="O42">
        <v>0</v>
      </c>
      <c r="P42">
        <v>0.56311976104042749</v>
      </c>
      <c r="Q42">
        <v>1.1409216192426186E-3</v>
      </c>
      <c r="R42">
        <v>0.17280595463050119</v>
      </c>
      <c r="S42">
        <v>15.623754326263793</v>
      </c>
    </row>
    <row r="43" spans="1:19">
      <c r="A43" t="s">
        <v>48</v>
      </c>
      <c r="B43" s="34" t="s">
        <v>82</v>
      </c>
      <c r="C43">
        <v>0</v>
      </c>
      <c r="D43">
        <v>6.3614665489018396E-2</v>
      </c>
      <c r="E43">
        <v>0</v>
      </c>
      <c r="F43">
        <v>0</v>
      </c>
      <c r="G43">
        <v>0</v>
      </c>
      <c r="H43">
        <v>0</v>
      </c>
      <c r="I43">
        <v>1.1310112905373098</v>
      </c>
      <c r="J43">
        <v>0</v>
      </c>
      <c r="K43">
        <v>1.9436370536068948E-4</v>
      </c>
      <c r="L43">
        <v>19.072219591099945</v>
      </c>
      <c r="M43">
        <v>14.119176372395529</v>
      </c>
      <c r="N43">
        <v>1.3868727464633608</v>
      </c>
      <c r="O43">
        <v>37.719006484949766</v>
      </c>
      <c r="P43">
        <v>0.95858331032531652</v>
      </c>
      <c r="Q43">
        <v>0.31366091208740698</v>
      </c>
      <c r="R43">
        <v>1.6511184888372554E-3</v>
      </c>
      <c r="S43">
        <v>74.765990855541389</v>
      </c>
    </row>
    <row r="44" spans="1:19">
      <c r="A44" t="s">
        <v>48</v>
      </c>
      <c r="B44" s="34" t="s">
        <v>83</v>
      </c>
      <c r="C44">
        <v>0</v>
      </c>
      <c r="D44">
        <v>0.38934348545736697</v>
      </c>
      <c r="E44">
        <v>0</v>
      </c>
      <c r="F44">
        <v>0</v>
      </c>
      <c r="G44">
        <v>0</v>
      </c>
      <c r="H44">
        <v>0</v>
      </c>
      <c r="I44">
        <v>0.48104713277121292</v>
      </c>
      <c r="J44">
        <v>0</v>
      </c>
      <c r="K44">
        <v>0.16906876940837395</v>
      </c>
      <c r="L44">
        <v>0.56007374826670286</v>
      </c>
      <c r="M44">
        <v>2.0541890089218384</v>
      </c>
      <c r="N44">
        <v>0.59348120187601694</v>
      </c>
      <c r="O44">
        <v>8.8175631055725034</v>
      </c>
      <c r="P44">
        <v>0.49553442067536402</v>
      </c>
      <c r="Q44">
        <v>0.96463744536676899</v>
      </c>
      <c r="R44">
        <v>0.52687539290537977</v>
      </c>
      <c r="S44">
        <v>15.051813711221939</v>
      </c>
    </row>
    <row r="45" spans="1:19">
      <c r="A45" t="s">
        <v>48</v>
      </c>
      <c r="B45" s="34" t="s">
        <v>84</v>
      </c>
      <c r="C45">
        <v>0</v>
      </c>
      <c r="D45">
        <v>0.4596833549842243</v>
      </c>
      <c r="E45">
        <v>1.5507006216353201</v>
      </c>
      <c r="F45">
        <v>0</v>
      </c>
      <c r="G45">
        <v>0</v>
      </c>
      <c r="H45">
        <v>0</v>
      </c>
      <c r="I45">
        <v>3.2594647970913826E-3</v>
      </c>
      <c r="J45">
        <v>0</v>
      </c>
      <c r="K45">
        <v>3.7698533360636666E-3</v>
      </c>
      <c r="L45">
        <v>4.573348351417124</v>
      </c>
      <c r="M45">
        <v>1.0742535060793728</v>
      </c>
      <c r="N45">
        <v>4.9329997672636665</v>
      </c>
      <c r="O45">
        <v>14.645906635130416</v>
      </c>
      <c r="P45">
        <v>1.2684013003544887</v>
      </c>
      <c r="Q45">
        <v>0.15185513689073815</v>
      </c>
      <c r="R45">
        <v>0</v>
      </c>
      <c r="S45">
        <v>28.664177991888778</v>
      </c>
    </row>
    <row r="46" spans="1:19">
      <c r="A46" t="s">
        <v>48</v>
      </c>
      <c r="B46" s="34" t="s">
        <v>85</v>
      </c>
      <c r="C46">
        <v>0</v>
      </c>
      <c r="D46">
        <v>1.375550413817983E-4</v>
      </c>
      <c r="E46">
        <v>1.6335123813673409</v>
      </c>
      <c r="F46">
        <v>0</v>
      </c>
      <c r="G46">
        <v>0</v>
      </c>
      <c r="H46">
        <v>0</v>
      </c>
      <c r="I46">
        <v>0.314569234201028</v>
      </c>
      <c r="J46">
        <v>0</v>
      </c>
      <c r="K46">
        <v>8.8540005811560407E-3</v>
      </c>
      <c r="L46">
        <v>5.8899032203807451</v>
      </c>
      <c r="M46">
        <v>2.4574252446772391</v>
      </c>
      <c r="N46">
        <v>8.0141680049763409E-3</v>
      </c>
      <c r="O46">
        <v>4.206047135409591</v>
      </c>
      <c r="P46">
        <v>0.3442992396108675</v>
      </c>
      <c r="Q46">
        <v>2.3372011311809473</v>
      </c>
      <c r="R46">
        <v>1.6695640773711773E-4</v>
      </c>
      <c r="S46">
        <v>17.200130266863027</v>
      </c>
    </row>
    <row r="47" spans="1:19">
      <c r="A47" t="s">
        <v>48</v>
      </c>
      <c r="B47" s="34" t="s">
        <v>86</v>
      </c>
      <c r="C47">
        <v>0</v>
      </c>
      <c r="D47">
        <v>4.9910434903353007E-3</v>
      </c>
      <c r="E47">
        <v>0.97719009740408502</v>
      </c>
      <c r="F47">
        <v>0</v>
      </c>
      <c r="G47">
        <v>0</v>
      </c>
      <c r="H47">
        <v>0</v>
      </c>
      <c r="I47">
        <v>0.208371454834408</v>
      </c>
      <c r="J47">
        <v>36.320927131270324</v>
      </c>
      <c r="K47">
        <v>3.4240466268209424E-5</v>
      </c>
      <c r="L47">
        <v>0</v>
      </c>
      <c r="M47">
        <v>1.8274344219829572</v>
      </c>
      <c r="N47">
        <v>5.1767850048264563E-2</v>
      </c>
      <c r="O47">
        <v>0.73176671893300238</v>
      </c>
      <c r="P47">
        <v>0.24091660366300083</v>
      </c>
      <c r="Q47">
        <v>5.6753132529444983</v>
      </c>
      <c r="R47">
        <v>0.90256827212349577</v>
      </c>
      <c r="S47">
        <v>46.941281087160974</v>
      </c>
    </row>
    <row r="48" spans="1:19">
      <c r="A48" t="s">
        <v>48</v>
      </c>
      <c r="B48" s="34" t="s">
        <v>87</v>
      </c>
      <c r="C48">
        <v>0</v>
      </c>
      <c r="D48">
        <v>9.3572647878385151E-2</v>
      </c>
      <c r="E48">
        <v>2.0819875483290087</v>
      </c>
      <c r="F48">
        <v>0</v>
      </c>
      <c r="G48">
        <v>1.565720610651411E-3</v>
      </c>
      <c r="H48">
        <v>1.4091660809913975E-3</v>
      </c>
      <c r="I48">
        <v>2.9971043111076714</v>
      </c>
      <c r="J48">
        <v>0</v>
      </c>
      <c r="K48">
        <v>5.5518270823562421E-5</v>
      </c>
      <c r="L48">
        <v>3.5585595155311012E-2</v>
      </c>
      <c r="M48">
        <v>27.399462351527092</v>
      </c>
      <c r="N48">
        <v>0.74238319487164972</v>
      </c>
      <c r="O48">
        <v>2.5989310570686683</v>
      </c>
      <c r="P48">
        <v>0.38040378558239496</v>
      </c>
      <c r="Q48">
        <v>9.8265815930419507</v>
      </c>
      <c r="R48">
        <v>2.4318243121630534</v>
      </c>
      <c r="S48">
        <v>48.590866801687412</v>
      </c>
    </row>
    <row r="49" spans="1:19">
      <c r="A49" t="s">
        <v>48</v>
      </c>
      <c r="B49" s="34" t="s">
        <v>88</v>
      </c>
      <c r="C49">
        <v>0</v>
      </c>
      <c r="D49">
        <v>2.1807822299146018E-2</v>
      </c>
      <c r="E49">
        <v>0.86931488809590363</v>
      </c>
      <c r="F49">
        <v>0.33213584914255229</v>
      </c>
      <c r="G49">
        <v>2.0759441054212502</v>
      </c>
      <c r="H49">
        <v>2.7620449427935529</v>
      </c>
      <c r="I49">
        <v>2.4882576116951327E-3</v>
      </c>
      <c r="J49">
        <v>0</v>
      </c>
      <c r="K49">
        <v>2.3460935093188584E-3</v>
      </c>
      <c r="L49">
        <v>0</v>
      </c>
      <c r="M49">
        <v>1.6737023839921363</v>
      </c>
      <c r="N49">
        <v>6.3273383326503563E-2</v>
      </c>
      <c r="O49">
        <v>4.8720508992706186</v>
      </c>
      <c r="P49">
        <v>0.40612524976121378</v>
      </c>
      <c r="Q49">
        <v>0.5695392576856122</v>
      </c>
      <c r="R49">
        <v>2.1786166078170748</v>
      </c>
      <c r="S49">
        <v>15.829389740726185</v>
      </c>
    </row>
    <row r="50" spans="1:19">
      <c r="A50" t="s">
        <v>48</v>
      </c>
      <c r="B50" s="34" t="s">
        <v>89</v>
      </c>
      <c r="C50">
        <v>0</v>
      </c>
      <c r="D50">
        <v>0</v>
      </c>
      <c r="E50">
        <v>0</v>
      </c>
      <c r="F50">
        <v>0.49616930850973184</v>
      </c>
      <c r="G50">
        <v>2.1410623823758312</v>
      </c>
      <c r="H50">
        <v>3.4866286142020657</v>
      </c>
      <c r="I50">
        <v>1.762937169679013E-2</v>
      </c>
      <c r="J50">
        <v>0</v>
      </c>
      <c r="K50">
        <v>0</v>
      </c>
      <c r="L50">
        <v>3.934282186035162</v>
      </c>
      <c r="M50">
        <v>0.15410124411508264</v>
      </c>
      <c r="N50">
        <v>0.25135400534141183</v>
      </c>
      <c r="O50">
        <v>22.385043441798047</v>
      </c>
      <c r="P50">
        <v>0.73628523484148189</v>
      </c>
      <c r="Q50">
        <v>0.1473045377674822</v>
      </c>
      <c r="R50">
        <v>6.2904350026586648</v>
      </c>
      <c r="S50">
        <v>40.04029532933987</v>
      </c>
    </row>
    <row r="51" spans="1:19">
      <c r="A51" t="s">
        <v>230</v>
      </c>
      <c r="B51" s="34" t="s">
        <v>90</v>
      </c>
      <c r="C51">
        <v>7.7226390210916041E-4</v>
      </c>
      <c r="D51">
        <v>0.11167824180417796</v>
      </c>
      <c r="E51">
        <v>5.8893973978548786E-3</v>
      </c>
      <c r="F51">
        <v>0.12378744249256401</v>
      </c>
      <c r="G51">
        <v>0.25257232105855909</v>
      </c>
      <c r="H51">
        <v>2.0616896061126155E-2</v>
      </c>
      <c r="I51">
        <v>0.32216776312136197</v>
      </c>
      <c r="J51">
        <v>0</v>
      </c>
      <c r="K51">
        <v>6.4878364865074256E-2</v>
      </c>
      <c r="L51">
        <v>1.6043823844002247</v>
      </c>
      <c r="M51">
        <v>3.2048938369435547</v>
      </c>
      <c r="N51">
        <v>0.11944938142032413</v>
      </c>
      <c r="O51">
        <v>4.7859651303227508</v>
      </c>
      <c r="P51">
        <v>0.23169885175728844</v>
      </c>
      <c r="Q51">
        <v>1.6114961003907524E-2</v>
      </c>
      <c r="R51">
        <v>0.89112731404768297</v>
      </c>
      <c r="S51">
        <v>11.755994550599667</v>
      </c>
    </row>
    <row r="52" spans="1:19">
      <c r="A52" t="s">
        <v>48</v>
      </c>
      <c r="B52" s="34" t="s">
        <v>91</v>
      </c>
      <c r="C52">
        <v>0.64330688682965531</v>
      </c>
      <c r="D52">
        <v>0</v>
      </c>
      <c r="E52">
        <v>0.32169634635963007</v>
      </c>
      <c r="F52">
        <v>8.9257573588026329E-3</v>
      </c>
      <c r="G52">
        <v>0.72053997603929432</v>
      </c>
      <c r="H52">
        <v>0.80605807617016012</v>
      </c>
      <c r="I52">
        <v>5.9642144654574736E-3</v>
      </c>
      <c r="J52">
        <v>0</v>
      </c>
      <c r="K52">
        <v>1.1363741169697628E-3</v>
      </c>
      <c r="L52">
        <v>0.24534789899226439</v>
      </c>
      <c r="M52">
        <v>0.51091737790532932</v>
      </c>
      <c r="N52">
        <v>0.57491816699011622</v>
      </c>
      <c r="O52">
        <v>6.5076226679605043</v>
      </c>
      <c r="P52">
        <v>0.14397876052789549</v>
      </c>
      <c r="Q52">
        <v>0.31595024986822295</v>
      </c>
      <c r="R52">
        <v>1.9803275335035551</v>
      </c>
      <c r="S52">
        <v>12.786690287087708</v>
      </c>
    </row>
    <row r="53" spans="1:19">
      <c r="A53" t="s">
        <v>48</v>
      </c>
      <c r="B53" s="34" t="s">
        <v>92</v>
      </c>
      <c r="C53">
        <v>0.26272130489214118</v>
      </c>
      <c r="D53">
        <v>4.4998260186490668E-4</v>
      </c>
      <c r="E53">
        <v>0.45452617077168966</v>
      </c>
      <c r="F53">
        <v>0.11765797459758764</v>
      </c>
      <c r="G53">
        <v>1.440934265685117</v>
      </c>
      <c r="H53">
        <v>0.6382461128447332</v>
      </c>
      <c r="I53">
        <v>7.1491537293184138E-2</v>
      </c>
      <c r="J53">
        <v>0</v>
      </c>
      <c r="K53">
        <v>1.2801565195674769E-6</v>
      </c>
      <c r="L53">
        <v>8.007755761856572E-2</v>
      </c>
      <c r="M53">
        <v>2.356647848648592</v>
      </c>
      <c r="N53">
        <v>7.4731493416635431E-3</v>
      </c>
      <c r="O53">
        <v>4.2264734451493382</v>
      </c>
      <c r="P53">
        <v>8.6225051569499556E-2</v>
      </c>
      <c r="Q53">
        <v>1.4348591722438186E-2</v>
      </c>
      <c r="R53">
        <v>1.5990082780204311</v>
      </c>
      <c r="S53">
        <v>11.356282550913534</v>
      </c>
    </row>
    <row r="54" spans="1:19">
      <c r="A54" t="s">
        <v>230</v>
      </c>
      <c r="B54" s="34" t="s">
        <v>93</v>
      </c>
      <c r="C54">
        <v>0.63504525747328167</v>
      </c>
      <c r="D54">
        <v>7.7791695510853742E-4</v>
      </c>
      <c r="E54">
        <v>0.50856471440706841</v>
      </c>
      <c r="F54">
        <v>0.26078855856002114</v>
      </c>
      <c r="G54">
        <v>0</v>
      </c>
      <c r="H54">
        <v>2.4150348543180922</v>
      </c>
      <c r="I54">
        <v>0.39687457981856866</v>
      </c>
      <c r="J54">
        <v>0</v>
      </c>
      <c r="K54">
        <v>4.1505481737535987E-5</v>
      </c>
      <c r="L54">
        <v>0</v>
      </c>
      <c r="M54">
        <v>1.3789514446597053</v>
      </c>
      <c r="N54">
        <v>7.1209221457060323E-3</v>
      </c>
      <c r="O54">
        <v>0.93492339164399141</v>
      </c>
      <c r="P54">
        <v>0.28973077204620346</v>
      </c>
      <c r="Q54">
        <v>2.5168675921698025E-2</v>
      </c>
      <c r="R54">
        <v>2.2606701916462875</v>
      </c>
      <c r="S54">
        <v>9.1136927850776601</v>
      </c>
    </row>
    <row r="55" spans="1:19">
      <c r="A55" t="s">
        <v>48</v>
      </c>
      <c r="B55" s="34" t="s">
        <v>94</v>
      </c>
      <c r="C55">
        <v>8.615644064926653E-2</v>
      </c>
      <c r="D55">
        <v>0</v>
      </c>
      <c r="E55">
        <v>1.3137433786031494E-2</v>
      </c>
      <c r="F55">
        <v>0</v>
      </c>
      <c r="G55">
        <v>0.1467998169592768</v>
      </c>
      <c r="H55">
        <v>7.6094241985273925E-3</v>
      </c>
      <c r="I55">
        <v>0</v>
      </c>
      <c r="J55">
        <v>0</v>
      </c>
      <c r="K55">
        <v>7.4295063611673484E-5</v>
      </c>
      <c r="L55">
        <v>0</v>
      </c>
      <c r="M55">
        <v>0.23674539608782652</v>
      </c>
      <c r="N55">
        <v>8.4406842575297958E-2</v>
      </c>
      <c r="O55">
        <v>1.2966087416418759</v>
      </c>
      <c r="P55">
        <v>0.11340044136223781</v>
      </c>
      <c r="Q55">
        <v>2.9656596062466178E-5</v>
      </c>
      <c r="R55">
        <v>0.12027104910228559</v>
      </c>
      <c r="S55">
        <v>2.1052395380220332</v>
      </c>
    </row>
    <row r="56" spans="1:19">
      <c r="A56" t="s">
        <v>48</v>
      </c>
      <c r="B56" s="34" t="s">
        <v>95</v>
      </c>
      <c r="C56">
        <v>0</v>
      </c>
      <c r="D56">
        <v>8.6902462414362169E-3</v>
      </c>
      <c r="E56">
        <v>7.2972024136511315</v>
      </c>
      <c r="F56">
        <v>5.2868131885410286E-2</v>
      </c>
      <c r="G56">
        <v>0.18467184076573417</v>
      </c>
      <c r="H56">
        <v>1.6364810543587183E-2</v>
      </c>
      <c r="I56">
        <v>1.4506207110258629E-3</v>
      </c>
      <c r="J56">
        <v>0</v>
      </c>
      <c r="K56">
        <v>0</v>
      </c>
      <c r="L56">
        <v>0</v>
      </c>
      <c r="M56">
        <v>3.0726306814926829E-2</v>
      </c>
      <c r="N56">
        <v>8.1003244600342583E-2</v>
      </c>
      <c r="O56">
        <v>3.479778955055906</v>
      </c>
      <c r="P56">
        <v>0.15842724181043444</v>
      </c>
      <c r="Q56">
        <v>3.0258027973673052E-4</v>
      </c>
      <c r="R56">
        <v>1.1233886616069384</v>
      </c>
      <c r="S56">
        <v>12.43487505396763</v>
      </c>
    </row>
    <row r="57" spans="1:19">
      <c r="A57" t="s">
        <v>230</v>
      </c>
      <c r="B57" s="34" t="s">
        <v>96</v>
      </c>
      <c r="C57">
        <v>1.2316745722487088E-3</v>
      </c>
      <c r="D57">
        <v>5.1834372136116968E-4</v>
      </c>
      <c r="E57">
        <v>0</v>
      </c>
      <c r="F57">
        <v>2.2911754043288379E-2</v>
      </c>
      <c r="G57">
        <v>0.1900380780047044</v>
      </c>
      <c r="H57">
        <v>0.27191851171025938</v>
      </c>
      <c r="I57">
        <v>2.5502078219581392E-3</v>
      </c>
      <c r="J57">
        <v>63.742371234424965</v>
      </c>
      <c r="K57">
        <v>0</v>
      </c>
      <c r="L57">
        <v>0</v>
      </c>
      <c r="M57">
        <v>8.0668723814909526E-3</v>
      </c>
      <c r="N57">
        <v>4.3584429927818746E-3</v>
      </c>
      <c r="O57">
        <v>0.8681446555616219</v>
      </c>
      <c r="P57">
        <v>6.1080203746818995E-2</v>
      </c>
      <c r="Q57">
        <v>26.205182729995549</v>
      </c>
      <c r="R57">
        <v>0.23625089627187279</v>
      </c>
      <c r="S57">
        <v>91.614623605248312</v>
      </c>
    </row>
    <row r="58" spans="1:19">
      <c r="A58" t="s">
        <v>230</v>
      </c>
      <c r="B58" s="34" t="s">
        <v>97</v>
      </c>
      <c r="C58">
        <v>8.9382409072434221E-2</v>
      </c>
      <c r="D58">
        <v>0</v>
      </c>
      <c r="E58">
        <v>0</v>
      </c>
      <c r="F58">
        <v>3.4321736567876071E-2</v>
      </c>
      <c r="G58">
        <v>8.1958371400148167E-4</v>
      </c>
      <c r="H58">
        <v>0.11101396895320903</v>
      </c>
      <c r="I58">
        <v>6.773764436474039E-6</v>
      </c>
      <c r="J58">
        <v>26.267561270714907</v>
      </c>
      <c r="K58">
        <v>4.788221251214031E-4</v>
      </c>
      <c r="L58">
        <v>0</v>
      </c>
      <c r="M58">
        <v>1.9301458172833463E-3</v>
      </c>
      <c r="N58">
        <v>1.8170404766646442E-2</v>
      </c>
      <c r="O58">
        <v>1.1995764760079908</v>
      </c>
      <c r="P58">
        <v>2.4760984788347429E-2</v>
      </c>
      <c r="Q58">
        <v>12.942745983834222</v>
      </c>
      <c r="R58">
        <v>0.13956067448711806</v>
      </c>
      <c r="S58">
        <v>40.830329234613032</v>
      </c>
    </row>
    <row r="59" spans="1:19">
      <c r="A59" t="s">
        <v>230</v>
      </c>
      <c r="B59" s="34" t="s">
        <v>98</v>
      </c>
      <c r="C59">
        <v>2.5697948513631275E-2</v>
      </c>
      <c r="D59">
        <v>0</v>
      </c>
      <c r="E59">
        <v>4.2992926473353066E-2</v>
      </c>
      <c r="F59">
        <v>1.167656065790279E-4</v>
      </c>
      <c r="G59">
        <v>4.2053290167434199E-3</v>
      </c>
      <c r="H59">
        <v>0.31918920706582377</v>
      </c>
      <c r="I59">
        <v>0</v>
      </c>
      <c r="J59">
        <v>1.3299671178448023</v>
      </c>
      <c r="K59">
        <v>2.8560116170472938E-5</v>
      </c>
      <c r="L59">
        <v>3.4093336292151832</v>
      </c>
      <c r="M59">
        <v>0</v>
      </c>
      <c r="N59">
        <v>6.4208818513723287E-2</v>
      </c>
      <c r="O59">
        <v>9.2250751053171598E-2</v>
      </c>
      <c r="P59">
        <v>8.3609057316092361E-2</v>
      </c>
      <c r="Q59">
        <v>0.12864407801293964</v>
      </c>
      <c r="R59">
        <v>0.20118207987407288</v>
      </c>
      <c r="S59">
        <v>5.7014262686222992</v>
      </c>
    </row>
    <row r="60" spans="1:19">
      <c r="A60" t="s">
        <v>48</v>
      </c>
      <c r="B60" s="34" t="s">
        <v>99</v>
      </c>
      <c r="C60">
        <v>0.15833258953013019</v>
      </c>
      <c r="D60">
        <v>2.54059775028459E-3</v>
      </c>
      <c r="E60">
        <v>0</v>
      </c>
      <c r="F60">
        <v>2.0956450864746401E-3</v>
      </c>
      <c r="G60">
        <v>0</v>
      </c>
      <c r="H60">
        <v>6.9274038936661952E-4</v>
      </c>
      <c r="I60">
        <v>0</v>
      </c>
      <c r="J60">
        <v>9.6484651284519032</v>
      </c>
      <c r="K60">
        <v>0</v>
      </c>
      <c r="L60">
        <v>0</v>
      </c>
      <c r="M60">
        <v>2.3800208345633678E-2</v>
      </c>
      <c r="N60">
        <v>7.207578313622065E-3</v>
      </c>
      <c r="O60">
        <v>0.88704139430376472</v>
      </c>
      <c r="P60">
        <v>1.6479392157860318E-2</v>
      </c>
      <c r="Q60">
        <v>5.5849603595634676</v>
      </c>
      <c r="R60">
        <v>0.20922811711382039</v>
      </c>
      <c r="S60">
        <v>16.540843751006378</v>
      </c>
    </row>
    <row r="61" spans="1:19">
      <c r="A61" t="s">
        <v>48</v>
      </c>
      <c r="B61" s="34" t="s">
        <v>101</v>
      </c>
      <c r="C61">
        <v>2.5073267699321722E-2</v>
      </c>
      <c r="D61">
        <v>0.11061094689699669</v>
      </c>
      <c r="E61">
        <v>1.7598337629164291</v>
      </c>
      <c r="F61">
        <v>3.3917381094211496E-2</v>
      </c>
      <c r="G61">
        <v>0.18870258190372269</v>
      </c>
      <c r="H61">
        <v>0.31819804919428485</v>
      </c>
      <c r="I61">
        <v>0.39847899734879277</v>
      </c>
      <c r="J61">
        <v>27.762467391347769</v>
      </c>
      <c r="K61">
        <v>1.1262372252691666E-3</v>
      </c>
      <c r="L61">
        <v>5.1260513165613304</v>
      </c>
      <c r="M61">
        <v>3.8417644680022818</v>
      </c>
      <c r="N61">
        <v>0.75099205044080364</v>
      </c>
      <c r="O61">
        <v>4.730738958707434</v>
      </c>
      <c r="P61">
        <v>0.35085305801320565</v>
      </c>
      <c r="Q61">
        <v>11.760845147386178</v>
      </c>
      <c r="R61">
        <v>0.71585781747977251</v>
      </c>
      <c r="S61">
        <v>57.875511432218332</v>
      </c>
    </row>
    <row r="62" spans="1:19">
      <c r="A62" t="s">
        <v>48</v>
      </c>
      <c r="B62" s="34" t="s">
        <v>102</v>
      </c>
      <c r="C62">
        <v>0.16955304925402981</v>
      </c>
      <c r="D62">
        <v>3.1755087176014385E-2</v>
      </c>
      <c r="E62">
        <v>0</v>
      </c>
      <c r="F62">
        <v>0</v>
      </c>
      <c r="G62">
        <v>0</v>
      </c>
      <c r="H62">
        <v>2.4053170435429649E-3</v>
      </c>
      <c r="I62">
        <v>8.2524336666391918E-3</v>
      </c>
      <c r="J62">
        <v>0.13865773984807106</v>
      </c>
      <c r="K62">
        <v>2.5765908410191329E-6</v>
      </c>
      <c r="L62">
        <v>0</v>
      </c>
      <c r="M62">
        <v>5.0171859806411589E-2</v>
      </c>
      <c r="N62">
        <v>1.6212966257729278E-2</v>
      </c>
      <c r="O62">
        <v>0.13111830364911725</v>
      </c>
      <c r="P62">
        <v>3.1643675820621553E-2</v>
      </c>
      <c r="Q62">
        <v>5.9110284963281856E-2</v>
      </c>
      <c r="R62">
        <v>0.10104945277711863</v>
      </c>
      <c r="S62">
        <v>0.73993274685392407</v>
      </c>
    </row>
    <row r="63" spans="1:19">
      <c r="A63" t="s">
        <v>48</v>
      </c>
      <c r="B63" s="34" t="s">
        <v>103</v>
      </c>
      <c r="C63">
        <v>0</v>
      </c>
      <c r="D63">
        <v>1.28689856899733E-5</v>
      </c>
      <c r="E63">
        <v>0.1744387719125271</v>
      </c>
      <c r="F63">
        <v>0</v>
      </c>
      <c r="G63">
        <v>3.3776977456767554E-5</v>
      </c>
      <c r="H63">
        <v>3.7201382678375694E-5</v>
      </c>
      <c r="I63">
        <v>0</v>
      </c>
      <c r="J63">
        <v>4.9255274561911619</v>
      </c>
      <c r="K63">
        <v>9.5973507597046925E-5</v>
      </c>
      <c r="L63">
        <v>3.7572490107353929</v>
      </c>
      <c r="M63">
        <v>0.96469502977640786</v>
      </c>
      <c r="N63">
        <v>0.28320311739257065</v>
      </c>
      <c r="O63">
        <v>2.0690647873095713E-2</v>
      </c>
      <c r="P63">
        <v>1.2556032445427689E-2</v>
      </c>
      <c r="Q63">
        <v>3.1630622780470929</v>
      </c>
      <c r="R63">
        <v>4.0489377912173552E-2</v>
      </c>
      <c r="S63">
        <v>13.342091543138963</v>
      </c>
    </row>
    <row r="64" spans="1:19">
      <c r="A64" t="s">
        <v>48</v>
      </c>
      <c r="B64" s="34" t="s">
        <v>104</v>
      </c>
      <c r="C64">
        <v>0</v>
      </c>
      <c r="D64">
        <v>6.8577447811168923E-3</v>
      </c>
      <c r="E64">
        <v>1.2480477154063863E-2</v>
      </c>
      <c r="F64">
        <v>1.2198213343861397E-5</v>
      </c>
      <c r="G64">
        <v>2.3823278852283636E-2</v>
      </c>
      <c r="H64">
        <v>0</v>
      </c>
      <c r="I64">
        <v>0.10411828504749465</v>
      </c>
      <c r="J64">
        <v>1.4323952819114254</v>
      </c>
      <c r="K64">
        <v>6.493072147140122E-4</v>
      </c>
      <c r="L64">
        <v>1.2280513994312514E-2</v>
      </c>
      <c r="M64">
        <v>6.9596218903882345E-2</v>
      </c>
      <c r="N64">
        <v>1.8864745228537316E-2</v>
      </c>
      <c r="O64">
        <v>7.3503600840041372E-2</v>
      </c>
      <c r="P64">
        <v>4.7737527838695115E-2</v>
      </c>
      <c r="Q64">
        <v>1.4134839806796577</v>
      </c>
      <c r="R64">
        <v>0.32848629452682943</v>
      </c>
      <c r="S64">
        <v>3.5442894551866857</v>
      </c>
    </row>
    <row r="65" spans="1:19">
      <c r="A65" t="s">
        <v>48</v>
      </c>
      <c r="B65" s="34" t="s">
        <v>105</v>
      </c>
      <c r="C65">
        <v>9.9817341031727125E-4</v>
      </c>
      <c r="D65">
        <v>9.6517392673689528E-6</v>
      </c>
      <c r="E65">
        <v>0.96689421427175404</v>
      </c>
      <c r="F65">
        <v>0</v>
      </c>
      <c r="G65">
        <v>1.0383596089279301</v>
      </c>
      <c r="H65">
        <v>1.8600691339187847E-5</v>
      </c>
      <c r="I65">
        <v>1.0160646654711059E-5</v>
      </c>
      <c r="J65">
        <v>13.100691044115536</v>
      </c>
      <c r="K65">
        <v>7.0906564730854882E-7</v>
      </c>
      <c r="L65">
        <v>0</v>
      </c>
      <c r="M65">
        <v>0.44700856770572273</v>
      </c>
      <c r="N65">
        <v>0.11753435910258503</v>
      </c>
      <c r="O65">
        <v>4.3685797714175578E-2</v>
      </c>
      <c r="P65">
        <v>3.4386604557177236E-3</v>
      </c>
      <c r="Q65">
        <v>4.1263216326671994</v>
      </c>
      <c r="R65">
        <v>0.4565930746067508</v>
      </c>
      <c r="S65">
        <v>20.301564255120866</v>
      </c>
    </row>
    <row r="66" spans="1:19">
      <c r="A66" t="s">
        <v>48</v>
      </c>
      <c r="B66" s="34" t="s">
        <v>106</v>
      </c>
      <c r="C66">
        <v>1.5529870699093173E-2</v>
      </c>
      <c r="D66">
        <v>1.9363841655462011E-5</v>
      </c>
      <c r="E66">
        <v>2.0975577484527719E-3</v>
      </c>
      <c r="F66">
        <v>0.1012912867031357</v>
      </c>
      <c r="G66">
        <v>0.22645078575406608</v>
      </c>
      <c r="H66">
        <v>1.5561930089634206</v>
      </c>
      <c r="I66">
        <v>2.2481415615050793E-2</v>
      </c>
      <c r="J66">
        <v>7.6066861832941868E-2</v>
      </c>
      <c r="K66">
        <v>1.4960957317455836E-7</v>
      </c>
      <c r="L66">
        <v>0</v>
      </c>
      <c r="M66">
        <v>6.1993903193922506E-2</v>
      </c>
      <c r="N66">
        <v>5.6006852910215343E-3</v>
      </c>
      <c r="O66">
        <v>1.552730127454538E-2</v>
      </c>
      <c r="P66">
        <v>1.3116720699660078E-2</v>
      </c>
      <c r="Q66">
        <v>5.5497706091131249E-2</v>
      </c>
      <c r="R66">
        <v>1.3195268634247341</v>
      </c>
      <c r="S66">
        <v>3.471393480742222</v>
      </c>
    </row>
    <row r="67" spans="1:19">
      <c r="A67" t="s">
        <v>230</v>
      </c>
      <c r="B67" s="34" t="s">
        <v>107</v>
      </c>
      <c r="C67">
        <v>2.8004264144612101E-2</v>
      </c>
      <c r="D67">
        <v>6.4344928447646055E-6</v>
      </c>
      <c r="E67">
        <v>0</v>
      </c>
      <c r="F67">
        <v>1.1761312407841729E-2</v>
      </c>
      <c r="G67">
        <v>3.1848104301898772E-2</v>
      </c>
      <c r="H67">
        <v>0.24529827640201063</v>
      </c>
      <c r="I67">
        <v>0.25529198160157129</v>
      </c>
      <c r="J67">
        <v>1.1986054236236896</v>
      </c>
      <c r="K67">
        <v>5.3179923542590046E-7</v>
      </c>
      <c r="L67">
        <v>2.1461370503104149E-2</v>
      </c>
      <c r="M67">
        <v>2.3960819473118988</v>
      </c>
      <c r="N67">
        <v>6.7246915261556239E-3</v>
      </c>
      <c r="O67">
        <v>0.57988941714100406</v>
      </c>
      <c r="P67">
        <v>4.5930920380747864E-3</v>
      </c>
      <c r="Q67">
        <v>0.46156779806089787</v>
      </c>
      <c r="R67">
        <v>1.0176948135649297</v>
      </c>
      <c r="S67">
        <v>6.2588294589195357</v>
      </c>
    </row>
    <row r="68" spans="1:19">
      <c r="A68" t="s">
        <v>48</v>
      </c>
      <c r="B68" s="34" t="s">
        <v>108</v>
      </c>
      <c r="C68">
        <v>1.5214898150262002E-6</v>
      </c>
      <c r="D68">
        <v>7.785609345540756E-2</v>
      </c>
      <c r="E68">
        <v>3.5729789666305578E-3</v>
      </c>
      <c r="F68">
        <v>4.3245080980875983E-3</v>
      </c>
      <c r="G68">
        <v>2.069987773014148E-3</v>
      </c>
      <c r="H68">
        <v>0.68845298923813658</v>
      </c>
      <c r="I68">
        <v>0.190598061650185</v>
      </c>
      <c r="J68">
        <v>0</v>
      </c>
      <c r="K68">
        <v>3.1959624078781168E-4</v>
      </c>
      <c r="L68">
        <v>3.808501585491797E-2</v>
      </c>
      <c r="M68">
        <v>3.3674886002737878</v>
      </c>
      <c r="N68">
        <v>0.71384315126487863</v>
      </c>
      <c r="O68">
        <v>1.977797916754497</v>
      </c>
      <c r="P68">
        <v>2.6917146878020048E-2</v>
      </c>
      <c r="Q68">
        <v>1.074176174004279</v>
      </c>
      <c r="R68">
        <v>0.72499347459293517</v>
      </c>
      <c r="S68">
        <v>8.8904972165355503</v>
      </c>
    </row>
    <row r="69" spans="1:19">
      <c r="A69" t="s">
        <v>230</v>
      </c>
      <c r="B69" s="34" t="s">
        <v>109</v>
      </c>
      <c r="C69">
        <v>9.7983044972118627E-3</v>
      </c>
      <c r="D69">
        <v>6.6867803792306724E-2</v>
      </c>
      <c r="E69">
        <v>0</v>
      </c>
      <c r="F69">
        <v>1.1450145352940755E-2</v>
      </c>
      <c r="G69">
        <v>5.2045866314525568E-2</v>
      </c>
      <c r="H69">
        <v>2.1352072936043243E-2</v>
      </c>
      <c r="I69">
        <v>7.1083997930134757E-3</v>
      </c>
      <c r="J69">
        <v>0</v>
      </c>
      <c r="K69">
        <v>6.3305735586224321E-3</v>
      </c>
      <c r="L69">
        <v>0</v>
      </c>
      <c r="M69">
        <v>0.49904415745481856</v>
      </c>
      <c r="N69">
        <v>0.43748062575454938</v>
      </c>
      <c r="O69">
        <v>3.7380019341515265</v>
      </c>
      <c r="P69">
        <v>0.28070294323296352</v>
      </c>
      <c r="Q69">
        <v>6.4843954187097097E-3</v>
      </c>
      <c r="R69">
        <v>0.59149510393432791</v>
      </c>
      <c r="S69">
        <v>5.7281623261908408</v>
      </c>
    </row>
    <row r="70" spans="1:19">
      <c r="A70" t="s">
        <v>48</v>
      </c>
      <c r="B70" s="34" t="s">
        <v>110</v>
      </c>
      <c r="C70">
        <v>1.0022817466190936E-3</v>
      </c>
      <c r="D70">
        <v>2.1666338926999984E-3</v>
      </c>
      <c r="E70">
        <v>6.2224864288431547E-3</v>
      </c>
      <c r="F70">
        <v>1.4950531466130013E-2</v>
      </c>
      <c r="G70">
        <v>0</v>
      </c>
      <c r="H70">
        <v>1.9715168149957663E-2</v>
      </c>
      <c r="I70">
        <v>2.8577517533834751E-2</v>
      </c>
      <c r="J70">
        <v>2.1483200359568855E-3</v>
      </c>
      <c r="K70">
        <v>6.5482249571591211E-6</v>
      </c>
      <c r="L70">
        <v>0</v>
      </c>
      <c r="M70">
        <v>2.4684526977807764E-2</v>
      </c>
      <c r="N70">
        <v>0.67878898763520823</v>
      </c>
      <c r="O70">
        <v>0.57150941148626089</v>
      </c>
      <c r="P70">
        <v>5.5861600420989532E-2</v>
      </c>
      <c r="Q70">
        <v>6.1666778436801906E-3</v>
      </c>
      <c r="R70">
        <v>4.2625812836028842E-2</v>
      </c>
      <c r="S70">
        <v>1.4544265046787359</v>
      </c>
    </row>
    <row r="71" spans="1:19">
      <c r="A71" t="s">
        <v>48</v>
      </c>
      <c r="B71" s="34" t="s">
        <v>111</v>
      </c>
      <c r="C71">
        <v>0.30581298648074906</v>
      </c>
      <c r="D71">
        <v>2.7076838024608918E-5</v>
      </c>
      <c r="E71">
        <v>1.8309304305574869E-5</v>
      </c>
      <c r="F71">
        <v>0</v>
      </c>
      <c r="G71">
        <v>6.7983445321218028E-5</v>
      </c>
      <c r="H71">
        <v>1.1724880793906323E-4</v>
      </c>
      <c r="I71">
        <v>6.4173999856365072E-6</v>
      </c>
      <c r="J71">
        <v>2.7485432722954783E-2</v>
      </c>
      <c r="K71">
        <v>5.7032494171771475E-7</v>
      </c>
      <c r="L71">
        <v>0</v>
      </c>
      <c r="M71">
        <v>0.27288563653499409</v>
      </c>
      <c r="N71">
        <v>2.5286975619692953E-2</v>
      </c>
      <c r="O71">
        <v>2.7614761520540299</v>
      </c>
      <c r="P71">
        <v>8.8147450516551373E-3</v>
      </c>
      <c r="Q71">
        <v>0.44712440815490595</v>
      </c>
      <c r="R71">
        <v>0.33580714184967064</v>
      </c>
      <c r="S71">
        <v>4.1849310845897207</v>
      </c>
    </row>
    <row r="72" spans="1:19">
      <c r="A72" t="s">
        <v>230</v>
      </c>
      <c r="B72" s="34" t="s">
        <v>112</v>
      </c>
      <c r="C72">
        <v>9.8530827942599597E-2</v>
      </c>
      <c r="D72">
        <v>0</v>
      </c>
      <c r="E72">
        <v>0.62276375614083079</v>
      </c>
      <c r="F72">
        <v>2.4551532799232945E-5</v>
      </c>
      <c r="G72">
        <v>0</v>
      </c>
      <c r="H72">
        <v>0</v>
      </c>
      <c r="I72">
        <v>2.0902764632300119E-2</v>
      </c>
      <c r="J72">
        <v>1.1487487092251172</v>
      </c>
      <c r="K72">
        <v>6.0371268943271161E-4</v>
      </c>
      <c r="L72">
        <v>2.2340950437288996</v>
      </c>
      <c r="M72">
        <v>7.7406419017194139E-2</v>
      </c>
      <c r="N72">
        <v>1.2175353281662638E-4</v>
      </c>
      <c r="O72">
        <v>0.15999771324811718</v>
      </c>
      <c r="P72">
        <v>2.8745849044454985E-2</v>
      </c>
      <c r="Q72">
        <v>0.12847837334955159</v>
      </c>
      <c r="R72">
        <v>7.2027579634713845E-2</v>
      </c>
      <c r="S72">
        <v>4.5924470537195248</v>
      </c>
    </row>
    <row r="73" spans="1:19">
      <c r="A73" t="s">
        <v>48</v>
      </c>
      <c r="B73" s="34" t="s">
        <v>113</v>
      </c>
      <c r="C73">
        <v>7.4281248406560252E-4</v>
      </c>
      <c r="D73">
        <v>6.3761921189726678E-3</v>
      </c>
      <c r="E73">
        <v>0.46507145855668597</v>
      </c>
      <c r="F73">
        <v>0</v>
      </c>
      <c r="G73">
        <v>0</v>
      </c>
      <c r="H73">
        <v>2.6953877795541814E-2</v>
      </c>
      <c r="I73">
        <v>0</v>
      </c>
      <c r="J73">
        <v>4.7907533564739424E-4</v>
      </c>
      <c r="K73">
        <v>1.4919012377712093E-6</v>
      </c>
      <c r="L73">
        <v>0</v>
      </c>
      <c r="M73">
        <v>3.6827537253259379E-2</v>
      </c>
      <c r="N73">
        <v>1.4476504227182829E-2</v>
      </c>
      <c r="O73">
        <v>0.33060588667663637</v>
      </c>
      <c r="P73">
        <v>0.10032174051744036</v>
      </c>
      <c r="Q73">
        <v>0.41689969809480942</v>
      </c>
      <c r="R73">
        <v>0.21751108850782686</v>
      </c>
      <c r="S73">
        <v>1.6162673634695466</v>
      </c>
    </row>
    <row r="74" spans="1:19">
      <c r="A74" t="s">
        <v>48</v>
      </c>
      <c r="B74" s="34" t="s">
        <v>114</v>
      </c>
      <c r="C74">
        <v>7.9315851692616235E-3</v>
      </c>
      <c r="D74">
        <v>1.9660694103862397E-5</v>
      </c>
      <c r="E74">
        <v>6.5037518304222885E-6</v>
      </c>
      <c r="F74">
        <v>0</v>
      </c>
      <c r="G74">
        <v>1.8708723517946169E-5</v>
      </c>
      <c r="H74">
        <v>2.0605466666268057E-5</v>
      </c>
      <c r="I74">
        <v>6.0355851001503424E-6</v>
      </c>
      <c r="J74">
        <v>0</v>
      </c>
      <c r="K74">
        <v>0</v>
      </c>
      <c r="L74">
        <v>2.8464073152639173</v>
      </c>
      <c r="M74">
        <v>0</v>
      </c>
      <c r="N74">
        <v>8.9725687206048121E-2</v>
      </c>
      <c r="O74">
        <v>0.39095697659453776</v>
      </c>
      <c r="P74">
        <v>0.11720764457509247</v>
      </c>
      <c r="Q74">
        <v>0.18327058857063605</v>
      </c>
      <c r="R74">
        <v>7.8849164272057237E-2</v>
      </c>
      <c r="S74">
        <v>3.714420475872771</v>
      </c>
    </row>
    <row r="75" spans="1:19">
      <c r="A75" t="s">
        <v>230</v>
      </c>
      <c r="B75" s="34" t="s">
        <v>115</v>
      </c>
      <c r="C75">
        <v>1.3181835348672344E-3</v>
      </c>
      <c r="D75">
        <v>0</v>
      </c>
      <c r="E75">
        <v>1.7339860590698919E-2</v>
      </c>
      <c r="F75">
        <v>6.7564660324315184E-6</v>
      </c>
      <c r="G75">
        <v>0.20209545294305542</v>
      </c>
      <c r="H75">
        <v>0</v>
      </c>
      <c r="I75">
        <v>0</v>
      </c>
      <c r="J75">
        <v>1.4602455175407272</v>
      </c>
      <c r="K75">
        <v>0</v>
      </c>
      <c r="L75">
        <v>6.1648800908699286E-2</v>
      </c>
      <c r="M75">
        <v>0</v>
      </c>
      <c r="N75">
        <v>1.4533040737774172E-4</v>
      </c>
      <c r="O75">
        <v>9.2440732234535972E-2</v>
      </c>
      <c r="P75">
        <v>2.3039524156438063E-2</v>
      </c>
      <c r="Q75">
        <v>0.66842495597475704</v>
      </c>
      <c r="R75">
        <v>0.21499836290431062</v>
      </c>
      <c r="S75">
        <v>2.7417034776613036</v>
      </c>
    </row>
    <row r="76" spans="1:19">
      <c r="A76" t="s">
        <v>48</v>
      </c>
      <c r="B76" s="33" t="s">
        <v>116</v>
      </c>
      <c r="C76">
        <v>0</v>
      </c>
      <c r="D76">
        <v>4.8372861982670656E-6</v>
      </c>
      <c r="E76">
        <v>0</v>
      </c>
      <c r="F76">
        <v>8.3431000704317082E-2</v>
      </c>
      <c r="G76">
        <v>0.15450209581952201</v>
      </c>
      <c r="H76">
        <v>1.5454099997924686E-5</v>
      </c>
      <c r="I76">
        <v>1.5788362428992286E-5</v>
      </c>
      <c r="J76">
        <v>4.8599808331573513E-2</v>
      </c>
      <c r="K76">
        <v>1.0832806194294164E-6</v>
      </c>
      <c r="L76">
        <v>0</v>
      </c>
      <c r="M76">
        <v>1.3066108014459417</v>
      </c>
      <c r="N76">
        <v>2.3964334895779871E-2</v>
      </c>
      <c r="O76">
        <v>0.66986143284484001</v>
      </c>
      <c r="P76">
        <v>0.11575202142605789</v>
      </c>
      <c r="Q76">
        <v>0.16394570814357223</v>
      </c>
      <c r="R76">
        <v>0.13592949029602153</v>
      </c>
      <c r="S76">
        <v>2.7026338569371546</v>
      </c>
    </row>
    <row r="77" spans="1:19">
      <c r="A77" t="s">
        <v>48</v>
      </c>
      <c r="B77" s="33" t="s">
        <v>117</v>
      </c>
      <c r="C77">
        <v>1.6854753992490146E-6</v>
      </c>
      <c r="D77">
        <v>4.8195263251393783E-6</v>
      </c>
      <c r="E77">
        <v>1.4726778758245018E-5</v>
      </c>
      <c r="F77">
        <v>7.7127056133033278E-2</v>
      </c>
      <c r="G77">
        <v>0</v>
      </c>
      <c r="H77">
        <v>7.3193846858998768E-6</v>
      </c>
      <c r="I77">
        <v>0</v>
      </c>
      <c r="J77">
        <v>1.1811535650764426E-2</v>
      </c>
      <c r="K77">
        <v>4.0637526874154339E-3</v>
      </c>
      <c r="L77">
        <v>0</v>
      </c>
      <c r="M77">
        <v>1.2363735943235383</v>
      </c>
      <c r="N77">
        <v>3.2281092635656705E-2</v>
      </c>
      <c r="O77">
        <v>1.0472973864580126E-2</v>
      </c>
      <c r="P77">
        <v>2.3935030317787209E-2</v>
      </c>
      <c r="Q77">
        <v>2.47974653230699</v>
      </c>
      <c r="R77">
        <v>0.17846786587647756</v>
      </c>
      <c r="S77">
        <v>4.0543079849609285</v>
      </c>
    </row>
    <row r="78" spans="1:19">
      <c r="A78" t="s">
        <v>48</v>
      </c>
      <c r="B78" s="33" t="s">
        <v>118</v>
      </c>
      <c r="C78">
        <v>1.0804484220565236E-2</v>
      </c>
      <c r="D78">
        <v>4.2919866208705582E-2</v>
      </c>
      <c r="E78">
        <v>0</v>
      </c>
      <c r="F78">
        <v>2.4000026206394409E-6</v>
      </c>
      <c r="G78">
        <v>0.18237688518713924</v>
      </c>
      <c r="H78">
        <v>1.0302733333134029E-5</v>
      </c>
      <c r="I78">
        <v>0.25457118806547818</v>
      </c>
      <c r="J78">
        <v>0</v>
      </c>
      <c r="K78">
        <v>4.5818923309071113E-3</v>
      </c>
      <c r="L78">
        <v>0</v>
      </c>
      <c r="M78">
        <v>1.2320808645535521</v>
      </c>
      <c r="N78">
        <v>4.9881167976067786E-2</v>
      </c>
      <c r="O78">
        <v>4.1709893464457082E-2</v>
      </c>
      <c r="P78">
        <v>0.14021606924846708</v>
      </c>
      <c r="Q78">
        <v>3.2469260346069291</v>
      </c>
      <c r="R78">
        <v>0.13040689062476218</v>
      </c>
      <c r="S78">
        <v>5.3364879392229341</v>
      </c>
    </row>
    <row r="79" spans="1:19">
      <c r="A79" t="s">
        <v>48</v>
      </c>
      <c r="B79" s="33" t="s">
        <v>119</v>
      </c>
      <c r="C79">
        <v>1.2641065496588055E-6</v>
      </c>
      <c r="D79">
        <v>7.699835139020017E-2</v>
      </c>
      <c r="E79">
        <v>7.0989054644783778E-2</v>
      </c>
      <c r="F79">
        <v>3.3782330159937146E-6</v>
      </c>
      <c r="G79">
        <v>6.7556091259390882E-4</v>
      </c>
      <c r="H79">
        <v>0</v>
      </c>
      <c r="I79">
        <v>0.14741649764745546</v>
      </c>
      <c r="J79">
        <v>7.1895561122558718</v>
      </c>
      <c r="K79">
        <v>2.6555010901319065E-7</v>
      </c>
      <c r="L79">
        <v>0.31216362665750808</v>
      </c>
      <c r="M79">
        <v>0.38687149253087227</v>
      </c>
      <c r="N79">
        <v>0.67184106434380197</v>
      </c>
      <c r="O79">
        <v>1.4383884872302133E-3</v>
      </c>
      <c r="P79">
        <v>4.296372197703846E-2</v>
      </c>
      <c r="Q79">
        <v>1.2129584451876951</v>
      </c>
      <c r="R79">
        <v>7.7189100264817512E-2</v>
      </c>
      <c r="S79">
        <v>10.191066324189592</v>
      </c>
    </row>
    <row r="80" spans="1:19">
      <c r="A80" t="s">
        <v>48</v>
      </c>
      <c r="B80" s="33" t="s">
        <v>120</v>
      </c>
      <c r="C80">
        <v>5.9870727620037201E-7</v>
      </c>
      <c r="D80">
        <v>0</v>
      </c>
      <c r="E80">
        <v>0</v>
      </c>
      <c r="F80">
        <v>4.2849850229043085E-4</v>
      </c>
      <c r="G80">
        <v>1.9784031021963244E-4</v>
      </c>
      <c r="H80">
        <v>0.1327246796074526</v>
      </c>
      <c r="I80">
        <v>0</v>
      </c>
      <c r="J80">
        <v>8.429573674367191</v>
      </c>
      <c r="K80">
        <v>0</v>
      </c>
      <c r="L80">
        <v>0</v>
      </c>
      <c r="M80">
        <v>1.0751777623608518</v>
      </c>
      <c r="N80">
        <v>0.23773033372363273</v>
      </c>
      <c r="O80">
        <v>3.9685143946428525E-3</v>
      </c>
      <c r="P80">
        <v>0.20618572911081401</v>
      </c>
      <c r="Q80">
        <v>0.2158494109842195</v>
      </c>
      <c r="R80">
        <v>1.3130894880397648E-2</v>
      </c>
      <c r="S80">
        <v>10.314967936949415</v>
      </c>
    </row>
    <row r="81" spans="1:19">
      <c r="A81" t="s">
        <v>48</v>
      </c>
      <c r="B81" s="33" t="s">
        <v>121</v>
      </c>
      <c r="C81">
        <v>8.4273769962450729E-7</v>
      </c>
      <c r="D81">
        <v>0</v>
      </c>
      <c r="E81">
        <v>0.25400603200879601</v>
      </c>
      <c r="F81">
        <v>5.4344489979207822E-6</v>
      </c>
      <c r="G81">
        <v>0</v>
      </c>
      <c r="H81">
        <v>0.23079117096624202</v>
      </c>
      <c r="I81">
        <v>5.630836801273631E-6</v>
      </c>
      <c r="J81">
        <v>0</v>
      </c>
      <c r="K81">
        <v>5.7694693401333375E-5</v>
      </c>
      <c r="L81">
        <v>0</v>
      </c>
      <c r="M81">
        <v>0.12656049078555043</v>
      </c>
      <c r="N81">
        <v>0.609661276194565</v>
      </c>
      <c r="O81">
        <v>1.5634916851212211E-2</v>
      </c>
      <c r="P81">
        <v>8.3744502104281082E-2</v>
      </c>
      <c r="Q81">
        <v>1.7121897179663392E-2</v>
      </c>
      <c r="R81">
        <v>5.3722447731274769E-4</v>
      </c>
      <c r="S81">
        <v>1.3381271132841448</v>
      </c>
    </row>
    <row r="82" spans="1:19">
      <c r="A82" t="s">
        <v>48</v>
      </c>
      <c r="B82" s="33" t="s">
        <v>122</v>
      </c>
      <c r="C82">
        <v>0</v>
      </c>
      <c r="D82">
        <v>1.9089643219502683E-2</v>
      </c>
      <c r="E82">
        <v>2.7972183655577965E-5</v>
      </c>
      <c r="F82">
        <v>0</v>
      </c>
      <c r="G82">
        <v>8.8288620331908874E-3</v>
      </c>
      <c r="H82">
        <v>0</v>
      </c>
      <c r="I82">
        <v>6.2580661260895454E-2</v>
      </c>
      <c r="J82">
        <v>7.163767592868453E-2</v>
      </c>
      <c r="K82">
        <v>0</v>
      </c>
      <c r="L82">
        <v>0</v>
      </c>
      <c r="M82">
        <v>0.11166140543531355</v>
      </c>
      <c r="N82">
        <v>3.6492560049737222E-2</v>
      </c>
      <c r="O82">
        <v>1.5947876033817465</v>
      </c>
      <c r="P82">
        <v>6.4118051954235256E-2</v>
      </c>
      <c r="Q82">
        <v>9.7101106439367868E-4</v>
      </c>
      <c r="R82">
        <v>0.10002203530899578</v>
      </c>
      <c r="S82">
        <v>2.0702174818212598</v>
      </c>
    </row>
    <row r="83" spans="1:19">
      <c r="A83" t="s">
        <v>48</v>
      </c>
      <c r="B83" s="33" t="s">
        <v>123</v>
      </c>
      <c r="C83">
        <v>1.3556835853911764E-6</v>
      </c>
      <c r="D83">
        <v>0</v>
      </c>
      <c r="E83">
        <v>0</v>
      </c>
      <c r="F83">
        <v>4.4074563422240587E-3</v>
      </c>
      <c r="G83">
        <v>3.936386973713013E-5</v>
      </c>
      <c r="H83">
        <v>4.3354689850616523E-5</v>
      </c>
      <c r="I83">
        <v>6.4463765630051739E-4</v>
      </c>
      <c r="J83">
        <v>3.3011473042222406E-2</v>
      </c>
      <c r="K83">
        <v>1.8618395223879425E-5</v>
      </c>
      <c r="L83">
        <v>0.33573933181764914</v>
      </c>
      <c r="M83">
        <v>0.23041311996999525</v>
      </c>
      <c r="N83">
        <v>7.1034907585882934E-3</v>
      </c>
      <c r="O83">
        <v>1.5778717966830413</v>
      </c>
      <c r="P83">
        <v>2.7458897298707541E-2</v>
      </c>
      <c r="Q83">
        <v>0.10851011190285931</v>
      </c>
      <c r="R83">
        <v>3.8721593738912929E-2</v>
      </c>
      <c r="S83">
        <v>2.3639846018486423</v>
      </c>
    </row>
    <row r="84" spans="1:19">
      <c r="A84" t="s">
        <v>48</v>
      </c>
      <c r="B84" s="33" t="s">
        <v>124</v>
      </c>
      <c r="C84">
        <v>9.1223478462123531E-3</v>
      </c>
      <c r="D84">
        <v>1.9664066529045954E-4</v>
      </c>
      <c r="E84">
        <v>5.486821119701446E-2</v>
      </c>
      <c r="F84">
        <v>1.4215862911282073E-5</v>
      </c>
      <c r="G84">
        <v>0</v>
      </c>
      <c r="H84">
        <v>0.38627663171305571</v>
      </c>
      <c r="I84">
        <v>0</v>
      </c>
      <c r="J84">
        <v>0</v>
      </c>
      <c r="K84">
        <v>0</v>
      </c>
      <c r="L84">
        <v>0</v>
      </c>
      <c r="M84">
        <v>0.10964373520661752</v>
      </c>
      <c r="N84">
        <v>0.15507875671865889</v>
      </c>
      <c r="O84">
        <v>1.9773671337993051</v>
      </c>
      <c r="P84">
        <v>1.5221689900407398E-2</v>
      </c>
      <c r="Q84">
        <v>5.7508783310638023E-2</v>
      </c>
      <c r="R84">
        <v>2.9911356349998641E-5</v>
      </c>
      <c r="S84">
        <v>2.765328057576653</v>
      </c>
    </row>
    <row r="85" spans="1:19">
      <c r="A85" t="s">
        <v>48</v>
      </c>
      <c r="B85" s="33" t="s">
        <v>125</v>
      </c>
      <c r="C85">
        <v>0</v>
      </c>
      <c r="D85">
        <v>0</v>
      </c>
      <c r="E85">
        <v>0</v>
      </c>
      <c r="F85">
        <v>0</v>
      </c>
      <c r="G85">
        <v>1.1605404281098686E-3</v>
      </c>
      <c r="H85">
        <v>6.3949254936446209E-4</v>
      </c>
      <c r="I85">
        <v>0</v>
      </c>
      <c r="J85">
        <v>5.3976914500708517E-5</v>
      </c>
      <c r="K85">
        <v>0</v>
      </c>
      <c r="L85">
        <v>0</v>
      </c>
      <c r="M85">
        <v>2.1143092855027135E-3</v>
      </c>
      <c r="N85">
        <v>8.7372199749466972E-3</v>
      </c>
      <c r="O85">
        <v>0.47780174146859622</v>
      </c>
      <c r="P85">
        <v>4.8702345353532905E-3</v>
      </c>
      <c r="Q85">
        <v>1.3030809529041676E-2</v>
      </c>
      <c r="R85">
        <v>0.24128661831510101</v>
      </c>
      <c r="S85">
        <v>0.74969494300057704</v>
      </c>
    </row>
    <row r="86" spans="1:19">
      <c r="A86" t="s">
        <v>230</v>
      </c>
      <c r="B86" s="33" t="s">
        <v>126</v>
      </c>
      <c r="C86">
        <v>0.11616239089647706</v>
      </c>
      <c r="D86">
        <v>0</v>
      </c>
      <c r="E86">
        <v>0</v>
      </c>
      <c r="F86">
        <v>5.7540702781899711E-4</v>
      </c>
      <c r="G86">
        <v>0</v>
      </c>
      <c r="H86">
        <v>0</v>
      </c>
      <c r="I86">
        <v>0</v>
      </c>
      <c r="J86">
        <v>0.43050981741654937</v>
      </c>
      <c r="K86">
        <v>0</v>
      </c>
      <c r="L86">
        <v>4.99235343880855E-4</v>
      </c>
      <c r="M86">
        <v>7.9133908729517088E-2</v>
      </c>
      <c r="N86">
        <v>2.6654329362401086E-3</v>
      </c>
      <c r="O86">
        <v>0</v>
      </c>
      <c r="P86">
        <v>3.6385597694881255E-3</v>
      </c>
      <c r="Q86">
        <v>3.9724181606402453E-2</v>
      </c>
      <c r="R86">
        <v>3.8495299070717692E-4</v>
      </c>
      <c r="S86">
        <v>0.67329388671669221</v>
      </c>
    </row>
    <row r="87" spans="1:19">
      <c r="A87" t="s">
        <v>48</v>
      </c>
      <c r="B87" s="33" t="s">
        <v>127</v>
      </c>
      <c r="C87">
        <v>0</v>
      </c>
      <c r="D87">
        <v>0</v>
      </c>
      <c r="E87">
        <v>1.2830179269229802E-4</v>
      </c>
      <c r="F87">
        <v>0</v>
      </c>
      <c r="G87">
        <v>0</v>
      </c>
      <c r="H87">
        <v>0</v>
      </c>
      <c r="I87">
        <v>1.74425096762576E-4</v>
      </c>
      <c r="J87">
        <v>3.5984609667139011E-5</v>
      </c>
      <c r="K87">
        <v>0</v>
      </c>
      <c r="L87">
        <v>0</v>
      </c>
      <c r="M87">
        <v>5.4470648586487869E-2</v>
      </c>
      <c r="N87">
        <v>1.1884204686296584E-3</v>
      </c>
      <c r="O87">
        <v>0.5008796380284366</v>
      </c>
      <c r="P87">
        <v>1.4670053552766404E-2</v>
      </c>
      <c r="Q87">
        <v>4.7426381854620558E-5</v>
      </c>
      <c r="R87">
        <v>9.1623225303294475E-4</v>
      </c>
      <c r="S87">
        <v>0.57251113077052196</v>
      </c>
    </row>
    <row r="88" spans="1:19">
      <c r="A88" t="s">
        <v>230</v>
      </c>
      <c r="B88" s="33" t="s">
        <v>128</v>
      </c>
      <c r="C88">
        <v>2.5749982976996932E-6</v>
      </c>
      <c r="D88">
        <v>2.6082378439262754E-6</v>
      </c>
      <c r="E88">
        <v>0</v>
      </c>
      <c r="F88">
        <v>0</v>
      </c>
      <c r="G88">
        <v>1.4038918056513694E-5</v>
      </c>
      <c r="H88">
        <v>1.5462223156958999E-5</v>
      </c>
      <c r="I88">
        <v>8.4247279894249516E-3</v>
      </c>
      <c r="J88">
        <v>0</v>
      </c>
      <c r="K88">
        <v>2.4332260740167477E-4</v>
      </c>
      <c r="L88">
        <v>0</v>
      </c>
      <c r="M88">
        <v>1.0644733424953756E-3</v>
      </c>
      <c r="N88">
        <v>4.4609662722905341E-5</v>
      </c>
      <c r="O88">
        <v>0.256431644016061</v>
      </c>
      <c r="P88">
        <v>2.8702453282036799E-4</v>
      </c>
      <c r="Q88">
        <v>7.8490644266082654E-4</v>
      </c>
      <c r="R88">
        <v>1.84376380261142E-5</v>
      </c>
      <c r="S88">
        <v>0.26733383060877713</v>
      </c>
    </row>
    <row r="89" spans="1:19">
      <c r="A89" t="s">
        <v>48</v>
      </c>
      <c r="B89" s="33" t="s">
        <v>129</v>
      </c>
      <c r="C89">
        <v>1.1620477221156111E-2</v>
      </c>
      <c r="D89">
        <v>2.5698841830550379E-3</v>
      </c>
      <c r="E89">
        <v>0</v>
      </c>
      <c r="F89">
        <v>5.0700130813652322E-6</v>
      </c>
      <c r="G89">
        <v>0</v>
      </c>
      <c r="H89">
        <v>7.9460746868171839E-3</v>
      </c>
      <c r="I89">
        <v>0</v>
      </c>
      <c r="J89">
        <v>5.7887222425279106E-5</v>
      </c>
      <c r="K89">
        <v>5.037737644930651E-6</v>
      </c>
      <c r="L89">
        <v>0</v>
      </c>
      <c r="M89">
        <v>2.3012278069103331E-2</v>
      </c>
      <c r="N89">
        <v>1.6062417196565093E-3</v>
      </c>
      <c r="O89">
        <v>0.16181772588669219</v>
      </c>
      <c r="P89">
        <v>1.9898835279363425E-2</v>
      </c>
      <c r="Q89">
        <v>2.2243802229866105E-2</v>
      </c>
      <c r="R89">
        <v>0.13136168181689811</v>
      </c>
      <c r="S89">
        <v>0.38214499606510799</v>
      </c>
    </row>
    <row r="90" spans="1:19">
      <c r="A90" t="s">
        <v>48</v>
      </c>
      <c r="B90" s="33" t="s">
        <v>130</v>
      </c>
      <c r="C90">
        <v>0</v>
      </c>
      <c r="D90">
        <v>0</v>
      </c>
      <c r="E90">
        <v>0</v>
      </c>
      <c r="F90">
        <v>0</v>
      </c>
      <c r="G90">
        <v>2.493073119093836E-2</v>
      </c>
      <c r="H90">
        <v>0</v>
      </c>
      <c r="I90">
        <v>0</v>
      </c>
      <c r="J90">
        <v>0</v>
      </c>
      <c r="K90">
        <v>1.4371077095010065E-7</v>
      </c>
      <c r="L90">
        <v>0</v>
      </c>
      <c r="M90">
        <v>0</v>
      </c>
      <c r="N90">
        <v>2.5838054526658993E-3</v>
      </c>
      <c r="O90">
        <v>1.8492932734716305E-2</v>
      </c>
      <c r="P90">
        <v>8.2545900968256092E-3</v>
      </c>
      <c r="Q90">
        <v>1.2216236282839077E-2</v>
      </c>
      <c r="R90">
        <v>0.1074903263207716</v>
      </c>
      <c r="S90">
        <v>0.17396876578936826</v>
      </c>
    </row>
    <row r="91" spans="1:19">
      <c r="A91" t="s">
        <v>230</v>
      </c>
      <c r="B91" s="33" t="s">
        <v>131</v>
      </c>
      <c r="C91">
        <v>4.2458655959975999E-6</v>
      </c>
      <c r="D91">
        <v>5.9301758819962913E-5</v>
      </c>
      <c r="E91">
        <v>6.9728911304110852E-2</v>
      </c>
      <c r="F91">
        <v>9.0305536820256549E-4</v>
      </c>
      <c r="G91">
        <v>0</v>
      </c>
      <c r="H91">
        <v>1.0187749003058855E-3</v>
      </c>
      <c r="I91">
        <v>0</v>
      </c>
      <c r="J91">
        <v>1.5142598977035959E-4</v>
      </c>
      <c r="K91">
        <v>0</v>
      </c>
      <c r="L91">
        <v>0.42677902522262912</v>
      </c>
      <c r="M91">
        <v>1.2971681118756351E-4</v>
      </c>
      <c r="N91">
        <v>3.4500518587719853E-2</v>
      </c>
      <c r="O91">
        <v>5.7314574207225633E-3</v>
      </c>
      <c r="P91">
        <v>1.2700409904098819E-2</v>
      </c>
      <c r="Q91">
        <v>2.2518514182650051E-3</v>
      </c>
      <c r="R91">
        <v>6.0572076616175252E-2</v>
      </c>
      <c r="S91">
        <v>0.61453077116755139</v>
      </c>
    </row>
    <row r="92" spans="1:19">
      <c r="A92" t="s">
        <v>48</v>
      </c>
      <c r="B92" s="33" t="s">
        <v>132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9.0288114428233257E-2</v>
      </c>
      <c r="K92">
        <v>0</v>
      </c>
      <c r="L92">
        <v>0</v>
      </c>
      <c r="M92">
        <v>7.5443579135026084E-6</v>
      </c>
      <c r="N92">
        <v>2.7121718345455292E-3</v>
      </c>
      <c r="O92">
        <v>0.14091302020156604</v>
      </c>
      <c r="P92">
        <v>3.240779207253297E-3</v>
      </c>
      <c r="Q92">
        <v>0</v>
      </c>
      <c r="R92">
        <v>1.9013066086372987E-2</v>
      </c>
      <c r="S92">
        <v>0.2561746961158633</v>
      </c>
    </row>
    <row r="93" spans="1:19">
      <c r="A93" t="s">
        <v>48</v>
      </c>
      <c r="B93" s="33" t="s">
        <v>133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1.520849824743209E-6</v>
      </c>
      <c r="J93">
        <v>0</v>
      </c>
      <c r="K93">
        <v>3.3582830705203293E-7</v>
      </c>
      <c r="L93">
        <v>0</v>
      </c>
      <c r="M93">
        <v>6.7015726361319139E-3</v>
      </c>
      <c r="N93">
        <v>4.7240792440561563E-5</v>
      </c>
      <c r="O93">
        <v>1.9123910984488646</v>
      </c>
      <c r="P93">
        <v>1.1805316513999742E-3</v>
      </c>
      <c r="Q93">
        <v>2.2817592702040201E-4</v>
      </c>
      <c r="R93">
        <v>0.11408261885793536</v>
      </c>
      <c r="S93">
        <v>2.0346330949918183</v>
      </c>
    </row>
    <row r="94" spans="1:19">
      <c r="A94" t="s">
        <v>48</v>
      </c>
      <c r="B94" s="33" t="s">
        <v>134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1.0995154087822812E-4</v>
      </c>
      <c r="K94">
        <v>0</v>
      </c>
      <c r="L94">
        <v>0</v>
      </c>
      <c r="M94">
        <v>1.0676734122057496E-2</v>
      </c>
      <c r="N94">
        <v>3.131761445729353E-7</v>
      </c>
      <c r="O94">
        <v>3.5647687185928589E-2</v>
      </c>
      <c r="P94">
        <v>1.949406243966223E-4</v>
      </c>
      <c r="Q94">
        <v>1.1401454713677595E-5</v>
      </c>
      <c r="R94">
        <v>0</v>
      </c>
      <c r="S94">
        <v>4.6641028104318139E-2</v>
      </c>
    </row>
    <row r="95" spans="1:19">
      <c r="A95" t="s">
        <v>48</v>
      </c>
      <c r="B95" s="33" t="s">
        <v>135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1.0801435621772271E-3</v>
      </c>
      <c r="J95">
        <v>0</v>
      </c>
      <c r="K95">
        <v>0</v>
      </c>
      <c r="L95">
        <v>0</v>
      </c>
      <c r="M95">
        <v>1.3644182359939805E-5</v>
      </c>
      <c r="N95">
        <v>5.5846383020252688E-6</v>
      </c>
      <c r="O95">
        <v>2.1490662924979915</v>
      </c>
      <c r="P95">
        <v>2.9173133776829729E-3</v>
      </c>
      <c r="Q95">
        <v>5.1312815725452765E-3</v>
      </c>
      <c r="R95">
        <v>9.6732225799925686E-2</v>
      </c>
      <c r="S95">
        <v>2.2549464856307395</v>
      </c>
    </row>
    <row r="96" spans="1:19">
      <c r="A96" t="s">
        <v>48</v>
      </c>
      <c r="B96" s="33" t="s">
        <v>136</v>
      </c>
      <c r="C96">
        <v>1.4771507151745134E-2</v>
      </c>
      <c r="D96">
        <v>0</v>
      </c>
      <c r="E96">
        <v>3.7108612538361285E-6</v>
      </c>
      <c r="F96">
        <v>0</v>
      </c>
      <c r="G96">
        <v>0</v>
      </c>
      <c r="H96">
        <v>0</v>
      </c>
      <c r="I96">
        <v>3.5539745457668914E-6</v>
      </c>
      <c r="J96">
        <v>2.7052303863683846E-5</v>
      </c>
      <c r="K96">
        <v>0</v>
      </c>
      <c r="L96">
        <v>0</v>
      </c>
      <c r="M96">
        <v>2.4468691726269753E-2</v>
      </c>
      <c r="N96">
        <v>2.8942169403478601E-4</v>
      </c>
      <c r="O96">
        <v>1.9581904581400522E-5</v>
      </c>
      <c r="P96">
        <v>1.1420828486158996E-2</v>
      </c>
      <c r="Q96">
        <v>3.4299830080810096</v>
      </c>
      <c r="R96">
        <v>4.0888947631572137E-3</v>
      </c>
      <c r="S96">
        <v>3.4850762509463493</v>
      </c>
    </row>
    <row r="97" spans="1:19">
      <c r="A97" t="s">
        <v>48</v>
      </c>
      <c r="B97" s="33" t="s">
        <v>137</v>
      </c>
      <c r="C97">
        <v>0</v>
      </c>
      <c r="D97">
        <v>2.2273957354101981E-6</v>
      </c>
      <c r="E97">
        <v>0</v>
      </c>
      <c r="F97">
        <v>0</v>
      </c>
      <c r="G97">
        <v>0</v>
      </c>
      <c r="H97">
        <v>0</v>
      </c>
      <c r="I97">
        <v>0</v>
      </c>
      <c r="J97">
        <v>2.6952982580041862E-5</v>
      </c>
      <c r="K97">
        <v>3.1196656823384572E-5</v>
      </c>
      <c r="L97">
        <v>0</v>
      </c>
      <c r="M97">
        <v>5.0470921846454075E-2</v>
      </c>
      <c r="N97">
        <v>1.5530086313475522E-4</v>
      </c>
      <c r="O97">
        <v>6.8104288039563698E-2</v>
      </c>
      <c r="P97">
        <v>4.3798940286592369E-3</v>
      </c>
      <c r="Q97">
        <v>1.8253046206304617</v>
      </c>
      <c r="R97">
        <v>2.4847527667333225E-3</v>
      </c>
      <c r="S97">
        <v>1.9509601552100548</v>
      </c>
    </row>
    <row r="98" spans="1:19">
      <c r="A98" t="s">
        <v>48</v>
      </c>
      <c r="B98" s="33" t="s">
        <v>138</v>
      </c>
      <c r="C98">
        <v>0</v>
      </c>
      <c r="D98">
        <v>0</v>
      </c>
      <c r="E98">
        <v>0</v>
      </c>
      <c r="F98">
        <v>0</v>
      </c>
      <c r="G98">
        <v>0</v>
      </c>
      <c r="H98">
        <v>5.0583725370021426E-2</v>
      </c>
      <c r="I98">
        <v>0</v>
      </c>
      <c r="J98">
        <v>0</v>
      </c>
      <c r="K98">
        <v>0</v>
      </c>
      <c r="L98">
        <v>0</v>
      </c>
      <c r="M98">
        <v>1.7654116699134192E-2</v>
      </c>
      <c r="N98">
        <v>8.0867921753480232E-4</v>
      </c>
      <c r="O98">
        <v>9.5395922271933387E-2</v>
      </c>
      <c r="P98">
        <v>1.2539973572014418E-2</v>
      </c>
      <c r="Q98">
        <v>0</v>
      </c>
      <c r="R98">
        <v>1.1113054151081769E-3</v>
      </c>
      <c r="S98">
        <v>0.17809372254566824</v>
      </c>
    </row>
    <row r="99" spans="1:19">
      <c r="A99" t="s">
        <v>48</v>
      </c>
      <c r="B99" s="33" t="s">
        <v>139</v>
      </c>
      <c r="C99">
        <v>0</v>
      </c>
      <c r="D99">
        <v>3.3253516367670599E-4</v>
      </c>
      <c r="E99">
        <v>8.6716691072297181E-6</v>
      </c>
      <c r="F99">
        <v>0</v>
      </c>
      <c r="G99">
        <v>0.27903521080051341</v>
      </c>
      <c r="H99">
        <v>4.1762388462984745E-6</v>
      </c>
      <c r="I99">
        <v>9.6608442591765709E-3</v>
      </c>
      <c r="J99">
        <v>0</v>
      </c>
      <c r="K99">
        <v>5.7292919955043153E-5</v>
      </c>
      <c r="L99">
        <v>0</v>
      </c>
      <c r="M99">
        <v>9.2305758712996067E-4</v>
      </c>
      <c r="N99">
        <v>2.105969738650515E-4</v>
      </c>
      <c r="O99">
        <v>7.7200520748988311E-2</v>
      </c>
      <c r="P99">
        <v>2.9213469852393814E-3</v>
      </c>
      <c r="Q99">
        <v>0.3449333020716665</v>
      </c>
      <c r="R99">
        <v>6.0769216852534669E-2</v>
      </c>
      <c r="S99">
        <v>0.77605677227029446</v>
      </c>
    </row>
    <row r="100" spans="1:19">
      <c r="A100" t="s">
        <v>48</v>
      </c>
      <c r="B100" s="33" t="s">
        <v>140</v>
      </c>
      <c r="C100">
        <v>0</v>
      </c>
      <c r="D100">
        <v>0</v>
      </c>
      <c r="E100">
        <v>0</v>
      </c>
      <c r="F100">
        <v>0.13929664804966668</v>
      </c>
      <c r="G100">
        <v>0</v>
      </c>
      <c r="H100">
        <v>0</v>
      </c>
      <c r="I100">
        <v>0</v>
      </c>
      <c r="J100">
        <v>13.60522244709</v>
      </c>
      <c r="K100">
        <v>0</v>
      </c>
      <c r="L100">
        <v>0</v>
      </c>
      <c r="M100">
        <v>6.7529793028597851E-5</v>
      </c>
      <c r="N100">
        <v>1.4291848481754243E-2</v>
      </c>
      <c r="O100">
        <v>6.5831086557750496E-3</v>
      </c>
      <c r="P100">
        <v>6.3964053869781878E-2</v>
      </c>
      <c r="Q100">
        <v>0</v>
      </c>
      <c r="R100">
        <v>0.19208323982282849</v>
      </c>
      <c r="S100">
        <v>14.021508875763061</v>
      </c>
    </row>
    <row r="101" spans="1:19">
      <c r="A101" t="s">
        <v>48</v>
      </c>
      <c r="B101" s="33" t="s">
        <v>141</v>
      </c>
      <c r="C101">
        <v>0</v>
      </c>
      <c r="D101">
        <v>5.2655035625281954E-4</v>
      </c>
      <c r="E101">
        <v>0</v>
      </c>
      <c r="F101">
        <v>0</v>
      </c>
      <c r="G101">
        <v>0</v>
      </c>
      <c r="H101">
        <v>0</v>
      </c>
      <c r="I101">
        <v>1.2987827862076529E-6</v>
      </c>
      <c r="J101">
        <v>0</v>
      </c>
      <c r="K101">
        <v>1.6791415347050531E-7</v>
      </c>
      <c r="L101">
        <v>0</v>
      </c>
      <c r="M101">
        <v>2.5838989911449062E-2</v>
      </c>
      <c r="N101">
        <v>5.821801839879015E-3</v>
      </c>
      <c r="O101">
        <v>8.3240625932887724E-3</v>
      </c>
      <c r="P101">
        <v>3.241736626549141E-4</v>
      </c>
      <c r="Q101">
        <v>3.7415084364056383E-7</v>
      </c>
      <c r="R101">
        <v>0.1052690558625784</v>
      </c>
      <c r="S101">
        <v>0.14610647507413432</v>
      </c>
    </row>
    <row r="102" spans="1:19">
      <c r="A102" t="s">
        <v>48</v>
      </c>
      <c r="B102" s="33" t="s">
        <v>142</v>
      </c>
      <c r="C102">
        <v>9.0500646468427703E-5</v>
      </c>
      <c r="D102">
        <v>2.4203994904112847E-3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3.1160266871665954E-5</v>
      </c>
      <c r="P102">
        <v>1.4001579405540809E-2</v>
      </c>
      <c r="Q102">
        <v>3.8234276189541561E-8</v>
      </c>
      <c r="R102">
        <v>3.8476458104241829E-4</v>
      </c>
      <c r="S102">
        <v>1.6928442624703166E-2</v>
      </c>
    </row>
    <row r="103" spans="1:19">
      <c r="A103" t="s">
        <v>48</v>
      </c>
      <c r="B103" s="33" t="s">
        <v>143</v>
      </c>
      <c r="C103">
        <v>0</v>
      </c>
      <c r="D103">
        <v>0</v>
      </c>
      <c r="E103">
        <v>0</v>
      </c>
      <c r="F103">
        <v>0</v>
      </c>
      <c r="G103">
        <v>8.8608423904901201E-6</v>
      </c>
      <c r="H103">
        <v>9.7591795800155978E-6</v>
      </c>
      <c r="I103">
        <v>0</v>
      </c>
      <c r="J103">
        <v>0</v>
      </c>
      <c r="K103">
        <v>0</v>
      </c>
      <c r="L103">
        <v>2.1012574341194181</v>
      </c>
      <c r="M103">
        <v>0</v>
      </c>
      <c r="N103">
        <v>1.4149567122743179E-3</v>
      </c>
      <c r="O103">
        <v>6.738765427803628E-2</v>
      </c>
      <c r="P103">
        <v>8.1695801183112593E-2</v>
      </c>
      <c r="Q103">
        <v>0</v>
      </c>
      <c r="R103">
        <v>9.7119394766309597E-6</v>
      </c>
      <c r="S103">
        <v>2.2517841782539563</v>
      </c>
    </row>
    <row r="104" spans="1:19">
      <c r="A104" t="s">
        <v>48</v>
      </c>
      <c r="B104" s="33" t="s">
        <v>144</v>
      </c>
      <c r="C104">
        <v>0</v>
      </c>
      <c r="D104">
        <v>0</v>
      </c>
      <c r="E104">
        <v>0.3437376720771752</v>
      </c>
      <c r="F104">
        <v>3.2000034941859212E-6</v>
      </c>
      <c r="G104">
        <v>0</v>
      </c>
      <c r="H104">
        <v>0</v>
      </c>
      <c r="I104">
        <v>1.7769872737716241E-6</v>
      </c>
      <c r="J104">
        <v>0</v>
      </c>
      <c r="K104">
        <v>0</v>
      </c>
      <c r="L104">
        <v>0</v>
      </c>
      <c r="M104">
        <v>8.8149583916674601E-6</v>
      </c>
      <c r="N104">
        <v>2.6674249378906723E-2</v>
      </c>
      <c r="O104">
        <v>0</v>
      </c>
      <c r="P104">
        <v>0.13292061004531419</v>
      </c>
      <c r="Q104">
        <v>1.4464214923748386E-4</v>
      </c>
      <c r="R104">
        <v>2.5254463600177246E-3</v>
      </c>
      <c r="S104">
        <v>0.50601641195987668</v>
      </c>
    </row>
    <row r="105" spans="1:19">
      <c r="A105" t="s">
        <v>48</v>
      </c>
      <c r="B105" s="33" t="s">
        <v>145</v>
      </c>
      <c r="C105">
        <v>0</v>
      </c>
      <c r="D105">
        <v>0</v>
      </c>
      <c r="E105">
        <v>0.2778147574300931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1.0809931877118686</v>
      </c>
      <c r="M105">
        <v>0</v>
      </c>
      <c r="N105">
        <v>2.5370292460635824E-3</v>
      </c>
      <c r="O105">
        <v>6.4709791845842801E-2</v>
      </c>
      <c r="P105">
        <v>2.1872344225386087E-2</v>
      </c>
      <c r="Q105">
        <v>7.6715802123317189E-5</v>
      </c>
      <c r="R105">
        <v>4.2739290993623058E-3</v>
      </c>
      <c r="S105">
        <v>1.4522777553606829</v>
      </c>
    </row>
    <row r="106" spans="1:19">
      <c r="A106" t="s">
        <v>48</v>
      </c>
      <c r="B106" s="33" t="s">
        <v>146</v>
      </c>
      <c r="C106">
        <v>7.9827636856322215E-7</v>
      </c>
      <c r="D106">
        <v>0</v>
      </c>
      <c r="E106">
        <v>0.35969506018329156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2.2041351235603202</v>
      </c>
      <c r="M106">
        <v>7.0515504913828408E-3</v>
      </c>
      <c r="N106">
        <v>8.4586702087108279E-8</v>
      </c>
      <c r="O106">
        <v>1.6688739116432316E-2</v>
      </c>
      <c r="P106">
        <v>6.8550762973536905E-2</v>
      </c>
      <c r="Q106">
        <v>0</v>
      </c>
      <c r="R106">
        <v>9.281391868398714E-7</v>
      </c>
      <c r="S106">
        <v>2.656123047327128</v>
      </c>
    </row>
    <row r="107" spans="1:19">
      <c r="A107" t="s">
        <v>48</v>
      </c>
      <c r="B107" s="33" t="s">
        <v>147</v>
      </c>
      <c r="C107">
        <v>7.272789284703185E-2</v>
      </c>
      <c r="D107">
        <v>0</v>
      </c>
      <c r="E107">
        <v>4.335834553614859E-6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1.0917625603383385E-2</v>
      </c>
      <c r="O107">
        <v>2.0885119128593033E-2</v>
      </c>
      <c r="P107">
        <v>8.5074260505045629E-2</v>
      </c>
      <c r="Q107">
        <v>1.4549256874829553E-5</v>
      </c>
      <c r="R107">
        <v>2.4600246730699382E-4</v>
      </c>
      <c r="S107">
        <v>0.18986978564305446</v>
      </c>
    </row>
    <row r="108" spans="1:19">
      <c r="A108" t="s">
        <v>48</v>
      </c>
      <c r="B108" s="33" t="s">
        <v>148</v>
      </c>
      <c r="C108">
        <v>0</v>
      </c>
      <c r="D108">
        <v>0</v>
      </c>
      <c r="E108">
        <v>0</v>
      </c>
      <c r="F108">
        <v>0</v>
      </c>
      <c r="G108">
        <v>3.2381519403656966E-6</v>
      </c>
      <c r="H108">
        <v>3.5664449136163512E-6</v>
      </c>
      <c r="I108">
        <v>0</v>
      </c>
      <c r="J108">
        <v>5.8845401434837186E-4</v>
      </c>
      <c r="K108">
        <v>0</v>
      </c>
      <c r="L108">
        <v>0</v>
      </c>
      <c r="M108">
        <v>0.79885611097714104</v>
      </c>
      <c r="N108">
        <v>7.9214835624696889E-4</v>
      </c>
      <c r="O108">
        <v>0.10878663762468932</v>
      </c>
      <c r="P108">
        <v>6.7079733120962715E-3</v>
      </c>
      <c r="Q108">
        <v>2.0052429155207534</v>
      </c>
      <c r="R108">
        <v>3.549181244011379E-6</v>
      </c>
      <c r="S108">
        <v>2.9209845935833982</v>
      </c>
    </row>
    <row r="109" spans="1:19">
      <c r="A109" t="s">
        <v>48</v>
      </c>
      <c r="B109" s="33" t="s">
        <v>149</v>
      </c>
      <c r="C109">
        <v>8.265345332048657E-2</v>
      </c>
      <c r="D109">
        <v>1.8441749456421519E-6</v>
      </c>
      <c r="E109">
        <v>0</v>
      </c>
      <c r="F109">
        <v>1.1694257797678631E-6</v>
      </c>
      <c r="G109">
        <v>0</v>
      </c>
      <c r="H109">
        <v>0.25113140140817691</v>
      </c>
      <c r="I109">
        <v>0</v>
      </c>
      <c r="J109">
        <v>0</v>
      </c>
      <c r="K109">
        <v>0</v>
      </c>
      <c r="L109">
        <v>0</v>
      </c>
      <c r="M109">
        <v>1.6851849756054946</v>
      </c>
      <c r="N109">
        <v>4.3968618115286517E-6</v>
      </c>
      <c r="O109">
        <v>1.3947653435025131E-2</v>
      </c>
      <c r="P109">
        <v>1.1062380404151639E-2</v>
      </c>
      <c r="Q109">
        <v>2.1958988654535148</v>
      </c>
      <c r="R109">
        <v>3.7455067172231793E-6</v>
      </c>
      <c r="S109">
        <v>4.2398898855960852</v>
      </c>
    </row>
    <row r="110" spans="1:19">
      <c r="A110" t="s">
        <v>48</v>
      </c>
      <c r="B110" s="33" t="s">
        <v>150</v>
      </c>
      <c r="C110">
        <v>0</v>
      </c>
      <c r="D110">
        <v>0</v>
      </c>
      <c r="E110">
        <v>0.15269630657201105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0.54317142283372277</v>
      </c>
      <c r="M110">
        <v>0.25534739045278343</v>
      </c>
      <c r="N110">
        <v>0</v>
      </c>
      <c r="O110">
        <v>0</v>
      </c>
      <c r="P110">
        <v>5.058993037152959E-3</v>
      </c>
      <c r="Q110">
        <v>0</v>
      </c>
      <c r="R110">
        <v>2.807345232724856E-6</v>
      </c>
      <c r="S110">
        <v>0.95627692024095268</v>
      </c>
    </row>
    <row r="111" spans="1:19">
      <c r="A111" t="s">
        <v>48</v>
      </c>
      <c r="B111" s="33" t="s">
        <v>151</v>
      </c>
      <c r="C111">
        <v>2.9172623294826394E-7</v>
      </c>
      <c r="D111">
        <v>0</v>
      </c>
      <c r="E111">
        <v>0</v>
      </c>
      <c r="F111">
        <v>0</v>
      </c>
      <c r="G111">
        <v>4.4304211961332385E-6</v>
      </c>
      <c r="H111">
        <v>4.8795897882314421E-6</v>
      </c>
      <c r="I111">
        <v>0.26625898067349851</v>
      </c>
      <c r="J111">
        <v>3.4086126134980077E-5</v>
      </c>
      <c r="K111">
        <v>1.0161182339984975E-7</v>
      </c>
      <c r="L111">
        <v>0</v>
      </c>
      <c r="M111">
        <v>3.3633363322849164E-3</v>
      </c>
      <c r="N111">
        <v>3.3579931601586566E-2</v>
      </c>
      <c r="O111">
        <v>0</v>
      </c>
      <c r="P111">
        <v>3.1655709068704851E-2</v>
      </c>
      <c r="Q111">
        <v>3.7471045999382113E-6</v>
      </c>
      <c r="R111">
        <v>4.9354512228205749E-6</v>
      </c>
      <c r="S111">
        <v>0.33491042970695162</v>
      </c>
    </row>
    <row r="112" spans="1:19">
      <c r="A112" t="s">
        <v>230</v>
      </c>
      <c r="B112" s="33" t="s">
        <v>152</v>
      </c>
      <c r="C112">
        <v>0</v>
      </c>
      <c r="D112">
        <v>0</v>
      </c>
      <c r="E112">
        <v>0</v>
      </c>
      <c r="F112">
        <v>1.6000017470929606E-6</v>
      </c>
      <c r="G112">
        <v>0</v>
      </c>
      <c r="H112">
        <v>0</v>
      </c>
      <c r="I112">
        <v>0</v>
      </c>
      <c r="J112">
        <v>0</v>
      </c>
      <c r="K112">
        <v>7.6900796682005668E-3</v>
      </c>
      <c r="L112">
        <v>0</v>
      </c>
      <c r="M112">
        <v>1.8962795223274043E-3</v>
      </c>
      <c r="N112">
        <v>2.7263106673558468E-5</v>
      </c>
      <c r="O112">
        <v>1.3966805017417983E-2</v>
      </c>
      <c r="P112">
        <v>4.458983555267082E-3</v>
      </c>
      <c r="Q112">
        <v>0.18935251267984654</v>
      </c>
      <c r="R112">
        <v>7.9921449296421088E-2</v>
      </c>
      <c r="S112">
        <v>0.29731497284785746</v>
      </c>
    </row>
    <row r="113" spans="1:19">
      <c r="A113" t="s">
        <v>230</v>
      </c>
      <c r="B113" s="33" t="s">
        <v>153</v>
      </c>
      <c r="C113">
        <v>0</v>
      </c>
      <c r="D113">
        <v>0</v>
      </c>
      <c r="E113">
        <v>1.5729106598030285E-3</v>
      </c>
      <c r="F113">
        <v>0</v>
      </c>
      <c r="G113">
        <v>0</v>
      </c>
      <c r="H113">
        <v>0</v>
      </c>
      <c r="I113">
        <v>0</v>
      </c>
      <c r="J113">
        <v>7.4686470771381437</v>
      </c>
      <c r="K113">
        <v>0</v>
      </c>
      <c r="L113">
        <v>9.6270724093585613E-3</v>
      </c>
      <c r="M113">
        <v>0.72539968176570824</v>
      </c>
      <c r="N113">
        <v>1.4392424608260512E-3</v>
      </c>
      <c r="O113">
        <v>1.7530099436726232E-2</v>
      </c>
      <c r="P113">
        <v>5.3477119638074555E-3</v>
      </c>
      <c r="Q113">
        <v>0</v>
      </c>
      <c r="R113">
        <v>3.4036904276746327E-4</v>
      </c>
      <c r="S113">
        <v>8.2299041648773255</v>
      </c>
    </row>
    <row r="114" spans="1:19">
      <c r="A114" t="s">
        <v>48</v>
      </c>
      <c r="B114" s="33" t="s">
        <v>154</v>
      </c>
      <c r="C114">
        <v>7.0387872206571167E-2</v>
      </c>
      <c r="D114">
        <v>0</v>
      </c>
      <c r="E114">
        <v>0</v>
      </c>
      <c r="F114">
        <v>0</v>
      </c>
      <c r="G114">
        <v>0.15317553240658199</v>
      </c>
      <c r="H114">
        <v>0</v>
      </c>
      <c r="I114">
        <v>1.0753287504883247E-6</v>
      </c>
      <c r="J114">
        <v>0</v>
      </c>
      <c r="K114">
        <v>0</v>
      </c>
      <c r="L114">
        <v>0</v>
      </c>
      <c r="M114">
        <v>0</v>
      </c>
      <c r="N114">
        <v>6.2247026691792939E-3</v>
      </c>
      <c r="O114">
        <v>0</v>
      </c>
      <c r="P114">
        <v>5.792959259462549E-3</v>
      </c>
      <c r="Q114">
        <v>0</v>
      </c>
      <c r="R114">
        <v>1.9600447490539352E-2</v>
      </c>
      <c r="S114">
        <v>0.2551825893615387</v>
      </c>
    </row>
    <row r="115" spans="1:19">
      <c r="A115" t="s">
        <v>48</v>
      </c>
      <c r="B115" s="33" t="s">
        <v>155</v>
      </c>
      <c r="C115">
        <v>0</v>
      </c>
      <c r="D115">
        <v>8.121980245391569E-2</v>
      </c>
      <c r="E115">
        <v>0</v>
      </c>
      <c r="F115">
        <v>7.6466759729709288E-2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5.0040933052962089E-2</v>
      </c>
      <c r="O115">
        <v>4.3893235215364257E-5</v>
      </c>
      <c r="P115">
        <v>5.6115915897024138E-2</v>
      </c>
      <c r="Q115">
        <v>3.1656114174438699E-8</v>
      </c>
      <c r="R115">
        <v>1.0323012787452512E-2</v>
      </c>
      <c r="S115">
        <v>0.27421034881240303</v>
      </c>
    </row>
    <row r="116" spans="1:19">
      <c r="A116" t="s">
        <v>48</v>
      </c>
      <c r="B116" s="33" t="s">
        <v>156</v>
      </c>
      <c r="C116">
        <v>3.3320842998652012E-4</v>
      </c>
      <c r="D116">
        <v>0</v>
      </c>
      <c r="E116">
        <v>2.6355415425243223E-3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0.26191342946628993</v>
      </c>
      <c r="Q116">
        <v>0</v>
      </c>
      <c r="R116">
        <v>0.10291922932140096</v>
      </c>
      <c r="S116">
        <v>0.36780140875998768</v>
      </c>
    </row>
    <row r="117" spans="1:19">
      <c r="A117" t="s">
        <v>48</v>
      </c>
      <c r="B117" s="33" t="s">
        <v>157</v>
      </c>
      <c r="C117">
        <v>0</v>
      </c>
      <c r="D117">
        <v>0</v>
      </c>
      <c r="E117">
        <v>2.6237934420692E-6</v>
      </c>
      <c r="F117">
        <v>5.8754674787664385E-6</v>
      </c>
      <c r="G117">
        <v>1.1769530477323542E-5</v>
      </c>
      <c r="H117">
        <v>0</v>
      </c>
      <c r="I117">
        <v>0</v>
      </c>
      <c r="J117">
        <v>1.2456609709943223E-5</v>
      </c>
      <c r="K117">
        <v>0</v>
      </c>
      <c r="L117">
        <v>0</v>
      </c>
      <c r="M117">
        <v>0</v>
      </c>
      <c r="N117">
        <v>8.15792796566015E-2</v>
      </c>
      <c r="O117">
        <v>1.2243062522543369E-4</v>
      </c>
      <c r="P117">
        <v>1.8724192323460898E-2</v>
      </c>
      <c r="Q117">
        <v>1.2866192520277764E-6</v>
      </c>
      <c r="R117">
        <v>4.0767393637175076E-2</v>
      </c>
      <c r="S117">
        <v>0.14122730826284169</v>
      </c>
    </row>
    <row r="118" spans="1:19">
      <c r="A118" t="s">
        <v>48</v>
      </c>
      <c r="B118" s="33" t="s">
        <v>158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1.0867210304619945</v>
      </c>
      <c r="O118">
        <v>4.747310330799337E-4</v>
      </c>
      <c r="P118">
        <v>4.2229400444711018E-3</v>
      </c>
      <c r="Q118">
        <v>0</v>
      </c>
      <c r="R118">
        <v>6.718464149457759E-7</v>
      </c>
      <c r="S118">
        <v>1.091419373385861</v>
      </c>
    </row>
    <row r="119" spans="1:19">
      <c r="A119" t="s">
        <v>48</v>
      </c>
      <c r="B119" s="33" t="s">
        <v>159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1.6130953852808716E-2</v>
      </c>
      <c r="M119">
        <v>0</v>
      </c>
      <c r="N119">
        <v>4.8556837042923462E-4</v>
      </c>
      <c r="O119">
        <v>3.2751563776368187</v>
      </c>
      <c r="P119">
        <v>8.3732288960192136E-5</v>
      </c>
      <c r="Q119">
        <v>1.2549715134963719</v>
      </c>
      <c r="R119">
        <v>1.022820067930752E-5</v>
      </c>
      <c r="S119">
        <v>4.5468383738459579</v>
      </c>
    </row>
    <row r="120" spans="1:19">
      <c r="A120" t="s">
        <v>48</v>
      </c>
      <c r="B120" s="33" t="s">
        <v>160</v>
      </c>
      <c r="C120">
        <v>0</v>
      </c>
      <c r="D120">
        <v>0</v>
      </c>
      <c r="E120">
        <v>2.0556268053738336E-2</v>
      </c>
      <c r="F120">
        <v>0</v>
      </c>
      <c r="G120">
        <v>0</v>
      </c>
      <c r="H120">
        <v>2.9528423048930108E-6</v>
      </c>
      <c r="I120">
        <v>0</v>
      </c>
      <c r="J120">
        <v>1.7043063053279184E-5</v>
      </c>
      <c r="K120">
        <v>0</v>
      </c>
      <c r="L120">
        <v>0</v>
      </c>
      <c r="M120">
        <v>0.19801202099316129</v>
      </c>
      <c r="N120">
        <v>5.2190910342687857E-2</v>
      </c>
      <c r="O120">
        <v>0.84175359434777874</v>
      </c>
      <c r="P120">
        <v>3.856475574567142E-2</v>
      </c>
      <c r="Q120">
        <v>1.7603452135972475E-6</v>
      </c>
      <c r="R120">
        <v>1.5037837082374494E-3</v>
      </c>
      <c r="S120">
        <v>1.1526030894417545</v>
      </c>
    </row>
    <row r="121" spans="1:19">
      <c r="A121" t="s">
        <v>48</v>
      </c>
      <c r="B121" s="33" t="s">
        <v>161</v>
      </c>
      <c r="C121">
        <v>0</v>
      </c>
      <c r="D121">
        <v>0</v>
      </c>
      <c r="E121">
        <v>0</v>
      </c>
      <c r="F121">
        <v>9.6822746398217419E-7</v>
      </c>
      <c r="G121">
        <v>2.6810317468317635E-6</v>
      </c>
      <c r="H121">
        <v>0</v>
      </c>
      <c r="I121">
        <v>0</v>
      </c>
      <c r="J121">
        <v>0</v>
      </c>
      <c r="K121">
        <v>0</v>
      </c>
      <c r="L121">
        <v>0.1258155889445618</v>
      </c>
      <c r="M121">
        <v>0</v>
      </c>
      <c r="N121">
        <v>0</v>
      </c>
      <c r="O121">
        <v>0</v>
      </c>
      <c r="P121">
        <v>2.5507973449997223E-2</v>
      </c>
      <c r="Q121">
        <v>0.66516224239282451</v>
      </c>
      <c r="R121">
        <v>1.0082847010103535E-2</v>
      </c>
      <c r="S121">
        <v>0.82657230105667168</v>
      </c>
    </row>
    <row r="122" spans="1:19">
      <c r="A122" t="s">
        <v>48</v>
      </c>
      <c r="B122" s="33" t="s">
        <v>162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1.3761311046241786E-2</v>
      </c>
      <c r="Q122">
        <v>0</v>
      </c>
      <c r="R122">
        <v>0</v>
      </c>
      <c r="S122">
        <v>1.3761311045982438E-2</v>
      </c>
    </row>
    <row r="123" spans="1:19">
      <c r="A123" t="s">
        <v>48</v>
      </c>
      <c r="B123" s="33" t="s">
        <v>163</v>
      </c>
      <c r="C123">
        <v>4.3549210344457912E-3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4.4271743107060502E-5</v>
      </c>
      <c r="O123">
        <v>2.2526051484220488E-2</v>
      </c>
      <c r="P123">
        <v>5.5037473434040862E-3</v>
      </c>
      <c r="Q123">
        <v>0</v>
      </c>
      <c r="R123">
        <v>6.5806787574729242E-8</v>
      </c>
      <c r="S123">
        <v>3.2429057412059592E-2</v>
      </c>
    </row>
    <row r="124" spans="1:19">
      <c r="A124" t="s">
        <v>48</v>
      </c>
      <c r="B124" s="33" t="s">
        <v>164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1.6340293310435072E-5</v>
      </c>
      <c r="Q124">
        <v>0.12623500845324997</v>
      </c>
      <c r="R124">
        <v>1.7384745277126967E-5</v>
      </c>
      <c r="S124">
        <v>0.12626873349177004</v>
      </c>
    </row>
    <row r="125" spans="1:19">
      <c r="A125" t="s">
        <v>48</v>
      </c>
      <c r="B125" s="33" t="s">
        <v>165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4.9790980514253818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5.7241823245099965E-3</v>
      </c>
      <c r="Q125">
        <v>0</v>
      </c>
      <c r="R125">
        <v>7.2028811359814426E-8</v>
      </c>
      <c r="S125">
        <v>4.9848223057788346</v>
      </c>
    </row>
    <row r="126" spans="1:19">
      <c r="A126" t="s">
        <v>48</v>
      </c>
      <c r="B126" s="33" t="s">
        <v>166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1.0871003709169713E-3</v>
      </c>
      <c r="O126">
        <v>0</v>
      </c>
      <c r="P126">
        <v>7.6337884488353325E-4</v>
      </c>
      <c r="Q126">
        <v>0</v>
      </c>
      <c r="R126">
        <v>0.11438788147296464</v>
      </c>
      <c r="S126">
        <v>0.11623836068861237</v>
      </c>
    </row>
    <row r="127" spans="1:19">
      <c r="A127" t="s">
        <v>48</v>
      </c>
      <c r="B127" s="33" t="s">
        <v>167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9.9712329643253383E-3</v>
      </c>
      <c r="O127">
        <v>0</v>
      </c>
      <c r="P127">
        <v>6.9419582336855967E-3</v>
      </c>
      <c r="Q127">
        <v>3.0775299709603132E-2</v>
      </c>
      <c r="R127">
        <v>0</v>
      </c>
      <c r="S127">
        <v>4.7688490907489722E-2</v>
      </c>
    </row>
    <row r="128" spans="1:19">
      <c r="A128" t="s">
        <v>48</v>
      </c>
      <c r="B128" s="33" t="s">
        <v>168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0.13785969427541289</v>
      </c>
      <c r="I128">
        <v>0</v>
      </c>
      <c r="J128">
        <v>0</v>
      </c>
      <c r="K128">
        <v>0</v>
      </c>
      <c r="L128">
        <v>0</v>
      </c>
      <c r="M128">
        <v>0.30759451217772948</v>
      </c>
      <c r="N128">
        <v>4.3485334609982829E-4</v>
      </c>
      <c r="O128">
        <v>0.29657319100945756</v>
      </c>
      <c r="P128">
        <v>4.6085333829424258E-3</v>
      </c>
      <c r="Q128">
        <v>0</v>
      </c>
      <c r="R128">
        <v>1.3078175503544287E-2</v>
      </c>
      <c r="S128">
        <v>0.76014895969547069</v>
      </c>
    </row>
    <row r="129" spans="1:19">
      <c r="A129" t="s">
        <v>48</v>
      </c>
      <c r="B129" s="33" t="s">
        <v>169</v>
      </c>
      <c r="C129">
        <v>0</v>
      </c>
      <c r="D129">
        <v>0</v>
      </c>
      <c r="E129">
        <v>0</v>
      </c>
      <c r="F129">
        <v>0</v>
      </c>
      <c r="G129">
        <v>0.1021170216043874</v>
      </c>
      <c r="H129">
        <v>1.0592709212886575E-5</v>
      </c>
      <c r="I129">
        <v>0</v>
      </c>
      <c r="J129">
        <v>1.0313464827049756E-5</v>
      </c>
      <c r="K129">
        <v>0</v>
      </c>
      <c r="L129">
        <v>0</v>
      </c>
      <c r="M129">
        <v>1.0496561783924676</v>
      </c>
      <c r="N129">
        <v>0</v>
      </c>
      <c r="O129">
        <v>0</v>
      </c>
      <c r="P129">
        <v>5.8836060020439618E-5</v>
      </c>
      <c r="Q129">
        <v>0.24378262083796187</v>
      </c>
      <c r="R129">
        <v>1.3401015763747637E-6</v>
      </c>
      <c r="S129">
        <v>1.3956369031702707</v>
      </c>
    </row>
    <row r="130" spans="1:19">
      <c r="A130" t="s">
        <v>48</v>
      </c>
      <c r="B130" s="33" t="s">
        <v>170</v>
      </c>
      <c r="C130">
        <v>0</v>
      </c>
      <c r="D130">
        <v>0</v>
      </c>
      <c r="E130">
        <v>0</v>
      </c>
      <c r="F130">
        <v>5.0977839819806192E-2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6.374657927096905E-3</v>
      </c>
      <c r="N130">
        <v>0</v>
      </c>
      <c r="O130">
        <v>0</v>
      </c>
      <c r="P130">
        <v>6.2399095499543478E-4</v>
      </c>
      <c r="Q130">
        <v>0.65974072559122021</v>
      </c>
      <c r="R130">
        <v>1.7074951540053007E-2</v>
      </c>
      <c r="S130">
        <v>0.73479216583325524</v>
      </c>
    </row>
    <row r="131" spans="1:19">
      <c r="A131" t="s">
        <v>48</v>
      </c>
      <c r="B131" s="33" t="s">
        <v>171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0.1401740801208291</v>
      </c>
      <c r="N131">
        <v>0</v>
      </c>
      <c r="O131">
        <v>0</v>
      </c>
      <c r="P131">
        <v>0</v>
      </c>
      <c r="Q131">
        <v>2.775085185851367E-2</v>
      </c>
      <c r="R131">
        <v>6.8539367032855125E-2</v>
      </c>
      <c r="S131">
        <v>0.23646429901214105</v>
      </c>
    </row>
    <row r="132" spans="1:19">
      <c r="A132" t="s">
        <v>48</v>
      </c>
      <c r="B132" s="33" t="s">
        <v>172</v>
      </c>
      <c r="C132">
        <v>0</v>
      </c>
      <c r="D132">
        <v>3.4776504582723078E-6</v>
      </c>
      <c r="E132">
        <v>0</v>
      </c>
      <c r="F132">
        <v>0</v>
      </c>
      <c r="G132">
        <v>0</v>
      </c>
      <c r="H132">
        <v>0</v>
      </c>
      <c r="I132">
        <v>0.14616404586565324</v>
      </c>
      <c r="J132">
        <v>0</v>
      </c>
      <c r="K132">
        <v>0</v>
      </c>
      <c r="L132">
        <v>0</v>
      </c>
      <c r="M132">
        <v>0</v>
      </c>
      <c r="N132">
        <v>7.9186295849353883E-6</v>
      </c>
      <c r="O132">
        <v>0</v>
      </c>
      <c r="P132">
        <v>6.9521835932562226E-6</v>
      </c>
      <c r="Q132">
        <v>8.3109521873623748E-2</v>
      </c>
      <c r="R132">
        <v>6.2711217325770008E-2</v>
      </c>
      <c r="S132">
        <v>0.29200313352862395</v>
      </c>
    </row>
    <row r="133" spans="1:19">
      <c r="A133" t="s">
        <v>48</v>
      </c>
      <c r="B133" s="33" t="s">
        <v>173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1.8463183652670523E-3</v>
      </c>
      <c r="N133">
        <v>9.8048005270356953E-9</v>
      </c>
      <c r="O133">
        <v>0</v>
      </c>
      <c r="P133">
        <v>2.0816575304394291E-5</v>
      </c>
      <c r="Q133">
        <v>2.364678110211571E-6</v>
      </c>
      <c r="R133">
        <v>0</v>
      </c>
      <c r="S133">
        <v>1.8695094234999488E-3</v>
      </c>
    </row>
    <row r="134" spans="1:19">
      <c r="A134" t="s">
        <v>48</v>
      </c>
      <c r="B134" s="33" t="s">
        <v>174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4.2216948834350454E-3</v>
      </c>
      <c r="L134">
        <v>0</v>
      </c>
      <c r="M134">
        <v>1.0409710364456259E-3</v>
      </c>
      <c r="N134">
        <v>1.8448942311323435E-2</v>
      </c>
      <c r="O134">
        <v>2.9891672983126227E-2</v>
      </c>
      <c r="P134">
        <v>9.0397418949699215E-3</v>
      </c>
      <c r="Q134">
        <v>2.1039595035830416E-2</v>
      </c>
      <c r="R134">
        <v>7.3831103592709724E-3</v>
      </c>
      <c r="S134">
        <v>9.1065728504190702E-2</v>
      </c>
    </row>
    <row r="135" spans="1:19">
      <c r="A135" t="s">
        <v>48</v>
      </c>
      <c r="B135" s="33" t="s">
        <v>175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0.39824213324502011</v>
      </c>
      <c r="N135">
        <v>4.4730914608948069E-4</v>
      </c>
      <c r="O135">
        <v>0</v>
      </c>
      <c r="P135">
        <v>2.3661445953173654E-3</v>
      </c>
      <c r="Q135">
        <v>0</v>
      </c>
      <c r="R135">
        <v>0</v>
      </c>
      <c r="S135">
        <v>0.40105558698655841</v>
      </c>
    </row>
    <row r="136" spans="1:19">
      <c r="A136" t="s">
        <v>48</v>
      </c>
      <c r="B136" s="33" t="s">
        <v>176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8.1140156851233769E-5</v>
      </c>
      <c r="N136">
        <v>0</v>
      </c>
      <c r="O136">
        <v>0</v>
      </c>
      <c r="P136">
        <v>2.5328885695579118E-3</v>
      </c>
      <c r="Q136">
        <v>0</v>
      </c>
      <c r="R136">
        <v>5.696791178309013E-4</v>
      </c>
      <c r="S136">
        <v>3.183707844300443E-3</v>
      </c>
    </row>
    <row r="137" spans="1:19">
      <c r="A137" t="s">
        <v>48</v>
      </c>
      <c r="B137" s="33" t="s">
        <v>177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2.0277997663242786E-6</v>
      </c>
      <c r="J137">
        <v>0.82984967523756836</v>
      </c>
      <c r="K137">
        <v>0</v>
      </c>
      <c r="L137">
        <v>0</v>
      </c>
      <c r="M137">
        <v>1.077053943276951E-5</v>
      </c>
      <c r="N137">
        <v>8.5926593840213172E-8</v>
      </c>
      <c r="O137">
        <v>0</v>
      </c>
      <c r="P137">
        <v>9.0849486586463968E-4</v>
      </c>
      <c r="Q137">
        <v>0</v>
      </c>
      <c r="R137">
        <v>0</v>
      </c>
      <c r="S137">
        <v>0.83077105436939291</v>
      </c>
    </row>
    <row r="138" spans="1:19">
      <c r="A138" t="s">
        <v>48</v>
      </c>
      <c r="B138" s="33" t="s">
        <v>178</v>
      </c>
      <c r="C138">
        <v>0</v>
      </c>
      <c r="D138">
        <v>0</v>
      </c>
      <c r="E138">
        <v>2.3572381739370485E-2</v>
      </c>
      <c r="F138">
        <v>0</v>
      </c>
      <c r="G138">
        <v>0</v>
      </c>
      <c r="H138">
        <v>0</v>
      </c>
      <c r="I138">
        <v>1.1230789706218047E-5</v>
      </c>
      <c r="J138">
        <v>0</v>
      </c>
      <c r="K138">
        <v>0</v>
      </c>
      <c r="L138">
        <v>0</v>
      </c>
      <c r="M138">
        <v>0</v>
      </c>
      <c r="N138">
        <v>8.8105889137324311E-4</v>
      </c>
      <c r="O138">
        <v>4.8650769514324566E-5</v>
      </c>
      <c r="P138">
        <v>3.520902689448846E-2</v>
      </c>
      <c r="Q138">
        <v>2.8740458475340347E-6</v>
      </c>
      <c r="R138">
        <v>0</v>
      </c>
      <c r="S138">
        <v>5.9725223130044469E-2</v>
      </c>
    </row>
    <row r="139" spans="1:19">
      <c r="A139" t="s">
        <v>48</v>
      </c>
      <c r="B139" s="33" t="s">
        <v>179</v>
      </c>
      <c r="C139">
        <v>0</v>
      </c>
      <c r="D139">
        <v>4.4585970024540345E-2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2.5778688245083003E-2</v>
      </c>
      <c r="M139">
        <v>1.4186534258442407E-7</v>
      </c>
      <c r="N139">
        <v>2.7470152019432703E-2</v>
      </c>
      <c r="O139">
        <v>0</v>
      </c>
      <c r="P139">
        <v>6.3014237970548947E-4</v>
      </c>
      <c r="Q139">
        <v>5.0538135624833558E-5</v>
      </c>
      <c r="R139">
        <v>7.9730188913856637E-2</v>
      </c>
      <c r="S139">
        <v>0.17824582158368685</v>
      </c>
    </row>
    <row r="140" spans="1:19">
      <c r="A140" t="s">
        <v>48</v>
      </c>
      <c r="B140" s="33" t="s">
        <v>180</v>
      </c>
      <c r="C140">
        <v>9.7459667515651383E-3</v>
      </c>
      <c r="D140">
        <v>0</v>
      </c>
      <c r="E140">
        <v>4.9478150074833138E-6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7.9984971534940996E-8</v>
      </c>
      <c r="N140">
        <v>0</v>
      </c>
      <c r="O140">
        <v>3.4381429621469977</v>
      </c>
      <c r="P140">
        <v>0.13781684505571334</v>
      </c>
      <c r="Q140">
        <v>0</v>
      </c>
      <c r="R140">
        <v>1.8805012160783008E-6</v>
      </c>
      <c r="S140">
        <v>3.5857126822555756</v>
      </c>
    </row>
    <row r="141" spans="1:19">
      <c r="A141" t="s">
        <v>48</v>
      </c>
      <c r="B141" s="33" t="s">
        <v>181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3.0597095189932588E-5</v>
      </c>
      <c r="N141">
        <v>4.4783224072276084E-2</v>
      </c>
      <c r="O141">
        <v>1.2373464434460857E-3</v>
      </c>
      <c r="P141">
        <v>9.472196356920648E-3</v>
      </c>
      <c r="Q141">
        <v>9.5169353633650644E-4</v>
      </c>
      <c r="R141">
        <v>2.1778769275613286E-3</v>
      </c>
      <c r="S141">
        <v>5.8652934431847825E-2</v>
      </c>
    </row>
    <row r="142" spans="1:19">
      <c r="A142" t="s">
        <v>48</v>
      </c>
      <c r="B142" s="33" t="s">
        <v>182</v>
      </c>
      <c r="C142">
        <v>0</v>
      </c>
      <c r="D142">
        <v>0</v>
      </c>
      <c r="E142">
        <v>0</v>
      </c>
      <c r="F142">
        <v>0</v>
      </c>
      <c r="G142">
        <v>1.7019503600732122E-2</v>
      </c>
      <c r="H142">
        <v>0</v>
      </c>
      <c r="I142">
        <v>0</v>
      </c>
      <c r="J142">
        <v>0</v>
      </c>
      <c r="K142">
        <v>3.243671532482395E-7</v>
      </c>
      <c r="L142">
        <v>0</v>
      </c>
      <c r="M142">
        <v>0</v>
      </c>
      <c r="N142">
        <v>0</v>
      </c>
      <c r="O142">
        <v>1.7979115888869046</v>
      </c>
      <c r="P142">
        <v>3.7904794644205708E-4</v>
      </c>
      <c r="Q142">
        <v>9.2248419321094843E-6</v>
      </c>
      <c r="R142">
        <v>3.1497250176926173E-6</v>
      </c>
      <c r="S142">
        <v>1.8153228393681502</v>
      </c>
    </row>
    <row r="143" spans="1:19">
      <c r="A143" t="s">
        <v>48</v>
      </c>
      <c r="B143" s="33" t="s">
        <v>183</v>
      </c>
      <c r="C143">
        <v>0</v>
      </c>
      <c r="D143">
        <v>0</v>
      </c>
      <c r="E143">
        <v>0</v>
      </c>
      <c r="F143">
        <v>8.4963066366343654E-3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0.10869957529766339</v>
      </c>
      <c r="N143">
        <v>0.59656031934711962</v>
      </c>
      <c r="O143">
        <v>2.0085414475374819E-3</v>
      </c>
      <c r="P143">
        <v>1.8685521148142925E-6</v>
      </c>
      <c r="Q143">
        <v>1.2749119774468909E-4</v>
      </c>
      <c r="R143">
        <v>9.7220349449855803E-4</v>
      </c>
      <c r="S143">
        <v>0.71686630597343992</v>
      </c>
    </row>
    <row r="144" spans="1:19">
      <c r="A144" t="s">
        <v>48</v>
      </c>
      <c r="B144" s="33" t="s">
        <v>184</v>
      </c>
      <c r="C144">
        <v>0</v>
      </c>
      <c r="D144">
        <v>0</v>
      </c>
      <c r="E144">
        <v>0</v>
      </c>
      <c r="F144">
        <v>1.8258336562659849E-6</v>
      </c>
      <c r="G144">
        <v>5.0557520605565287E-6</v>
      </c>
      <c r="H144">
        <v>5.5683184605470615E-6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2.679705634847096E-4</v>
      </c>
      <c r="O144">
        <v>0.46005917640792404</v>
      </c>
      <c r="P144">
        <v>9.7482314274088822E-6</v>
      </c>
      <c r="Q144">
        <v>3.8181647687451914E-4</v>
      </c>
      <c r="R144">
        <v>1.6976844243288269E-5</v>
      </c>
      <c r="S144">
        <v>0.46074813842801632</v>
      </c>
    </row>
    <row r="145" spans="1:19">
      <c r="A145" t="s">
        <v>48</v>
      </c>
      <c r="B145" s="33" t="s">
        <v>185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9.1906462850271708E-2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2.836720049688779E-2</v>
      </c>
      <c r="O145">
        <v>1.2728454075272566E-4</v>
      </c>
      <c r="P145">
        <v>4.2361832834590274E-2</v>
      </c>
      <c r="Q145">
        <v>0</v>
      </c>
      <c r="R145">
        <v>1.5950222185111329E-2</v>
      </c>
      <c r="S145">
        <v>0.17871300290767067</v>
      </c>
    </row>
    <row r="146" spans="1:19">
      <c r="A146" t="s">
        <v>48</v>
      </c>
      <c r="B146" s="33" t="s">
        <v>186</v>
      </c>
      <c r="C146">
        <v>0</v>
      </c>
      <c r="D146">
        <v>1.7388252295802431E-6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3.8848938179398829E-3</v>
      </c>
      <c r="O146">
        <v>0.12859032942904491</v>
      </c>
      <c r="P146">
        <v>4.1763347908840842E-5</v>
      </c>
      <c r="Q146">
        <v>2.0516866473073492E-2</v>
      </c>
      <c r="R146">
        <v>8.6901050622145704E-7</v>
      </c>
      <c r="S146">
        <v>0.15303646090364964</v>
      </c>
    </row>
    <row r="147" spans="1:19">
      <c r="A147" t="s">
        <v>48</v>
      </c>
      <c r="B147" s="33" t="s">
        <v>187</v>
      </c>
      <c r="C147">
        <v>4.5547445903793005E-7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3.6523556958428571E-2</v>
      </c>
      <c r="N147">
        <v>0</v>
      </c>
      <c r="O147">
        <v>3.5503843236028843E-5</v>
      </c>
      <c r="P147">
        <v>8.6448442697388828E-3</v>
      </c>
      <c r="Q147">
        <v>9.6656807187400773E-5</v>
      </c>
      <c r="R147">
        <v>4.94896983838089E-6</v>
      </c>
      <c r="S147">
        <v>4.5305966322985114E-2</v>
      </c>
    </row>
    <row r="148" spans="1:19">
      <c r="A148" t="s">
        <v>48</v>
      </c>
      <c r="B148" s="33" t="s">
        <v>188</v>
      </c>
      <c r="C148">
        <v>0</v>
      </c>
      <c r="D148">
        <v>6.3957079472487521E-6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9.5807180633400435E-8</v>
      </c>
      <c r="L148">
        <v>0</v>
      </c>
      <c r="M148">
        <v>0.46301333169077452</v>
      </c>
      <c r="N148">
        <v>3.7332129723921526E-4</v>
      </c>
      <c r="O148">
        <v>0</v>
      </c>
      <c r="P148">
        <v>1.1968145839880151E-2</v>
      </c>
      <c r="Q148">
        <v>2.1348014911382052E-7</v>
      </c>
      <c r="R148">
        <v>0</v>
      </c>
      <c r="S148">
        <v>0.47536150382336473</v>
      </c>
    </row>
    <row r="149" spans="1:19">
      <c r="A149" t="s">
        <v>48</v>
      </c>
      <c r="B149" s="33" t="s">
        <v>189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0.40955502915221587</v>
      </c>
      <c r="N149">
        <v>0</v>
      </c>
      <c r="O149">
        <v>0</v>
      </c>
      <c r="P149">
        <v>3.6578672399052437E-3</v>
      </c>
      <c r="Q149">
        <v>2.4418397758964261E-2</v>
      </c>
      <c r="R149">
        <v>6.2793733799324514E-2</v>
      </c>
      <c r="S149">
        <v>0.50042502795042765</v>
      </c>
    </row>
    <row r="150" spans="1:19">
      <c r="A150" t="s">
        <v>48</v>
      </c>
      <c r="B150" s="33" t="s">
        <v>190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3.8124425720980071E-3</v>
      </c>
      <c r="K150">
        <v>1.6363577126643492E-7</v>
      </c>
      <c r="L150">
        <v>0</v>
      </c>
      <c r="M150">
        <v>8.8906099759981316E-2</v>
      </c>
      <c r="N150">
        <v>3.5537856177825233E-6</v>
      </c>
      <c r="O150">
        <v>0</v>
      </c>
      <c r="P150">
        <v>1.1977032553289746E-5</v>
      </c>
      <c r="Q150">
        <v>3.6461764807427244E-7</v>
      </c>
      <c r="R150">
        <v>2.3683340804559805E-2</v>
      </c>
      <c r="S150">
        <v>0.11641794220827251</v>
      </c>
    </row>
    <row r="151" spans="1:19">
      <c r="A151" t="s">
        <v>48</v>
      </c>
      <c r="B151" s="33" t="s">
        <v>191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1.0138998831621393E-6</v>
      </c>
      <c r="J151">
        <v>0</v>
      </c>
      <c r="K151">
        <v>0</v>
      </c>
      <c r="L151">
        <v>0</v>
      </c>
      <c r="M151">
        <v>4.5483165591804209E-3</v>
      </c>
      <c r="N151">
        <v>1.5661032698233157E-5</v>
      </c>
      <c r="O151">
        <v>0</v>
      </c>
      <c r="P151">
        <v>3.4202406556715914E-5</v>
      </c>
      <c r="Q151">
        <v>0.43848851041114756</v>
      </c>
      <c r="R151">
        <v>4.7281744741667353E-7</v>
      </c>
      <c r="S151">
        <v>0.44308817712692417</v>
      </c>
    </row>
    <row r="152" spans="1:19">
      <c r="A152" t="s">
        <v>48</v>
      </c>
      <c r="B152" s="33" t="s">
        <v>192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9.7442697243771192E-2</v>
      </c>
      <c r="J152">
        <v>1.9448602614602351E-5</v>
      </c>
      <c r="K152">
        <v>0</v>
      </c>
      <c r="L152">
        <v>0</v>
      </c>
      <c r="M152">
        <v>0</v>
      </c>
      <c r="N152">
        <v>3.9071440873783558E-5</v>
      </c>
      <c r="O152">
        <v>2.4325384714529719E-5</v>
      </c>
      <c r="P152">
        <v>2.2899262503983664E-6</v>
      </c>
      <c r="Q152">
        <v>4.203685755328479E-4</v>
      </c>
      <c r="R152">
        <v>0</v>
      </c>
      <c r="S152">
        <v>9.7948201173949201E-2</v>
      </c>
    </row>
    <row r="153" spans="1:19">
      <c r="A153" t="s">
        <v>48</v>
      </c>
      <c r="B153" s="33" t="s">
        <v>193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1.7317103822023228E-6</v>
      </c>
      <c r="J153">
        <v>0</v>
      </c>
      <c r="K153">
        <v>0</v>
      </c>
      <c r="L153">
        <v>0</v>
      </c>
      <c r="M153">
        <v>1.2394692671477969E-3</v>
      </c>
      <c r="N153">
        <v>2.2464907516450694E-6</v>
      </c>
      <c r="O153">
        <v>0</v>
      </c>
      <c r="P153">
        <v>1.7634479760886279E-6</v>
      </c>
      <c r="Q153">
        <v>0.31617668836773305</v>
      </c>
      <c r="R153">
        <v>3.1141919976107602E-7</v>
      </c>
      <c r="S153">
        <v>0.31742221070328469</v>
      </c>
    </row>
    <row r="154" spans="1:19">
      <c r="A154" t="s">
        <v>48</v>
      </c>
      <c r="B154" s="33" t="s">
        <v>194</v>
      </c>
      <c r="C154">
        <v>0</v>
      </c>
      <c r="D154">
        <v>0</v>
      </c>
      <c r="E154">
        <v>2.4739075001889432E-6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0.15784575482072682</v>
      </c>
      <c r="P154">
        <v>2.4765054860154123E-6</v>
      </c>
      <c r="Q154">
        <v>5.0979039656340319E-8</v>
      </c>
      <c r="R154">
        <v>6.1535219969499622E-3</v>
      </c>
      <c r="S154">
        <v>0.16400427820974528</v>
      </c>
    </row>
    <row r="155" spans="1:19">
      <c r="A155" t="s">
        <v>48</v>
      </c>
      <c r="B155" s="33" t="s">
        <v>195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2.8143355127158154E-3</v>
      </c>
      <c r="L155">
        <v>0</v>
      </c>
      <c r="M155">
        <v>6.9398069095427672E-4</v>
      </c>
      <c r="N155">
        <v>0</v>
      </c>
      <c r="O155">
        <v>0</v>
      </c>
      <c r="P155">
        <v>5.9087712818453042E-3</v>
      </c>
      <c r="Q155">
        <v>4.9225060383960795E-2</v>
      </c>
      <c r="R155">
        <v>0</v>
      </c>
      <c r="S155">
        <v>5.8642147869477412E-2</v>
      </c>
    </row>
    <row r="156" spans="1:19">
      <c r="A156" t="s">
        <v>48</v>
      </c>
      <c r="B156" s="33" t="s">
        <v>196</v>
      </c>
      <c r="C156">
        <v>0</v>
      </c>
      <c r="D156">
        <v>0</v>
      </c>
      <c r="E156">
        <v>4.2253593051100324E-6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0.26547229169102593</v>
      </c>
      <c r="N156">
        <v>1.2298996675305318E-2</v>
      </c>
      <c r="O156">
        <v>1.2125183474154255E-5</v>
      </c>
      <c r="P156">
        <v>4.5135738110069212E-3</v>
      </c>
      <c r="Q156">
        <v>0.1667777613976682</v>
      </c>
      <c r="R156">
        <v>1.1588682788499227E-5</v>
      </c>
      <c r="S156">
        <v>0.44909056280084769</v>
      </c>
    </row>
    <row r="157" spans="1:19">
      <c r="A157" t="s">
        <v>48</v>
      </c>
      <c r="B157" s="33" t="s">
        <v>197</v>
      </c>
      <c r="C157">
        <v>0</v>
      </c>
      <c r="D157">
        <v>0</v>
      </c>
      <c r="E157">
        <v>0</v>
      </c>
      <c r="F157">
        <v>0</v>
      </c>
      <c r="G157">
        <v>7.8189920438731519E-5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1.6852935099080923E-3</v>
      </c>
      <c r="Q157">
        <v>0</v>
      </c>
      <c r="R157">
        <v>0</v>
      </c>
      <c r="S157">
        <v>1.7634834302953095E-3</v>
      </c>
    </row>
    <row r="158" spans="1:19">
      <c r="A158" t="s">
        <v>48</v>
      </c>
      <c r="B158" s="33" t="s">
        <v>198</v>
      </c>
      <c r="C158">
        <v>0</v>
      </c>
      <c r="D158">
        <v>0</v>
      </c>
      <c r="E158">
        <v>0.6496697561404261</v>
      </c>
      <c r="F158">
        <v>0</v>
      </c>
      <c r="G158">
        <v>2.5278760293900859E-6</v>
      </c>
      <c r="H158">
        <v>2.7841592320498876E-6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0.12099826576907802</v>
      </c>
      <c r="Q158">
        <v>1.9986011065526554E-2</v>
      </c>
      <c r="R158">
        <v>5.4912556564090664E-6</v>
      </c>
      <c r="S158">
        <v>0.79066483626615991</v>
      </c>
    </row>
    <row r="159" spans="1:19">
      <c r="A159" t="s">
        <v>48</v>
      </c>
      <c r="B159" s="33" t="s">
        <v>199</v>
      </c>
      <c r="C159">
        <v>0.13762729504332682</v>
      </c>
      <c r="D159">
        <v>0</v>
      </c>
      <c r="E159">
        <v>0</v>
      </c>
      <c r="F159">
        <v>3.9946108131960756E-5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1.9253845055455798E-2</v>
      </c>
      <c r="Q159">
        <v>2.5949032349501522E-2</v>
      </c>
      <c r="R159">
        <v>8.3436212256273734E-3</v>
      </c>
      <c r="S159">
        <v>0.1912137397822562</v>
      </c>
    </row>
    <row r="160" spans="1:19">
      <c r="A160" t="s">
        <v>48</v>
      </c>
      <c r="B160" s="33" t="s">
        <v>200</v>
      </c>
      <c r="C160">
        <v>0</v>
      </c>
      <c r="D160">
        <v>0</v>
      </c>
      <c r="E160">
        <v>0</v>
      </c>
      <c r="F160">
        <v>0</v>
      </c>
      <c r="G160">
        <v>4.3175359198954766E-6</v>
      </c>
      <c r="H160">
        <v>4.7552598871902774E-6</v>
      </c>
      <c r="I160">
        <v>0</v>
      </c>
      <c r="J160">
        <v>0</v>
      </c>
      <c r="K160">
        <v>0</v>
      </c>
      <c r="L160">
        <v>3.9763337768603719</v>
      </c>
      <c r="M160">
        <v>0</v>
      </c>
      <c r="N160">
        <v>0</v>
      </c>
      <c r="O160">
        <v>0</v>
      </c>
      <c r="P160">
        <v>0.10055671593912408</v>
      </c>
      <c r="Q160">
        <v>3.1871037130514424E-2</v>
      </c>
      <c r="R160">
        <v>4.7599743595583277E-6</v>
      </c>
      <c r="S160">
        <v>4.1087753627001575</v>
      </c>
    </row>
    <row r="161" spans="1:19">
      <c r="A161" t="s">
        <v>48</v>
      </c>
      <c r="B161" s="33" t="s">
        <v>201</v>
      </c>
      <c r="C161">
        <v>7.5558212105032219E-2</v>
      </c>
      <c r="D161">
        <v>3.4705909302396698E-2</v>
      </c>
      <c r="E161">
        <v>0.35667385128303408</v>
      </c>
      <c r="F161">
        <v>1.6067421563488171E-2</v>
      </c>
      <c r="G161">
        <v>9.0237312194178187E-2</v>
      </c>
      <c r="H161">
        <v>0.14359988825324166</v>
      </c>
      <c r="I161">
        <v>1.6318076893170996E-2</v>
      </c>
      <c r="J161">
        <v>7.3881016316734076</v>
      </c>
      <c r="K161">
        <v>4.7149586717309955E-4</v>
      </c>
      <c r="L161">
        <v>2.1829937470517677</v>
      </c>
      <c r="M161">
        <v>1.3627378131907335</v>
      </c>
      <c r="N161">
        <v>0.56672354163622174</v>
      </c>
      <c r="O161">
        <v>5.1838463077565109</v>
      </c>
      <c r="P161">
        <v>0.54484704210746315</v>
      </c>
      <c r="Q161">
        <v>3.8081638702556404</v>
      </c>
      <c r="R161">
        <v>0.38844285103632359</v>
      </c>
      <c r="S161">
        <v>22.159488972163444</v>
      </c>
    </row>
    <row r="162" spans="1:19">
      <c r="A162" t="s">
        <v>48</v>
      </c>
      <c r="B162" s="33" t="s">
        <v>202</v>
      </c>
      <c r="C162">
        <v>5.8761976570232743E-2</v>
      </c>
      <c r="D162">
        <v>4.4144444792385329E-2</v>
      </c>
      <c r="E162">
        <v>0.27738595731823779</v>
      </c>
      <c r="F162">
        <v>0.11003910418226326</v>
      </c>
      <c r="G162">
        <v>0.58530720023615324</v>
      </c>
      <c r="H162">
        <v>0.56558639454917525</v>
      </c>
      <c r="I162">
        <v>0.15631928839863463</v>
      </c>
      <c r="J162">
        <v>4.7806722564606616</v>
      </c>
      <c r="K162">
        <v>2.4496376925173813E-3</v>
      </c>
      <c r="L162">
        <v>1.6977535753916868</v>
      </c>
      <c r="M162">
        <v>4.5215362354593083</v>
      </c>
      <c r="N162">
        <v>0.32301947174745749</v>
      </c>
      <c r="O162">
        <v>1.5737391524529301</v>
      </c>
      <c r="P162">
        <v>0.33763172571257627</v>
      </c>
      <c r="Q162">
        <v>1.0170758805367655</v>
      </c>
      <c r="R162">
        <v>1.2206790012259745</v>
      </c>
      <c r="S162">
        <v>17.272101302725105</v>
      </c>
    </row>
    <row r="163" spans="1:19">
      <c r="A163" t="s">
        <v>48</v>
      </c>
      <c r="B163" s="33" t="s">
        <v>203</v>
      </c>
      <c r="C163">
        <v>3.8641877122547186E-5</v>
      </c>
      <c r="D163">
        <v>0.1972249404315809</v>
      </c>
      <c r="E163">
        <v>1.8287637310265836E-4</v>
      </c>
      <c r="F163">
        <v>6.7740056839737939E-3</v>
      </c>
      <c r="G163">
        <v>3.76869737980563E-2</v>
      </c>
      <c r="H163">
        <v>0.427301214367656</v>
      </c>
      <c r="I163">
        <v>0.76811111747187688</v>
      </c>
      <c r="J163">
        <v>7.6679314548755428E-3</v>
      </c>
      <c r="K163">
        <v>2.2331905771945104E-3</v>
      </c>
      <c r="L163">
        <v>1.1142444918448291E-3</v>
      </c>
      <c r="M163">
        <v>5.8987496952541392</v>
      </c>
      <c r="N163">
        <v>1.2815349044402069</v>
      </c>
      <c r="O163">
        <v>5.4529074863507105</v>
      </c>
      <c r="P163">
        <v>0.34858200434451803</v>
      </c>
      <c r="Q163">
        <v>0.66417127348182703</v>
      </c>
      <c r="R163">
        <v>0.54596754645845635</v>
      </c>
      <c r="S163">
        <v>15.640248046855504</v>
      </c>
    </row>
    <row r="164" spans="1:19">
      <c r="A164" t="s">
        <v>230</v>
      </c>
      <c r="B164" s="33" t="s">
        <v>204</v>
      </c>
      <c r="C164">
        <v>1.1350711423894211E-2</v>
      </c>
      <c r="D164">
        <v>0.14868232829206462</v>
      </c>
      <c r="E164">
        <v>0.38141779750340277</v>
      </c>
      <c r="F164">
        <v>1.0427080986907811E-4</v>
      </c>
      <c r="G164">
        <v>6.8801312534638726E-4</v>
      </c>
      <c r="H164">
        <v>6.1874179476614444E-2</v>
      </c>
      <c r="I164">
        <v>0.53922135630608992</v>
      </c>
      <c r="J164">
        <v>4.9916786345309845</v>
      </c>
      <c r="K164">
        <v>1.5087012762819985E-3</v>
      </c>
      <c r="L164">
        <v>1.5322744980557275</v>
      </c>
      <c r="M164">
        <v>2.5643028753802071</v>
      </c>
      <c r="N164">
        <v>0.93129644371340703</v>
      </c>
      <c r="O164">
        <v>6.287158124073386</v>
      </c>
      <c r="P164">
        <v>0.26943941626044321</v>
      </c>
      <c r="Q164">
        <v>2.5391160344258878</v>
      </c>
      <c r="R164">
        <v>0.18849899822622262</v>
      </c>
      <c r="S164">
        <v>20.448612382881947</v>
      </c>
    </row>
    <row r="165" spans="1:19">
      <c r="A165" t="s">
        <v>48</v>
      </c>
      <c r="B165" s="33" t="s">
        <v>205</v>
      </c>
      <c r="C165">
        <v>4.3955796660167579E-2</v>
      </c>
      <c r="D165">
        <v>2.2090309512246442E-2</v>
      </c>
      <c r="E165">
        <v>1.7087020190541224</v>
      </c>
      <c r="F165">
        <v>5.4676506584987017E-2</v>
      </c>
      <c r="G165">
        <v>0.3041979548304159</v>
      </c>
      <c r="H165">
        <v>6.0586624642056108E-4</v>
      </c>
      <c r="I165">
        <v>0</v>
      </c>
      <c r="J165">
        <v>3.3277857563540465</v>
      </c>
      <c r="K165">
        <v>2.1846382275025888E-4</v>
      </c>
      <c r="L165">
        <v>0</v>
      </c>
      <c r="M165">
        <v>0.20116356556258097</v>
      </c>
      <c r="N165">
        <v>0.15760197847399127</v>
      </c>
      <c r="O165">
        <v>1.9493329021971135</v>
      </c>
      <c r="P165">
        <v>0.10633622787644015</v>
      </c>
      <c r="Q165">
        <v>1.4146345289237843</v>
      </c>
      <c r="R165">
        <v>0.61442997615831274</v>
      </c>
      <c r="S165">
        <v>9.9057318522579862</v>
      </c>
    </row>
    <row r="166" spans="1:19">
      <c r="A166" t="s">
        <v>48</v>
      </c>
      <c r="B166" s="33" t="s">
        <v>206</v>
      </c>
      <c r="C166">
        <v>3.8449787943077851E-3</v>
      </c>
      <c r="D166">
        <v>3.1820501700252635E-7</v>
      </c>
      <c r="E166">
        <v>0</v>
      </c>
      <c r="F166">
        <v>3.6451004389991937E-2</v>
      </c>
      <c r="G166">
        <v>0.20279863655361119</v>
      </c>
      <c r="H166">
        <v>0.5107660805156975</v>
      </c>
      <c r="I166">
        <v>3.9081269152951847E-4</v>
      </c>
      <c r="J166">
        <v>0.55463095939234108</v>
      </c>
      <c r="K166">
        <v>3.5451054802793092E-4</v>
      </c>
      <c r="L166">
        <v>0.13805034443535646</v>
      </c>
      <c r="M166">
        <v>2.1125128788810343E-3</v>
      </c>
      <c r="N166">
        <v>1.3149125298397735E-2</v>
      </c>
      <c r="O166">
        <v>1.5366099045767214</v>
      </c>
      <c r="P166">
        <v>0.16899962303329374</v>
      </c>
      <c r="Q166">
        <v>0.4450763107945761</v>
      </c>
      <c r="R166">
        <v>0.15379255433614247</v>
      </c>
      <c r="S166">
        <v>3.7670276764440587</v>
      </c>
    </row>
    <row r="167" spans="1:19">
      <c r="A167" t="s">
        <v>230</v>
      </c>
      <c r="B167" s="33" t="s">
        <v>207</v>
      </c>
      <c r="C167">
        <v>2.6217286178240151E-2</v>
      </c>
      <c r="D167">
        <v>1.199317289728441E-4</v>
      </c>
      <c r="E167">
        <v>1.289581471670445</v>
      </c>
      <c r="F167">
        <v>5.7373569228857946E-7</v>
      </c>
      <c r="G167">
        <v>1.5886799964448528E-6</v>
      </c>
      <c r="H167">
        <v>1.749744853896118E-6</v>
      </c>
      <c r="I167">
        <v>0.63383671236979389</v>
      </c>
      <c r="J167">
        <v>0.5073305769620049</v>
      </c>
      <c r="K167">
        <v>4.267868458640578E-8</v>
      </c>
      <c r="L167">
        <v>0.64390754846510845</v>
      </c>
      <c r="M167">
        <v>4.5067772308899805</v>
      </c>
      <c r="N167">
        <v>1.4383210212812969E-2</v>
      </c>
      <c r="O167">
        <v>0.17580569683934755</v>
      </c>
      <c r="P167">
        <v>0.15435156168160447</v>
      </c>
      <c r="Q167">
        <v>3.4676467167645342</v>
      </c>
      <c r="R167">
        <v>0.57332461838250737</v>
      </c>
      <c r="S167">
        <v>11.993286516984199</v>
      </c>
    </row>
    <row r="168" spans="1:19">
      <c r="A168" t="s">
        <v>48</v>
      </c>
      <c r="B168" s="33" t="s">
        <v>208</v>
      </c>
      <c r="C168">
        <v>4.3531232392290953E-3</v>
      </c>
      <c r="D168">
        <v>0.17831073942673203</v>
      </c>
      <c r="E168">
        <v>4.2487921996183786E-3</v>
      </c>
      <c r="F168">
        <v>1.1269545477616383E-2</v>
      </c>
      <c r="G168">
        <v>4.4205124552689767E-2</v>
      </c>
      <c r="H168">
        <v>0.34051134046565679</v>
      </c>
      <c r="I168">
        <v>2.2582813130611612E-7</v>
      </c>
      <c r="J168">
        <v>4.1332804790019111</v>
      </c>
      <c r="K168">
        <v>1.803421585203635E-3</v>
      </c>
      <c r="L168">
        <v>1.6530339149909423E-2</v>
      </c>
      <c r="M168">
        <v>1.6432393611162581</v>
      </c>
      <c r="N168">
        <v>0.21882509767202407</v>
      </c>
      <c r="O168">
        <v>4.4953169688432126</v>
      </c>
      <c r="P168">
        <v>0.32757773041313243</v>
      </c>
      <c r="Q168">
        <v>0.15288082265462322</v>
      </c>
      <c r="R168">
        <v>0.44629308723528283</v>
      </c>
      <c r="S168">
        <v>12.018646198861006</v>
      </c>
    </row>
    <row r="169" spans="1:19">
      <c r="A169" t="s">
        <v>48</v>
      </c>
      <c r="B169" s="33" t="s">
        <v>209</v>
      </c>
      <c r="C169">
        <v>0</v>
      </c>
      <c r="D169">
        <v>0</v>
      </c>
      <c r="E169">
        <v>0.18734964292893608</v>
      </c>
      <c r="F169">
        <v>5.1628255216123797E-2</v>
      </c>
      <c r="G169">
        <v>0.34066022189736778</v>
      </c>
      <c r="H169">
        <v>0</v>
      </c>
      <c r="I169">
        <v>0.42255750714235063</v>
      </c>
      <c r="J169">
        <v>0</v>
      </c>
      <c r="K169">
        <v>0</v>
      </c>
      <c r="L169">
        <v>0</v>
      </c>
      <c r="M169">
        <v>3.0044373450619162</v>
      </c>
      <c r="N169">
        <v>0.92099154681718431</v>
      </c>
      <c r="O169">
        <v>0.90145424371263516</v>
      </c>
      <c r="P169">
        <v>0.13212246005398143</v>
      </c>
      <c r="Q169">
        <v>0.35178692371425768</v>
      </c>
      <c r="R169">
        <v>0.37169746989330577</v>
      </c>
      <c r="S169">
        <v>6.6846856164386281</v>
      </c>
    </row>
    <row r="170" spans="1:19">
      <c r="A170" t="s">
        <v>48</v>
      </c>
      <c r="B170" s="33" t="s">
        <v>210</v>
      </c>
      <c r="C170">
        <v>5.3537577795026436E-5</v>
      </c>
      <c r="D170">
        <v>0</v>
      </c>
      <c r="E170">
        <v>0</v>
      </c>
      <c r="F170">
        <v>3.4627831622193739E-3</v>
      </c>
      <c r="G170">
        <v>6.9365258362754645E-3</v>
      </c>
      <c r="H170">
        <v>6.6116213105562593E-2</v>
      </c>
      <c r="I170">
        <v>0</v>
      </c>
      <c r="J170">
        <v>5.6369385065011102E-2</v>
      </c>
      <c r="K170">
        <v>1.2022668305742279E-3</v>
      </c>
      <c r="L170">
        <v>0</v>
      </c>
      <c r="M170">
        <v>0.88922184296691853</v>
      </c>
      <c r="N170">
        <v>5.4161340140545633E-2</v>
      </c>
      <c r="O170">
        <v>2.3653322940082546</v>
      </c>
      <c r="P170">
        <v>0.10462247603691921</v>
      </c>
      <c r="Q170">
        <v>3.7418647216327372E-3</v>
      </c>
      <c r="R170">
        <v>0.10557927649836074</v>
      </c>
      <c r="S170">
        <v>3.6567998059506408</v>
      </c>
    </row>
    <row r="171" spans="1:19">
      <c r="A171" t="s">
        <v>48</v>
      </c>
      <c r="B171" s="33" t="s">
        <v>211</v>
      </c>
      <c r="C171">
        <v>0</v>
      </c>
      <c r="D171">
        <v>0.11887356808959826</v>
      </c>
      <c r="E171">
        <v>9.5312707667005725E-4</v>
      </c>
      <c r="F171">
        <v>0</v>
      </c>
      <c r="G171">
        <v>0</v>
      </c>
      <c r="H171">
        <v>0.29998632633873612</v>
      </c>
      <c r="I171">
        <v>8.0354769125523973E-2</v>
      </c>
      <c r="J171">
        <v>0</v>
      </c>
      <c r="K171">
        <v>0</v>
      </c>
      <c r="L171">
        <v>7.6115050614760094E-3</v>
      </c>
      <c r="M171">
        <v>0.95258857399363706</v>
      </c>
      <c r="N171">
        <v>0.69701954872105887</v>
      </c>
      <c r="O171">
        <v>1.945394035736058</v>
      </c>
      <c r="P171">
        <v>9.7519904449882233E-2</v>
      </c>
      <c r="Q171">
        <v>5.9586607936154223E-2</v>
      </c>
      <c r="R171">
        <v>0.12618523912962587</v>
      </c>
      <c r="S171">
        <v>4.386073205658704</v>
      </c>
    </row>
    <row r="172" spans="1:19">
      <c r="A172" t="s">
        <v>230</v>
      </c>
      <c r="B172" s="33" t="s">
        <v>212</v>
      </c>
      <c r="C172">
        <v>3.5934242771415104E-2</v>
      </c>
      <c r="D172">
        <v>0</v>
      </c>
      <c r="E172">
        <v>0</v>
      </c>
      <c r="F172">
        <v>5.7713052703611822E-4</v>
      </c>
      <c r="G172">
        <v>1.1560876393801323E-3</v>
      </c>
      <c r="H172">
        <v>0</v>
      </c>
      <c r="I172">
        <v>0</v>
      </c>
      <c r="J172">
        <v>0</v>
      </c>
      <c r="K172">
        <v>4.8713280474010912E-4</v>
      </c>
      <c r="L172">
        <v>0</v>
      </c>
      <c r="M172">
        <v>0.78063223791446035</v>
      </c>
      <c r="N172">
        <v>1.6079751794002561E-2</v>
      </c>
      <c r="O172">
        <v>1.426981230977276</v>
      </c>
      <c r="P172">
        <v>4.5074158764890626E-2</v>
      </c>
      <c r="Q172">
        <v>6.501863276943709E-2</v>
      </c>
      <c r="R172">
        <v>0.27673832026166423</v>
      </c>
      <c r="S172">
        <v>2.6486789262241928</v>
      </c>
    </row>
    <row r="173" spans="1:19">
      <c r="A173" t="s">
        <v>48</v>
      </c>
      <c r="B173" s="33" t="s">
        <v>213</v>
      </c>
      <c r="C173">
        <v>0</v>
      </c>
      <c r="D173">
        <v>2.2840862536898321E-2</v>
      </c>
      <c r="E173">
        <v>1.5465553420549796</v>
      </c>
      <c r="F173">
        <v>0</v>
      </c>
      <c r="G173">
        <v>0</v>
      </c>
      <c r="H173">
        <v>6.2429509210666367E-3</v>
      </c>
      <c r="I173">
        <v>0.19341365151872481</v>
      </c>
      <c r="J173">
        <v>0</v>
      </c>
      <c r="K173">
        <v>0</v>
      </c>
      <c r="L173">
        <v>0</v>
      </c>
      <c r="M173">
        <v>0.33583789022804922</v>
      </c>
      <c r="N173">
        <v>0.12100176116624084</v>
      </c>
      <c r="O173">
        <v>0.27418024304844835</v>
      </c>
      <c r="P173">
        <v>7.5122142439312256E-2</v>
      </c>
      <c r="Q173">
        <v>0.39971409742022956</v>
      </c>
      <c r="R173">
        <v>2.650284372233358E-2</v>
      </c>
      <c r="S173">
        <v>3.0014117850560069</v>
      </c>
    </row>
    <row r="174" spans="1:19">
      <c r="A174" t="s">
        <v>48</v>
      </c>
      <c r="B174" s="33" t="s">
        <v>214</v>
      </c>
      <c r="C174">
        <v>5.5567884071905382E-8</v>
      </c>
      <c r="D174">
        <v>5.8773246625065667E-7</v>
      </c>
      <c r="E174">
        <v>8.3619431023862489E-7</v>
      </c>
      <c r="F174">
        <v>2.2275170596941507E-7</v>
      </c>
      <c r="G174">
        <v>6.1680175100775614E-7</v>
      </c>
      <c r="H174">
        <v>6.7933485325966103E-7</v>
      </c>
      <c r="I174">
        <v>6.6193546604793596E-3</v>
      </c>
      <c r="J174">
        <v>2.3727295115349989E-6</v>
      </c>
      <c r="K174">
        <v>0.17552236591015746</v>
      </c>
      <c r="L174">
        <v>0</v>
      </c>
      <c r="M174">
        <v>7.093800532047112E-2</v>
      </c>
      <c r="N174">
        <v>6.0117019219994461E-2</v>
      </c>
      <c r="O174">
        <v>2.7633239311185207</v>
      </c>
      <c r="P174">
        <v>0.23022989158734219</v>
      </c>
      <c r="Q174">
        <v>5.5418954111161156E-2</v>
      </c>
      <c r="R174">
        <v>1.8438484761276186E-3</v>
      </c>
      <c r="S174">
        <v>3.3640187415164746</v>
      </c>
    </row>
    <row r="175" spans="1:19">
      <c r="A175" t="s">
        <v>48</v>
      </c>
      <c r="B175" s="33" t="s">
        <v>215</v>
      </c>
      <c r="C175">
        <v>2.3956183256158781E-2</v>
      </c>
      <c r="D175">
        <v>5.8999018656594515E-2</v>
      </c>
      <c r="E175">
        <v>0</v>
      </c>
      <c r="F175">
        <v>8.5819189976632515E-8</v>
      </c>
      <c r="G175">
        <v>2.376342145282706E-7</v>
      </c>
      <c r="H175">
        <v>1.0407535464196371E-3</v>
      </c>
      <c r="I175">
        <v>0</v>
      </c>
      <c r="J175">
        <v>9.1413767222547904E-7</v>
      </c>
      <c r="K175">
        <v>1.9116999976298565E-4</v>
      </c>
      <c r="L175">
        <v>0</v>
      </c>
      <c r="M175">
        <v>7.7071290400311909E-2</v>
      </c>
      <c r="N175">
        <v>0.61829048717002877</v>
      </c>
      <c r="O175">
        <v>0.74621413932015912</v>
      </c>
      <c r="P175">
        <v>0.17647681611178356</v>
      </c>
      <c r="Q175">
        <v>1.384970162848731E-2</v>
      </c>
      <c r="R175">
        <v>0.20583800412108388</v>
      </c>
      <c r="S175">
        <v>1.9219288018016414</v>
      </c>
    </row>
    <row r="176" spans="1:19">
      <c r="A176" t="s">
        <v>48</v>
      </c>
      <c r="B176" s="33" t="s">
        <v>216</v>
      </c>
      <c r="C176">
        <v>2.7783941813908086E-8</v>
      </c>
      <c r="D176">
        <v>2.0192795957667542E-3</v>
      </c>
      <c r="E176">
        <v>1.0310371965200247</v>
      </c>
      <c r="F176">
        <v>1.1137585298470754E-7</v>
      </c>
      <c r="G176">
        <v>3.0840087639205649E-7</v>
      </c>
      <c r="H176">
        <v>3.3966742662983052E-7</v>
      </c>
      <c r="I176">
        <v>1.2369578428206296E-7</v>
      </c>
      <c r="J176">
        <v>8.8981528535953203E-2</v>
      </c>
      <c r="K176">
        <v>1.1688476075910614E-8</v>
      </c>
      <c r="L176">
        <v>0</v>
      </c>
      <c r="M176">
        <v>1.0578318394266262E-2</v>
      </c>
      <c r="N176">
        <v>3.4978593797077906E-2</v>
      </c>
      <c r="O176">
        <v>0.47375123416324527</v>
      </c>
      <c r="P176">
        <v>0.14890714698810825</v>
      </c>
      <c r="Q176">
        <v>0.92939833663317017</v>
      </c>
      <c r="R176">
        <v>2.349396711360896E-2</v>
      </c>
      <c r="S176">
        <v>2.7431465243521416</v>
      </c>
    </row>
    <row r="177" spans="1:19">
      <c r="A177" t="s">
        <v>48</v>
      </c>
      <c r="B177" s="33" t="s">
        <v>217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1.1031686594620282E-3</v>
      </c>
      <c r="J177">
        <v>0</v>
      </c>
      <c r="K177">
        <v>0</v>
      </c>
      <c r="L177">
        <v>0</v>
      </c>
      <c r="M177">
        <v>5.7085506658154372E-3</v>
      </c>
      <c r="N177">
        <v>3.0571865097883233E-2</v>
      </c>
      <c r="O177">
        <v>0.23762617697587984</v>
      </c>
      <c r="P177">
        <v>8.3214643626291718E-2</v>
      </c>
      <c r="Q177">
        <v>1.538254101863032</v>
      </c>
      <c r="R177">
        <v>2.7866111280872019E-4</v>
      </c>
      <c r="S177">
        <v>1.8967571680013862</v>
      </c>
    </row>
    <row r="178" spans="1:19">
      <c r="A178" t="s">
        <v>48</v>
      </c>
      <c r="B178" s="33" t="s">
        <v>218</v>
      </c>
      <c r="C178">
        <v>3.9926936412681968E-3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3.2854913882795813</v>
      </c>
      <c r="K178">
        <v>3.1861666627164276E-5</v>
      </c>
      <c r="L178">
        <v>0</v>
      </c>
      <c r="M178">
        <v>3.0133226830173498E-3</v>
      </c>
      <c r="N178">
        <v>1.39239451073081E-4</v>
      </c>
      <c r="O178">
        <v>1.2144688337514253E-2</v>
      </c>
      <c r="P178">
        <v>2.6043667463280684E-2</v>
      </c>
      <c r="Q178">
        <v>9.3240457785725539E-2</v>
      </c>
      <c r="R178">
        <v>2.0526457308029933E-2</v>
      </c>
      <c r="S178">
        <v>3.4446237766160266</v>
      </c>
    </row>
    <row r="179" spans="1:19">
      <c r="A179" t="s">
        <v>230</v>
      </c>
      <c r="B179" s="33" t="s">
        <v>219</v>
      </c>
      <c r="C179">
        <v>3.5631909535532635E-2</v>
      </c>
      <c r="D179">
        <v>3.3672918866134438E-4</v>
      </c>
      <c r="E179">
        <v>0.68414306440281791</v>
      </c>
      <c r="F179">
        <v>4.5670674397472411E-2</v>
      </c>
      <c r="G179">
        <v>0.3003416403966348</v>
      </c>
      <c r="H179">
        <v>0.26881133940489832</v>
      </c>
      <c r="I179">
        <v>1.1298724506310975E-2</v>
      </c>
      <c r="J179">
        <v>0</v>
      </c>
      <c r="K179">
        <v>3.215894400343533E-5</v>
      </c>
      <c r="L179">
        <v>4.0158540741936122</v>
      </c>
      <c r="M179">
        <v>0.10416616579723836</v>
      </c>
      <c r="N179">
        <v>1.7729619758213744E-2</v>
      </c>
      <c r="O179">
        <v>1.9207741119608954</v>
      </c>
      <c r="P179">
        <v>0.54205185614901552</v>
      </c>
      <c r="Q179">
        <v>9.4725090005510992E-2</v>
      </c>
      <c r="R179">
        <v>0.60352921971436047</v>
      </c>
      <c r="S179">
        <v>8.6450963783552197</v>
      </c>
    </row>
    <row r="180" spans="1:19">
      <c r="A180" t="s">
        <v>48</v>
      </c>
      <c r="B180" s="33" t="s">
        <v>220</v>
      </c>
      <c r="C180">
        <v>4.2817097867242637E-8</v>
      </c>
      <c r="D180">
        <v>5.4255723774552678E-2</v>
      </c>
      <c r="E180">
        <v>2.6921877151409035E-3</v>
      </c>
      <c r="F180">
        <v>6.5051162934222084E-2</v>
      </c>
      <c r="G180">
        <v>0.1801273352093844</v>
      </c>
      <c r="H180">
        <v>5.2345248136020928E-7</v>
      </c>
      <c r="I180">
        <v>0.1674436747364183</v>
      </c>
      <c r="J180">
        <v>0.69507344486549982</v>
      </c>
      <c r="K180">
        <v>0.15195460248864934</v>
      </c>
      <c r="L180">
        <v>1.6474812571914299E-2</v>
      </c>
      <c r="M180">
        <v>0.96242070995893414</v>
      </c>
      <c r="N180">
        <v>0.60259172504193259</v>
      </c>
      <c r="O180">
        <v>2.1613681063470267</v>
      </c>
      <c r="P180">
        <v>0.3479774728207623</v>
      </c>
      <c r="Q180">
        <v>0.35016387798424375</v>
      </c>
      <c r="R180">
        <v>0.3365719555299691</v>
      </c>
      <c r="S180">
        <v>6.0941673582487965</v>
      </c>
    </row>
    <row r="181" spans="1:19">
      <c r="A181" t="s">
        <v>48</v>
      </c>
      <c r="B181" s="33" t="s">
        <v>221</v>
      </c>
      <c r="C181">
        <v>2.35896130386406E-2</v>
      </c>
      <c r="D181">
        <v>0.12390209202480751</v>
      </c>
      <c r="E181">
        <v>0.43612954121360303</v>
      </c>
      <c r="F181">
        <v>2.9313775168127165E-5</v>
      </c>
      <c r="G181">
        <v>1.9342193749771752E-4</v>
      </c>
      <c r="H181">
        <v>0.19855895683140545</v>
      </c>
      <c r="I181">
        <v>7.2246660883909186E-2</v>
      </c>
      <c r="J181">
        <v>0</v>
      </c>
      <c r="K181">
        <v>6.82685638151459E-3</v>
      </c>
      <c r="L181">
        <v>3.3699684568601356</v>
      </c>
      <c r="M181">
        <v>0.35838822380199531</v>
      </c>
      <c r="N181">
        <v>0.28519163929571789</v>
      </c>
      <c r="O181">
        <v>2.4459805747338805</v>
      </c>
      <c r="P181">
        <v>0.37715595404858604</v>
      </c>
      <c r="Q181">
        <v>1.7350171872720921E-2</v>
      </c>
      <c r="R181">
        <v>0.23958235221681434</v>
      </c>
      <c r="S181">
        <v>7.9550938289164606</v>
      </c>
    </row>
    <row r="182" spans="1:19">
      <c r="A182" t="s">
        <v>48</v>
      </c>
      <c r="B182" s="33" t="s">
        <v>222</v>
      </c>
      <c r="C182">
        <v>1.6242742452359238E-2</v>
      </c>
      <c r="D182">
        <v>3.3498787840535726E-5</v>
      </c>
      <c r="E182">
        <v>0.17628126735738192</v>
      </c>
      <c r="F182">
        <v>6.0016665581130724E-4</v>
      </c>
      <c r="G182">
        <v>3.3763077233786021E-3</v>
      </c>
      <c r="H182">
        <v>0</v>
      </c>
      <c r="I182">
        <v>1.0981746858007568E-4</v>
      </c>
      <c r="J182">
        <v>0.19140012706549214</v>
      </c>
      <c r="K182">
        <v>9.9659037488319946E-5</v>
      </c>
      <c r="L182">
        <v>13.074855227567639</v>
      </c>
      <c r="M182">
        <v>6.2708143235568059E-4</v>
      </c>
      <c r="N182">
        <v>5.3700216211893803E-4</v>
      </c>
      <c r="O182">
        <v>0.86243123030482138</v>
      </c>
      <c r="P182">
        <v>0.25080600094734606</v>
      </c>
      <c r="Q182">
        <v>8.3455243944428048E-2</v>
      </c>
      <c r="R182">
        <v>5.5940317000469975E-2</v>
      </c>
      <c r="S182">
        <v>14.716795689905894</v>
      </c>
    </row>
    <row r="183" spans="1:19">
      <c r="A183" t="s">
        <v>48</v>
      </c>
      <c r="B183" s="33" t="s">
        <v>223</v>
      </c>
      <c r="C183">
        <v>1.8470670137382683E-5</v>
      </c>
      <c r="D183">
        <v>2.7599075507733772E-3</v>
      </c>
      <c r="E183">
        <v>5.9678623907899464E-4</v>
      </c>
      <c r="F183">
        <v>2.5502110670814204E-3</v>
      </c>
      <c r="G183">
        <v>5.3478409153466799E-3</v>
      </c>
      <c r="H183">
        <v>1.0285936448116928E-2</v>
      </c>
      <c r="I183">
        <v>1.1346943381521868E-2</v>
      </c>
      <c r="J183">
        <v>0.11057716222154568</v>
      </c>
      <c r="K183">
        <v>3.9556826772946252E-4</v>
      </c>
      <c r="L183">
        <v>2.1398313520819556E-3</v>
      </c>
      <c r="M183">
        <v>0.12079160278904055</v>
      </c>
      <c r="N183">
        <v>2.5904255977124535E-2</v>
      </c>
      <c r="O183">
        <v>0.11826908010152692</v>
      </c>
      <c r="P183">
        <v>6.0012199034229496E-2</v>
      </c>
      <c r="Q183">
        <v>7.222793474215905E-2</v>
      </c>
      <c r="R183">
        <v>1.808112284017227E-2</v>
      </c>
      <c r="S183">
        <v>0.5613048535976759</v>
      </c>
    </row>
    <row r="184" spans="1:19">
      <c r="A184" t="s">
        <v>48</v>
      </c>
      <c r="B184" s="33" t="s">
        <v>224</v>
      </c>
      <c r="C184">
        <v>3.056641508915714E-3</v>
      </c>
      <c r="D184">
        <v>1.5844997495024771E-3</v>
      </c>
      <c r="E184">
        <v>3.6301309835707229E-2</v>
      </c>
      <c r="F184">
        <v>5.3737450918408758E-2</v>
      </c>
      <c r="G184">
        <v>0.35427677834972116</v>
      </c>
      <c r="H184">
        <v>2.7132954363331407E-3</v>
      </c>
      <c r="I184">
        <v>3.6654598732894783E-3</v>
      </c>
      <c r="J184">
        <v>3.9552686313723484</v>
      </c>
      <c r="K184">
        <v>6.9919304359067347E-5</v>
      </c>
      <c r="L184">
        <v>0.17180313963194749</v>
      </c>
      <c r="M184">
        <v>4.3003226493027569E-2</v>
      </c>
      <c r="N184">
        <v>2.5109447011672614E-2</v>
      </c>
      <c r="O184">
        <v>0.14459850088150006</v>
      </c>
      <c r="P184">
        <v>1.8034916409437329E-2</v>
      </c>
      <c r="Q184">
        <v>3.0712338648261834</v>
      </c>
      <c r="R184">
        <v>0.43793585773672561</v>
      </c>
      <c r="S184">
        <v>8.3223929393391245</v>
      </c>
    </row>
    <row r="185" spans="1:19">
      <c r="A185" t="s">
        <v>48</v>
      </c>
      <c r="B185" s="33" t="s">
        <v>225</v>
      </c>
      <c r="C185">
        <v>2.7442216060749924E-2</v>
      </c>
      <c r="D185">
        <v>6.1077400841940133E-2</v>
      </c>
      <c r="E185">
        <v>0.48855253167092627</v>
      </c>
      <c r="F185">
        <v>0</v>
      </c>
      <c r="G185">
        <v>0</v>
      </c>
      <c r="H185">
        <v>0.31055406544196984</v>
      </c>
      <c r="I185">
        <v>0.2002271120960728</v>
      </c>
      <c r="J185">
        <v>0</v>
      </c>
      <c r="K185">
        <v>0.18170552944156448</v>
      </c>
      <c r="L185">
        <v>3.9014945211767724</v>
      </c>
      <c r="M185">
        <v>1.1433399973612381</v>
      </c>
      <c r="N185">
        <v>0.69828387294025163</v>
      </c>
      <c r="O185">
        <v>4.3122090906345534</v>
      </c>
      <c r="P185">
        <v>0.83559191145374356</v>
      </c>
      <c r="Q185">
        <v>0.43340945894226479</v>
      </c>
      <c r="R185">
        <v>0.40977633325397989</v>
      </c>
      <c r="S185">
        <v>13.003664041316597</v>
      </c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T185"/>
  <sheetViews>
    <sheetView workbookViewId="0"/>
  </sheetViews>
  <sheetFormatPr defaultColWidth="8.88671875" defaultRowHeight="14.4"/>
  <cols>
    <col min="1" max="1" width="16.33203125" customWidth="1"/>
    <col min="2" max="2" width="17.5546875" style="45" customWidth="1"/>
    <col min="3" max="3" width="10.44140625" style="45" customWidth="1"/>
    <col min="4" max="4" width="9" style="45" bestFit="1" customWidth="1"/>
    <col min="5" max="5" width="12" style="45" bestFit="1" customWidth="1"/>
    <col min="6" max="11" width="9" style="45" bestFit="1" customWidth="1"/>
    <col min="12" max="14" width="12" style="45" bestFit="1" customWidth="1"/>
    <col min="15" max="15" width="9" style="45" bestFit="1" customWidth="1"/>
    <col min="16" max="18" width="12" style="45" bestFit="1" customWidth="1"/>
    <col min="19" max="19" width="9" style="45" bestFit="1" customWidth="1"/>
    <col min="20" max="16384" width="8.88671875" style="45"/>
  </cols>
  <sheetData>
    <row r="1" spans="1:20" s="40" customFormat="1">
      <c r="A1"/>
      <c r="B1" s="35" t="s">
        <v>1</v>
      </c>
      <c r="C1" s="36" t="s">
        <v>231</v>
      </c>
      <c r="D1" s="37"/>
      <c r="E1" s="37"/>
      <c r="F1" s="37"/>
      <c r="G1" s="38"/>
      <c r="H1" s="39"/>
    </row>
    <row r="2" spans="1:20">
      <c r="B2" s="41" t="s">
        <v>3</v>
      </c>
      <c r="C2" s="42" t="s">
        <v>232</v>
      </c>
      <c r="D2" s="43"/>
      <c r="E2" s="43"/>
      <c r="F2" s="43"/>
      <c r="G2" s="43"/>
      <c r="H2" s="44"/>
    </row>
    <row r="3" spans="1:20">
      <c r="B3" s="41" t="s">
        <v>5</v>
      </c>
      <c r="C3" s="46" t="s">
        <v>6</v>
      </c>
      <c r="D3" s="43"/>
      <c r="E3" s="43"/>
      <c r="F3" s="43"/>
      <c r="G3" s="43"/>
      <c r="H3" s="44"/>
    </row>
    <row r="4" spans="1:20">
      <c r="B4" s="47" t="s">
        <v>7</v>
      </c>
      <c r="C4" s="48">
        <v>2010</v>
      </c>
      <c r="D4" s="49"/>
      <c r="E4" s="49"/>
      <c r="F4" s="49"/>
      <c r="G4" s="49"/>
      <c r="H4" s="50"/>
    </row>
    <row r="5" spans="1:20">
      <c r="B5" s="51"/>
    </row>
    <row r="6" spans="1:20">
      <c r="A6" s="1" t="s">
        <v>8</v>
      </c>
      <c r="B6" s="51" t="s">
        <v>9</v>
      </c>
      <c r="C6" s="52" t="s">
        <v>10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4"/>
    </row>
    <row r="7" spans="1:20" ht="15.6">
      <c r="B7" s="51" t="s">
        <v>11</v>
      </c>
      <c r="C7" s="55" t="s">
        <v>12</v>
      </c>
      <c r="D7" s="56"/>
      <c r="E7" s="56"/>
      <c r="F7" s="56"/>
      <c r="G7" s="56"/>
      <c r="H7" s="56"/>
      <c r="I7" s="56"/>
      <c r="J7" s="56"/>
      <c r="K7" s="56"/>
      <c r="L7" s="57"/>
      <c r="M7" s="55" t="s">
        <v>13</v>
      </c>
      <c r="N7" s="56"/>
      <c r="O7" s="56"/>
      <c r="P7" s="56"/>
      <c r="Q7" s="56"/>
      <c r="R7" s="56"/>
      <c r="S7" s="58"/>
    </row>
    <row r="8" spans="1:20">
      <c r="C8" s="59" t="s">
        <v>14</v>
      </c>
      <c r="D8" s="60" t="s">
        <v>15</v>
      </c>
      <c r="E8" s="60" t="s">
        <v>16</v>
      </c>
      <c r="F8" s="60" t="s">
        <v>17</v>
      </c>
      <c r="G8" s="60" t="s">
        <v>18</v>
      </c>
      <c r="H8" s="60" t="s">
        <v>19</v>
      </c>
      <c r="I8" s="60" t="s">
        <v>20</v>
      </c>
      <c r="J8" s="60" t="s">
        <v>21</v>
      </c>
      <c r="K8" s="60" t="s">
        <v>22</v>
      </c>
      <c r="L8" s="61" t="s">
        <v>23</v>
      </c>
      <c r="M8" s="62" t="s">
        <v>24</v>
      </c>
      <c r="N8" s="63" t="s">
        <v>25</v>
      </c>
      <c r="O8" s="63" t="s">
        <v>26</v>
      </c>
      <c r="P8" s="63" t="s">
        <v>27</v>
      </c>
      <c r="Q8" s="63" t="s">
        <v>28</v>
      </c>
      <c r="R8" s="63" t="s">
        <v>29</v>
      </c>
      <c r="S8" s="64" t="s">
        <v>30</v>
      </c>
    </row>
    <row r="9" spans="1:20">
      <c r="C9" s="65" t="s">
        <v>31</v>
      </c>
      <c r="D9" s="66" t="s">
        <v>32</v>
      </c>
      <c r="E9" s="66" t="s">
        <v>33</v>
      </c>
      <c r="F9" s="66" t="s">
        <v>34</v>
      </c>
      <c r="G9" s="66" t="s">
        <v>35</v>
      </c>
      <c r="H9" s="66" t="s">
        <v>36</v>
      </c>
      <c r="I9" s="66" t="s">
        <v>37</v>
      </c>
      <c r="J9" s="66" t="s">
        <v>38</v>
      </c>
      <c r="K9" s="66" t="s">
        <v>39</v>
      </c>
      <c r="L9" s="67" t="s">
        <v>40</v>
      </c>
      <c r="M9" s="65" t="s">
        <v>41</v>
      </c>
      <c r="N9" s="66" t="s">
        <v>42</v>
      </c>
      <c r="O9" s="66" t="s">
        <v>43</v>
      </c>
      <c r="P9" s="66" t="s">
        <v>44</v>
      </c>
      <c r="Q9" s="66" t="s">
        <v>45</v>
      </c>
      <c r="R9" s="66" t="s">
        <v>46</v>
      </c>
      <c r="S9" s="68" t="s">
        <v>47</v>
      </c>
      <c r="T9" s="69"/>
    </row>
    <row r="10" spans="1:20">
      <c r="A10" t="s">
        <v>48</v>
      </c>
      <c r="B10" s="69" t="s">
        <v>49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3.0499603153663582E-2</v>
      </c>
      <c r="P10" s="70">
        <v>2.08198111635806E-3</v>
      </c>
      <c r="Q10" s="70">
        <v>0</v>
      </c>
      <c r="R10" s="70">
        <v>0</v>
      </c>
      <c r="S10" s="70">
        <v>3.2581584270021641E-2</v>
      </c>
    </row>
    <row r="11" spans="1:20">
      <c r="A11" t="s">
        <v>48</v>
      </c>
      <c r="B11" s="69" t="s">
        <v>50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  <c r="P11" s="70">
        <v>2.8956666438433726E-2</v>
      </c>
      <c r="Q11" s="70">
        <v>0</v>
      </c>
      <c r="R11" s="70">
        <v>0</v>
      </c>
      <c r="S11" s="70">
        <v>2.8956666438433726E-2</v>
      </c>
    </row>
    <row r="12" spans="1:20">
      <c r="A12" t="s">
        <v>48</v>
      </c>
      <c r="B12" s="69" t="s">
        <v>51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0">
        <v>5.0525077170010729E-2</v>
      </c>
      <c r="Q12" s="70">
        <v>0</v>
      </c>
      <c r="R12" s="70">
        <v>0</v>
      </c>
      <c r="S12" s="70">
        <v>5.0525077170010826E-2</v>
      </c>
    </row>
    <row r="13" spans="1:20">
      <c r="A13" t="s">
        <v>48</v>
      </c>
      <c r="B13" s="69" t="s">
        <v>52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3.8361078687793426E-2</v>
      </c>
      <c r="Q13" s="70">
        <v>0</v>
      </c>
      <c r="R13" s="70">
        <v>0</v>
      </c>
      <c r="S13" s="70">
        <v>3.8361078687793329E-2</v>
      </c>
    </row>
    <row r="14" spans="1:20">
      <c r="A14" t="s">
        <v>48</v>
      </c>
      <c r="B14" s="69" t="s">
        <v>53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3.3297640596883296E-2</v>
      </c>
      <c r="Q14" s="70">
        <v>0</v>
      </c>
      <c r="R14" s="70">
        <v>0</v>
      </c>
      <c r="S14" s="70">
        <v>3.329764059688331E-2</v>
      </c>
    </row>
    <row r="15" spans="1:20">
      <c r="A15" t="s">
        <v>48</v>
      </c>
      <c r="B15" s="69" t="s">
        <v>54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2.0462926744412246E-2</v>
      </c>
      <c r="Q15" s="70">
        <v>0</v>
      </c>
      <c r="R15" s="70">
        <v>0</v>
      </c>
      <c r="S15" s="70">
        <v>2.0462926744412246E-2</v>
      </c>
    </row>
    <row r="16" spans="1:20">
      <c r="A16" t="s">
        <v>48</v>
      </c>
      <c r="B16" s="69" t="s">
        <v>55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2.0411147453161971E-2</v>
      </c>
      <c r="Q16" s="70">
        <v>0</v>
      </c>
      <c r="R16" s="70">
        <v>0</v>
      </c>
      <c r="S16" s="70">
        <v>2.0411147453161971E-2</v>
      </c>
    </row>
    <row r="17" spans="1:19">
      <c r="A17" t="s">
        <v>48</v>
      </c>
      <c r="B17" s="69" t="s">
        <v>56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2.5939831282017017E-2</v>
      </c>
      <c r="Q17" s="70">
        <v>0</v>
      </c>
      <c r="R17" s="70">
        <v>0</v>
      </c>
      <c r="S17" s="70">
        <v>2.5939831282017545E-2</v>
      </c>
    </row>
    <row r="18" spans="1:19">
      <c r="A18" t="s">
        <v>48</v>
      </c>
      <c r="B18" s="69" t="s">
        <v>57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1.5316936307695067E-2</v>
      </c>
      <c r="Q18" s="70">
        <v>0</v>
      </c>
      <c r="R18" s="70">
        <v>0</v>
      </c>
      <c r="S18" s="70">
        <v>1.5316936307694928E-2</v>
      </c>
    </row>
    <row r="19" spans="1:19">
      <c r="A19" t="s">
        <v>48</v>
      </c>
      <c r="B19" s="69" t="s">
        <v>58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0.10352782111849404</v>
      </c>
      <c r="Q19" s="70">
        <v>0</v>
      </c>
      <c r="R19" s="70">
        <v>0</v>
      </c>
      <c r="S19" s="70">
        <v>0.10352782111849418</v>
      </c>
    </row>
    <row r="20" spans="1:19">
      <c r="A20" t="s">
        <v>48</v>
      </c>
      <c r="B20" s="69" t="s">
        <v>59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1.7162891906701061E-2</v>
      </c>
      <c r="Q20" s="70">
        <v>0</v>
      </c>
      <c r="R20" s="70">
        <v>0</v>
      </c>
      <c r="S20" s="70">
        <v>1.7162891906700561E-2</v>
      </c>
    </row>
    <row r="21" spans="1:19">
      <c r="A21" t="s">
        <v>48</v>
      </c>
      <c r="B21" s="69" t="s">
        <v>60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1.2494140927318487E-2</v>
      </c>
      <c r="Q21" s="70">
        <v>0</v>
      </c>
      <c r="R21" s="70">
        <v>0</v>
      </c>
      <c r="S21" s="70">
        <v>1.2494140927318376E-2</v>
      </c>
    </row>
    <row r="22" spans="1:19">
      <c r="A22" t="s">
        <v>48</v>
      </c>
      <c r="B22" s="69" t="s">
        <v>61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9.4673563453124832E-3</v>
      </c>
      <c r="Q22" s="70">
        <v>0</v>
      </c>
      <c r="R22" s="70">
        <v>0</v>
      </c>
      <c r="S22" s="70">
        <v>9.4673563453121501E-3</v>
      </c>
    </row>
    <row r="23" spans="1:19">
      <c r="A23" t="s">
        <v>48</v>
      </c>
      <c r="B23" s="69" t="s">
        <v>62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6.7520741076482205E-3</v>
      </c>
      <c r="Q23" s="70">
        <v>0</v>
      </c>
      <c r="R23" s="70">
        <v>0</v>
      </c>
      <c r="S23" s="70">
        <v>6.7520741076479984E-3</v>
      </c>
    </row>
    <row r="24" spans="1:19">
      <c r="A24" t="s">
        <v>48</v>
      </c>
      <c r="B24" s="69" t="s">
        <v>63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6.2004479917647237E-3</v>
      </c>
      <c r="Q24" s="70">
        <v>0</v>
      </c>
      <c r="R24" s="70">
        <v>0</v>
      </c>
      <c r="S24" s="70">
        <v>6.2004479917646682E-3</v>
      </c>
    </row>
    <row r="25" spans="1:19">
      <c r="A25" t="s">
        <v>48</v>
      </c>
      <c r="B25" s="69" t="s">
        <v>64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5.5734641604142099E-3</v>
      </c>
      <c r="Q25" s="70">
        <v>0</v>
      </c>
      <c r="R25" s="70">
        <v>0</v>
      </c>
      <c r="S25" s="70">
        <v>5.5734641604143764E-3</v>
      </c>
    </row>
    <row r="26" spans="1:19">
      <c r="A26" t="s">
        <v>48</v>
      </c>
      <c r="B26" s="69" t="s">
        <v>65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4.6955213639336968E-3</v>
      </c>
      <c r="Q26" s="70">
        <v>0</v>
      </c>
      <c r="R26" s="70">
        <v>0</v>
      </c>
      <c r="S26" s="70">
        <v>4.6955213639338078E-3</v>
      </c>
    </row>
    <row r="27" spans="1:19">
      <c r="A27" t="s">
        <v>48</v>
      </c>
      <c r="B27" s="69" t="s">
        <v>66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8.7832005266374469E-3</v>
      </c>
      <c r="Q27" s="70">
        <v>0</v>
      </c>
      <c r="R27" s="70">
        <v>0</v>
      </c>
      <c r="S27" s="70">
        <v>8.7832005266382795E-3</v>
      </c>
    </row>
    <row r="28" spans="1:19">
      <c r="A28" t="s">
        <v>48</v>
      </c>
      <c r="B28" s="69" t="s">
        <v>67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5.15152923907225E-3</v>
      </c>
      <c r="Q28" s="70">
        <v>0</v>
      </c>
      <c r="R28" s="70">
        <v>0</v>
      </c>
      <c r="S28" s="70">
        <v>5.151529239072361E-3</v>
      </c>
    </row>
    <row r="29" spans="1:19">
      <c r="A29" t="s">
        <v>48</v>
      </c>
      <c r="B29" s="69" t="s">
        <v>68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6.8174268267151561E-3</v>
      </c>
      <c r="Q29" s="70">
        <v>0</v>
      </c>
      <c r="R29" s="70">
        <v>0</v>
      </c>
      <c r="S29" s="70">
        <v>6.8174268267151561E-3</v>
      </c>
    </row>
    <row r="30" spans="1:19">
      <c r="A30" t="s">
        <v>48</v>
      </c>
      <c r="B30" s="69" t="s">
        <v>69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1.1054956963262752E-2</v>
      </c>
      <c r="Q30" s="70">
        <v>0</v>
      </c>
      <c r="R30" s="70">
        <v>0</v>
      </c>
      <c r="S30" s="70">
        <v>1.1054956963262419E-2</v>
      </c>
    </row>
    <row r="31" spans="1:19">
      <c r="A31" t="s">
        <v>48</v>
      </c>
      <c r="B31" s="69" t="s">
        <v>70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0.56032010898054407</v>
      </c>
      <c r="Q31" s="70">
        <v>0</v>
      </c>
      <c r="R31" s="70">
        <v>0</v>
      </c>
      <c r="S31" s="70">
        <v>0.56032010898054296</v>
      </c>
    </row>
    <row r="32" spans="1:19">
      <c r="A32" t="s">
        <v>48</v>
      </c>
      <c r="B32" s="69" t="s">
        <v>71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0.88347918466167663</v>
      </c>
      <c r="Q32" s="70">
        <v>0</v>
      </c>
      <c r="R32" s="70">
        <v>0</v>
      </c>
      <c r="S32" s="70">
        <v>0.88347918466167275</v>
      </c>
    </row>
    <row r="33" spans="1:19">
      <c r="A33" t="s">
        <v>48</v>
      </c>
      <c r="B33" s="69" t="s">
        <v>72</v>
      </c>
      <c r="C33" s="70">
        <v>0</v>
      </c>
      <c r="D33" s="70">
        <v>0</v>
      </c>
      <c r="E33" s="70">
        <v>0</v>
      </c>
      <c r="F33" s="70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70">
        <v>0</v>
      </c>
      <c r="N33" s="70">
        <v>0</v>
      </c>
      <c r="O33" s="70">
        <v>0</v>
      </c>
      <c r="P33" s="70">
        <v>0.61819171761898484</v>
      </c>
      <c r="Q33" s="70">
        <v>0</v>
      </c>
      <c r="R33" s="70">
        <v>0</v>
      </c>
      <c r="S33" s="70">
        <v>0.61819171761899327</v>
      </c>
    </row>
    <row r="34" spans="1:19">
      <c r="A34" t="s">
        <v>48</v>
      </c>
      <c r="B34" s="69" t="s">
        <v>73</v>
      </c>
      <c r="C34" s="70">
        <v>0</v>
      </c>
      <c r="D34" s="70">
        <v>0</v>
      </c>
      <c r="E34" s="70">
        <v>0</v>
      </c>
      <c r="F34" s="70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70">
        <v>0</v>
      </c>
      <c r="N34" s="70">
        <v>0</v>
      </c>
      <c r="O34" s="70">
        <v>0</v>
      </c>
      <c r="P34" s="70">
        <v>0.41079075092227058</v>
      </c>
      <c r="Q34" s="70">
        <v>0</v>
      </c>
      <c r="R34" s="70">
        <v>0</v>
      </c>
      <c r="S34" s="70">
        <v>0.41079075092227413</v>
      </c>
    </row>
    <row r="35" spans="1:19">
      <c r="A35" t="s">
        <v>48</v>
      </c>
      <c r="B35" s="69" t="s">
        <v>74</v>
      </c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0.27298608920891754</v>
      </c>
      <c r="Q35" s="70">
        <v>0</v>
      </c>
      <c r="R35" s="70">
        <v>0</v>
      </c>
      <c r="S35" s="70">
        <v>0.27298608920892287</v>
      </c>
    </row>
    <row r="36" spans="1:19">
      <c r="A36" t="s">
        <v>48</v>
      </c>
      <c r="B36" s="69" t="s">
        <v>75</v>
      </c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0.28728777320166943</v>
      </c>
      <c r="Q36" s="70">
        <v>0</v>
      </c>
      <c r="R36" s="70">
        <v>0</v>
      </c>
      <c r="S36" s="70">
        <v>0.28728777320167831</v>
      </c>
    </row>
    <row r="37" spans="1:19">
      <c r="A37" t="s">
        <v>48</v>
      </c>
      <c r="B37" s="69" t="s">
        <v>76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0.37931697639911954</v>
      </c>
      <c r="Q37" s="70">
        <v>0</v>
      </c>
      <c r="R37" s="70">
        <v>0</v>
      </c>
      <c r="S37" s="70">
        <v>0.37931697639911688</v>
      </c>
    </row>
    <row r="38" spans="1:19">
      <c r="A38" t="s">
        <v>48</v>
      </c>
      <c r="B38" s="69" t="s">
        <v>77</v>
      </c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0.38033219307183197</v>
      </c>
      <c r="Q38" s="70">
        <v>0</v>
      </c>
      <c r="R38" s="70">
        <v>0</v>
      </c>
      <c r="S38" s="70">
        <v>0.38033219307184707</v>
      </c>
    </row>
    <row r="39" spans="1:19">
      <c r="A39" t="s">
        <v>48</v>
      </c>
      <c r="B39" s="69" t="s">
        <v>78</v>
      </c>
      <c r="C39" s="70">
        <v>0</v>
      </c>
      <c r="D39" s="70">
        <v>0</v>
      </c>
      <c r="E39" s="70">
        <v>0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0</v>
      </c>
      <c r="P39" s="70">
        <v>0.43888996204417907</v>
      </c>
      <c r="Q39" s="70">
        <v>0</v>
      </c>
      <c r="R39" s="70">
        <v>8.086106616760147E-2</v>
      </c>
      <c r="S39" s="70">
        <v>0.51975102821177455</v>
      </c>
    </row>
    <row r="40" spans="1:19">
      <c r="A40" t="s">
        <v>48</v>
      </c>
      <c r="B40" s="69" t="s">
        <v>79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3.0499603153663582E-2</v>
      </c>
      <c r="P40" s="70">
        <v>0.38260557581250509</v>
      </c>
      <c r="Q40" s="70">
        <v>0</v>
      </c>
      <c r="R40" s="70">
        <v>0.10394367367810808</v>
      </c>
      <c r="S40" s="70">
        <v>0.51704885264426093</v>
      </c>
    </row>
    <row r="41" spans="1:19">
      <c r="A41" t="s">
        <v>48</v>
      </c>
      <c r="B41" s="69" t="s">
        <v>80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0.33641851215719853</v>
      </c>
      <c r="Q41" s="70">
        <v>0</v>
      </c>
      <c r="R41" s="70">
        <v>7.5734402004629109E-2</v>
      </c>
      <c r="S41" s="70">
        <v>0.41215291416182698</v>
      </c>
    </row>
    <row r="42" spans="1:19">
      <c r="A42" t="s">
        <v>48</v>
      </c>
      <c r="B42" s="69" t="s">
        <v>81</v>
      </c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0.55872933687332704</v>
      </c>
      <c r="Q42" s="70">
        <v>0</v>
      </c>
      <c r="R42" s="70">
        <v>6.7492511649975218E-2</v>
      </c>
      <c r="S42" s="70">
        <v>0.6262218485233042</v>
      </c>
    </row>
    <row r="43" spans="1:19">
      <c r="A43" t="s">
        <v>48</v>
      </c>
      <c r="B43" s="69" t="s">
        <v>82</v>
      </c>
      <c r="C43" s="70">
        <v>0</v>
      </c>
      <c r="D43" s="70">
        <v>0</v>
      </c>
      <c r="E43" s="70">
        <v>0</v>
      </c>
      <c r="F43" s="70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0">
        <v>0</v>
      </c>
      <c r="M43" s="70">
        <v>0</v>
      </c>
      <c r="N43" s="70">
        <v>0</v>
      </c>
      <c r="O43" s="70">
        <v>0</v>
      </c>
      <c r="P43" s="70">
        <v>0.68755926334561135</v>
      </c>
      <c r="Q43" s="70">
        <v>0</v>
      </c>
      <c r="R43" s="70">
        <v>5.5560622018398897E-2</v>
      </c>
      <c r="S43" s="70">
        <v>0.74311988536404172</v>
      </c>
    </row>
    <row r="44" spans="1:19">
      <c r="A44" t="s">
        <v>48</v>
      </c>
      <c r="B44" s="69" t="s">
        <v>83</v>
      </c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0</v>
      </c>
      <c r="P44" s="70">
        <v>0.98534459424323462</v>
      </c>
      <c r="Q44" s="70">
        <v>0</v>
      </c>
      <c r="R44" s="70">
        <v>5.4005083961369493E-2</v>
      </c>
      <c r="S44" s="70">
        <v>1.0393496782046006</v>
      </c>
    </row>
    <row r="45" spans="1:19">
      <c r="A45" t="s">
        <v>48</v>
      </c>
      <c r="B45" s="69" t="s">
        <v>84</v>
      </c>
      <c r="C45" s="70">
        <v>0</v>
      </c>
      <c r="D45" s="70">
        <v>0.45616561305577585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1.1414406094650529</v>
      </c>
      <c r="Q45" s="70">
        <v>0</v>
      </c>
      <c r="R45" s="70">
        <v>3.671458416761858E-2</v>
      </c>
      <c r="S45" s="70">
        <v>1.6343208066884571</v>
      </c>
    </row>
    <row r="46" spans="1:19">
      <c r="A46" t="s">
        <v>48</v>
      </c>
      <c r="B46" s="69" t="s">
        <v>85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0.66325249820003107</v>
      </c>
      <c r="N46" s="70">
        <v>0</v>
      </c>
      <c r="O46" s="70">
        <v>0</v>
      </c>
      <c r="P46" s="70">
        <v>1.1061087996986707</v>
      </c>
      <c r="Q46" s="70">
        <v>0</v>
      </c>
      <c r="R46" s="70">
        <v>3.4005510691821839E-2</v>
      </c>
      <c r="S46" s="70">
        <v>1.8033668085905781</v>
      </c>
    </row>
    <row r="47" spans="1:19">
      <c r="A47" t="s">
        <v>48</v>
      </c>
      <c r="B47" s="69" t="s">
        <v>86</v>
      </c>
      <c r="C47" s="70">
        <v>0</v>
      </c>
      <c r="D47" s="70">
        <v>0.68424841958364446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0.99487874730004633</v>
      </c>
      <c r="N47" s="70">
        <v>0</v>
      </c>
      <c r="O47" s="70">
        <v>0</v>
      </c>
      <c r="P47" s="70">
        <v>1.3457177369808662</v>
      </c>
      <c r="Q47" s="70">
        <v>0</v>
      </c>
      <c r="R47" s="70">
        <v>4.039093607993538E-2</v>
      </c>
      <c r="S47" s="70">
        <v>3.0652358399444068</v>
      </c>
    </row>
    <row r="48" spans="1:19">
      <c r="A48" t="s">
        <v>48</v>
      </c>
      <c r="B48" s="69" t="s">
        <v>87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1.4444025714863677</v>
      </c>
      <c r="Q48" s="70">
        <v>0</v>
      </c>
      <c r="R48" s="70">
        <v>2.9003214294579194E-2</v>
      </c>
      <c r="S48" s="70">
        <v>1.4734057857809013</v>
      </c>
    </row>
    <row r="49" spans="1:19">
      <c r="A49" t="s">
        <v>48</v>
      </c>
      <c r="B49" s="69" t="s">
        <v>88</v>
      </c>
      <c r="C49" s="70">
        <v>1.8194600101238728E-3</v>
      </c>
      <c r="D49" s="70">
        <v>0</v>
      </c>
      <c r="E49" s="70">
        <v>0</v>
      </c>
      <c r="F49" s="70">
        <v>0</v>
      </c>
      <c r="G49" s="70">
        <v>0.18395803958269236</v>
      </c>
      <c r="H49" s="70">
        <v>0</v>
      </c>
      <c r="I49" s="70">
        <v>1.042021547280364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1.9065649761407908</v>
      </c>
      <c r="Q49" s="70">
        <v>0</v>
      </c>
      <c r="R49" s="70">
        <v>4.4904040799216172E-2</v>
      </c>
      <c r="S49" s="70">
        <v>3.1792680638131685</v>
      </c>
    </row>
    <row r="50" spans="1:19">
      <c r="A50" t="s">
        <v>48</v>
      </c>
      <c r="B50" s="69" t="s">
        <v>89</v>
      </c>
      <c r="C50" s="70">
        <v>0</v>
      </c>
      <c r="D50" s="70">
        <v>0</v>
      </c>
      <c r="E50" s="70">
        <v>7.030640063646415E-2</v>
      </c>
      <c r="F50" s="70">
        <v>0</v>
      </c>
      <c r="G50" s="70">
        <v>0.41390558906106517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2.3094951193745619</v>
      </c>
      <c r="Q50" s="70">
        <v>0</v>
      </c>
      <c r="R50" s="70">
        <v>3.8278283889966791E-2</v>
      </c>
      <c r="S50" s="70">
        <v>2.8319853929621388</v>
      </c>
    </row>
    <row r="51" spans="1:19">
      <c r="A51" t="s">
        <v>48</v>
      </c>
      <c r="B51" s="69" t="s">
        <v>90</v>
      </c>
      <c r="C51" s="70">
        <v>2.313161227386265E-3</v>
      </c>
      <c r="D51" s="70">
        <v>0</v>
      </c>
      <c r="E51" s="70">
        <v>0.23482324268377264</v>
      </c>
      <c r="F51" s="70">
        <v>0</v>
      </c>
      <c r="G51" s="70">
        <v>0</v>
      </c>
      <c r="H51" s="70">
        <v>0</v>
      </c>
      <c r="I51" s="70">
        <v>1.5630323209204973</v>
      </c>
      <c r="J51" s="70">
        <v>0</v>
      </c>
      <c r="K51" s="70">
        <v>0.85898684640153389</v>
      </c>
      <c r="L51" s="70">
        <v>0</v>
      </c>
      <c r="M51" s="70">
        <v>0</v>
      </c>
      <c r="N51" s="70">
        <v>0</v>
      </c>
      <c r="O51" s="70">
        <v>0</v>
      </c>
      <c r="P51" s="70">
        <v>2.00355833782411</v>
      </c>
      <c r="Q51" s="70">
        <v>0</v>
      </c>
      <c r="R51" s="70">
        <v>6.7574317115013605E-2</v>
      </c>
      <c r="S51" s="70">
        <v>4.7302882261722345</v>
      </c>
    </row>
    <row r="52" spans="1:19">
      <c r="A52" t="s">
        <v>48</v>
      </c>
      <c r="B52" s="69" t="s">
        <v>91</v>
      </c>
      <c r="C52" s="70">
        <v>5.8037898695445303E-3</v>
      </c>
      <c r="D52" s="70">
        <v>0</v>
      </c>
      <c r="E52" s="70">
        <v>0.23930870282890154</v>
      </c>
      <c r="F52" s="70">
        <v>0</v>
      </c>
      <c r="G52" s="70">
        <v>0.3679160791653846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1.7168951810865636</v>
      </c>
      <c r="Q52" s="70">
        <v>0</v>
      </c>
      <c r="R52" s="70">
        <v>8.3985867949468385E-2</v>
      </c>
      <c r="S52" s="70">
        <v>2.4139096208997799</v>
      </c>
    </row>
    <row r="53" spans="1:19">
      <c r="A53" t="s">
        <v>48</v>
      </c>
      <c r="B53" s="69" t="s">
        <v>92</v>
      </c>
      <c r="C53" s="70">
        <v>9.6013680923738073E-3</v>
      </c>
      <c r="D53" s="70">
        <v>0.51384172505133385</v>
      </c>
      <c r="E53" s="70">
        <v>0.16894297725430907</v>
      </c>
      <c r="F53" s="70">
        <v>0</v>
      </c>
      <c r="G53" s="70">
        <v>0.59786362864375753</v>
      </c>
      <c r="H53" s="70">
        <v>0</v>
      </c>
      <c r="I53" s="70">
        <v>0</v>
      </c>
      <c r="J53" s="70">
        <v>0</v>
      </c>
      <c r="K53" s="70">
        <v>2.7831329719388873</v>
      </c>
      <c r="L53" s="70">
        <v>3.550004754771497E-2</v>
      </c>
      <c r="M53" s="70">
        <v>0.51388586655404134</v>
      </c>
      <c r="N53" s="70">
        <v>0</v>
      </c>
      <c r="O53" s="70">
        <v>0</v>
      </c>
      <c r="P53" s="70">
        <v>2.5604860708450161</v>
      </c>
      <c r="Q53" s="70">
        <v>0</v>
      </c>
      <c r="R53" s="70">
        <v>8.7590883515109352E-2</v>
      </c>
      <c r="S53" s="70">
        <v>7.2708455394424654</v>
      </c>
    </row>
    <row r="54" spans="1:19">
      <c r="A54" t="s">
        <v>48</v>
      </c>
      <c r="B54" s="69" t="s">
        <v>93</v>
      </c>
      <c r="C54" s="70">
        <v>2.8123417363954923E-2</v>
      </c>
      <c r="D54" s="70">
        <v>0.77076258757697858</v>
      </c>
      <c r="E54" s="70">
        <v>0.12883279971097561</v>
      </c>
      <c r="F54" s="70">
        <v>0</v>
      </c>
      <c r="G54" s="70">
        <v>0.99112086632309193</v>
      </c>
      <c r="H54" s="70">
        <v>0</v>
      </c>
      <c r="I54" s="70">
        <v>1.1737713980859272</v>
      </c>
      <c r="J54" s="70">
        <v>0</v>
      </c>
      <c r="K54" s="70">
        <v>0</v>
      </c>
      <c r="L54" s="70">
        <v>6.5554480310076269E-2</v>
      </c>
      <c r="M54" s="70">
        <v>0</v>
      </c>
      <c r="N54" s="70">
        <v>0</v>
      </c>
      <c r="O54" s="70">
        <v>0.69069481912269248</v>
      </c>
      <c r="P54" s="70">
        <v>2.9434605321384097</v>
      </c>
      <c r="Q54" s="70">
        <v>0</v>
      </c>
      <c r="R54" s="70">
        <v>0.1074445606297052</v>
      </c>
      <c r="S54" s="70">
        <v>6.8997654612619357</v>
      </c>
    </row>
    <row r="55" spans="1:19">
      <c r="A55" t="s">
        <v>48</v>
      </c>
      <c r="B55" s="69" t="s">
        <v>94</v>
      </c>
      <c r="C55" s="70">
        <v>3.061469894275215E-2</v>
      </c>
      <c r="D55" s="70">
        <v>0.51384172505133385</v>
      </c>
      <c r="E55" s="70">
        <v>0.12968001388941508</v>
      </c>
      <c r="F55" s="70">
        <v>0</v>
      </c>
      <c r="G55" s="70">
        <v>0.36744679845217032</v>
      </c>
      <c r="H55" s="70">
        <v>0</v>
      </c>
      <c r="I55" s="70">
        <v>0</v>
      </c>
      <c r="J55" s="70">
        <v>0</v>
      </c>
      <c r="K55" s="70">
        <v>1.6041696278533024</v>
      </c>
      <c r="L55" s="70">
        <v>0.14649371848500253</v>
      </c>
      <c r="M55" s="70">
        <v>0.77125507623907374</v>
      </c>
      <c r="N55" s="70">
        <v>0</v>
      </c>
      <c r="O55" s="70">
        <v>0.28264294032982951</v>
      </c>
      <c r="P55" s="70">
        <v>2.4335970977627284</v>
      </c>
      <c r="Q55" s="70">
        <v>0</v>
      </c>
      <c r="R55" s="70">
        <v>0.15109968971255716</v>
      </c>
      <c r="S55" s="70">
        <v>6.4308413867182992</v>
      </c>
    </row>
    <row r="56" spans="1:19">
      <c r="A56" t="s">
        <v>48</v>
      </c>
      <c r="B56" s="69" t="s">
        <v>95</v>
      </c>
      <c r="C56" s="70">
        <v>1.0299265415283561</v>
      </c>
      <c r="D56" s="70">
        <v>1.0276834501026677</v>
      </c>
      <c r="E56" s="70">
        <v>9.991542159246003E-2</v>
      </c>
      <c r="F56" s="70">
        <v>0</v>
      </c>
      <c r="G56" s="70">
        <v>0</v>
      </c>
      <c r="H56" s="70">
        <v>0</v>
      </c>
      <c r="I56" s="70">
        <v>2.934428495214763</v>
      </c>
      <c r="J56" s="70">
        <v>0</v>
      </c>
      <c r="K56" s="70">
        <v>0.1018520398637035</v>
      </c>
      <c r="L56" s="70">
        <v>0.24113169652018795</v>
      </c>
      <c r="M56" s="70">
        <v>5.0816351442120045E-3</v>
      </c>
      <c r="N56" s="70">
        <v>0</v>
      </c>
      <c r="O56" s="70">
        <v>0</v>
      </c>
      <c r="P56" s="70">
        <v>3.4512695199665124</v>
      </c>
      <c r="Q56" s="70">
        <v>0</v>
      </c>
      <c r="R56" s="70">
        <v>0.19625572943801273</v>
      </c>
      <c r="S56" s="70">
        <v>9.087544529370895</v>
      </c>
    </row>
    <row r="57" spans="1:19">
      <c r="A57" t="s">
        <v>48</v>
      </c>
      <c r="B57" s="69" t="s">
        <v>96</v>
      </c>
      <c r="C57" s="70">
        <v>0.16420587063171577</v>
      </c>
      <c r="D57" s="70">
        <v>0.77076258757697813</v>
      </c>
      <c r="E57" s="70">
        <v>0.11473552616650928</v>
      </c>
      <c r="F57" s="70">
        <v>0</v>
      </c>
      <c r="G57" s="70">
        <v>0</v>
      </c>
      <c r="H57" s="70">
        <v>0</v>
      </c>
      <c r="I57" s="70">
        <v>1.1737713980859272</v>
      </c>
      <c r="J57" s="70">
        <v>0</v>
      </c>
      <c r="K57" s="70">
        <v>0.35648213952295471</v>
      </c>
      <c r="L57" s="70">
        <v>9.5485829893770025E-2</v>
      </c>
      <c r="M57" s="70">
        <v>6.654160111634333E-3</v>
      </c>
      <c r="N57" s="70">
        <v>0</v>
      </c>
      <c r="O57" s="70">
        <v>1.5540633430260571</v>
      </c>
      <c r="P57" s="70">
        <v>3.8585832351338816</v>
      </c>
      <c r="Q57" s="70">
        <v>0</v>
      </c>
      <c r="R57" s="70">
        <v>0.19416044859524306</v>
      </c>
      <c r="S57" s="70">
        <v>8.2889045387445961</v>
      </c>
    </row>
    <row r="58" spans="1:19">
      <c r="A58" t="s">
        <v>48</v>
      </c>
      <c r="B58" s="69" t="s">
        <v>97</v>
      </c>
      <c r="C58" s="70">
        <v>0.16508712971010686</v>
      </c>
      <c r="D58" s="70">
        <v>1.5415251751539572</v>
      </c>
      <c r="E58" s="70">
        <v>0.13021629573119542</v>
      </c>
      <c r="F58" s="70">
        <v>0</v>
      </c>
      <c r="G58" s="70">
        <v>0</v>
      </c>
      <c r="H58" s="70">
        <v>0</v>
      </c>
      <c r="I58" s="70">
        <v>2.9344284952147621</v>
      </c>
      <c r="J58" s="70">
        <v>0</v>
      </c>
      <c r="K58" s="70">
        <v>0</v>
      </c>
      <c r="L58" s="70">
        <v>8.7259576262126215E-2</v>
      </c>
      <c r="M58" s="70">
        <v>3.2852293551233203E-4</v>
      </c>
      <c r="N58" s="70">
        <v>0</v>
      </c>
      <c r="O58" s="70">
        <v>0</v>
      </c>
      <c r="P58" s="70">
        <v>3.2867844447462957</v>
      </c>
      <c r="Q58" s="70">
        <v>0</v>
      </c>
      <c r="R58" s="70">
        <v>0.237948474930882</v>
      </c>
      <c r="S58" s="70">
        <v>8.3835781146849939</v>
      </c>
    </row>
    <row r="59" spans="1:19">
      <c r="A59" t="s">
        <v>48</v>
      </c>
      <c r="B59" s="69" t="s">
        <v>98</v>
      </c>
      <c r="C59" s="70">
        <v>1.416820023643399</v>
      </c>
      <c r="D59" s="70">
        <v>0</v>
      </c>
      <c r="E59" s="70">
        <v>0.14189886695478049</v>
      </c>
      <c r="F59" s="70">
        <v>0.58066773670931393</v>
      </c>
      <c r="G59" s="70">
        <v>0</v>
      </c>
      <c r="H59" s="70">
        <v>0</v>
      </c>
      <c r="I59" s="70">
        <v>1.7606570971288367</v>
      </c>
      <c r="J59" s="70">
        <v>0</v>
      </c>
      <c r="K59" s="70">
        <v>0.21006983221888476</v>
      </c>
      <c r="L59" s="70">
        <v>0.10876090615252521</v>
      </c>
      <c r="M59" s="70">
        <v>7.17992232749598E-4</v>
      </c>
      <c r="N59" s="70">
        <v>0</v>
      </c>
      <c r="O59" s="70">
        <v>1.0606669894565406</v>
      </c>
      <c r="P59" s="70">
        <v>2.6165125183914313</v>
      </c>
      <c r="Q59" s="70">
        <v>0</v>
      </c>
      <c r="R59" s="70">
        <v>0.30424881247945113</v>
      </c>
      <c r="S59" s="70">
        <v>8.2010207753685194</v>
      </c>
    </row>
    <row r="60" spans="1:19">
      <c r="A60" t="s">
        <v>48</v>
      </c>
      <c r="B60" s="69" t="s">
        <v>99</v>
      </c>
      <c r="C60" s="70">
        <v>0.53386551771971869</v>
      </c>
      <c r="D60" s="70">
        <v>0</v>
      </c>
      <c r="E60" s="70">
        <v>1.968530500243669</v>
      </c>
      <c r="F60" s="70">
        <v>0</v>
      </c>
      <c r="G60" s="70">
        <v>0</v>
      </c>
      <c r="H60" s="70">
        <v>0</v>
      </c>
      <c r="I60" s="70">
        <v>1.7606570971288349</v>
      </c>
      <c r="J60" s="70">
        <v>0</v>
      </c>
      <c r="K60" s="70">
        <v>0.13368080232110824</v>
      </c>
      <c r="L60" s="70">
        <v>0.10929892868491109</v>
      </c>
      <c r="M60" s="70">
        <v>1.4084917475454262E-4</v>
      </c>
      <c r="N60" s="70">
        <v>0</v>
      </c>
      <c r="O60" s="70">
        <v>0.77802404912671141</v>
      </c>
      <c r="P60" s="70">
        <v>2.2189830338468184</v>
      </c>
      <c r="Q60" s="70">
        <v>0</v>
      </c>
      <c r="R60" s="70">
        <v>0.30211068521565654</v>
      </c>
      <c r="S60" s="70">
        <v>7.8052914634622113</v>
      </c>
    </row>
    <row r="61" spans="1:19">
      <c r="A61" t="s">
        <v>48</v>
      </c>
      <c r="B61" s="69" t="s">
        <v>101</v>
      </c>
      <c r="C61" s="70">
        <v>0.3303411207434368</v>
      </c>
      <c r="D61" s="70">
        <v>0</v>
      </c>
      <c r="E61" s="70">
        <v>0.51584978144592153</v>
      </c>
      <c r="F61" s="70">
        <v>0</v>
      </c>
      <c r="G61" s="70">
        <v>0</v>
      </c>
      <c r="H61" s="70">
        <v>0</v>
      </c>
      <c r="I61" s="70">
        <v>0</v>
      </c>
      <c r="J61" s="70">
        <v>0</v>
      </c>
      <c r="K61" s="70">
        <v>0</v>
      </c>
      <c r="L61" s="70">
        <v>0.16817913437803433</v>
      </c>
      <c r="M61" s="70">
        <v>8.5580098332131982E-3</v>
      </c>
      <c r="N61" s="70">
        <v>0</v>
      </c>
      <c r="O61" s="70">
        <v>2.5762946720673661</v>
      </c>
      <c r="P61" s="70">
        <v>1.9293353949269232</v>
      </c>
      <c r="Q61" s="70">
        <v>0</v>
      </c>
      <c r="R61" s="70">
        <v>0.35891686303664194</v>
      </c>
      <c r="S61" s="70">
        <v>5.8874749764312782</v>
      </c>
    </row>
    <row r="62" spans="1:19">
      <c r="A62" t="s">
        <v>48</v>
      </c>
      <c r="B62" s="69" t="s">
        <v>102</v>
      </c>
      <c r="C62" s="70">
        <v>0.2020121253072471</v>
      </c>
      <c r="D62" s="70">
        <v>0</v>
      </c>
      <c r="E62" s="70">
        <v>0.88933444854585542</v>
      </c>
      <c r="F62" s="70">
        <v>1.3065024075959566</v>
      </c>
      <c r="G62" s="70">
        <v>0</v>
      </c>
      <c r="H62" s="70">
        <v>0</v>
      </c>
      <c r="I62" s="70">
        <v>0</v>
      </c>
      <c r="J62" s="70">
        <v>2.4763443323025758</v>
      </c>
      <c r="K62" s="70">
        <v>0</v>
      </c>
      <c r="L62" s="70">
        <v>0.93549142443386257</v>
      </c>
      <c r="M62" s="70">
        <v>1.9723476038624455E-5</v>
      </c>
      <c r="N62" s="70">
        <v>0</v>
      </c>
      <c r="O62" s="70">
        <v>0.77802404912671275</v>
      </c>
      <c r="P62" s="70">
        <v>1.7064047744885684</v>
      </c>
      <c r="Q62" s="70">
        <v>0</v>
      </c>
      <c r="R62" s="70">
        <v>0.38288343539765846</v>
      </c>
      <c r="S62" s="70">
        <v>8.6770167206747004</v>
      </c>
    </row>
    <row r="63" spans="1:19">
      <c r="A63" t="s">
        <v>48</v>
      </c>
      <c r="B63" s="69" t="s">
        <v>103</v>
      </c>
      <c r="C63" s="70">
        <v>0.36656203242174223</v>
      </c>
      <c r="D63" s="70">
        <v>0</v>
      </c>
      <c r="E63" s="70">
        <v>0.8887311903116677</v>
      </c>
      <c r="F63" s="70">
        <v>0</v>
      </c>
      <c r="G63" s="70">
        <v>0</v>
      </c>
      <c r="H63" s="70">
        <v>0</v>
      </c>
      <c r="I63" s="70">
        <v>0</v>
      </c>
      <c r="J63" s="70">
        <v>2.1852065526940301</v>
      </c>
      <c r="K63" s="70">
        <v>0</v>
      </c>
      <c r="L63" s="70">
        <v>1.2154932187101348</v>
      </c>
      <c r="M63" s="70">
        <v>0.75643599043714138</v>
      </c>
      <c r="N63" s="70">
        <v>1.2380445489108032E-2</v>
      </c>
      <c r="O63" s="70">
        <v>3.5011082210701945</v>
      </c>
      <c r="P63" s="70">
        <v>5.1365791048156666</v>
      </c>
      <c r="Q63" s="70">
        <v>0</v>
      </c>
      <c r="R63" s="70">
        <v>0.61018231843228632</v>
      </c>
      <c r="S63" s="70">
        <v>14.672679074382899</v>
      </c>
    </row>
    <row r="64" spans="1:19">
      <c r="A64" t="s">
        <v>48</v>
      </c>
      <c r="B64" s="69" t="s">
        <v>104</v>
      </c>
      <c r="C64" s="70">
        <v>0.58795946412429512</v>
      </c>
      <c r="D64" s="70">
        <v>0</v>
      </c>
      <c r="E64" s="70">
        <v>1.0731863059478624</v>
      </c>
      <c r="F64" s="70">
        <v>0</v>
      </c>
      <c r="G64" s="70">
        <v>0</v>
      </c>
      <c r="H64" s="70">
        <v>0</v>
      </c>
      <c r="I64" s="70">
        <v>0</v>
      </c>
      <c r="J64" s="70">
        <v>1.9676898208025868</v>
      </c>
      <c r="K64" s="70">
        <v>0</v>
      </c>
      <c r="L64" s="70">
        <v>1.4639469714284434</v>
      </c>
      <c r="M64" s="70">
        <v>4.2769413786007959E-3</v>
      </c>
      <c r="N64" s="70">
        <v>1.2746001946428512E-3</v>
      </c>
      <c r="O64" s="70">
        <v>0</v>
      </c>
      <c r="P64" s="70">
        <v>9.5040743189175885</v>
      </c>
      <c r="Q64" s="70">
        <v>0</v>
      </c>
      <c r="R64" s="70">
        <v>0.42000191914246088</v>
      </c>
      <c r="S64" s="70">
        <v>15.022410341937132</v>
      </c>
    </row>
    <row r="65" spans="1:19">
      <c r="A65" t="s">
        <v>48</v>
      </c>
      <c r="B65" s="69" t="s">
        <v>105</v>
      </c>
      <c r="C65" s="70">
        <v>0.33672429107351576</v>
      </c>
      <c r="D65" s="70">
        <v>0</v>
      </c>
      <c r="E65" s="70">
        <v>0.71566980062731389</v>
      </c>
      <c r="F65" s="70">
        <v>0</v>
      </c>
      <c r="G65" s="70">
        <v>0</v>
      </c>
      <c r="H65" s="70">
        <v>0</v>
      </c>
      <c r="I65" s="70">
        <v>0</v>
      </c>
      <c r="J65" s="70">
        <v>1.3117932138683912</v>
      </c>
      <c r="K65" s="70">
        <v>0</v>
      </c>
      <c r="L65" s="70">
        <v>1.9693988592877867</v>
      </c>
      <c r="M65" s="70">
        <v>1.1207978615018637</v>
      </c>
      <c r="N65" s="70">
        <v>9.5614221546813191E-2</v>
      </c>
      <c r="O65" s="70">
        <v>1.7505541105350986</v>
      </c>
      <c r="P65" s="70">
        <v>6.342191506110467</v>
      </c>
      <c r="Q65" s="70">
        <v>0</v>
      </c>
      <c r="R65" s="70">
        <v>0.30150973614786913</v>
      </c>
      <c r="S65" s="70">
        <v>13.94425360069863</v>
      </c>
    </row>
    <row r="66" spans="1:19">
      <c r="A66" t="s">
        <v>100</v>
      </c>
      <c r="B66" s="69" t="s">
        <v>106</v>
      </c>
      <c r="C66" s="70">
        <v>0.2398450721979426</v>
      </c>
      <c r="D66" s="70">
        <v>0</v>
      </c>
      <c r="E66" s="70">
        <v>0.56838235384179647</v>
      </c>
      <c r="F66" s="70">
        <v>0.6540854965231353</v>
      </c>
      <c r="G66" s="70">
        <v>0</v>
      </c>
      <c r="H66" s="70">
        <v>0</v>
      </c>
      <c r="I66" s="70">
        <v>0</v>
      </c>
      <c r="J66" s="70">
        <v>2.2956381242696864</v>
      </c>
      <c r="K66" s="70">
        <v>0</v>
      </c>
      <c r="L66" s="70">
        <v>1.2062747915461749</v>
      </c>
      <c r="M66" s="70">
        <v>2.4298838273378642E-2</v>
      </c>
      <c r="N66" s="70">
        <v>7.459069365514201E-3</v>
      </c>
      <c r="O66" s="70">
        <v>0</v>
      </c>
      <c r="P66" s="70">
        <v>4.005742982192217</v>
      </c>
      <c r="Q66" s="70">
        <v>0</v>
      </c>
      <c r="R66" s="70">
        <v>0.23179078342763049</v>
      </c>
      <c r="S66" s="70">
        <v>9.233517511638297</v>
      </c>
    </row>
    <row r="67" spans="1:19">
      <c r="A67" t="s">
        <v>48</v>
      </c>
      <c r="B67" s="69" t="s">
        <v>107</v>
      </c>
      <c r="C67" s="70">
        <v>0.18217349109068603</v>
      </c>
      <c r="D67" s="70">
        <v>0</v>
      </c>
      <c r="E67" s="70">
        <v>0.41980797097519762</v>
      </c>
      <c r="F67" s="70">
        <v>0.6540854965231353</v>
      </c>
      <c r="G67" s="70">
        <v>0</v>
      </c>
      <c r="H67" s="70">
        <v>0</v>
      </c>
      <c r="I67" s="70">
        <v>0</v>
      </c>
      <c r="J67" s="70">
        <v>0.9838449104012934</v>
      </c>
      <c r="K67" s="70">
        <v>0</v>
      </c>
      <c r="L67" s="70">
        <v>0.84863680712159084</v>
      </c>
      <c r="M67" s="70">
        <v>2.3856581390918219</v>
      </c>
      <c r="N67" s="70">
        <v>2.8721860958035042E-2</v>
      </c>
      <c r="O67" s="70">
        <v>0.53075087945945043</v>
      </c>
      <c r="P67" s="70">
        <v>3.0179054236454732</v>
      </c>
      <c r="Q67" s="70">
        <v>0</v>
      </c>
      <c r="R67" s="70">
        <v>0.14827388609458314</v>
      </c>
      <c r="S67" s="70">
        <v>9.1998588653607669</v>
      </c>
    </row>
    <row r="68" spans="1:19">
      <c r="A68" t="s">
        <v>48</v>
      </c>
      <c r="B68" s="69" t="s">
        <v>108</v>
      </c>
      <c r="C68" s="70">
        <v>0.17178305742768973</v>
      </c>
      <c r="D68" s="70">
        <v>0</v>
      </c>
      <c r="E68" s="70">
        <v>0.28349292947486404</v>
      </c>
      <c r="F68" s="70">
        <v>0.6540854965231353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0.64487865102902298</v>
      </c>
      <c r="M68" s="70">
        <v>1.7019734241141009</v>
      </c>
      <c r="N68" s="70">
        <v>2.3912399171291787E-2</v>
      </c>
      <c r="O68" s="70">
        <v>0</v>
      </c>
      <c r="P68" s="70">
        <v>2.5345888693991441</v>
      </c>
      <c r="Q68" s="70">
        <v>0</v>
      </c>
      <c r="R68" s="70">
        <v>0.29328692611492091</v>
      </c>
      <c r="S68" s="70">
        <v>6.3080017532530519</v>
      </c>
    </row>
    <row r="69" spans="1:19">
      <c r="A69" t="s">
        <v>48</v>
      </c>
      <c r="B69" s="69" t="s">
        <v>109</v>
      </c>
      <c r="C69" s="70">
        <v>0.12818227276988114</v>
      </c>
      <c r="D69" s="70">
        <v>0</v>
      </c>
      <c r="E69" s="70">
        <v>0.32748521617120474</v>
      </c>
      <c r="F69" s="70">
        <v>1.4716923671770559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0.35198685017680731</v>
      </c>
      <c r="M69" s="70">
        <v>1.7460152422152806</v>
      </c>
      <c r="N69" s="70">
        <v>1.1909887504257838E-2</v>
      </c>
      <c r="O69" s="70">
        <v>0</v>
      </c>
      <c r="P69" s="70">
        <v>2.0839963074966477</v>
      </c>
      <c r="Q69" s="70">
        <v>0</v>
      </c>
      <c r="R69" s="70">
        <v>0.11998642086181466</v>
      </c>
      <c r="S69" s="70">
        <v>6.241254564373321</v>
      </c>
    </row>
    <row r="70" spans="1:19">
      <c r="A70" t="s">
        <v>48</v>
      </c>
      <c r="B70" s="69" t="s">
        <v>110</v>
      </c>
      <c r="C70" s="70">
        <v>0.12308901255363391</v>
      </c>
      <c r="D70" s="70">
        <v>0</v>
      </c>
      <c r="E70" s="70">
        <v>0.2346236727118054</v>
      </c>
      <c r="F70" s="70">
        <v>1.471692367177055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0.27461113424937444</v>
      </c>
      <c r="M70" s="70">
        <v>2.4846384153797114</v>
      </c>
      <c r="N70" s="70">
        <v>4.6632828237291035E-3</v>
      </c>
      <c r="O70" s="70">
        <v>0</v>
      </c>
      <c r="P70" s="70">
        <v>1.6669034278598218</v>
      </c>
      <c r="Q70" s="70">
        <v>0</v>
      </c>
      <c r="R70" s="70">
        <v>8.849449156432776E-2</v>
      </c>
      <c r="S70" s="70">
        <v>6.3487158043190846</v>
      </c>
    </row>
    <row r="71" spans="1:19">
      <c r="A71" t="s">
        <v>48</v>
      </c>
      <c r="B71" s="69" t="s">
        <v>111</v>
      </c>
      <c r="C71" s="70">
        <v>8.6807389895728448E-2</v>
      </c>
      <c r="D71" s="70">
        <v>0</v>
      </c>
      <c r="E71" s="70">
        <v>0.2151183508271437</v>
      </c>
      <c r="F71" s="70">
        <v>1.471692367177055</v>
      </c>
      <c r="G71" s="70">
        <v>0</v>
      </c>
      <c r="H71" s="70">
        <v>0</v>
      </c>
      <c r="I71" s="70">
        <v>0</v>
      </c>
      <c r="J71" s="70">
        <v>4.1548835457432407</v>
      </c>
      <c r="K71" s="70">
        <v>0</v>
      </c>
      <c r="L71" s="70">
        <v>0.20905232702631515</v>
      </c>
      <c r="M71" s="70">
        <v>2.0087217054724409</v>
      </c>
      <c r="N71" s="70">
        <v>0.14117212383893019</v>
      </c>
      <c r="O71" s="70">
        <v>0</v>
      </c>
      <c r="P71" s="70">
        <v>1.5118301921647799</v>
      </c>
      <c r="Q71" s="70">
        <v>0</v>
      </c>
      <c r="R71" s="70">
        <v>0.95485475399233533</v>
      </c>
      <c r="S71" s="70">
        <v>10.754132756137949</v>
      </c>
    </row>
    <row r="72" spans="1:19">
      <c r="A72" t="s">
        <v>48</v>
      </c>
      <c r="B72" s="69" t="s">
        <v>112</v>
      </c>
      <c r="C72" s="70">
        <v>5.590960187676508E-2</v>
      </c>
      <c r="D72" s="70">
        <v>0</v>
      </c>
      <c r="E72" s="70">
        <v>0.1627629776798063</v>
      </c>
      <c r="F72" s="70">
        <v>0.65408549652313575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0.15666044174355065</v>
      </c>
      <c r="M72" s="70">
        <v>0.57924799645726388</v>
      </c>
      <c r="N72" s="70">
        <v>0</v>
      </c>
      <c r="O72" s="70">
        <v>4.6816296952956193E-2</v>
      </c>
      <c r="P72" s="70">
        <v>1.2121016973578662</v>
      </c>
      <c r="Q72" s="70">
        <v>0</v>
      </c>
      <c r="R72" s="70">
        <v>7.632738111590065E-2</v>
      </c>
      <c r="S72" s="70">
        <v>2.9439118897073229</v>
      </c>
    </row>
    <row r="73" spans="1:19">
      <c r="A73" t="s">
        <v>48</v>
      </c>
      <c r="B73" s="69" t="s">
        <v>113</v>
      </c>
      <c r="C73" s="70">
        <v>4.0826309240901359E-2</v>
      </c>
      <c r="D73" s="70">
        <v>0</v>
      </c>
      <c r="E73" s="70">
        <v>0.13616384578601526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0.12219452381529372</v>
      </c>
      <c r="M73" s="70">
        <v>6.7847342615152684E-3</v>
      </c>
      <c r="N73" s="70">
        <v>0.24284657882949195</v>
      </c>
      <c r="O73" s="70">
        <v>1.813325934767855</v>
      </c>
      <c r="P73" s="70">
        <v>0.75812173606500721</v>
      </c>
      <c r="Q73" s="70">
        <v>0.33739337714939105</v>
      </c>
      <c r="R73" s="70">
        <v>5.0313077097760228E-2</v>
      </c>
      <c r="S73" s="70">
        <v>3.5079701170130875</v>
      </c>
    </row>
    <row r="74" spans="1:19">
      <c r="A74" t="s">
        <v>48</v>
      </c>
      <c r="B74" s="69" t="s">
        <v>114</v>
      </c>
      <c r="C74" s="70">
        <v>4.35159665470497E-2</v>
      </c>
      <c r="D74" s="70">
        <v>0</v>
      </c>
      <c r="E74" s="70">
        <v>7.231492415829166E-2</v>
      </c>
      <c r="F74" s="70">
        <v>0</v>
      </c>
      <c r="G74" s="70">
        <v>0</v>
      </c>
      <c r="H74" s="70">
        <v>0</v>
      </c>
      <c r="I74" s="70">
        <v>4.9569636604431278</v>
      </c>
      <c r="J74" s="70">
        <v>0</v>
      </c>
      <c r="K74" s="70">
        <v>0</v>
      </c>
      <c r="L74" s="70">
        <v>0.1205083307390975</v>
      </c>
      <c r="M74" s="70">
        <v>3.5633472927898424E-5</v>
      </c>
      <c r="N74" s="70">
        <v>3.0402757544458758E-3</v>
      </c>
      <c r="O74" s="70">
        <v>0</v>
      </c>
      <c r="P74" s="70">
        <v>0.62598402698898781</v>
      </c>
      <c r="Q74" s="70">
        <v>0.67861629176276295</v>
      </c>
      <c r="R74" s="70">
        <v>3.9891515505326325E-2</v>
      </c>
      <c r="S74" s="70">
        <v>6.5408706253723778</v>
      </c>
    </row>
    <row r="75" spans="1:19">
      <c r="A75" t="s">
        <v>48</v>
      </c>
      <c r="B75" s="69" t="s">
        <v>115</v>
      </c>
      <c r="C75" s="70">
        <v>3.6170001928093498E-2</v>
      </c>
      <c r="D75" s="70">
        <v>0</v>
      </c>
      <c r="E75" s="70">
        <v>1.9322585145092948</v>
      </c>
      <c r="F75" s="70">
        <v>0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0.10323852896786079</v>
      </c>
      <c r="M75" s="70">
        <v>0.93509966331690464</v>
      </c>
      <c r="N75" s="70">
        <v>2.3381319155713509E-2</v>
      </c>
      <c r="O75" s="70">
        <v>0</v>
      </c>
      <c r="P75" s="70">
        <v>0.59668568564259772</v>
      </c>
      <c r="Q75" s="70">
        <v>0.54821138861260543</v>
      </c>
      <c r="R75" s="70">
        <v>2.7867117233590228</v>
      </c>
      <c r="S75" s="70">
        <v>6.9617568254923867</v>
      </c>
    </row>
    <row r="76" spans="1:19">
      <c r="A76" t="s">
        <v>48</v>
      </c>
      <c r="B76" s="69" t="s">
        <v>116</v>
      </c>
      <c r="C76" s="70">
        <v>2.5097987038773084E-2</v>
      </c>
      <c r="D76" s="70">
        <v>0</v>
      </c>
      <c r="E76" s="70">
        <v>6.2147724719812558E-2</v>
      </c>
      <c r="F76" s="70">
        <v>5.6151031399757709</v>
      </c>
      <c r="G76" s="70">
        <v>0</v>
      </c>
      <c r="H76" s="70">
        <v>0</v>
      </c>
      <c r="I76" s="70">
        <v>0</v>
      </c>
      <c r="J76" s="70">
        <v>0</v>
      </c>
      <c r="K76" s="70">
        <v>2.6883261785987882</v>
      </c>
      <c r="L76" s="70">
        <v>7.030770215615334E-2</v>
      </c>
      <c r="M76" s="70">
        <v>1.8139424801130346</v>
      </c>
      <c r="N76" s="70">
        <v>7.3791646781773523E-2</v>
      </c>
      <c r="O76" s="70">
        <v>0</v>
      </c>
      <c r="P76" s="70">
        <v>0.452170859866456</v>
      </c>
      <c r="Q76" s="70">
        <v>0</v>
      </c>
      <c r="R76" s="70">
        <v>0.62603093278726263</v>
      </c>
      <c r="S76" s="70">
        <v>11.426918652037813</v>
      </c>
    </row>
    <row r="77" spans="1:19">
      <c r="A77" t="s">
        <v>48</v>
      </c>
      <c r="B77" s="69" t="s">
        <v>117</v>
      </c>
      <c r="C77" s="70">
        <v>2.3423366476317042E-2</v>
      </c>
      <c r="D77" s="70">
        <v>0</v>
      </c>
      <c r="E77" s="70">
        <v>5.9305998740835975E-2</v>
      </c>
      <c r="F77" s="70">
        <v>0</v>
      </c>
      <c r="G77" s="70">
        <v>1.1653120685315872</v>
      </c>
      <c r="H77" s="70">
        <v>0</v>
      </c>
      <c r="I77" s="70">
        <v>0</v>
      </c>
      <c r="J77" s="70">
        <v>0</v>
      </c>
      <c r="K77" s="70">
        <v>0</v>
      </c>
      <c r="L77" s="70">
        <v>6.055378240248821E-2</v>
      </c>
      <c r="M77" s="70">
        <v>2.7820929469452693E-2</v>
      </c>
      <c r="N77" s="70">
        <v>0.3400561387323463</v>
      </c>
      <c r="O77" s="70">
        <v>0.1615362601043735</v>
      </c>
      <c r="P77" s="70">
        <v>0.37731781121765096</v>
      </c>
      <c r="Q77" s="70">
        <v>0.5253613796780412</v>
      </c>
      <c r="R77" s="70">
        <v>2.7611682648702072</v>
      </c>
      <c r="S77" s="70">
        <v>5.5018560002231425</v>
      </c>
    </row>
    <row r="78" spans="1:19">
      <c r="A78" t="s">
        <v>48</v>
      </c>
      <c r="B78" s="69" t="s">
        <v>118</v>
      </c>
      <c r="C78" s="70">
        <v>1.2057160706272718E-2</v>
      </c>
      <c r="D78" s="70">
        <v>2.1700092219426317</v>
      </c>
      <c r="E78" s="70">
        <v>5.2800404912117571E-2</v>
      </c>
      <c r="F78" s="70">
        <v>0</v>
      </c>
      <c r="G78" s="70">
        <v>0</v>
      </c>
      <c r="H78" s="70">
        <v>2.4881462130691605</v>
      </c>
      <c r="I78" s="70">
        <v>0</v>
      </c>
      <c r="J78" s="70">
        <v>0</v>
      </c>
      <c r="K78" s="70">
        <v>0</v>
      </c>
      <c r="L78" s="70">
        <v>6.1826775713855753E-2</v>
      </c>
      <c r="M78" s="70">
        <v>0.83855459995846715</v>
      </c>
      <c r="N78" s="70">
        <v>1.7840789386746154</v>
      </c>
      <c r="O78" s="70">
        <v>0</v>
      </c>
      <c r="P78" s="70">
        <v>0.32472791787444066</v>
      </c>
      <c r="Q78" s="70">
        <v>0.13719699695330911</v>
      </c>
      <c r="R78" s="70">
        <v>1.0430949981653548</v>
      </c>
      <c r="S78" s="70">
        <v>8.912493227970117</v>
      </c>
    </row>
    <row r="79" spans="1:19">
      <c r="A79" t="s">
        <v>48</v>
      </c>
      <c r="B79" s="69" t="s">
        <v>119</v>
      </c>
      <c r="C79" s="70">
        <v>1.1206382843284679E-2</v>
      </c>
      <c r="D79" s="70">
        <v>0</v>
      </c>
      <c r="E79" s="70">
        <v>3.2708647831439563E-2</v>
      </c>
      <c r="F79" s="70">
        <v>0</v>
      </c>
      <c r="G79" s="70">
        <v>0</v>
      </c>
      <c r="H79" s="70">
        <v>0</v>
      </c>
      <c r="I79" s="70">
        <v>0</v>
      </c>
      <c r="J79" s="70">
        <v>0</v>
      </c>
      <c r="K79" s="70">
        <v>0</v>
      </c>
      <c r="L79" s="70">
        <v>7.6486776134249368E-2</v>
      </c>
      <c r="M79" s="70">
        <v>1.6572612262483339</v>
      </c>
      <c r="N79" s="70">
        <v>0.95579850816321388</v>
      </c>
      <c r="O79" s="70">
        <v>1.0214607256965227</v>
      </c>
      <c r="P79" s="70">
        <v>0.67463089868897441</v>
      </c>
      <c r="Q79" s="70">
        <v>0.11980230754531274</v>
      </c>
      <c r="R79" s="70">
        <v>2.6577599702516608E-2</v>
      </c>
      <c r="S79" s="70">
        <v>4.5759330728538714</v>
      </c>
    </row>
    <row r="80" spans="1:19">
      <c r="A80" t="s">
        <v>48</v>
      </c>
      <c r="B80" s="69" t="s">
        <v>120</v>
      </c>
      <c r="C80" s="70">
        <v>1.1528143407323554E-2</v>
      </c>
      <c r="D80" s="70">
        <v>0</v>
      </c>
      <c r="E80" s="70">
        <v>2.0022270570454026E-2</v>
      </c>
      <c r="F80" s="70">
        <v>0</v>
      </c>
      <c r="G80" s="70">
        <v>1.8395803958268786E-2</v>
      </c>
      <c r="H80" s="70">
        <v>0</v>
      </c>
      <c r="I80" s="70">
        <v>0</v>
      </c>
      <c r="J80" s="70">
        <v>0</v>
      </c>
      <c r="K80" s="70">
        <v>0</v>
      </c>
      <c r="L80" s="70">
        <v>2.8368751203650788E-2</v>
      </c>
      <c r="M80" s="70">
        <v>4.1685810123872251</v>
      </c>
      <c r="N80" s="70">
        <v>0.62808959277023302</v>
      </c>
      <c r="O80" s="70">
        <v>0.30240380198698702</v>
      </c>
      <c r="P80" s="70">
        <v>0.23973897486060025</v>
      </c>
      <c r="Q80" s="70">
        <v>0</v>
      </c>
      <c r="R80" s="70">
        <v>0.38226300234002863</v>
      </c>
      <c r="S80" s="70">
        <v>5.7993913534849355</v>
      </c>
    </row>
    <row r="81" spans="1:19">
      <c r="A81" t="s">
        <v>48</v>
      </c>
      <c r="B81" s="69" t="s">
        <v>121</v>
      </c>
      <c r="C81" s="70">
        <v>9.1277432327183661E-3</v>
      </c>
      <c r="D81" s="70">
        <v>0</v>
      </c>
      <c r="E81" s="70">
        <v>1.8194981283334855E-2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4.3972151831122019E-2</v>
      </c>
      <c r="M81" s="70">
        <v>5.2224629682839918E-3</v>
      </c>
      <c r="N81" s="70">
        <v>0.102181958809477</v>
      </c>
      <c r="O81" s="70">
        <v>0.77451711458904171</v>
      </c>
      <c r="P81" s="70">
        <v>0.18449138250497299</v>
      </c>
      <c r="Q81" s="70">
        <v>0</v>
      </c>
      <c r="R81" s="70">
        <v>1.8283844446610686E-2</v>
      </c>
      <c r="S81" s="70">
        <v>1.1559916396657286</v>
      </c>
    </row>
    <row r="82" spans="1:19">
      <c r="A82" t="s">
        <v>48</v>
      </c>
      <c r="B82" s="69" t="s">
        <v>122</v>
      </c>
      <c r="C82" s="70">
        <v>1.0404608083732114E-2</v>
      </c>
      <c r="D82" s="70">
        <v>0</v>
      </c>
      <c r="E82" s="70">
        <v>2.0932703556040266E-2</v>
      </c>
      <c r="F82" s="70">
        <v>0</v>
      </c>
      <c r="G82" s="70">
        <v>0</v>
      </c>
      <c r="H82" s="70">
        <v>0</v>
      </c>
      <c r="I82" s="70">
        <v>0</v>
      </c>
      <c r="J82" s="70">
        <v>0</v>
      </c>
      <c r="K82" s="70">
        <v>0</v>
      </c>
      <c r="L82" s="70">
        <v>1.8195551018527212E-2</v>
      </c>
      <c r="M82" s="70">
        <v>7.2668876759003354E-3</v>
      </c>
      <c r="N82" s="70">
        <v>6.3651587527520093E-3</v>
      </c>
      <c r="O82" s="70">
        <v>0</v>
      </c>
      <c r="P82" s="70">
        <v>0.16537924985424013</v>
      </c>
      <c r="Q82" s="70">
        <v>0</v>
      </c>
      <c r="R82" s="70">
        <v>1.9611014958641704E-2</v>
      </c>
      <c r="S82" s="70">
        <v>0.24815517389973252</v>
      </c>
    </row>
    <row r="83" spans="1:19">
      <c r="A83" t="s">
        <v>48</v>
      </c>
      <c r="B83" s="69" t="s">
        <v>123</v>
      </c>
      <c r="C83" s="70">
        <v>8.8479431819488141E-3</v>
      </c>
      <c r="D83" s="70">
        <v>0</v>
      </c>
      <c r="E83" s="70">
        <v>1.8710538639872709E-2</v>
      </c>
      <c r="F83" s="70">
        <v>0</v>
      </c>
      <c r="G83" s="70">
        <v>0</v>
      </c>
      <c r="H83" s="70">
        <v>0</v>
      </c>
      <c r="I83" s="70">
        <v>0</v>
      </c>
      <c r="J83" s="70">
        <v>0</v>
      </c>
      <c r="K83" s="70">
        <v>0</v>
      </c>
      <c r="L83" s="70">
        <v>3.8792665874694876E-2</v>
      </c>
      <c r="M83" s="70">
        <v>2.2195127070148146E-3</v>
      </c>
      <c r="N83" s="70">
        <v>0</v>
      </c>
      <c r="O83" s="70">
        <v>0</v>
      </c>
      <c r="P83" s="70">
        <v>0.1479472293322317</v>
      </c>
      <c r="Q83" s="70">
        <v>0</v>
      </c>
      <c r="R83" s="70">
        <v>9.0107646835342337E-3</v>
      </c>
      <c r="S83" s="70">
        <v>0.22552865441929271</v>
      </c>
    </row>
    <row r="84" spans="1:19">
      <c r="A84" t="s">
        <v>48</v>
      </c>
      <c r="B84" s="69" t="s">
        <v>124</v>
      </c>
      <c r="C84" s="70">
        <v>7.3203016132010745E-3</v>
      </c>
      <c r="D84" s="70">
        <v>0</v>
      </c>
      <c r="E84" s="70">
        <v>1.3392238207080354E-2</v>
      </c>
      <c r="F84" s="70">
        <v>1.0689800417440427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5.5649724301757075E-2</v>
      </c>
      <c r="M84" s="70">
        <v>0</v>
      </c>
      <c r="N84" s="70">
        <v>0</v>
      </c>
      <c r="O84" s="70">
        <v>0</v>
      </c>
      <c r="P84" s="70">
        <v>0.11907494736058766</v>
      </c>
      <c r="Q84" s="70">
        <v>0</v>
      </c>
      <c r="R84" s="70">
        <v>0.13290402940187818</v>
      </c>
      <c r="S84" s="70">
        <v>1.3973212826287806</v>
      </c>
    </row>
    <row r="85" spans="1:19">
      <c r="A85" t="s">
        <v>48</v>
      </c>
      <c r="B85" s="69" t="s">
        <v>125</v>
      </c>
      <c r="C85" s="70">
        <v>9.1918348004007555E-3</v>
      </c>
      <c r="D85" s="70">
        <v>0</v>
      </c>
      <c r="E85" s="70">
        <v>1.8292422041847445E-2</v>
      </c>
      <c r="F85" s="70">
        <v>0</v>
      </c>
      <c r="G85" s="70">
        <v>0.44497115449758251</v>
      </c>
      <c r="H85" s="70">
        <v>0</v>
      </c>
      <c r="I85" s="70">
        <v>0</v>
      </c>
      <c r="J85" s="70">
        <v>0</v>
      </c>
      <c r="K85" s="70">
        <v>0</v>
      </c>
      <c r="L85" s="70">
        <v>2.808231411129114E-2</v>
      </c>
      <c r="M85" s="70">
        <v>0.86253086437394089</v>
      </c>
      <c r="N85" s="70">
        <v>1.11886040482716E-2</v>
      </c>
      <c r="O85" s="70">
        <v>0</v>
      </c>
      <c r="P85" s="70">
        <v>0.11828159591946985</v>
      </c>
      <c r="Q85" s="70">
        <v>0</v>
      </c>
      <c r="R85" s="70">
        <v>8.2876857272289328E-3</v>
      </c>
      <c r="S85" s="70">
        <v>1.5008264755198866</v>
      </c>
    </row>
    <row r="86" spans="1:19">
      <c r="A86" t="s">
        <v>48</v>
      </c>
      <c r="B86" s="69" t="s">
        <v>126</v>
      </c>
      <c r="C86" s="70">
        <v>8.3683770401350444E-3</v>
      </c>
      <c r="D86" s="70">
        <v>0</v>
      </c>
      <c r="E86" s="70">
        <v>1.6112474883479777E-2</v>
      </c>
      <c r="F86" s="70">
        <v>0</v>
      </c>
      <c r="G86" s="70">
        <v>1.8395803958268786E-2</v>
      </c>
      <c r="H86" s="70">
        <v>0</v>
      </c>
      <c r="I86" s="70">
        <v>0</v>
      </c>
      <c r="J86" s="70">
        <v>0</v>
      </c>
      <c r="K86" s="70">
        <v>0</v>
      </c>
      <c r="L86" s="70">
        <v>1.7634536342358231E-2</v>
      </c>
      <c r="M86" s="70">
        <v>3.1154982786212315E-3</v>
      </c>
      <c r="N86" s="70">
        <v>0</v>
      </c>
      <c r="O86" s="70">
        <v>0</v>
      </c>
      <c r="P86" s="70">
        <v>0.1074266952961267</v>
      </c>
      <c r="Q86" s="70">
        <v>0</v>
      </c>
      <c r="R86" s="70">
        <v>9.8017082814791934E-3</v>
      </c>
      <c r="S86" s="70">
        <v>0.18085509408047074</v>
      </c>
    </row>
    <row r="87" spans="1:19">
      <c r="A87" t="s">
        <v>48</v>
      </c>
      <c r="B87" s="69" t="s">
        <v>127</v>
      </c>
      <c r="C87" s="70">
        <v>1.4693130972599278E-2</v>
      </c>
      <c r="D87" s="70">
        <v>0</v>
      </c>
      <c r="E87" s="70">
        <v>1.2476322047911381E-2</v>
      </c>
      <c r="F87" s="70">
        <v>8.5518403339523985E-2</v>
      </c>
      <c r="G87" s="70">
        <v>0</v>
      </c>
      <c r="H87" s="70">
        <v>0</v>
      </c>
      <c r="I87" s="70">
        <v>0</v>
      </c>
      <c r="J87" s="70">
        <v>0</v>
      </c>
      <c r="K87" s="70">
        <v>0</v>
      </c>
      <c r="L87" s="70">
        <v>1.6596178191184308E-2</v>
      </c>
      <c r="M87" s="70">
        <v>3.0159156100495466E-5</v>
      </c>
      <c r="N87" s="70">
        <v>6.2350184415205234E-4</v>
      </c>
      <c r="O87" s="70">
        <v>0</v>
      </c>
      <c r="P87" s="70">
        <v>0.10025382071310673</v>
      </c>
      <c r="Q87" s="70">
        <v>0</v>
      </c>
      <c r="R87" s="70">
        <v>7.4372025541045161E-3</v>
      </c>
      <c r="S87" s="70">
        <v>0.23762871881842784</v>
      </c>
    </row>
    <row r="88" spans="1:19">
      <c r="A88" t="s">
        <v>48</v>
      </c>
      <c r="B88" s="69" t="s">
        <v>128</v>
      </c>
      <c r="C88" s="70">
        <v>4.1725883364511773E-3</v>
      </c>
      <c r="D88" s="70">
        <v>0.39959494332730294</v>
      </c>
      <c r="E88" s="70">
        <v>1.1171198643088687E-2</v>
      </c>
      <c r="F88" s="70">
        <v>0</v>
      </c>
      <c r="G88" s="70">
        <v>0</v>
      </c>
      <c r="H88" s="70">
        <v>0.2950620842070113</v>
      </c>
      <c r="I88" s="70">
        <v>0</v>
      </c>
      <c r="J88" s="70">
        <v>0</v>
      </c>
      <c r="K88" s="70">
        <v>0</v>
      </c>
      <c r="L88" s="70">
        <v>2.0037223832407136E-2</v>
      </c>
      <c r="M88" s="70">
        <v>2.9007274093828528E-7</v>
      </c>
      <c r="N88" s="70">
        <v>0</v>
      </c>
      <c r="O88" s="70">
        <v>0</v>
      </c>
      <c r="P88" s="70">
        <v>9.0611752241045451E-2</v>
      </c>
      <c r="Q88" s="70">
        <v>0</v>
      </c>
      <c r="R88" s="70">
        <v>1.3933462996121193E-2</v>
      </c>
      <c r="S88" s="70">
        <v>0.83458354365609466</v>
      </c>
    </row>
    <row r="89" spans="1:19">
      <c r="A89" t="s">
        <v>48</v>
      </c>
      <c r="B89" s="69" t="s">
        <v>129</v>
      </c>
      <c r="C89" s="70">
        <v>2.6738893567266331E-3</v>
      </c>
      <c r="D89" s="70">
        <v>0</v>
      </c>
      <c r="E89" s="70">
        <v>1.5218008688620444E-2</v>
      </c>
      <c r="F89" s="70">
        <v>0</v>
      </c>
      <c r="G89" s="70">
        <v>1.6330968820096103E-2</v>
      </c>
      <c r="H89" s="70">
        <v>0</v>
      </c>
      <c r="I89" s="70">
        <v>0</v>
      </c>
      <c r="J89" s="70">
        <v>0</v>
      </c>
      <c r="K89" s="70">
        <v>0</v>
      </c>
      <c r="L89" s="70">
        <v>1.9711632498676579E-2</v>
      </c>
      <c r="M89" s="70">
        <v>2.000571111263838E-3</v>
      </c>
      <c r="N89" s="70">
        <v>0</v>
      </c>
      <c r="O89" s="70">
        <v>0</v>
      </c>
      <c r="P89" s="70">
        <v>8.3993109133146504E-2</v>
      </c>
      <c r="Q89" s="70">
        <v>0</v>
      </c>
      <c r="R89" s="70">
        <v>8.2882735467357804E-3</v>
      </c>
      <c r="S89" s="70">
        <v>0.14821645315498699</v>
      </c>
    </row>
    <row r="90" spans="1:19">
      <c r="A90" t="s">
        <v>48</v>
      </c>
      <c r="B90" s="69" t="s">
        <v>130</v>
      </c>
      <c r="C90" s="70">
        <v>2.7209767328137957E-3</v>
      </c>
      <c r="D90" s="70">
        <v>0</v>
      </c>
      <c r="E90" s="70">
        <v>1.3086163303936971E-2</v>
      </c>
      <c r="F90" s="70">
        <v>0</v>
      </c>
      <c r="G90" s="70">
        <v>0</v>
      </c>
      <c r="H90" s="70">
        <v>0</v>
      </c>
      <c r="I90" s="70">
        <v>0</v>
      </c>
      <c r="J90" s="70">
        <v>0</v>
      </c>
      <c r="K90" s="70">
        <v>0</v>
      </c>
      <c r="L90" s="70">
        <v>1.4574090564625664E-2</v>
      </c>
      <c r="M90" s="70">
        <v>0</v>
      </c>
      <c r="N90" s="70">
        <v>0</v>
      </c>
      <c r="O90" s="70">
        <v>0</v>
      </c>
      <c r="P90" s="70">
        <v>6.6824986613795545E-2</v>
      </c>
      <c r="Q90" s="70">
        <v>0</v>
      </c>
      <c r="R90" s="70">
        <v>6.164477811271496E-3</v>
      </c>
      <c r="S90" s="70">
        <v>0.10337069502651275</v>
      </c>
    </row>
    <row r="91" spans="1:19">
      <c r="A91" t="s">
        <v>48</v>
      </c>
      <c r="B91" s="69" t="s">
        <v>131</v>
      </c>
      <c r="C91" s="70">
        <v>5.0978182401655303E-3</v>
      </c>
      <c r="D91" s="70">
        <v>0</v>
      </c>
      <c r="E91" s="70">
        <v>1.2760064847133989E-2</v>
      </c>
      <c r="F91" s="70">
        <v>0</v>
      </c>
      <c r="G91" s="70">
        <v>0</v>
      </c>
      <c r="H91" s="70">
        <v>0</v>
      </c>
      <c r="I91" s="70">
        <v>0</v>
      </c>
      <c r="J91" s="70">
        <v>0</v>
      </c>
      <c r="K91" s="70">
        <v>0</v>
      </c>
      <c r="L91" s="70">
        <v>1.9062979072430153E-2</v>
      </c>
      <c r="M91" s="70">
        <v>7.3810413425690058E-7</v>
      </c>
      <c r="N91" s="70">
        <v>0</v>
      </c>
      <c r="O91" s="70">
        <v>0</v>
      </c>
      <c r="P91" s="70">
        <v>5.1022028129523278E-2</v>
      </c>
      <c r="Q91" s="70">
        <v>0</v>
      </c>
      <c r="R91" s="70">
        <v>2.949841360573302E-3</v>
      </c>
      <c r="S91" s="70">
        <v>9.0893469754178113E-2</v>
      </c>
    </row>
    <row r="92" spans="1:19">
      <c r="A92" t="s">
        <v>48</v>
      </c>
      <c r="B92" s="69" t="s">
        <v>132</v>
      </c>
      <c r="C92" s="70">
        <v>2.7597757076396334E-3</v>
      </c>
      <c r="D92" s="70">
        <v>0</v>
      </c>
      <c r="E92" s="70">
        <v>5.3275473464111656E-3</v>
      </c>
      <c r="F92" s="70">
        <v>0</v>
      </c>
      <c r="G92" s="70">
        <v>0</v>
      </c>
      <c r="H92" s="70">
        <v>3.1473288982081016E-2</v>
      </c>
      <c r="I92" s="70">
        <v>0</v>
      </c>
      <c r="J92" s="70">
        <v>0</v>
      </c>
      <c r="K92" s="70">
        <v>0</v>
      </c>
      <c r="L92" s="70">
        <v>2.0850362022805768E-2</v>
      </c>
      <c r="M92" s="70">
        <v>5.8058872589583643E-5</v>
      </c>
      <c r="N92" s="70">
        <v>1.911900291964308E-3</v>
      </c>
      <c r="O92" s="70">
        <v>0</v>
      </c>
      <c r="P92" s="70">
        <v>9.5884278055706318E-2</v>
      </c>
      <c r="Q92" s="70">
        <v>0</v>
      </c>
      <c r="R92" s="70">
        <v>3.0648888779118977E-3</v>
      </c>
      <c r="S92" s="70">
        <v>0.16133010015704485</v>
      </c>
    </row>
    <row r="93" spans="1:19">
      <c r="A93" t="s">
        <v>48</v>
      </c>
      <c r="B93" s="69" t="s">
        <v>133</v>
      </c>
      <c r="C93" s="70">
        <v>1.7812678127331338E-3</v>
      </c>
      <c r="D93" s="70">
        <v>0</v>
      </c>
      <c r="E93" s="70">
        <v>6.1954744813537133E-3</v>
      </c>
      <c r="F93" s="70">
        <v>0</v>
      </c>
      <c r="G93" s="70">
        <v>0</v>
      </c>
      <c r="H93" s="70">
        <v>0</v>
      </c>
      <c r="I93" s="70">
        <v>0</v>
      </c>
      <c r="J93" s="70">
        <v>6.5589660693417429E-2</v>
      </c>
      <c r="K93" s="70">
        <v>0</v>
      </c>
      <c r="L93" s="70">
        <v>1.1301663862232303E-2</v>
      </c>
      <c r="M93" s="70">
        <v>0.14942240189333234</v>
      </c>
      <c r="N93" s="70">
        <v>1.6973756673976936E-4</v>
      </c>
      <c r="O93" s="70">
        <v>0</v>
      </c>
      <c r="P93" s="70">
        <v>5.1952702365085202E-2</v>
      </c>
      <c r="Q93" s="70">
        <v>0</v>
      </c>
      <c r="R93" s="70">
        <v>0.14306549023607396</v>
      </c>
      <c r="S93" s="70">
        <v>0.42947839891098738</v>
      </c>
    </row>
    <row r="94" spans="1:19">
      <c r="A94" t="s">
        <v>48</v>
      </c>
      <c r="B94" s="69" t="s">
        <v>134</v>
      </c>
      <c r="C94" s="70">
        <v>1.492860441689281E-3</v>
      </c>
      <c r="D94" s="70">
        <v>0</v>
      </c>
      <c r="E94" s="70">
        <v>3.9937228010664683E-3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1.2742025658969425E-2</v>
      </c>
      <c r="M94" s="70">
        <v>0.15722432353722482</v>
      </c>
      <c r="N94" s="70">
        <v>1.2380445489108105E-2</v>
      </c>
      <c r="O94" s="70">
        <v>0</v>
      </c>
      <c r="P94" s="70">
        <v>3.6007469990124719E-2</v>
      </c>
      <c r="Q94" s="70">
        <v>0</v>
      </c>
      <c r="R94" s="70">
        <v>2.4580566099778878E-3</v>
      </c>
      <c r="S94" s="70">
        <v>0.22629890452816426</v>
      </c>
    </row>
    <row r="95" spans="1:19">
      <c r="A95" t="s">
        <v>48</v>
      </c>
      <c r="B95" s="69" t="s">
        <v>135</v>
      </c>
      <c r="C95" s="70">
        <v>1.8274275935503681E-3</v>
      </c>
      <c r="D95" s="70">
        <v>0</v>
      </c>
      <c r="E95" s="70">
        <v>4.2351438579846246E-3</v>
      </c>
      <c r="F95" s="70">
        <v>0</v>
      </c>
      <c r="G95" s="70">
        <v>0</v>
      </c>
      <c r="H95" s="70">
        <v>0</v>
      </c>
      <c r="I95" s="70">
        <v>0</v>
      </c>
      <c r="J95" s="70">
        <v>0.13117932138683486</v>
      </c>
      <c r="K95" s="70">
        <v>0</v>
      </c>
      <c r="L95" s="70">
        <v>2.1407329090317617E-2</v>
      </c>
      <c r="M95" s="70">
        <v>0.14942240189333944</v>
      </c>
      <c r="N95" s="70">
        <v>0</v>
      </c>
      <c r="O95" s="70">
        <v>0</v>
      </c>
      <c r="P95" s="70">
        <v>2.3165882550529204E-2</v>
      </c>
      <c r="Q95" s="70">
        <v>0</v>
      </c>
      <c r="R95" s="70">
        <v>1.7592125357346333E-3</v>
      </c>
      <c r="S95" s="70">
        <v>0.33299671890824811</v>
      </c>
    </row>
    <row r="96" spans="1:19">
      <c r="A96" t="s">
        <v>48</v>
      </c>
      <c r="B96" s="69" t="s">
        <v>136</v>
      </c>
      <c r="C96" s="70">
        <v>1.4699882426585376E-3</v>
      </c>
      <c r="D96" s="70">
        <v>0</v>
      </c>
      <c r="E96" s="70">
        <v>2.1373469559637925E-3</v>
      </c>
      <c r="F96" s="70">
        <v>0</v>
      </c>
      <c r="G96" s="70">
        <v>1.8395803958269674E-2</v>
      </c>
      <c r="H96" s="70">
        <v>0</v>
      </c>
      <c r="I96" s="70">
        <v>0</v>
      </c>
      <c r="J96" s="70">
        <v>5.8227555921707363E-2</v>
      </c>
      <c r="K96" s="70">
        <v>0</v>
      </c>
      <c r="L96" s="70">
        <v>1.799348557212177E-2</v>
      </c>
      <c r="M96" s="70">
        <v>9.0348909733251048E-5</v>
      </c>
      <c r="N96" s="70">
        <v>1.8278559100570746E-3</v>
      </c>
      <c r="O96" s="70">
        <v>0</v>
      </c>
      <c r="P96" s="70">
        <v>1.6020183474893201E-2</v>
      </c>
      <c r="Q96" s="70">
        <v>0</v>
      </c>
      <c r="R96" s="70">
        <v>1.3815279246891521E-3</v>
      </c>
      <c r="S96" s="70">
        <v>0.11754409687017642</v>
      </c>
    </row>
    <row r="97" spans="1:19">
      <c r="A97" t="s">
        <v>48</v>
      </c>
      <c r="B97" s="69" t="s">
        <v>137</v>
      </c>
      <c r="C97" s="70">
        <v>1.0858794702519603E-3</v>
      </c>
      <c r="D97" s="70">
        <v>0</v>
      </c>
      <c r="E97" s="70">
        <v>2.4686954711690134E-3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1.0577259061403055E-2</v>
      </c>
      <c r="M97" s="70">
        <v>1.723398401220777E-2</v>
      </c>
      <c r="N97" s="70">
        <v>0</v>
      </c>
      <c r="O97" s="70">
        <v>0</v>
      </c>
      <c r="P97" s="70">
        <v>1.7913574900177309E-2</v>
      </c>
      <c r="Q97" s="70">
        <v>0</v>
      </c>
      <c r="R97" s="70">
        <v>9.9005395383731098E-3</v>
      </c>
      <c r="S97" s="70">
        <v>5.917993245333264E-2</v>
      </c>
    </row>
    <row r="98" spans="1:19">
      <c r="A98" t="s">
        <v>48</v>
      </c>
      <c r="B98" s="69" t="s">
        <v>138</v>
      </c>
      <c r="C98" s="70">
        <v>7.8913309773032125E-4</v>
      </c>
      <c r="D98" s="70">
        <v>1.520552043519352E-2</v>
      </c>
      <c r="E98" s="70">
        <v>1.2902470853042303E-3</v>
      </c>
      <c r="F98" s="70">
        <v>0</v>
      </c>
      <c r="G98" s="70">
        <v>0</v>
      </c>
      <c r="H98" s="70">
        <v>0</v>
      </c>
      <c r="I98" s="70">
        <v>3.9125713269530848E-2</v>
      </c>
      <c r="J98" s="70">
        <v>0</v>
      </c>
      <c r="K98" s="70">
        <v>0</v>
      </c>
      <c r="L98" s="70">
        <v>1.6747211047453803E-2</v>
      </c>
      <c r="M98" s="70">
        <v>4.6372347548739867E-4</v>
      </c>
      <c r="N98" s="70">
        <v>0.14342133232022025</v>
      </c>
      <c r="O98" s="70">
        <v>0</v>
      </c>
      <c r="P98" s="70">
        <v>1.7586324511043472E-2</v>
      </c>
      <c r="Q98" s="70">
        <v>0</v>
      </c>
      <c r="R98" s="70">
        <v>1.1844887582306285E-3</v>
      </c>
      <c r="S98" s="70">
        <v>0.23581369400022822</v>
      </c>
    </row>
    <row r="99" spans="1:19">
      <c r="A99" t="s">
        <v>48</v>
      </c>
      <c r="B99" s="69" t="s">
        <v>139</v>
      </c>
      <c r="C99" s="70">
        <v>8.7610740108701179E-4</v>
      </c>
      <c r="D99" s="70">
        <v>1.7128057501711424E-2</v>
      </c>
      <c r="E99" s="70">
        <v>1.6058510852392516E-3</v>
      </c>
      <c r="F99" s="70">
        <v>0</v>
      </c>
      <c r="G99" s="70">
        <v>0</v>
      </c>
      <c r="H99" s="70">
        <v>0</v>
      </c>
      <c r="I99" s="70">
        <v>3.4734051576013059E-2</v>
      </c>
      <c r="J99" s="70">
        <v>0</v>
      </c>
      <c r="K99" s="70">
        <v>0</v>
      </c>
      <c r="L99" s="70">
        <v>7.7315502385619794E-3</v>
      </c>
      <c r="M99" s="70">
        <v>8.4619927280279228E-2</v>
      </c>
      <c r="N99" s="70">
        <v>0</v>
      </c>
      <c r="O99" s="70">
        <v>0</v>
      </c>
      <c r="P99" s="70">
        <v>3.7576421564949669E-2</v>
      </c>
      <c r="Q99" s="70">
        <v>0</v>
      </c>
      <c r="R99" s="70">
        <v>0.4116201137941129</v>
      </c>
      <c r="S99" s="70">
        <v>0.59589208044167208</v>
      </c>
    </row>
    <row r="100" spans="1:19">
      <c r="A100" t="s">
        <v>48</v>
      </c>
      <c r="B100" s="69" t="s">
        <v>140</v>
      </c>
      <c r="C100" s="70">
        <v>7.2288434178346961E-4</v>
      </c>
      <c r="D100" s="70">
        <v>0</v>
      </c>
      <c r="E100" s="70">
        <v>1.6930190390382904E-3</v>
      </c>
      <c r="F100" s="70">
        <v>0</v>
      </c>
      <c r="G100" s="70">
        <v>0</v>
      </c>
      <c r="H100" s="70">
        <v>0</v>
      </c>
      <c r="I100" s="70">
        <v>0</v>
      </c>
      <c r="J100" s="70">
        <v>0</v>
      </c>
      <c r="K100" s="70">
        <v>0</v>
      </c>
      <c r="L100" s="70">
        <v>4.6765425933390503E-3</v>
      </c>
      <c r="M100" s="70">
        <v>1.6584467189510121E-2</v>
      </c>
      <c r="N100" s="70">
        <v>2.1495873902385831E-2</v>
      </c>
      <c r="O100" s="70">
        <v>0</v>
      </c>
      <c r="P100" s="70">
        <v>1.0700203627422411E-2</v>
      </c>
      <c r="Q100" s="70">
        <v>0</v>
      </c>
      <c r="R100" s="70">
        <v>1.3575001411574306E-3</v>
      </c>
      <c r="S100" s="70">
        <v>5.7230490834740522E-2</v>
      </c>
    </row>
    <row r="101" spans="1:19">
      <c r="A101" t="s">
        <v>48</v>
      </c>
      <c r="B101" s="69" t="s">
        <v>141</v>
      </c>
      <c r="C101" s="70">
        <v>3.7255400018043616E-4</v>
      </c>
      <c r="D101" s="70">
        <v>0</v>
      </c>
      <c r="E101" s="70">
        <v>1.0193129727138484E-3</v>
      </c>
      <c r="F101" s="70">
        <v>0</v>
      </c>
      <c r="G101" s="70">
        <v>0</v>
      </c>
      <c r="H101" s="70">
        <v>0</v>
      </c>
      <c r="I101" s="70">
        <v>0</v>
      </c>
      <c r="J101" s="70">
        <v>0</v>
      </c>
      <c r="K101" s="70">
        <v>0</v>
      </c>
      <c r="L101" s="70">
        <v>1.5801368387014847E-2</v>
      </c>
      <c r="M101" s="70">
        <v>0</v>
      </c>
      <c r="N101" s="70">
        <v>0</v>
      </c>
      <c r="O101" s="70">
        <v>0.53075087945945398</v>
      </c>
      <c r="P101" s="70">
        <v>8.2273276608901824E-3</v>
      </c>
      <c r="Q101" s="70">
        <v>0</v>
      </c>
      <c r="R101" s="70">
        <v>1.021037282759707E-3</v>
      </c>
      <c r="S101" s="70">
        <v>0.55719247976281849</v>
      </c>
    </row>
    <row r="102" spans="1:19">
      <c r="A102" t="s">
        <v>48</v>
      </c>
      <c r="B102" s="69" t="s">
        <v>142</v>
      </c>
      <c r="C102" s="70">
        <v>4.5416237609785526E-4</v>
      </c>
      <c r="D102" s="70">
        <v>0</v>
      </c>
      <c r="E102" s="70">
        <v>7.572991077555713E-4</v>
      </c>
      <c r="F102" s="70">
        <v>0</v>
      </c>
      <c r="G102" s="70">
        <v>0</v>
      </c>
      <c r="H102" s="70">
        <v>0</v>
      </c>
      <c r="I102" s="70">
        <v>3.9125713269527296E-2</v>
      </c>
      <c r="J102" s="70">
        <v>0</v>
      </c>
      <c r="K102" s="70">
        <v>0</v>
      </c>
      <c r="L102" s="70">
        <v>6.2627044121406072E-3</v>
      </c>
      <c r="M102" s="70">
        <v>1.6230671360304427E-3</v>
      </c>
      <c r="N102" s="70">
        <v>0</v>
      </c>
      <c r="O102" s="70">
        <v>4.9577023019082844E-3</v>
      </c>
      <c r="P102" s="70">
        <v>1.0236069237180345E-2</v>
      </c>
      <c r="Q102" s="70">
        <v>0</v>
      </c>
      <c r="R102" s="70">
        <v>0.22854104115909735</v>
      </c>
      <c r="S102" s="70">
        <v>0.29195775899978571</v>
      </c>
    </row>
    <row r="103" spans="1:19">
      <c r="A103" t="s">
        <v>48</v>
      </c>
      <c r="B103" s="69" t="s">
        <v>143</v>
      </c>
      <c r="C103" s="70">
        <v>8.0417648885333648E-4</v>
      </c>
      <c r="D103" s="70">
        <v>1.7128057501711424E-2</v>
      </c>
      <c r="E103" s="70">
        <v>1.236384919049982E-3</v>
      </c>
      <c r="F103" s="70">
        <v>0</v>
      </c>
      <c r="G103" s="70">
        <v>0</v>
      </c>
      <c r="H103" s="70">
        <v>0</v>
      </c>
      <c r="I103" s="70">
        <v>3.9125713269527296E-2</v>
      </c>
      <c r="J103" s="70">
        <v>0</v>
      </c>
      <c r="K103" s="70">
        <v>0</v>
      </c>
      <c r="L103" s="70">
        <v>9.2602939630612724E-3</v>
      </c>
      <c r="M103" s="70">
        <v>0</v>
      </c>
      <c r="N103" s="70">
        <v>0</v>
      </c>
      <c r="O103" s="70">
        <v>0</v>
      </c>
      <c r="P103" s="70">
        <v>8.3322037763764456E-3</v>
      </c>
      <c r="Q103" s="70">
        <v>0</v>
      </c>
      <c r="R103" s="70">
        <v>1.7273842065304024E-3</v>
      </c>
      <c r="S103" s="70">
        <v>7.7614214125276249E-2</v>
      </c>
    </row>
    <row r="104" spans="1:19">
      <c r="A104" t="s">
        <v>48</v>
      </c>
      <c r="B104" s="69" t="s">
        <v>144</v>
      </c>
      <c r="C104" s="70">
        <v>5.3513572085783778E-4</v>
      </c>
      <c r="D104" s="70">
        <v>0</v>
      </c>
      <c r="E104" s="70">
        <v>6.0765832881770621E-4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6.0651983243626972E-3</v>
      </c>
      <c r="M104" s="70">
        <v>0</v>
      </c>
      <c r="N104" s="70">
        <v>0</v>
      </c>
      <c r="O104" s="70">
        <v>0</v>
      </c>
      <c r="P104" s="70">
        <v>8.3629150192479074E-3</v>
      </c>
      <c r="Q104" s="70">
        <v>0</v>
      </c>
      <c r="R104" s="70">
        <v>1.5095515676643245E-2</v>
      </c>
      <c r="S104" s="70">
        <v>3.0666423069817483E-2</v>
      </c>
    </row>
    <row r="105" spans="1:19">
      <c r="A105" t="s">
        <v>48</v>
      </c>
      <c r="B105" s="69" t="s">
        <v>145</v>
      </c>
      <c r="C105" s="70">
        <v>6.849155241672733E-4</v>
      </c>
      <c r="D105" s="70">
        <v>1.7128057501711424E-2</v>
      </c>
      <c r="E105" s="70">
        <v>5.4135527873278022E-4</v>
      </c>
      <c r="F105" s="70">
        <v>0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1.340410070197251E-2</v>
      </c>
      <c r="M105" s="70">
        <v>0</v>
      </c>
      <c r="N105" s="70">
        <v>3.7914925448250258E-2</v>
      </c>
      <c r="O105" s="70">
        <v>0</v>
      </c>
      <c r="P105" s="70">
        <v>6.9547634294195859E-3</v>
      </c>
      <c r="Q105" s="70">
        <v>0</v>
      </c>
      <c r="R105" s="70">
        <v>4.4281228719800225E-3</v>
      </c>
      <c r="S105" s="70">
        <v>8.1056240756311126E-2</v>
      </c>
    </row>
    <row r="106" spans="1:19">
      <c r="A106" t="s">
        <v>48</v>
      </c>
      <c r="B106" s="69" t="s">
        <v>146</v>
      </c>
      <c r="C106" s="70">
        <v>3.1572211072106171E-4</v>
      </c>
      <c r="D106" s="70">
        <v>0</v>
      </c>
      <c r="E106" s="70">
        <v>1.1153445439493481E-3</v>
      </c>
      <c r="F106" s="70">
        <v>3.2548049032206183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4.7553831489395293E-3</v>
      </c>
      <c r="M106" s="70">
        <v>5.2382151182683856E-4</v>
      </c>
      <c r="N106" s="70">
        <v>1.0620315751431519E-2</v>
      </c>
      <c r="O106" s="70">
        <v>0</v>
      </c>
      <c r="P106" s="70">
        <v>6.1618676672878792E-3</v>
      </c>
      <c r="Q106" s="70">
        <v>0</v>
      </c>
      <c r="R106" s="70">
        <v>9.4998349321251396E-4</v>
      </c>
      <c r="S106" s="70">
        <v>3.2792473414478422</v>
      </c>
    </row>
    <row r="107" spans="1:19">
      <c r="A107" t="s">
        <v>48</v>
      </c>
      <c r="B107" s="69" t="s">
        <v>147</v>
      </c>
      <c r="C107" s="70">
        <v>2.696757582212328E-4</v>
      </c>
      <c r="D107" s="70">
        <v>0</v>
      </c>
      <c r="E107" s="70">
        <v>1.1069568696679966E-3</v>
      </c>
      <c r="F107" s="70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4.7040575566423826E-3</v>
      </c>
      <c r="M107" s="70">
        <v>0.15577215246804954</v>
      </c>
      <c r="N107" s="70">
        <v>0</v>
      </c>
      <c r="O107" s="70">
        <v>0</v>
      </c>
      <c r="P107" s="70">
        <v>7.7851257783407846E-3</v>
      </c>
      <c r="Q107" s="70">
        <v>0</v>
      </c>
      <c r="R107" s="70">
        <v>5.4349880637971637E-4</v>
      </c>
      <c r="S107" s="70">
        <v>0.17018146723734162</v>
      </c>
    </row>
    <row r="108" spans="1:19">
      <c r="A108" t="s">
        <v>48</v>
      </c>
      <c r="B108" s="69" t="s">
        <v>148</v>
      </c>
      <c r="C108" s="70">
        <v>4.9093737975258733E-4</v>
      </c>
      <c r="D108" s="70">
        <v>0</v>
      </c>
      <c r="E108" s="70">
        <v>1.0531755085398942E-3</v>
      </c>
      <c r="F108" s="70">
        <v>0</v>
      </c>
      <c r="G108" s="70">
        <v>2.2750685362097123E-2</v>
      </c>
      <c r="H108" s="70">
        <v>0</v>
      </c>
      <c r="I108" s="70">
        <v>0</v>
      </c>
      <c r="J108" s="70">
        <v>0</v>
      </c>
      <c r="K108" s="70">
        <v>0</v>
      </c>
      <c r="L108" s="70">
        <v>2.1097009092123642E-3</v>
      </c>
      <c r="M108" s="70">
        <v>0</v>
      </c>
      <c r="N108" s="70">
        <v>0</v>
      </c>
      <c r="O108" s="70">
        <v>0</v>
      </c>
      <c r="P108" s="70">
        <v>1.7930080889684064E-2</v>
      </c>
      <c r="Q108" s="70">
        <v>0</v>
      </c>
      <c r="R108" s="70">
        <v>3.3319955398170009E-4</v>
      </c>
      <c r="S108" s="70">
        <v>4.4667779603230429E-2</v>
      </c>
    </row>
    <row r="109" spans="1:19">
      <c r="A109" t="s">
        <v>48</v>
      </c>
      <c r="B109" s="69" t="s">
        <v>149</v>
      </c>
      <c r="C109" s="70">
        <v>1.2950278025769535E-4</v>
      </c>
      <c r="D109" s="70">
        <v>0</v>
      </c>
      <c r="E109" s="70">
        <v>8.9376265730045645E-4</v>
      </c>
      <c r="F109" s="70">
        <v>0</v>
      </c>
      <c r="G109" s="70">
        <v>0</v>
      </c>
      <c r="H109" s="70">
        <v>0</v>
      </c>
      <c r="I109" s="70">
        <v>0</v>
      </c>
      <c r="J109" s="70">
        <v>0</v>
      </c>
      <c r="K109" s="70">
        <v>0</v>
      </c>
      <c r="L109" s="70">
        <v>7.8408841998722778E-3</v>
      </c>
      <c r="M109" s="70">
        <v>7.766772681137013E-3</v>
      </c>
      <c r="N109" s="70">
        <v>0</v>
      </c>
      <c r="O109" s="70">
        <v>6.1971278773850003E-2</v>
      </c>
      <c r="P109" s="70">
        <v>6.582592708895163E-3</v>
      </c>
      <c r="Q109" s="70">
        <v>0</v>
      </c>
      <c r="R109" s="70">
        <v>6.2979504654236962E-4</v>
      </c>
      <c r="S109" s="70">
        <v>8.581458884782478E-2</v>
      </c>
    </row>
    <row r="110" spans="1:19">
      <c r="A110" t="s">
        <v>48</v>
      </c>
      <c r="B110" s="69" t="s">
        <v>150</v>
      </c>
      <c r="C110" s="70">
        <v>1.7342920286633756E-4</v>
      </c>
      <c r="D110" s="70">
        <v>0</v>
      </c>
      <c r="E110" s="70">
        <v>9.2661696989182474E-4</v>
      </c>
      <c r="F110" s="70">
        <v>0</v>
      </c>
      <c r="G110" s="70">
        <v>0</v>
      </c>
      <c r="H110" s="70">
        <v>0</v>
      </c>
      <c r="I110" s="70">
        <v>0</v>
      </c>
      <c r="J110" s="70">
        <v>6.5589660693417429E-2</v>
      </c>
      <c r="K110" s="70">
        <v>0.10694464185688446</v>
      </c>
      <c r="L110" s="70">
        <v>4.5234139825236497E-3</v>
      </c>
      <c r="M110" s="70">
        <v>0</v>
      </c>
      <c r="N110" s="70">
        <v>0</v>
      </c>
      <c r="O110" s="70">
        <v>0</v>
      </c>
      <c r="P110" s="70">
        <v>5.6380595707139491E-3</v>
      </c>
      <c r="Q110" s="70">
        <v>0</v>
      </c>
      <c r="R110" s="70">
        <v>4.8623020407490003E-4</v>
      </c>
      <c r="S110" s="70">
        <v>0.18428205248022778</v>
      </c>
    </row>
    <row r="111" spans="1:19">
      <c r="A111" t="s">
        <v>48</v>
      </c>
      <c r="B111" s="69" t="s">
        <v>151</v>
      </c>
      <c r="C111" s="70">
        <v>5.9128239353611889E-4</v>
      </c>
      <c r="D111" s="70">
        <v>0</v>
      </c>
      <c r="E111" s="70">
        <v>4.3347582647257354E-4</v>
      </c>
      <c r="F111" s="70">
        <v>0</v>
      </c>
      <c r="G111" s="70">
        <v>1.0123206079963039</v>
      </c>
      <c r="H111" s="70">
        <v>0.63398474849885256</v>
      </c>
      <c r="I111" s="70">
        <v>0</v>
      </c>
      <c r="J111" s="70">
        <v>0</v>
      </c>
      <c r="K111" s="70">
        <v>0</v>
      </c>
      <c r="L111" s="70">
        <v>5.2627263071531871E-3</v>
      </c>
      <c r="M111" s="70">
        <v>2.7157400068453796E-3</v>
      </c>
      <c r="N111" s="70">
        <v>0</v>
      </c>
      <c r="O111" s="70">
        <v>0</v>
      </c>
      <c r="P111" s="70">
        <v>8.5438808159494783E-3</v>
      </c>
      <c r="Q111" s="70">
        <v>0</v>
      </c>
      <c r="R111" s="70">
        <v>0.87841713956241563</v>
      </c>
      <c r="S111" s="70">
        <v>2.5422696014076109</v>
      </c>
    </row>
    <row r="112" spans="1:19">
      <c r="A112" t="s">
        <v>48</v>
      </c>
      <c r="B112" s="69" t="s">
        <v>152</v>
      </c>
      <c r="C112" s="70">
        <v>4.146797209152453E-4</v>
      </c>
      <c r="D112" s="70">
        <v>0</v>
      </c>
      <c r="E112" s="70">
        <v>5.6483550221564371E-4</v>
      </c>
      <c r="F112" s="70">
        <v>0</v>
      </c>
      <c r="G112" s="70">
        <v>0</v>
      </c>
      <c r="H112" s="70">
        <v>0</v>
      </c>
      <c r="I112" s="70">
        <v>0</v>
      </c>
      <c r="J112" s="70">
        <v>0</v>
      </c>
      <c r="K112" s="70">
        <v>0</v>
      </c>
      <c r="L112" s="70">
        <v>2.4412226048173835E-3</v>
      </c>
      <c r="M112" s="70">
        <v>1.4301923775249747E-2</v>
      </c>
      <c r="N112" s="70">
        <v>1.7584780994734039E-2</v>
      </c>
      <c r="O112" s="70">
        <v>0</v>
      </c>
      <c r="P112" s="70">
        <v>4.230672075664188E-3</v>
      </c>
      <c r="Q112" s="70">
        <v>0</v>
      </c>
      <c r="R112" s="70">
        <v>3.9194722233659718E-4</v>
      </c>
      <c r="S112" s="70">
        <v>3.9930061895915969E-2</v>
      </c>
    </row>
    <row r="113" spans="1:19">
      <c r="A113" t="s">
        <v>48</v>
      </c>
      <c r="B113" s="69" t="s">
        <v>153</v>
      </c>
      <c r="C113" s="70">
        <v>3.6457917421284236E-4</v>
      </c>
      <c r="D113" s="70">
        <v>0</v>
      </c>
      <c r="E113" s="70">
        <v>4.834572728977804E-4</v>
      </c>
      <c r="F113" s="70">
        <v>0</v>
      </c>
      <c r="G113" s="70">
        <v>0</v>
      </c>
      <c r="H113" s="70">
        <v>0</v>
      </c>
      <c r="I113" s="70">
        <v>0</v>
      </c>
      <c r="J113" s="70">
        <v>0</v>
      </c>
      <c r="K113" s="70">
        <v>0</v>
      </c>
      <c r="L113" s="70">
        <v>3.9143184197083514E-3</v>
      </c>
      <c r="M113" s="70">
        <v>0</v>
      </c>
      <c r="N113" s="70">
        <v>1.190988750425781E-2</v>
      </c>
      <c r="O113" s="70">
        <v>2.9894626451110184E-4</v>
      </c>
      <c r="P113" s="70">
        <v>7.0409265109702801E-2</v>
      </c>
      <c r="Q113" s="70">
        <v>0</v>
      </c>
      <c r="R113" s="70">
        <v>1.2858265786022116E-3</v>
      </c>
      <c r="S113" s="70">
        <v>8.86662803238778E-2</v>
      </c>
    </row>
    <row r="114" spans="1:19">
      <c r="A114" t="s">
        <v>48</v>
      </c>
      <c r="B114" s="69" t="s">
        <v>154</v>
      </c>
      <c r="C114" s="70">
        <v>3.2141630374749042E-4</v>
      </c>
      <c r="D114" s="70">
        <v>0</v>
      </c>
      <c r="E114" s="70">
        <v>6.0113546112461336E-4</v>
      </c>
      <c r="F114" s="70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1.400465548125851E-2</v>
      </c>
      <c r="L114" s="70">
        <v>3.2012388398676705E-3</v>
      </c>
      <c r="M114" s="70">
        <v>5.1049543233396832E-3</v>
      </c>
      <c r="N114" s="70">
        <v>0</v>
      </c>
      <c r="O114" s="70">
        <v>0</v>
      </c>
      <c r="P114" s="70">
        <v>4.3110588242996073E-3</v>
      </c>
      <c r="Q114" s="70">
        <v>0</v>
      </c>
      <c r="R114" s="70">
        <v>3.1827765042891087E-4</v>
      </c>
      <c r="S114" s="70">
        <v>2.7862736884003425E-2</v>
      </c>
    </row>
    <row r="115" spans="1:19">
      <c r="A115" t="s">
        <v>48</v>
      </c>
      <c r="B115" s="69" t="s">
        <v>155</v>
      </c>
      <c r="C115" s="70">
        <v>2.9038938385106405E-4</v>
      </c>
      <c r="D115" s="70">
        <v>0</v>
      </c>
      <c r="E115" s="70">
        <v>5.5435103547907261E-4</v>
      </c>
      <c r="F115" s="70">
        <v>0</v>
      </c>
      <c r="G115" s="70">
        <v>0</v>
      </c>
      <c r="H115" s="70">
        <v>0</v>
      </c>
      <c r="I115" s="70">
        <v>0</v>
      </c>
      <c r="J115" s="70">
        <v>0</v>
      </c>
      <c r="K115" s="70">
        <v>0</v>
      </c>
      <c r="L115" s="70">
        <v>9.6123646089196768E-4</v>
      </c>
      <c r="M115" s="70">
        <v>0</v>
      </c>
      <c r="N115" s="70">
        <v>0</v>
      </c>
      <c r="O115" s="70">
        <v>0</v>
      </c>
      <c r="P115" s="70">
        <v>3.9861502849731778E-3</v>
      </c>
      <c r="Q115" s="70">
        <v>0</v>
      </c>
      <c r="R115" s="70">
        <v>3.9836294024553354E-4</v>
      </c>
      <c r="S115" s="70">
        <v>6.1904901054958827E-3</v>
      </c>
    </row>
    <row r="116" spans="1:19">
      <c r="A116" t="s">
        <v>48</v>
      </c>
      <c r="B116" s="69" t="s">
        <v>156</v>
      </c>
      <c r="C116" s="70">
        <v>2.3464261875361103E-4</v>
      </c>
      <c r="D116" s="70">
        <v>0</v>
      </c>
      <c r="E116" s="70">
        <v>3.4890602304393781E-4</v>
      </c>
      <c r="F116" s="70">
        <v>0</v>
      </c>
      <c r="G116" s="70">
        <v>0</v>
      </c>
      <c r="H116" s="70">
        <v>0</v>
      </c>
      <c r="I116" s="70">
        <v>0</v>
      </c>
      <c r="J116" s="70">
        <v>0</v>
      </c>
      <c r="K116" s="70">
        <v>4.2949342320076411E-2</v>
      </c>
      <c r="L116" s="70">
        <v>5.7113650643554337E-3</v>
      </c>
      <c r="M116" s="70">
        <v>1.4204189108362186E-3</v>
      </c>
      <c r="N116" s="70">
        <v>0</v>
      </c>
      <c r="O116" s="70">
        <v>0</v>
      </c>
      <c r="P116" s="70">
        <v>4.6365089219904121E-3</v>
      </c>
      <c r="Q116" s="70">
        <v>0</v>
      </c>
      <c r="R116" s="70">
        <v>2.5008503227752499E-4</v>
      </c>
      <c r="S116" s="70">
        <v>5.5551268891463224E-2</v>
      </c>
    </row>
    <row r="117" spans="1:19">
      <c r="A117" t="s">
        <v>48</v>
      </c>
      <c r="B117" s="69" t="s">
        <v>157</v>
      </c>
      <c r="C117" s="70">
        <v>1.7071572507809663E-4</v>
      </c>
      <c r="D117" s="70">
        <v>0</v>
      </c>
      <c r="E117" s="70">
        <v>6.2828865085684527E-4</v>
      </c>
      <c r="F117" s="70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0</v>
      </c>
      <c r="L117" s="70">
        <v>4.3854118443125145E-3</v>
      </c>
      <c r="M117" s="70">
        <v>0.10279238273351865</v>
      </c>
      <c r="N117" s="70">
        <v>4.8742824268366292E-5</v>
      </c>
      <c r="O117" s="70">
        <v>6.626824734617287E-3</v>
      </c>
      <c r="P117" s="70">
        <v>3.0777718921939368E-3</v>
      </c>
      <c r="Q117" s="70">
        <v>0</v>
      </c>
      <c r="R117" s="70">
        <v>5.8763370275727311E-4</v>
      </c>
      <c r="S117" s="70">
        <v>0.11831777210767314</v>
      </c>
    </row>
    <row r="118" spans="1:19">
      <c r="A118" t="s">
        <v>48</v>
      </c>
      <c r="B118" s="69" t="s">
        <v>158</v>
      </c>
      <c r="C118" s="70">
        <v>1.6801634550844824E-4</v>
      </c>
      <c r="D118" s="70">
        <v>0</v>
      </c>
      <c r="E118" s="70">
        <v>6.7280404872249733E-4</v>
      </c>
      <c r="F118" s="70">
        <v>0</v>
      </c>
      <c r="G118" s="70">
        <v>0</v>
      </c>
      <c r="H118" s="70">
        <v>0</v>
      </c>
      <c r="I118" s="70">
        <v>0</v>
      </c>
      <c r="J118" s="70">
        <v>0</v>
      </c>
      <c r="K118" s="70">
        <v>0</v>
      </c>
      <c r="L118" s="70">
        <v>3.21405383598794E-3</v>
      </c>
      <c r="M118" s="70">
        <v>1.7836157405426434E-4</v>
      </c>
      <c r="N118" s="70">
        <v>4.6292934852054657E-3</v>
      </c>
      <c r="O118" s="70">
        <v>0.12425319835573134</v>
      </c>
      <c r="P118" s="70">
        <v>3.1826815477415948E-3</v>
      </c>
      <c r="Q118" s="70">
        <v>0</v>
      </c>
      <c r="R118" s="70">
        <v>3.0672984678048465E-4</v>
      </c>
      <c r="S118" s="70">
        <v>0.13660513903965921</v>
      </c>
    </row>
    <row r="119" spans="1:19">
      <c r="A119" t="s">
        <v>48</v>
      </c>
      <c r="B119" s="69" t="s">
        <v>159</v>
      </c>
      <c r="C119" s="70">
        <v>1.7382340825111697E-4</v>
      </c>
      <c r="D119" s="70">
        <v>0</v>
      </c>
      <c r="E119" s="70">
        <v>3.022996018184898E-4</v>
      </c>
      <c r="F119" s="70">
        <v>0</v>
      </c>
      <c r="G119" s="70">
        <v>0</v>
      </c>
      <c r="H119" s="70">
        <v>0</v>
      </c>
      <c r="I119" s="70">
        <v>0</v>
      </c>
      <c r="J119" s="70">
        <v>0</v>
      </c>
      <c r="K119" s="70">
        <v>0</v>
      </c>
      <c r="L119" s="70">
        <v>2.631097289819806E-3</v>
      </c>
      <c r="M119" s="70">
        <v>0</v>
      </c>
      <c r="N119" s="70">
        <v>0.20793361689651846</v>
      </c>
      <c r="O119" s="70">
        <v>0</v>
      </c>
      <c r="P119" s="70">
        <v>4.3249759218184636E-3</v>
      </c>
      <c r="Q119" s="70">
        <v>0</v>
      </c>
      <c r="R119" s="70">
        <v>5.3355182860670425E-4</v>
      </c>
      <c r="S119" s="70">
        <v>0.2158993649468357</v>
      </c>
    </row>
    <row r="120" spans="1:19">
      <c r="A120" t="s">
        <v>48</v>
      </c>
      <c r="B120" s="69" t="s">
        <v>160</v>
      </c>
      <c r="C120" s="70">
        <v>1.4111214474876732E-4</v>
      </c>
      <c r="D120" s="70">
        <v>0</v>
      </c>
      <c r="E120" s="70">
        <v>3.2038509650078595E-4</v>
      </c>
      <c r="F120" s="70">
        <v>0</v>
      </c>
      <c r="G120" s="70">
        <v>0</v>
      </c>
      <c r="H120" s="70">
        <v>0</v>
      </c>
      <c r="I120" s="70">
        <v>3.9125713269530848E-2</v>
      </c>
      <c r="J120" s="70">
        <v>0</v>
      </c>
      <c r="K120" s="70">
        <v>0</v>
      </c>
      <c r="L120" s="70">
        <v>1.2522441645632654E-3</v>
      </c>
      <c r="M120" s="70">
        <v>9.2680466547534479E-5</v>
      </c>
      <c r="N120" s="70">
        <v>2.5413760333830027E-3</v>
      </c>
      <c r="O120" s="70">
        <v>1.9390939482011191</v>
      </c>
      <c r="P120" s="70">
        <v>5.7078205636997836E-3</v>
      </c>
      <c r="Q120" s="70">
        <v>8.4667372131663754E-4</v>
      </c>
      <c r="R120" s="70">
        <v>3.0416283625456231E-4</v>
      </c>
      <c r="S120" s="70">
        <v>1.9894261164976683</v>
      </c>
    </row>
    <row r="121" spans="1:19">
      <c r="A121" t="s">
        <v>48</v>
      </c>
      <c r="B121" s="69" t="s">
        <v>161</v>
      </c>
      <c r="C121" s="70">
        <v>1.4903568362267805E-4</v>
      </c>
      <c r="D121" s="70">
        <v>1.7128057501711424E-2</v>
      </c>
      <c r="E121" s="70">
        <v>3.4920161216156487E-4</v>
      </c>
      <c r="F121" s="70">
        <v>0</v>
      </c>
      <c r="G121" s="70">
        <v>0</v>
      </c>
      <c r="H121" s="70">
        <v>0</v>
      </c>
      <c r="I121" s="70">
        <v>0</v>
      </c>
      <c r="J121" s="70">
        <v>0</v>
      </c>
      <c r="K121" s="70">
        <v>0</v>
      </c>
      <c r="L121" s="70">
        <v>3.6429389842353999E-3</v>
      </c>
      <c r="M121" s="70">
        <v>0</v>
      </c>
      <c r="N121" s="70">
        <v>0</v>
      </c>
      <c r="O121" s="70">
        <v>6.9069481912269026E-2</v>
      </c>
      <c r="P121" s="70">
        <v>3.8333052146697355E-3</v>
      </c>
      <c r="Q121" s="70">
        <v>0</v>
      </c>
      <c r="R121" s="70">
        <v>7.7521642731369411E-2</v>
      </c>
      <c r="S121" s="70">
        <v>0.17169366363987137</v>
      </c>
    </row>
    <row r="122" spans="1:19">
      <c r="A122" t="s">
        <v>48</v>
      </c>
      <c r="B122" s="69" t="s">
        <v>162</v>
      </c>
      <c r="C122" s="70">
        <v>7.2969695311009275E-5</v>
      </c>
      <c r="D122" s="70">
        <v>0</v>
      </c>
      <c r="E122" s="70">
        <v>1.8124159789323357E-4</v>
      </c>
      <c r="F122" s="70">
        <v>0</v>
      </c>
      <c r="G122" s="70">
        <v>0</v>
      </c>
      <c r="H122" s="70">
        <v>0</v>
      </c>
      <c r="I122" s="70">
        <v>0</v>
      </c>
      <c r="J122" s="70">
        <v>0</v>
      </c>
      <c r="K122" s="70">
        <v>0</v>
      </c>
      <c r="L122" s="70">
        <v>2.5841139604896313E-3</v>
      </c>
      <c r="M122" s="70">
        <v>3.7241324755044047E-4</v>
      </c>
      <c r="N122" s="70">
        <v>0</v>
      </c>
      <c r="O122" s="70">
        <v>8.7095400767658759E-2</v>
      </c>
      <c r="P122" s="70">
        <v>2.7395392245352923E-3</v>
      </c>
      <c r="Q122" s="70">
        <v>0</v>
      </c>
      <c r="R122" s="70">
        <v>1.4576744421894716E-3</v>
      </c>
      <c r="S122" s="70">
        <v>9.450335293564649E-2</v>
      </c>
    </row>
    <row r="123" spans="1:19">
      <c r="A123" t="s">
        <v>48</v>
      </c>
      <c r="B123" s="69" t="s">
        <v>163</v>
      </c>
      <c r="C123" s="70">
        <v>9.468762864806024E-5</v>
      </c>
      <c r="D123" s="70">
        <v>0</v>
      </c>
      <c r="E123" s="70">
        <v>5.3033425167292592E-4</v>
      </c>
      <c r="F123" s="70">
        <v>0</v>
      </c>
      <c r="G123" s="70">
        <v>0</v>
      </c>
      <c r="H123" s="70">
        <v>0</v>
      </c>
      <c r="I123" s="70">
        <v>0</v>
      </c>
      <c r="J123" s="70">
        <v>4.1548835457432407</v>
      </c>
      <c r="K123" s="70">
        <v>0</v>
      </c>
      <c r="L123" s="70">
        <v>1.6022812658960106E-3</v>
      </c>
      <c r="M123" s="70">
        <v>0</v>
      </c>
      <c r="N123" s="70">
        <v>0</v>
      </c>
      <c r="O123" s="70">
        <v>0</v>
      </c>
      <c r="P123" s="70">
        <v>2.3250307589677277E-3</v>
      </c>
      <c r="Q123" s="70">
        <v>0</v>
      </c>
      <c r="R123" s="70">
        <v>2.0375845620890232E-4</v>
      </c>
      <c r="S123" s="70">
        <v>4.1596396381046361</v>
      </c>
    </row>
    <row r="124" spans="1:19">
      <c r="A124" t="s">
        <v>48</v>
      </c>
      <c r="B124" s="69" t="s">
        <v>164</v>
      </c>
      <c r="C124" s="70">
        <v>2.3775426294303514E-4</v>
      </c>
      <c r="D124" s="70">
        <v>0</v>
      </c>
      <c r="E124" s="70">
        <v>4.0929250850574306E-4</v>
      </c>
      <c r="F124" s="70">
        <v>0</v>
      </c>
      <c r="G124" s="70">
        <v>0</v>
      </c>
      <c r="H124" s="70">
        <v>0</v>
      </c>
      <c r="I124" s="70">
        <v>0</v>
      </c>
      <c r="J124" s="70">
        <v>0</v>
      </c>
      <c r="K124" s="70">
        <v>0</v>
      </c>
      <c r="L124" s="70">
        <v>5.119962444378956E-3</v>
      </c>
      <c r="M124" s="70">
        <v>0</v>
      </c>
      <c r="N124" s="70">
        <v>0</v>
      </c>
      <c r="O124" s="70">
        <v>0</v>
      </c>
      <c r="P124" s="70">
        <v>1.9519277323638562E-3</v>
      </c>
      <c r="Q124" s="70">
        <v>0</v>
      </c>
      <c r="R124" s="70">
        <v>5.9630249646929201E-3</v>
      </c>
      <c r="S124" s="70">
        <v>1.3681961912936913E-2</v>
      </c>
    </row>
    <row r="125" spans="1:19">
      <c r="A125" t="s">
        <v>48</v>
      </c>
      <c r="B125" s="69" t="s">
        <v>165</v>
      </c>
      <c r="C125" s="70">
        <v>6.4910947395802054E-5</v>
      </c>
      <c r="D125" s="70">
        <v>0</v>
      </c>
      <c r="E125" s="70">
        <v>2.0073856495805842E-4</v>
      </c>
      <c r="F125" s="70">
        <v>0</v>
      </c>
      <c r="G125" s="70">
        <v>0</v>
      </c>
      <c r="H125" s="70">
        <v>0</v>
      </c>
      <c r="I125" s="70">
        <v>0</v>
      </c>
      <c r="J125" s="70">
        <v>0</v>
      </c>
      <c r="K125" s="70">
        <v>0</v>
      </c>
      <c r="L125" s="70">
        <v>2.3673860975215177E-3</v>
      </c>
      <c r="M125" s="70">
        <v>0.23154397665423687</v>
      </c>
      <c r="N125" s="70">
        <v>0</v>
      </c>
      <c r="O125" s="70">
        <v>0</v>
      </c>
      <c r="P125" s="70">
        <v>1.9490413634457582E-3</v>
      </c>
      <c r="Q125" s="70">
        <v>0</v>
      </c>
      <c r="R125" s="70">
        <v>7.5931722117143607E-2</v>
      </c>
      <c r="S125" s="70">
        <v>0.31205777574467675</v>
      </c>
    </row>
    <row r="126" spans="1:19">
      <c r="A126" t="s">
        <v>48</v>
      </c>
      <c r="B126" s="69" t="s">
        <v>166</v>
      </c>
      <c r="C126" s="70">
        <v>1.0721781549882792E-4</v>
      </c>
      <c r="D126" s="70">
        <v>0</v>
      </c>
      <c r="E126" s="70">
        <v>1.0635118951007883E-4</v>
      </c>
      <c r="F126" s="70">
        <v>0</v>
      </c>
      <c r="G126" s="70">
        <v>0</v>
      </c>
      <c r="H126" s="70">
        <v>0</v>
      </c>
      <c r="I126" s="70">
        <v>0</v>
      </c>
      <c r="J126" s="70">
        <v>0</v>
      </c>
      <c r="K126" s="70">
        <v>0</v>
      </c>
      <c r="L126" s="70">
        <v>1.751035744288032E-3</v>
      </c>
      <c r="M126" s="70">
        <v>0.11577198832711844</v>
      </c>
      <c r="N126" s="70">
        <v>0</v>
      </c>
      <c r="O126" s="70">
        <v>0</v>
      </c>
      <c r="P126" s="70">
        <v>1.8918819013293842E-3</v>
      </c>
      <c r="Q126" s="70">
        <v>0</v>
      </c>
      <c r="R126" s="70">
        <v>2.6310972421939027E-4</v>
      </c>
      <c r="S126" s="70">
        <v>0.11989158470197481</v>
      </c>
    </row>
    <row r="127" spans="1:19">
      <c r="A127" t="s">
        <v>48</v>
      </c>
      <c r="B127" s="69" t="s">
        <v>167</v>
      </c>
      <c r="C127" s="70">
        <v>1.6789729931332431E-4</v>
      </c>
      <c r="D127" s="70">
        <v>0</v>
      </c>
      <c r="E127" s="70">
        <v>2.108932753124293E-4</v>
      </c>
      <c r="F127" s="70">
        <v>0</v>
      </c>
      <c r="G127" s="70">
        <v>0</v>
      </c>
      <c r="H127" s="70">
        <v>0</v>
      </c>
      <c r="I127" s="70">
        <v>0</v>
      </c>
      <c r="J127" s="70">
        <v>0</v>
      </c>
      <c r="K127" s="70">
        <v>0</v>
      </c>
      <c r="L127" s="70">
        <v>1.2325444492731208E-3</v>
      </c>
      <c r="M127" s="70">
        <v>0</v>
      </c>
      <c r="N127" s="70">
        <v>0.24429587104991768</v>
      </c>
      <c r="O127" s="70">
        <v>0</v>
      </c>
      <c r="P127" s="70">
        <v>2.1140184771013537E-3</v>
      </c>
      <c r="Q127" s="70">
        <v>0.33739337714939133</v>
      </c>
      <c r="R127" s="70">
        <v>1.3629061586328817E-4</v>
      </c>
      <c r="S127" s="70">
        <v>0.58555089231617785</v>
      </c>
    </row>
    <row r="128" spans="1:19">
      <c r="A128" t="s">
        <v>48</v>
      </c>
      <c r="B128" s="69" t="s">
        <v>168</v>
      </c>
      <c r="C128" s="70">
        <v>2.1161576757044998E-4</v>
      </c>
      <c r="D128" s="70">
        <v>0</v>
      </c>
      <c r="E128" s="70">
        <v>1.6048375102961643E-4</v>
      </c>
      <c r="F128" s="70">
        <v>0</v>
      </c>
      <c r="G128" s="70">
        <v>0</v>
      </c>
      <c r="H128" s="70">
        <v>0</v>
      </c>
      <c r="I128" s="70">
        <v>6.2905635771164974</v>
      </c>
      <c r="J128" s="70">
        <v>0</v>
      </c>
      <c r="K128" s="70">
        <v>0</v>
      </c>
      <c r="L128" s="70">
        <v>1.9214538165304162E-3</v>
      </c>
      <c r="M128" s="70">
        <v>0</v>
      </c>
      <c r="N128" s="70">
        <v>3.1391961679112512E-3</v>
      </c>
      <c r="O128" s="70">
        <v>0</v>
      </c>
      <c r="P128" s="70">
        <v>0.15883184492349756</v>
      </c>
      <c r="Q128" s="70">
        <v>0</v>
      </c>
      <c r="R128" s="70">
        <v>2.2619336159834802E-4</v>
      </c>
      <c r="S128" s="70">
        <v>6.4550543649046972</v>
      </c>
    </row>
    <row r="129" spans="1:19">
      <c r="A129" t="s">
        <v>48</v>
      </c>
      <c r="B129" s="69" t="s">
        <v>169</v>
      </c>
      <c r="C129" s="70">
        <v>1.387453373631331E-4</v>
      </c>
      <c r="D129" s="70">
        <v>1.0655865155394295E-2</v>
      </c>
      <c r="E129" s="70">
        <v>2.8336322263733393E-4</v>
      </c>
      <c r="F129" s="70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3.9742957238750876E-3</v>
      </c>
      <c r="M129" s="70">
        <v>6.619270422654111E-2</v>
      </c>
      <c r="N129" s="70">
        <v>3.633889988745409E-2</v>
      </c>
      <c r="O129" s="70">
        <v>0</v>
      </c>
      <c r="P129" s="70">
        <v>1.163550817082637E-3</v>
      </c>
      <c r="Q129" s="70">
        <v>0</v>
      </c>
      <c r="R129" s="70">
        <v>2.074887288898708E-4</v>
      </c>
      <c r="S129" s="70">
        <v>0.11895491309923045</v>
      </c>
    </row>
    <row r="130" spans="1:19">
      <c r="A130" t="s">
        <v>48</v>
      </c>
      <c r="B130" s="69" t="s">
        <v>170</v>
      </c>
      <c r="C130" s="70">
        <v>1.5001698887928683E-4</v>
      </c>
      <c r="D130" s="70">
        <v>0</v>
      </c>
      <c r="E130" s="70">
        <v>1.1291312772776507E-4</v>
      </c>
      <c r="F130" s="70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0</v>
      </c>
      <c r="L130" s="70">
        <v>4.0490944605569013E-3</v>
      </c>
      <c r="M130" s="70">
        <v>0</v>
      </c>
      <c r="N130" s="70">
        <v>1.1606479137782344E-6</v>
      </c>
      <c r="O130" s="70">
        <v>3.7368283063763386E-3</v>
      </c>
      <c r="P130" s="70">
        <v>1.7006745208476559E-3</v>
      </c>
      <c r="Q130" s="70">
        <v>1.0583421516456859E-2</v>
      </c>
      <c r="R130" s="70">
        <v>9.5618223340103725E-3</v>
      </c>
      <c r="S130" s="70">
        <v>2.9895931902728989E-2</v>
      </c>
    </row>
    <row r="131" spans="1:19">
      <c r="A131" t="s">
        <v>48</v>
      </c>
      <c r="B131" s="69" t="s">
        <v>171</v>
      </c>
      <c r="C131" s="70">
        <v>3.7506717885271712E-5</v>
      </c>
      <c r="D131" s="70">
        <v>0</v>
      </c>
      <c r="E131" s="70">
        <v>2.0924843558667305E-4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8.2642065837745804E-5</v>
      </c>
      <c r="M131" s="70">
        <v>0</v>
      </c>
      <c r="N131" s="70">
        <v>0</v>
      </c>
      <c r="O131" s="70">
        <v>0</v>
      </c>
      <c r="P131" s="70">
        <v>1.5544788918049335E-3</v>
      </c>
      <c r="Q131" s="70">
        <v>0</v>
      </c>
      <c r="R131" s="70">
        <v>4.2309933253061871E-2</v>
      </c>
      <c r="S131" s="70">
        <v>4.4193809364116987E-2</v>
      </c>
    </row>
    <row r="132" spans="1:19">
      <c r="A132" t="s">
        <v>48</v>
      </c>
      <c r="B132" s="69" t="s">
        <v>172</v>
      </c>
      <c r="C132" s="70">
        <v>7.3762553404854714E-5</v>
      </c>
      <c r="D132" s="70">
        <v>0</v>
      </c>
      <c r="E132" s="70">
        <v>2.6977390980320592E-4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2.7128007287455347E-2</v>
      </c>
      <c r="N132" s="70">
        <v>0</v>
      </c>
      <c r="O132" s="70">
        <v>0</v>
      </c>
      <c r="P132" s="70">
        <v>1.181990099226482E-3</v>
      </c>
      <c r="Q132" s="70">
        <v>4.8165195429604069E-2</v>
      </c>
      <c r="R132" s="70">
        <v>2.627026185460565</v>
      </c>
      <c r="S132" s="70">
        <v>2.7038449147401025</v>
      </c>
    </row>
    <row r="133" spans="1:19">
      <c r="A133" t="s">
        <v>48</v>
      </c>
      <c r="B133" s="69" t="s">
        <v>173</v>
      </c>
      <c r="C133" s="70">
        <v>1.4735102194318728E-4</v>
      </c>
      <c r="D133" s="70">
        <v>0</v>
      </c>
      <c r="E133" s="70">
        <v>1.8541967352270206E-4</v>
      </c>
      <c r="F133" s="70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2.6883261785987891</v>
      </c>
      <c r="L133" s="70">
        <v>3.9801253153068927E-3</v>
      </c>
      <c r="M133" s="70">
        <v>8.5886709302513964E-3</v>
      </c>
      <c r="N133" s="70">
        <v>7.4633611179909742E-2</v>
      </c>
      <c r="O133" s="70">
        <v>0</v>
      </c>
      <c r="P133" s="70">
        <v>1.3454246442563544E-3</v>
      </c>
      <c r="Q133" s="70">
        <v>0.6304510963331591</v>
      </c>
      <c r="R133" s="70">
        <v>2.0664949638131702E-3</v>
      </c>
      <c r="S133" s="70">
        <v>3.4097243726610031</v>
      </c>
    </row>
    <row r="134" spans="1:19">
      <c r="A134" t="s">
        <v>48</v>
      </c>
      <c r="B134" s="69" t="s">
        <v>174</v>
      </c>
      <c r="C134" s="70">
        <v>9.6166647561624075E-5</v>
      </c>
      <c r="D134" s="70">
        <v>0</v>
      </c>
      <c r="E134" s="70">
        <v>1.1715710514614841E-4</v>
      </c>
      <c r="F134" s="70">
        <v>0</v>
      </c>
      <c r="G134" s="70">
        <v>0</v>
      </c>
      <c r="H134" s="70">
        <v>0</v>
      </c>
      <c r="I134" s="70">
        <v>0</v>
      </c>
      <c r="J134" s="70">
        <v>0</v>
      </c>
      <c r="K134" s="70">
        <v>0</v>
      </c>
      <c r="L134" s="70">
        <v>2.5383835263337318E-3</v>
      </c>
      <c r="M134" s="70">
        <v>0</v>
      </c>
      <c r="N134" s="70">
        <v>0.20623377453844594</v>
      </c>
      <c r="O134" s="70">
        <v>0.28264294032982917</v>
      </c>
      <c r="P134" s="70">
        <v>1.2372509635838469E-3</v>
      </c>
      <c r="Q134" s="70">
        <v>0</v>
      </c>
      <c r="R134" s="70">
        <v>6.8494734816546554E-3</v>
      </c>
      <c r="S134" s="70">
        <v>0.49971514659262084</v>
      </c>
    </row>
    <row r="135" spans="1:19">
      <c r="A135" t="s">
        <v>48</v>
      </c>
      <c r="B135" s="69" t="s">
        <v>175</v>
      </c>
      <c r="C135" s="70">
        <v>1.3334143295384848E-4</v>
      </c>
      <c r="D135" s="70">
        <v>0</v>
      </c>
      <c r="E135" s="70">
        <v>1.2401978956688708E-4</v>
      </c>
      <c r="F135" s="70">
        <v>4.1434107727987168</v>
      </c>
      <c r="G135" s="70">
        <v>0</v>
      </c>
      <c r="H135" s="70">
        <v>0</v>
      </c>
      <c r="I135" s="70">
        <v>0</v>
      </c>
      <c r="J135" s="70">
        <v>2.6827740993692117</v>
      </c>
      <c r="K135" s="70">
        <v>0</v>
      </c>
      <c r="L135" s="70">
        <v>2.1180154414839336E-3</v>
      </c>
      <c r="M135" s="70">
        <v>1.6578272639574045</v>
      </c>
      <c r="N135" s="70">
        <v>0</v>
      </c>
      <c r="O135" s="70">
        <v>0</v>
      </c>
      <c r="P135" s="70">
        <v>9.2984868157941492E-4</v>
      </c>
      <c r="Q135" s="70">
        <v>0.10379660799469104</v>
      </c>
      <c r="R135" s="70">
        <v>0.45900708731475248</v>
      </c>
      <c r="S135" s="70">
        <v>9.0501210567804264</v>
      </c>
    </row>
    <row r="136" spans="1:19">
      <c r="A136" t="s">
        <v>48</v>
      </c>
      <c r="B136" s="69" t="s">
        <v>176</v>
      </c>
      <c r="C136" s="70">
        <v>0.9812837019165741</v>
      </c>
      <c r="D136" s="70">
        <v>0</v>
      </c>
      <c r="E136" s="70">
        <v>1.6509363006100841E-4</v>
      </c>
      <c r="F136" s="70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0</v>
      </c>
      <c r="L136" s="70">
        <v>2.5210785666605062E-3</v>
      </c>
      <c r="M136" s="70">
        <v>0</v>
      </c>
      <c r="N136" s="70">
        <v>6.7770027556868229E-5</v>
      </c>
      <c r="O136" s="70">
        <v>0.15696746623070013</v>
      </c>
      <c r="P136" s="70">
        <v>1.7233620443164455E-2</v>
      </c>
      <c r="Q136" s="70">
        <v>0.44441478061791395</v>
      </c>
      <c r="R136" s="70">
        <v>7.271315043087867E-3</v>
      </c>
      <c r="S136" s="70">
        <v>1.6099248264756625</v>
      </c>
    </row>
    <row r="137" spans="1:19">
      <c r="A137" t="s">
        <v>48</v>
      </c>
      <c r="B137" s="69" t="s">
        <v>177</v>
      </c>
      <c r="C137" s="70">
        <v>1.5040423932344282E-4</v>
      </c>
      <c r="D137" s="70">
        <v>0</v>
      </c>
      <c r="E137" s="70">
        <v>2.3994624758394423E-4</v>
      </c>
      <c r="F137" s="70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8.9120534880748892E-3</v>
      </c>
      <c r="L137" s="70">
        <v>7.7180077493999022E-4</v>
      </c>
      <c r="M137" s="70">
        <v>1.0695835161911305E-3</v>
      </c>
      <c r="N137" s="70">
        <v>0.16762646995754071</v>
      </c>
      <c r="O137" s="70">
        <v>0.24046046294636625</v>
      </c>
      <c r="P137" s="70">
        <v>3.1392135549268119E-2</v>
      </c>
      <c r="Q137" s="70">
        <v>0.52536137967804031</v>
      </c>
      <c r="R137" s="70">
        <v>7.4603283781371488E-3</v>
      </c>
      <c r="S137" s="70">
        <v>0.98344456477536824</v>
      </c>
    </row>
    <row r="138" spans="1:19">
      <c r="A138" t="s">
        <v>48</v>
      </c>
      <c r="B138" s="69" t="s">
        <v>178</v>
      </c>
      <c r="C138" s="70">
        <v>6.3694852109108524E-5</v>
      </c>
      <c r="D138" s="70">
        <v>0</v>
      </c>
      <c r="E138" s="70">
        <v>1.4613256189122126E-4</v>
      </c>
      <c r="F138" s="70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2.875516580276738E-3</v>
      </c>
      <c r="M138" s="70">
        <v>1.3360968207358326E-2</v>
      </c>
      <c r="N138" s="70">
        <v>0.68732962637982986</v>
      </c>
      <c r="O138" s="70">
        <v>0</v>
      </c>
      <c r="P138" s="70">
        <v>1.5828092221994439E-3</v>
      </c>
      <c r="Q138" s="70">
        <v>0</v>
      </c>
      <c r="R138" s="70">
        <v>3.787479189679388E-2</v>
      </c>
      <c r="S138" s="70">
        <v>0.74323353970049766</v>
      </c>
    </row>
    <row r="139" spans="1:19">
      <c r="A139" t="s">
        <v>48</v>
      </c>
      <c r="B139" s="69" t="s">
        <v>179</v>
      </c>
      <c r="C139" s="70">
        <v>6.6681189148098952E-5</v>
      </c>
      <c r="D139" s="70">
        <v>2.1700092219426335</v>
      </c>
      <c r="E139" s="70">
        <v>4.2084376538298329E-5</v>
      </c>
      <c r="F139" s="70">
        <v>0</v>
      </c>
      <c r="G139" s="70">
        <v>0</v>
      </c>
      <c r="H139" s="70">
        <v>0</v>
      </c>
      <c r="I139" s="70">
        <v>0</v>
      </c>
      <c r="J139" s="70">
        <v>0</v>
      </c>
      <c r="K139" s="70">
        <v>0</v>
      </c>
      <c r="L139" s="70">
        <v>3.4284024602015961E-3</v>
      </c>
      <c r="M139" s="70">
        <v>1.1628478723459068E-2</v>
      </c>
      <c r="N139" s="70">
        <v>0.84015768884131603</v>
      </c>
      <c r="O139" s="70">
        <v>0</v>
      </c>
      <c r="P139" s="70">
        <v>1.1009465790294826E-3</v>
      </c>
      <c r="Q139" s="70">
        <v>0</v>
      </c>
      <c r="R139" s="70">
        <v>1.5636018924302739</v>
      </c>
      <c r="S139" s="70">
        <v>4.5900353965425893</v>
      </c>
    </row>
    <row r="140" spans="1:19">
      <c r="A140" t="s">
        <v>48</v>
      </c>
      <c r="B140" s="69" t="s">
        <v>180</v>
      </c>
      <c r="C140" s="70">
        <v>5.6002041028513361E-5</v>
      </c>
      <c r="D140" s="70">
        <v>0.59939241499095708</v>
      </c>
      <c r="E140" s="70">
        <v>7.3487171635022719E-5</v>
      </c>
      <c r="F140" s="70">
        <v>0</v>
      </c>
      <c r="G140" s="70">
        <v>1.1653120685315876</v>
      </c>
      <c r="H140" s="70">
        <v>0</v>
      </c>
      <c r="I140" s="70">
        <v>0</v>
      </c>
      <c r="J140" s="70">
        <v>1.9243671159231859</v>
      </c>
      <c r="K140" s="70">
        <v>0</v>
      </c>
      <c r="L140" s="70">
        <v>2.3499149522852036E-3</v>
      </c>
      <c r="M140" s="70">
        <v>7.0544413727315458E-2</v>
      </c>
      <c r="N140" s="70">
        <v>0.48546875903573827</v>
      </c>
      <c r="O140" s="70">
        <v>1.9236837035705889E-2</v>
      </c>
      <c r="P140" s="70">
        <v>1.9285862829633516E-2</v>
      </c>
      <c r="Q140" s="70">
        <v>0.72448133190620378</v>
      </c>
      <c r="R140" s="70">
        <v>1.0440901822742177</v>
      </c>
      <c r="S140" s="70">
        <v>6.0546583904193199</v>
      </c>
    </row>
    <row r="141" spans="1:19">
      <c r="A141" t="s">
        <v>48</v>
      </c>
      <c r="B141" s="69" t="s">
        <v>181</v>
      </c>
      <c r="C141" s="70">
        <v>0.45452669259719958</v>
      </c>
      <c r="D141" s="70">
        <v>1.0050569027944825</v>
      </c>
      <c r="E141" s="70">
        <v>0.8595636157982085</v>
      </c>
      <c r="F141" s="70">
        <v>1.9190534105594068</v>
      </c>
      <c r="G141" s="70">
        <v>0.53972348437252471</v>
      </c>
      <c r="H141" s="70">
        <v>1.1524045618425585</v>
      </c>
      <c r="I141" s="70">
        <v>2.2958568532578703</v>
      </c>
      <c r="J141" s="70">
        <v>0</v>
      </c>
      <c r="K141" s="70">
        <v>1.3008360756980242</v>
      </c>
      <c r="L141" s="70">
        <v>1.5532979197292462E-3</v>
      </c>
      <c r="M141" s="70">
        <v>4.6444163748273724</v>
      </c>
      <c r="N141" s="70">
        <v>1.7910960934993181</v>
      </c>
      <c r="O141" s="70">
        <v>2.2826827882752845</v>
      </c>
      <c r="P141" s="70">
        <v>0.29295199250255166</v>
      </c>
      <c r="Q141" s="70">
        <v>0.36235652740813862</v>
      </c>
      <c r="R141" s="70">
        <v>4.0908982462269705</v>
      </c>
      <c r="S141" s="70">
        <v>22.992976917579483</v>
      </c>
    </row>
    <row r="142" spans="1:19">
      <c r="A142" t="s">
        <v>48</v>
      </c>
      <c r="B142" s="69" t="s">
        <v>182</v>
      </c>
      <c r="C142" s="70">
        <v>7.8804272750865323E-5</v>
      </c>
      <c r="D142" s="70">
        <v>0</v>
      </c>
      <c r="E142" s="70">
        <v>4.6896223249603963E-5</v>
      </c>
      <c r="F142" s="70">
        <v>0</v>
      </c>
      <c r="G142" s="70">
        <v>0</v>
      </c>
      <c r="H142" s="70">
        <v>2.488146213069161</v>
      </c>
      <c r="I142" s="70">
        <v>0</v>
      </c>
      <c r="J142" s="70">
        <v>0</v>
      </c>
      <c r="K142" s="70">
        <v>0</v>
      </c>
      <c r="L142" s="70">
        <v>2.3880435856327153E-5</v>
      </c>
      <c r="M142" s="70">
        <v>2.2478094826112738E-3</v>
      </c>
      <c r="N142" s="70">
        <v>8.2619830791434978E-2</v>
      </c>
      <c r="O142" s="70">
        <v>0</v>
      </c>
      <c r="P142" s="70">
        <v>9.9023826396887671E-2</v>
      </c>
      <c r="Q142" s="70">
        <v>0.13719699695330956</v>
      </c>
      <c r="R142" s="70">
        <v>1.0182911723448207</v>
      </c>
      <c r="S142" s="70">
        <v>3.8276754299700428</v>
      </c>
    </row>
    <row r="143" spans="1:19">
      <c r="A143" t="s">
        <v>48</v>
      </c>
      <c r="B143" s="69" t="s">
        <v>183</v>
      </c>
      <c r="C143" s="70">
        <v>3.4371097284768837E-5</v>
      </c>
      <c r="D143" s="70">
        <v>0</v>
      </c>
      <c r="E143" s="70">
        <v>1.46101776509866E-4</v>
      </c>
      <c r="F143" s="70">
        <v>0</v>
      </c>
      <c r="G143" s="70">
        <v>0</v>
      </c>
      <c r="H143" s="70">
        <v>0</v>
      </c>
      <c r="I143" s="70">
        <v>0</v>
      </c>
      <c r="J143" s="70">
        <v>0</v>
      </c>
      <c r="K143" s="70">
        <v>0</v>
      </c>
      <c r="L143" s="70">
        <v>2.8404187021457972E-3</v>
      </c>
      <c r="M143" s="70">
        <v>0.2361484954994495</v>
      </c>
      <c r="N143" s="70">
        <v>0.22589919320421359</v>
      </c>
      <c r="O143" s="70">
        <v>0</v>
      </c>
      <c r="P143" s="70">
        <v>9.205909926076572E-2</v>
      </c>
      <c r="Q143" s="70">
        <v>0</v>
      </c>
      <c r="R143" s="70">
        <v>0.17510896792737896</v>
      </c>
      <c r="S143" s="70">
        <v>0.73223664746768691</v>
      </c>
    </row>
    <row r="144" spans="1:19">
      <c r="A144" t="s">
        <v>48</v>
      </c>
      <c r="B144" s="69" t="s">
        <v>184</v>
      </c>
      <c r="C144" s="70">
        <v>4.4924221151987354E-6</v>
      </c>
      <c r="D144" s="70">
        <v>0</v>
      </c>
      <c r="E144" s="70">
        <v>4.9292748268925379E-5</v>
      </c>
      <c r="F144" s="70">
        <v>0</v>
      </c>
      <c r="G144" s="70">
        <v>0</v>
      </c>
      <c r="H144" s="70">
        <v>0</v>
      </c>
      <c r="I144" s="70">
        <v>0</v>
      </c>
      <c r="J144" s="70">
        <v>0</v>
      </c>
      <c r="K144" s="70">
        <v>0</v>
      </c>
      <c r="L144" s="70">
        <v>1.5262230949382172E-3</v>
      </c>
      <c r="M144" s="70">
        <v>8.6080200172602872E-2</v>
      </c>
      <c r="N144" s="70">
        <v>1.5237193019553406</v>
      </c>
      <c r="O144" s="70">
        <v>1.0515466182036306</v>
      </c>
      <c r="P144" s="70">
        <v>0.20529646797650969</v>
      </c>
      <c r="Q144" s="70">
        <v>3.9946630443176367E-2</v>
      </c>
      <c r="R144" s="70">
        <v>1.427620968073029E-4</v>
      </c>
      <c r="S144" s="70">
        <v>2.908311989113372</v>
      </c>
    </row>
    <row r="145" spans="1:19">
      <c r="A145" t="s">
        <v>48</v>
      </c>
      <c r="B145" s="69" t="s">
        <v>185</v>
      </c>
      <c r="C145" s="70">
        <v>6.3392009067797517E-5</v>
      </c>
      <c r="D145" s="70">
        <v>0</v>
      </c>
      <c r="E145" s="70">
        <v>9.7177521471536465E-5</v>
      </c>
      <c r="F145" s="70">
        <v>0.13081709930462893</v>
      </c>
      <c r="G145" s="70">
        <v>0</v>
      </c>
      <c r="H145" s="70">
        <v>0</v>
      </c>
      <c r="I145" s="70">
        <v>0</v>
      </c>
      <c r="J145" s="70">
        <v>0</v>
      </c>
      <c r="K145" s="70">
        <v>0</v>
      </c>
      <c r="L145" s="70">
        <v>0</v>
      </c>
      <c r="M145" s="70">
        <v>1.2707116843113226</v>
      </c>
      <c r="N145" s="70">
        <v>5.6308769086784949E-2</v>
      </c>
      <c r="O145" s="70">
        <v>1.4121357331887907E-2</v>
      </c>
      <c r="P145" s="70">
        <v>5.3599930595282785E-4</v>
      </c>
      <c r="Q145" s="70">
        <v>7.9855677102135481E-2</v>
      </c>
      <c r="R145" s="70">
        <v>1.129825043857835E-2</v>
      </c>
      <c r="S145" s="70">
        <v>1.5638094064117922</v>
      </c>
    </row>
    <row r="146" spans="1:19">
      <c r="A146" t="s">
        <v>48</v>
      </c>
      <c r="B146" s="69" t="s">
        <v>186</v>
      </c>
      <c r="C146" s="70">
        <v>1.9722701844138157E-5</v>
      </c>
      <c r="D146" s="70">
        <v>0</v>
      </c>
      <c r="E146" s="70">
        <v>2.2794228248912418E-5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1.0877989861395321E-3</v>
      </c>
      <c r="M146" s="70">
        <v>2.0176400550087479</v>
      </c>
      <c r="N146" s="70">
        <v>0</v>
      </c>
      <c r="O146" s="70">
        <v>0.33290340514064809</v>
      </c>
      <c r="P146" s="70">
        <v>4.7290823101263868E-2</v>
      </c>
      <c r="Q146" s="70">
        <v>0</v>
      </c>
      <c r="R146" s="70">
        <v>6.8537202757568139E-5</v>
      </c>
      <c r="S146" s="70">
        <v>2.3990331363695532</v>
      </c>
    </row>
    <row r="147" spans="1:19">
      <c r="A147" t="s">
        <v>48</v>
      </c>
      <c r="B147" s="69" t="s">
        <v>187</v>
      </c>
      <c r="C147" s="70">
        <v>3.0137801160456945E-5</v>
      </c>
      <c r="D147" s="70">
        <v>0</v>
      </c>
      <c r="E147" s="70">
        <v>4.9235921814272388E-5</v>
      </c>
      <c r="F147" s="70">
        <v>0</v>
      </c>
      <c r="G147" s="70">
        <v>0</v>
      </c>
      <c r="H147" s="70">
        <v>0</v>
      </c>
      <c r="I147" s="70">
        <v>0</v>
      </c>
      <c r="J147" s="70">
        <v>0</v>
      </c>
      <c r="K147" s="70">
        <v>4.4573265961815878E-3</v>
      </c>
      <c r="L147" s="70">
        <v>1.4573234741614982E-3</v>
      </c>
      <c r="M147" s="70">
        <v>0.95328079677660327</v>
      </c>
      <c r="N147" s="70">
        <v>0</v>
      </c>
      <c r="O147" s="70">
        <v>0</v>
      </c>
      <c r="P147" s="70">
        <v>6.4635009029245793E-4</v>
      </c>
      <c r="Q147" s="70">
        <v>0</v>
      </c>
      <c r="R147" s="70">
        <v>9.5952507074059668E-5</v>
      </c>
      <c r="S147" s="70">
        <v>0.96001712316729026</v>
      </c>
    </row>
    <row r="148" spans="1:19">
      <c r="A148" t="s">
        <v>48</v>
      </c>
      <c r="B148" s="69" t="s">
        <v>188</v>
      </c>
      <c r="C148" s="70">
        <v>5.2141506087899359E-5</v>
      </c>
      <c r="D148" s="70">
        <v>0</v>
      </c>
      <c r="E148" s="70">
        <v>1.2715912184724232E-4</v>
      </c>
      <c r="F148" s="70">
        <v>6.540854965231091E-2</v>
      </c>
      <c r="G148" s="70">
        <v>0</v>
      </c>
      <c r="H148" s="70">
        <v>0</v>
      </c>
      <c r="I148" s="70">
        <v>0</v>
      </c>
      <c r="J148" s="70">
        <v>0</v>
      </c>
      <c r="K148" s="70">
        <v>0</v>
      </c>
      <c r="L148" s="70">
        <v>3.2082306110936543E-4</v>
      </c>
      <c r="M148" s="70">
        <v>1.2439457475557987</v>
      </c>
      <c r="N148" s="70">
        <v>1.2380445489108993E-2</v>
      </c>
      <c r="O148" s="70">
        <v>0.27592805622543537</v>
      </c>
      <c r="P148" s="70">
        <v>1.0208114837141125E-2</v>
      </c>
      <c r="Q148" s="70">
        <v>0</v>
      </c>
      <c r="R148" s="70">
        <v>1.1546741122714366E-4</v>
      </c>
      <c r="S148" s="70">
        <v>1.6084865048600818</v>
      </c>
    </row>
    <row r="149" spans="1:19">
      <c r="A149" t="s">
        <v>48</v>
      </c>
      <c r="B149" s="69" t="s">
        <v>189</v>
      </c>
      <c r="C149" s="70">
        <v>5.9254929068330853E-5</v>
      </c>
      <c r="D149" s="70">
        <v>0</v>
      </c>
      <c r="E149" s="70">
        <v>3.9314948084623325E-5</v>
      </c>
      <c r="F149" s="70">
        <v>5.8066773670930161E-2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4.0459734470665865E-4</v>
      </c>
      <c r="M149" s="70">
        <v>0</v>
      </c>
      <c r="N149" s="70">
        <v>2.2823393591234975E-2</v>
      </c>
      <c r="O149" s="70">
        <v>7.2953410151583853E-2</v>
      </c>
      <c r="P149" s="70">
        <v>6.3080292824224671E-4</v>
      </c>
      <c r="Q149" s="70">
        <v>0</v>
      </c>
      <c r="R149" s="70">
        <v>8.6504917398144698E-6</v>
      </c>
      <c r="S149" s="70">
        <v>0.1549861980556102</v>
      </c>
    </row>
    <row r="150" spans="1:19">
      <c r="A150" t="s">
        <v>48</v>
      </c>
      <c r="B150" s="69" t="s">
        <v>190</v>
      </c>
      <c r="C150" s="70">
        <v>1.5592386984231155E-5</v>
      </c>
      <c r="D150" s="70">
        <v>0</v>
      </c>
      <c r="E150" s="70">
        <v>4.3593046640921784E-5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1.8416108383387808E-3</v>
      </c>
      <c r="M150" s="70">
        <v>0</v>
      </c>
      <c r="N150" s="70">
        <v>7.9358565218241139E-2</v>
      </c>
      <c r="O150" s="70">
        <v>0.49858905836361345</v>
      </c>
      <c r="P150" s="70">
        <v>6.1602805863003596E-4</v>
      </c>
      <c r="Q150" s="70">
        <v>0</v>
      </c>
      <c r="R150" s="70">
        <v>9.820932680071337E-5</v>
      </c>
      <c r="S150" s="70">
        <v>0.58056265723922706</v>
      </c>
    </row>
    <row r="151" spans="1:19">
      <c r="A151" t="s">
        <v>48</v>
      </c>
      <c r="B151" s="69" t="s">
        <v>191</v>
      </c>
      <c r="C151" s="70">
        <v>2.7284606147759405E-5</v>
      </c>
      <c r="D151" s="70">
        <v>0</v>
      </c>
      <c r="E151" s="70">
        <v>2.8955541694131171E-5</v>
      </c>
      <c r="F151" s="70">
        <v>0</v>
      </c>
      <c r="G151" s="70">
        <v>0</v>
      </c>
      <c r="H151" s="70">
        <v>0</v>
      </c>
      <c r="I151" s="70">
        <v>0</v>
      </c>
      <c r="J151" s="70">
        <v>0.30711892046650746</v>
      </c>
      <c r="K151" s="70">
        <v>0</v>
      </c>
      <c r="L151" s="70">
        <v>1.0256447527776658E-3</v>
      </c>
      <c r="M151" s="70">
        <v>0.11577198832711844</v>
      </c>
      <c r="N151" s="70">
        <v>0</v>
      </c>
      <c r="O151" s="70">
        <v>0</v>
      </c>
      <c r="P151" s="70">
        <v>5.0582676138333227E-3</v>
      </c>
      <c r="Q151" s="70">
        <v>0</v>
      </c>
      <c r="R151" s="70">
        <v>9.3923141601948146E-5</v>
      </c>
      <c r="S151" s="70">
        <v>0.42912498444962921</v>
      </c>
    </row>
    <row r="152" spans="1:19">
      <c r="A152" t="s">
        <v>48</v>
      </c>
      <c r="B152" s="69" t="s">
        <v>192</v>
      </c>
      <c r="C152" s="70">
        <v>1.0262949087014306E-5</v>
      </c>
      <c r="D152" s="70">
        <v>0</v>
      </c>
      <c r="E152" s="70">
        <v>1.4174607599315436E-4</v>
      </c>
      <c r="F152" s="70">
        <v>0</v>
      </c>
      <c r="G152" s="70">
        <v>0</v>
      </c>
      <c r="H152" s="70">
        <v>0</v>
      </c>
      <c r="I152" s="70">
        <v>0</v>
      </c>
      <c r="J152" s="70">
        <v>0</v>
      </c>
      <c r="K152" s="70">
        <v>0</v>
      </c>
      <c r="L152" s="70">
        <v>1.032933868122754E-3</v>
      </c>
      <c r="M152" s="70">
        <v>3.0585965831164685E-6</v>
      </c>
      <c r="N152" s="70">
        <v>0</v>
      </c>
      <c r="O152" s="70">
        <v>0</v>
      </c>
      <c r="P152" s="70">
        <v>6.2264613637807997E-4</v>
      </c>
      <c r="Q152" s="70">
        <v>0</v>
      </c>
      <c r="R152" s="70">
        <v>1.6489358392561826E-3</v>
      </c>
      <c r="S152" s="70">
        <v>3.4595834654282953E-3</v>
      </c>
    </row>
    <row r="153" spans="1:19">
      <c r="A153" t="s">
        <v>48</v>
      </c>
      <c r="B153" s="69" t="s">
        <v>193</v>
      </c>
      <c r="C153" s="70">
        <v>6.121413383208818E-5</v>
      </c>
      <c r="D153" s="70">
        <v>0</v>
      </c>
      <c r="E153" s="70">
        <v>6.7624445462044491E-5</v>
      </c>
      <c r="F153" s="70">
        <v>0</v>
      </c>
      <c r="G153" s="70">
        <v>0</v>
      </c>
      <c r="H153" s="70">
        <v>0</v>
      </c>
      <c r="I153" s="70">
        <v>0</v>
      </c>
      <c r="J153" s="70">
        <v>0</v>
      </c>
      <c r="K153" s="70">
        <v>0</v>
      </c>
      <c r="L153" s="70">
        <v>3.0636902680392097E-4</v>
      </c>
      <c r="M153" s="70">
        <v>0</v>
      </c>
      <c r="N153" s="70">
        <v>9.5477381291271257E-3</v>
      </c>
      <c r="O153" s="70">
        <v>0</v>
      </c>
      <c r="P153" s="70">
        <v>7.6601317672952973E-4</v>
      </c>
      <c r="Q153" s="70">
        <v>0</v>
      </c>
      <c r="R153" s="70">
        <v>0.12742305157279077</v>
      </c>
      <c r="S153" s="70">
        <v>0.13817201048465222</v>
      </c>
    </row>
    <row r="154" spans="1:19">
      <c r="A154" t="s">
        <v>48</v>
      </c>
      <c r="B154" s="69" t="s">
        <v>194</v>
      </c>
      <c r="C154" s="70">
        <v>3.5877676306306228E-5</v>
      </c>
      <c r="D154" s="70">
        <v>0</v>
      </c>
      <c r="E154" s="70">
        <v>5.575794099499376E-5</v>
      </c>
      <c r="F154" s="70">
        <v>0</v>
      </c>
      <c r="G154" s="70">
        <v>0</v>
      </c>
      <c r="H154" s="70">
        <v>0</v>
      </c>
      <c r="I154" s="70">
        <v>0</v>
      </c>
      <c r="J154" s="70">
        <v>0</v>
      </c>
      <c r="K154" s="70">
        <v>0</v>
      </c>
      <c r="L154" s="70">
        <v>1.7538135587962245E-3</v>
      </c>
      <c r="M154" s="70">
        <v>2.3969490455989728E-2</v>
      </c>
      <c r="N154" s="70">
        <v>1.6522410874930671E-3</v>
      </c>
      <c r="O154" s="70">
        <v>0</v>
      </c>
      <c r="P154" s="70">
        <v>4.4997677682090398E-4</v>
      </c>
      <c r="Q154" s="70">
        <v>0</v>
      </c>
      <c r="R154" s="70">
        <v>1.3785038753155732E-5</v>
      </c>
      <c r="S154" s="70">
        <v>2.7930942535192571E-2</v>
      </c>
    </row>
    <row r="155" spans="1:19">
      <c r="A155" t="s">
        <v>48</v>
      </c>
      <c r="B155" s="69" t="s">
        <v>195</v>
      </c>
      <c r="C155" s="70">
        <v>3.4981798888722437E-5</v>
      </c>
      <c r="D155" s="70">
        <v>0</v>
      </c>
      <c r="E155" s="70">
        <v>7.8697704484653741E-5</v>
      </c>
      <c r="F155" s="70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1.0103819860667329E-3</v>
      </c>
      <c r="M155" s="70">
        <v>7.5654747007547485E-5</v>
      </c>
      <c r="N155" s="70">
        <v>0</v>
      </c>
      <c r="O155" s="70">
        <v>0</v>
      </c>
      <c r="P155" s="70">
        <v>5.8459704912650068E-4</v>
      </c>
      <c r="Q155" s="70">
        <v>0</v>
      </c>
      <c r="R155" s="70">
        <v>8.3905290358252671E-3</v>
      </c>
      <c r="S155" s="70">
        <v>1.0174842321475808E-2</v>
      </c>
    </row>
    <row r="156" spans="1:19">
      <c r="A156" t="s">
        <v>48</v>
      </c>
      <c r="B156" s="69" t="s">
        <v>196</v>
      </c>
      <c r="C156" s="70">
        <v>2.383910955305879E-5</v>
      </c>
      <c r="D156" s="70">
        <v>0</v>
      </c>
      <c r="E156" s="70">
        <v>4.8413937946634178E-5</v>
      </c>
      <c r="F156" s="70">
        <v>0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1.8798093358523005E-3</v>
      </c>
      <c r="M156" s="70">
        <v>0</v>
      </c>
      <c r="N156" s="70">
        <v>6.0239784854463352E-3</v>
      </c>
      <c r="O156" s="70">
        <v>0</v>
      </c>
      <c r="P156" s="70">
        <v>3.3447754857718337E-3</v>
      </c>
      <c r="Q156" s="70">
        <v>0</v>
      </c>
      <c r="R156" s="70">
        <v>1.6989599095115437E-2</v>
      </c>
      <c r="S156" s="70">
        <v>2.8310415449823267E-2</v>
      </c>
    </row>
    <row r="157" spans="1:19">
      <c r="A157" t="s">
        <v>48</v>
      </c>
      <c r="B157" s="69" t="s">
        <v>197</v>
      </c>
      <c r="C157" s="70">
        <v>1.3247555791018328E-5</v>
      </c>
      <c r="D157" s="70">
        <v>0</v>
      </c>
      <c r="E157" s="70">
        <v>4.1416298312668687E-5</v>
      </c>
      <c r="F157" s="70">
        <v>0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1.1554343314337245E-3</v>
      </c>
      <c r="M157" s="70">
        <v>0</v>
      </c>
      <c r="N157" s="70">
        <v>0</v>
      </c>
      <c r="O157" s="70">
        <v>4.771651240555741E-2</v>
      </c>
      <c r="P157" s="70">
        <v>4.6717756529801591E-4</v>
      </c>
      <c r="Q157" s="70">
        <v>1.2806480816962562E-4</v>
      </c>
      <c r="R157" s="70">
        <v>1.4484005064474559E-4</v>
      </c>
      <c r="S157" s="70">
        <v>4.9666693015296914E-2</v>
      </c>
    </row>
    <row r="158" spans="1:19">
      <c r="A158" t="s">
        <v>48</v>
      </c>
      <c r="B158" s="69" t="s">
        <v>198</v>
      </c>
      <c r="C158" s="70">
        <v>4.8237032586051498E-5</v>
      </c>
      <c r="D158" s="70">
        <v>0</v>
      </c>
      <c r="E158" s="70">
        <v>1.5298171397759575E-4</v>
      </c>
      <c r="F158" s="70">
        <v>0</v>
      </c>
      <c r="G158" s="70">
        <v>0</v>
      </c>
      <c r="H158" s="70">
        <v>0</v>
      </c>
      <c r="I158" s="70">
        <v>0</v>
      </c>
      <c r="J158" s="70">
        <v>0</v>
      </c>
      <c r="K158" s="70">
        <v>0</v>
      </c>
      <c r="L158" s="70">
        <v>0</v>
      </c>
      <c r="M158" s="70">
        <v>0</v>
      </c>
      <c r="N158" s="70">
        <v>0</v>
      </c>
      <c r="O158" s="70">
        <v>0</v>
      </c>
      <c r="P158" s="70">
        <v>1.677767112440165E-2</v>
      </c>
      <c r="Q158" s="70">
        <v>0</v>
      </c>
      <c r="R158" s="70">
        <v>1.5067869869826005</v>
      </c>
      <c r="S158" s="70">
        <v>1.5237658768534175</v>
      </c>
    </row>
    <row r="159" spans="1:19">
      <c r="A159" t="s">
        <v>48</v>
      </c>
      <c r="B159" s="69" t="s">
        <v>199</v>
      </c>
      <c r="C159" s="70">
        <v>2.6437611267304817E-5</v>
      </c>
      <c r="D159" s="70">
        <v>0</v>
      </c>
      <c r="E159" s="70">
        <v>7.3777874053604364E-5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9.6185677579185835E-4</v>
      </c>
      <c r="M159" s="70">
        <v>1.2591290284404977E-3</v>
      </c>
      <c r="N159" s="70">
        <v>0</v>
      </c>
      <c r="O159" s="70">
        <v>0</v>
      </c>
      <c r="P159" s="70">
        <v>3.7021096412104271E-4</v>
      </c>
      <c r="Q159" s="70">
        <v>0</v>
      </c>
      <c r="R159" s="70">
        <v>8.5901252013798057E-5</v>
      </c>
      <c r="S159" s="70">
        <v>2.777313505703205E-3</v>
      </c>
    </row>
    <row r="160" spans="1:19">
      <c r="A160" t="s">
        <v>48</v>
      </c>
      <c r="B160" s="69" t="s">
        <v>200</v>
      </c>
      <c r="C160" s="70">
        <v>3.4248005289505556E-5</v>
      </c>
      <c r="D160" s="70">
        <v>0</v>
      </c>
      <c r="E160" s="70">
        <v>3.0984599437289262E-5</v>
      </c>
      <c r="F160" s="70">
        <v>0</v>
      </c>
      <c r="G160" s="70">
        <v>0</v>
      </c>
      <c r="H160" s="70">
        <v>0</v>
      </c>
      <c r="I160" s="70">
        <v>0</v>
      </c>
      <c r="J160" s="70">
        <v>0</v>
      </c>
      <c r="K160" s="70">
        <v>0</v>
      </c>
      <c r="L160" s="70">
        <v>1.3119574360871411E-3</v>
      </c>
      <c r="M160" s="70">
        <v>0</v>
      </c>
      <c r="N160" s="70">
        <v>3.0950609186675138E-8</v>
      </c>
      <c r="O160" s="70">
        <v>0</v>
      </c>
      <c r="P160" s="70">
        <v>2.6791941066051095E-3</v>
      </c>
      <c r="Q160" s="70">
        <v>0</v>
      </c>
      <c r="R160" s="70">
        <v>1.2916180736510796E-5</v>
      </c>
      <c r="S160" s="70">
        <v>4.069331278685695E-3</v>
      </c>
    </row>
    <row r="161" spans="1:19">
      <c r="A161" t="s">
        <v>48</v>
      </c>
      <c r="B161" s="69" t="s">
        <v>201</v>
      </c>
      <c r="C161" s="70">
        <v>0.98209977373068913</v>
      </c>
      <c r="D161" s="70">
        <v>2.1700092219426317</v>
      </c>
      <c r="E161" s="70">
        <v>3.7125400701063977</v>
      </c>
      <c r="F161" s="70">
        <v>9.1180665430663836</v>
      </c>
      <c r="G161" s="70">
        <v>2.534361617917769</v>
      </c>
      <c r="H161" s="70">
        <v>2.4881462130691592</v>
      </c>
      <c r="I161" s="70">
        <v>9.9494899853308887</v>
      </c>
      <c r="J161" s="70">
        <v>8.3097670914864814</v>
      </c>
      <c r="K161" s="70">
        <v>2.6883261785987891</v>
      </c>
      <c r="L161" s="70">
        <v>3.2594483996636114E-2</v>
      </c>
      <c r="M161" s="70">
        <v>9.3056961789556212</v>
      </c>
      <c r="N161" s="70">
        <v>4.6961706981459237</v>
      </c>
      <c r="O161" s="70">
        <v>7.3178187356219304</v>
      </c>
      <c r="P161" s="70">
        <v>0.6602553709307557</v>
      </c>
      <c r="Q161" s="70">
        <v>4.0443642804589617</v>
      </c>
      <c r="R161" s="70">
        <v>15.508308507102036</v>
      </c>
      <c r="S161" s="70">
        <v>83.518014950460895</v>
      </c>
    </row>
    <row r="162" spans="1:19">
      <c r="A162" t="s">
        <v>48</v>
      </c>
      <c r="B162" s="69" t="s">
        <v>202</v>
      </c>
      <c r="C162" s="70">
        <v>2.9836110229197743E-4</v>
      </c>
      <c r="D162" s="70">
        <v>2.1700092219426335</v>
      </c>
      <c r="E162" s="70">
        <v>5.1816585252950631E-4</v>
      </c>
      <c r="F162" s="70">
        <v>0</v>
      </c>
      <c r="G162" s="70">
        <v>0</v>
      </c>
      <c r="H162" s="70">
        <v>2.6157406278613831</v>
      </c>
      <c r="I162" s="70">
        <v>2.0003998750100251</v>
      </c>
      <c r="J162" s="70">
        <v>0</v>
      </c>
      <c r="K162" s="70">
        <v>2.6883261785987909</v>
      </c>
      <c r="L162" s="70">
        <v>1.0786506426544662E-2</v>
      </c>
      <c r="M162" s="70">
        <v>8.5037944200977904</v>
      </c>
      <c r="N162" s="70">
        <v>4.396104102950634</v>
      </c>
      <c r="O162" s="70">
        <v>2.5798811011102742</v>
      </c>
      <c r="P162" s="70">
        <v>0.92386291749022575</v>
      </c>
      <c r="Q162" s="70">
        <v>0.80962541012757328</v>
      </c>
      <c r="R162" s="70">
        <v>1.4666998715059805</v>
      </c>
      <c r="S162" s="70">
        <v>28.166046760077165</v>
      </c>
    </row>
    <row r="163" spans="1:19">
      <c r="A163" t="s">
        <v>48</v>
      </c>
      <c r="B163" s="69" t="s">
        <v>203</v>
      </c>
      <c r="C163" s="70">
        <v>1.0330272784414909</v>
      </c>
      <c r="D163" s="70">
        <v>2.9235721429475099</v>
      </c>
      <c r="E163" s="70">
        <v>1.9534154822248304</v>
      </c>
      <c r="F163" s="70">
        <v>4.3614850239986467</v>
      </c>
      <c r="G163" s="70">
        <v>1.2266442826648287</v>
      </c>
      <c r="H163" s="70">
        <v>0</v>
      </c>
      <c r="I163" s="70">
        <v>5.2178564846769788</v>
      </c>
      <c r="J163" s="70">
        <v>0</v>
      </c>
      <c r="K163" s="70">
        <v>2.8817689786067824</v>
      </c>
      <c r="L163" s="70">
        <v>4.8130010361528974E-3</v>
      </c>
      <c r="M163" s="70">
        <v>9.0954338458786879</v>
      </c>
      <c r="N163" s="70">
        <v>4.3905095509155778</v>
      </c>
      <c r="O163" s="70">
        <v>5.2494110114250958</v>
      </c>
      <c r="P163" s="70">
        <v>0.67621075841896072</v>
      </c>
      <c r="Q163" s="70">
        <v>0.83170376231636745</v>
      </c>
      <c r="R163" s="70">
        <v>8.5482480379344707</v>
      </c>
      <c r="S163" s="70">
        <v>48.394099641486378</v>
      </c>
    </row>
    <row r="164" spans="1:19">
      <c r="A164" t="s">
        <v>48</v>
      </c>
      <c r="B164" s="69" t="s">
        <v>204</v>
      </c>
      <c r="C164" s="70">
        <v>8.7400907183621257E-5</v>
      </c>
      <c r="D164" s="70">
        <v>0</v>
      </c>
      <c r="E164" s="70">
        <v>1.4658146800883287E-4</v>
      </c>
      <c r="F164" s="70">
        <v>0.53608551347164735</v>
      </c>
      <c r="G164" s="70">
        <v>0.19694623149277568</v>
      </c>
      <c r="H164" s="70">
        <v>2.6191012769149058</v>
      </c>
      <c r="I164" s="70">
        <v>2.13375986667738</v>
      </c>
      <c r="J164" s="70">
        <v>4.373561627098141</v>
      </c>
      <c r="K164" s="70">
        <v>0</v>
      </c>
      <c r="L164" s="70">
        <v>4.0041526983660702E-3</v>
      </c>
      <c r="M164" s="70">
        <v>0.26658466134709613</v>
      </c>
      <c r="N164" s="70">
        <v>0.74947891897266672</v>
      </c>
      <c r="O164" s="70">
        <v>1.3311171416674483E-2</v>
      </c>
      <c r="P164" s="70">
        <v>5.5578585444266082E-2</v>
      </c>
      <c r="Q164" s="70">
        <v>1.6542770217320975</v>
      </c>
      <c r="R164" s="70">
        <v>8.2227450179104267E-2</v>
      </c>
      <c r="S164" s="70">
        <v>12.685150459819965</v>
      </c>
    </row>
    <row r="165" spans="1:19">
      <c r="A165" t="s">
        <v>48</v>
      </c>
      <c r="B165" s="69" t="s">
        <v>205</v>
      </c>
      <c r="C165" s="70">
        <v>5.8671922101183327E-5</v>
      </c>
      <c r="D165" s="70">
        <v>0</v>
      </c>
      <c r="E165" s="70">
        <v>1.2771117258125742E-4</v>
      </c>
      <c r="F165" s="70">
        <v>0.20422305275110375</v>
      </c>
      <c r="G165" s="70">
        <v>0</v>
      </c>
      <c r="H165" s="70">
        <v>8.9316090354554234E-2</v>
      </c>
      <c r="I165" s="70">
        <v>0</v>
      </c>
      <c r="J165" s="70">
        <v>0</v>
      </c>
      <c r="K165" s="70">
        <v>0</v>
      </c>
      <c r="L165" s="70">
        <v>4.1751062826822505E-3</v>
      </c>
      <c r="M165" s="70">
        <v>5.1482560186954629E-2</v>
      </c>
      <c r="N165" s="70">
        <v>0.37739551920762437</v>
      </c>
      <c r="O165" s="70">
        <v>0</v>
      </c>
      <c r="P165" s="70">
        <v>4.6000998927695491E-3</v>
      </c>
      <c r="Q165" s="70">
        <v>1.4515276070005356E-2</v>
      </c>
      <c r="R165" s="70">
        <v>8.3513209789344955E-2</v>
      </c>
      <c r="S165" s="70">
        <v>0.82940729762970022</v>
      </c>
    </row>
    <row r="166" spans="1:19">
      <c r="A166" t="s">
        <v>48</v>
      </c>
      <c r="B166" s="69" t="s">
        <v>206</v>
      </c>
      <c r="C166" s="70">
        <v>2.3887055238702715E-5</v>
      </c>
      <c r="D166" s="70">
        <v>0</v>
      </c>
      <c r="E166" s="70">
        <v>4.3740274669801238E-5</v>
      </c>
      <c r="F166" s="70">
        <v>0</v>
      </c>
      <c r="G166" s="70">
        <v>0</v>
      </c>
      <c r="H166" s="70">
        <v>3.4025177277925422E-2</v>
      </c>
      <c r="I166" s="70">
        <v>0</v>
      </c>
      <c r="J166" s="70">
        <v>0</v>
      </c>
      <c r="K166" s="70">
        <v>0</v>
      </c>
      <c r="L166" s="70">
        <v>1.0432869265777356E-3</v>
      </c>
      <c r="M166" s="70">
        <v>0.34745730468877412</v>
      </c>
      <c r="N166" s="70">
        <v>9.6818994566234551E-3</v>
      </c>
      <c r="O166" s="70">
        <v>9.981652126916174E-2</v>
      </c>
      <c r="P166" s="70">
        <v>6.9304226533972724E-3</v>
      </c>
      <c r="Q166" s="70">
        <v>0</v>
      </c>
      <c r="R166" s="70">
        <v>4.610016892178237E-2</v>
      </c>
      <c r="S166" s="70">
        <v>0.54512240852420746</v>
      </c>
    </row>
    <row r="167" spans="1:19">
      <c r="A167" t="s">
        <v>48</v>
      </c>
      <c r="B167" s="69" t="s">
        <v>207</v>
      </c>
      <c r="C167" s="70">
        <v>1.5056072349750593E-5</v>
      </c>
      <c r="D167" s="70">
        <v>0</v>
      </c>
      <c r="E167" s="70">
        <v>4.2409307436486188E-5</v>
      </c>
      <c r="F167" s="70">
        <v>0</v>
      </c>
      <c r="G167" s="70">
        <v>0</v>
      </c>
      <c r="H167" s="70">
        <v>0</v>
      </c>
      <c r="I167" s="70">
        <v>0</v>
      </c>
      <c r="J167" s="70">
        <v>0</v>
      </c>
      <c r="K167" s="70">
        <v>0</v>
      </c>
      <c r="L167" s="70">
        <v>8.1263021970201521E-4</v>
      </c>
      <c r="M167" s="70">
        <v>0.24076265621512505</v>
      </c>
      <c r="N167" s="70">
        <v>0.48598719677159607</v>
      </c>
      <c r="O167" s="70">
        <v>4.3253975678368306E-2</v>
      </c>
      <c r="P167" s="70">
        <v>7.2594588066721144E-3</v>
      </c>
      <c r="Q167" s="70">
        <v>1.6220968017803372E-2</v>
      </c>
      <c r="R167" s="70">
        <v>4.8631163280504097E-2</v>
      </c>
      <c r="S167" s="70">
        <v>0.8429855143695022</v>
      </c>
    </row>
    <row r="168" spans="1:19">
      <c r="A168" t="s">
        <v>48</v>
      </c>
      <c r="B168" s="69" t="s">
        <v>208</v>
      </c>
      <c r="C168" s="70">
        <v>1.1908217011580291E-5</v>
      </c>
      <c r="D168" s="70">
        <v>0</v>
      </c>
      <c r="E168" s="70">
        <v>1.1938669906896848E-5</v>
      </c>
      <c r="F168" s="70">
        <v>0</v>
      </c>
      <c r="G168" s="70">
        <v>0</v>
      </c>
      <c r="H168" s="70">
        <v>0</v>
      </c>
      <c r="I168" s="70">
        <v>0</v>
      </c>
      <c r="J168" s="70">
        <v>0</v>
      </c>
      <c r="K168" s="70">
        <v>0</v>
      </c>
      <c r="L168" s="70">
        <v>1.8272098622773569E-4</v>
      </c>
      <c r="M168" s="70">
        <v>2.0430763605006064E-2</v>
      </c>
      <c r="N168" s="70">
        <v>0.15663522462716628</v>
      </c>
      <c r="O168" s="70">
        <v>6.8458666839184446E-2</v>
      </c>
      <c r="P168" s="70">
        <v>6.5356942021097097E-2</v>
      </c>
      <c r="Q168" s="70">
        <v>3.4324610323643867E-3</v>
      </c>
      <c r="R168" s="70">
        <v>2.6461819583090573E-2</v>
      </c>
      <c r="S168" s="70">
        <v>0.34098244558094848</v>
      </c>
    </row>
    <row r="169" spans="1:19">
      <c r="A169" t="s">
        <v>48</v>
      </c>
      <c r="B169" s="69" t="s">
        <v>209</v>
      </c>
      <c r="C169" s="70">
        <v>1.4937211194165911E-5</v>
      </c>
      <c r="D169" s="70">
        <v>0.10655865155395006</v>
      </c>
      <c r="E169" s="70">
        <v>1.8468684576333771E-5</v>
      </c>
      <c r="F169" s="70">
        <v>0</v>
      </c>
      <c r="G169" s="70">
        <v>0</v>
      </c>
      <c r="H169" s="70">
        <v>0</v>
      </c>
      <c r="I169" s="70">
        <v>0</v>
      </c>
      <c r="J169" s="70">
        <v>0</v>
      </c>
      <c r="K169" s="70">
        <v>1.8070242957495708E-2</v>
      </c>
      <c r="L169" s="70">
        <v>2.0139979832656252E-4</v>
      </c>
      <c r="M169" s="70">
        <v>4.8571771098082195E-2</v>
      </c>
      <c r="N169" s="70">
        <v>8.8066139373133012E-3</v>
      </c>
      <c r="O169" s="70">
        <v>7.9481967695350875E-2</v>
      </c>
      <c r="P169" s="70">
        <v>2.2791382428977158E-4</v>
      </c>
      <c r="Q169" s="70">
        <v>0</v>
      </c>
      <c r="R169" s="70">
        <v>5.790090701049877E-2</v>
      </c>
      <c r="S169" s="70">
        <v>0.31985287377108307</v>
      </c>
    </row>
    <row r="170" spans="1:19">
      <c r="A170" t="s">
        <v>48</v>
      </c>
      <c r="B170" s="69" t="s">
        <v>210</v>
      </c>
      <c r="C170" s="70">
        <v>1.2172063129867183E-5</v>
      </c>
      <c r="D170" s="70">
        <v>0</v>
      </c>
      <c r="E170" s="70">
        <v>2.9695245288507977E-5</v>
      </c>
      <c r="F170" s="70">
        <v>0</v>
      </c>
      <c r="G170" s="70">
        <v>6.112124425637866E-2</v>
      </c>
      <c r="H170" s="70">
        <v>0</v>
      </c>
      <c r="I170" s="70">
        <v>0</v>
      </c>
      <c r="J170" s="70">
        <v>0</v>
      </c>
      <c r="K170" s="70">
        <v>0</v>
      </c>
      <c r="L170" s="70">
        <v>8.5407217725652629E-4</v>
      </c>
      <c r="M170" s="70">
        <v>1.380183795565415E-2</v>
      </c>
      <c r="N170" s="70">
        <v>0.10301938918329157</v>
      </c>
      <c r="O170" s="70">
        <v>3.030948526131283E-3</v>
      </c>
      <c r="P170" s="70">
        <v>1.1357658348927657E-2</v>
      </c>
      <c r="Q170" s="70">
        <v>0</v>
      </c>
      <c r="R170" s="70">
        <v>9.3478717766188879E-3</v>
      </c>
      <c r="S170" s="70">
        <v>0.20257488953268421</v>
      </c>
    </row>
    <row r="171" spans="1:19">
      <c r="A171" t="s">
        <v>48</v>
      </c>
      <c r="B171" s="69" t="s">
        <v>211</v>
      </c>
      <c r="C171" s="70">
        <v>2.6068098648579507E-6</v>
      </c>
      <c r="D171" s="70">
        <v>0</v>
      </c>
      <c r="E171" s="70">
        <v>8.0287748467355868E-6</v>
      </c>
      <c r="F171" s="70">
        <v>0</v>
      </c>
      <c r="G171" s="70">
        <v>0</v>
      </c>
      <c r="H171" s="70">
        <v>0</v>
      </c>
      <c r="I171" s="70">
        <v>0.35562664444623238</v>
      </c>
      <c r="J171" s="70">
        <v>0</v>
      </c>
      <c r="K171" s="70">
        <v>0</v>
      </c>
      <c r="L171" s="70">
        <v>2.6438836723130521E-4</v>
      </c>
      <c r="M171" s="70">
        <v>7.9853191978997984E-3</v>
      </c>
      <c r="N171" s="70">
        <v>2.8320842003779489E-3</v>
      </c>
      <c r="O171" s="70">
        <v>0</v>
      </c>
      <c r="P171" s="70">
        <v>5.2623581605359959E-4</v>
      </c>
      <c r="Q171" s="70">
        <v>2.5454412594410059E-3</v>
      </c>
      <c r="R171" s="70">
        <v>3.0620703533891458E-2</v>
      </c>
      <c r="S171" s="70">
        <v>0.40041145240581955</v>
      </c>
    </row>
    <row r="172" spans="1:19">
      <c r="A172" t="s">
        <v>48</v>
      </c>
      <c r="B172" s="69" t="s">
        <v>212</v>
      </c>
      <c r="C172" s="70">
        <v>5.9201717874657334E-6</v>
      </c>
      <c r="D172" s="70">
        <v>0</v>
      </c>
      <c r="E172" s="70">
        <v>9.1298256350569318E-6</v>
      </c>
      <c r="F172" s="70">
        <v>0.22975093434498461</v>
      </c>
      <c r="G172" s="70">
        <v>0</v>
      </c>
      <c r="H172" s="70">
        <v>0</v>
      </c>
      <c r="I172" s="70">
        <v>0</v>
      </c>
      <c r="J172" s="70">
        <v>0</v>
      </c>
      <c r="K172" s="70">
        <v>0</v>
      </c>
      <c r="L172" s="70">
        <v>1.6081713016546928E-4</v>
      </c>
      <c r="M172" s="70">
        <v>1.9759316033116647E-3</v>
      </c>
      <c r="N172" s="70">
        <v>7.5576332981725614E-2</v>
      </c>
      <c r="O172" s="70">
        <v>2.0399271362805393E-3</v>
      </c>
      <c r="P172" s="70">
        <v>1.052114744481969E-4</v>
      </c>
      <c r="Q172" s="70">
        <v>1.4721198452374296E-3</v>
      </c>
      <c r="R172" s="70">
        <v>0.21464444447381226</v>
      </c>
      <c r="S172" s="70">
        <v>0.52574076898736166</v>
      </c>
    </row>
    <row r="173" spans="1:19">
      <c r="A173" t="s">
        <v>48</v>
      </c>
      <c r="B173" s="69" t="s">
        <v>213</v>
      </c>
      <c r="C173" s="70">
        <v>9.1007954949873238E-8</v>
      </c>
      <c r="D173" s="70">
        <v>0</v>
      </c>
      <c r="E173" s="70">
        <v>2.2372322234787134E-6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1.2241071674945729</v>
      </c>
      <c r="M173" s="70">
        <v>2.2457792797510479E-2</v>
      </c>
      <c r="N173" s="70">
        <v>4.6612892748129298E-2</v>
      </c>
      <c r="O173" s="70">
        <v>0.11946578553003917</v>
      </c>
      <c r="P173" s="70">
        <v>0.21673604489615172</v>
      </c>
      <c r="Q173" s="70">
        <v>7.0374942056226075E-3</v>
      </c>
      <c r="R173" s="70">
        <v>3.9999776609278115E-2</v>
      </c>
      <c r="S173" s="70">
        <v>1.6764192825213513</v>
      </c>
    </row>
    <row r="174" spans="1:19">
      <c r="A174" t="s">
        <v>48</v>
      </c>
      <c r="B174" s="69" t="s">
        <v>214</v>
      </c>
      <c r="C174" s="70">
        <v>1.8230302565314105E-6</v>
      </c>
      <c r="D174" s="70">
        <v>0</v>
      </c>
      <c r="E174" s="70">
        <v>3.447325028105297E-6</v>
      </c>
      <c r="F174" s="70">
        <v>0</v>
      </c>
      <c r="G174" s="70">
        <v>0</v>
      </c>
      <c r="H174" s="70">
        <v>3.8278324437667877E-2</v>
      </c>
      <c r="I174" s="70">
        <v>0</v>
      </c>
      <c r="J174" s="70">
        <v>0</v>
      </c>
      <c r="K174" s="70">
        <v>0</v>
      </c>
      <c r="L174" s="70">
        <v>7.7019092568519909E-5</v>
      </c>
      <c r="M174" s="70">
        <v>0.16808583884001393</v>
      </c>
      <c r="N174" s="70">
        <v>7.6864820423740099E-2</v>
      </c>
      <c r="O174" s="70">
        <v>2.5253585571363146E-3</v>
      </c>
      <c r="P174" s="70">
        <v>9.1821940754073239E-3</v>
      </c>
      <c r="Q174" s="70">
        <v>4.4736443096624612E-3</v>
      </c>
      <c r="R174" s="70">
        <v>1.9639370017920044E-2</v>
      </c>
      <c r="S174" s="70">
        <v>0.31913184010943496</v>
      </c>
    </row>
    <row r="175" spans="1:19">
      <c r="A175" t="s">
        <v>48</v>
      </c>
      <c r="B175" s="69" t="s">
        <v>215</v>
      </c>
      <c r="C175" s="70">
        <v>4.2005619249607662E-7</v>
      </c>
      <c r="D175" s="70">
        <v>0</v>
      </c>
      <c r="E175" s="70">
        <v>7.9432046362626352E-7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3.5857047979703793E-5</v>
      </c>
      <c r="M175" s="70">
        <v>3.7894813513190684E-3</v>
      </c>
      <c r="N175" s="70">
        <v>6.8198311558891334E-2</v>
      </c>
      <c r="O175" s="70">
        <v>1.2059275869503949E-2</v>
      </c>
      <c r="P175" s="70">
        <v>0.10990850500962779</v>
      </c>
      <c r="Q175" s="70">
        <v>0</v>
      </c>
      <c r="R175" s="70">
        <v>2.4121030873487825E-2</v>
      </c>
      <c r="S175" s="70">
        <v>0.21811367608745513</v>
      </c>
    </row>
    <row r="176" spans="1:19">
      <c r="A176" t="s">
        <v>48</v>
      </c>
      <c r="B176" s="69" t="s">
        <v>216</v>
      </c>
      <c r="C176" s="70">
        <v>0</v>
      </c>
      <c r="D176" s="70">
        <v>0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2.8047768097252401E-3</v>
      </c>
      <c r="N176" s="70">
        <v>1.2730784410308615E-2</v>
      </c>
      <c r="O176" s="70">
        <v>2.7814787455092471E-2</v>
      </c>
      <c r="P176" s="70">
        <v>1.8265443955797878E-2</v>
      </c>
      <c r="Q176" s="70">
        <v>2.5861969322280132E-2</v>
      </c>
      <c r="R176" s="70">
        <v>2.3417705834923197E-2</v>
      </c>
      <c r="S176" s="70">
        <v>0.11089546778816839</v>
      </c>
    </row>
    <row r="177" spans="1:19">
      <c r="A177" t="s">
        <v>48</v>
      </c>
      <c r="B177" s="69" t="s">
        <v>217</v>
      </c>
      <c r="C177" s="70">
        <v>0.18811570989655202</v>
      </c>
      <c r="D177" s="70">
        <v>0</v>
      </c>
      <c r="E177" s="70">
        <v>2.2934764025706045E-6</v>
      </c>
      <c r="F177" s="70">
        <v>0</v>
      </c>
      <c r="G177" s="70">
        <v>0</v>
      </c>
      <c r="H177" s="70">
        <v>0</v>
      </c>
      <c r="I177" s="70">
        <v>0</v>
      </c>
      <c r="J177" s="70">
        <v>0.62101252300215748</v>
      </c>
      <c r="K177" s="70">
        <v>1.0842145774493162E-2</v>
      </c>
      <c r="L177" s="70">
        <v>7.022628789066232E-5</v>
      </c>
      <c r="M177" s="70">
        <v>4.9120021640760569E-3</v>
      </c>
      <c r="N177" s="70">
        <v>2.8106843113206992E-4</v>
      </c>
      <c r="O177" s="70">
        <v>4.6911921637786236E-2</v>
      </c>
      <c r="P177" s="70">
        <v>2.0783805568541425E-2</v>
      </c>
      <c r="Q177" s="70">
        <v>2.059476619418632E-3</v>
      </c>
      <c r="R177" s="70">
        <v>6.4412155268485094E-3</v>
      </c>
      <c r="S177" s="70">
        <v>0.90143238838550133</v>
      </c>
    </row>
    <row r="178" spans="1:19">
      <c r="A178" t="s">
        <v>48</v>
      </c>
      <c r="B178" s="69" t="s">
        <v>218</v>
      </c>
      <c r="C178" s="70">
        <v>1.2832117164407464E-6</v>
      </c>
      <c r="D178" s="70">
        <v>0</v>
      </c>
      <c r="E178" s="70">
        <v>2.4265356302066721E-6</v>
      </c>
      <c r="F178" s="70">
        <v>0</v>
      </c>
      <c r="G178" s="70">
        <v>0</v>
      </c>
      <c r="H178" s="70">
        <v>0</v>
      </c>
      <c r="I178" s="70">
        <v>0</v>
      </c>
      <c r="J178" s="70">
        <v>0</v>
      </c>
      <c r="K178" s="70">
        <v>0</v>
      </c>
      <c r="L178" s="70">
        <v>3.4470441110462602E-2</v>
      </c>
      <c r="M178" s="70">
        <v>4.0705659990294407E-3</v>
      </c>
      <c r="N178" s="70">
        <v>3.7083902661905199E-4</v>
      </c>
      <c r="O178" s="70">
        <v>4.3262642555326636E-2</v>
      </c>
      <c r="P178" s="70">
        <v>0.14047737916453684</v>
      </c>
      <c r="Q178" s="70">
        <v>9.1532294196383646E-4</v>
      </c>
      <c r="R178" s="70">
        <v>3.7922543250360263E-2</v>
      </c>
      <c r="S178" s="70">
        <v>0.26149344379564354</v>
      </c>
    </row>
    <row r="179" spans="1:19">
      <c r="A179" t="s">
        <v>48</v>
      </c>
      <c r="B179" s="69" t="s">
        <v>219</v>
      </c>
      <c r="C179" s="70">
        <v>2.2404154807365018E-3</v>
      </c>
      <c r="D179" s="70">
        <v>0</v>
      </c>
      <c r="E179" s="70">
        <v>1.8145307759301232E-2</v>
      </c>
      <c r="F179" s="70">
        <v>0</v>
      </c>
      <c r="G179" s="70">
        <v>0</v>
      </c>
      <c r="H179" s="70">
        <v>0</v>
      </c>
      <c r="I179" s="70">
        <v>0</v>
      </c>
      <c r="J179" s="70">
        <v>0</v>
      </c>
      <c r="K179" s="70">
        <v>4.8187314553338467E-3</v>
      </c>
      <c r="L179" s="70">
        <v>3.421190627506121E-4</v>
      </c>
      <c r="M179" s="70">
        <v>2.7415690849821317E-2</v>
      </c>
      <c r="N179" s="70">
        <v>3.3834927190611097E-2</v>
      </c>
      <c r="O179" s="70">
        <v>0.11812588716590966</v>
      </c>
      <c r="P179" s="70">
        <v>0.36584113742830482</v>
      </c>
      <c r="Q179" s="70">
        <v>0.11610910691814347</v>
      </c>
      <c r="R179" s="70">
        <v>5.7284606322006937E-2</v>
      </c>
      <c r="S179" s="70">
        <v>0.74415792963282001</v>
      </c>
    </row>
    <row r="180" spans="1:19">
      <c r="A180" t="s">
        <v>48</v>
      </c>
      <c r="B180" s="69" t="s">
        <v>220</v>
      </c>
      <c r="C180" s="70">
        <v>1.3797440914231629E-6</v>
      </c>
      <c r="D180" s="70">
        <v>0</v>
      </c>
      <c r="E180" s="70">
        <v>4.5884176803667742E-4</v>
      </c>
      <c r="F180" s="70">
        <v>0</v>
      </c>
      <c r="G180" s="70">
        <v>0</v>
      </c>
      <c r="H180" s="70">
        <v>0</v>
      </c>
      <c r="I180" s="70">
        <v>0</v>
      </c>
      <c r="J180" s="70">
        <v>0</v>
      </c>
      <c r="K180" s="70">
        <v>0</v>
      </c>
      <c r="L180" s="70">
        <v>0.64434294951312765</v>
      </c>
      <c r="M180" s="70">
        <v>4.5943883025643117E-3</v>
      </c>
      <c r="N180" s="70">
        <v>1.4447644961990136E-4</v>
      </c>
      <c r="O180" s="70">
        <v>0.10873943435362321</v>
      </c>
      <c r="P180" s="70">
        <v>1.1618687976238107E-3</v>
      </c>
      <c r="Q180" s="70">
        <v>1.192971815910937E-3</v>
      </c>
      <c r="R180" s="70">
        <v>2.0388136886140273E-3</v>
      </c>
      <c r="S180" s="70">
        <v>0.76267512443314445</v>
      </c>
    </row>
    <row r="181" spans="1:19">
      <c r="A181" t="s">
        <v>48</v>
      </c>
      <c r="B181" s="69" t="s">
        <v>221</v>
      </c>
      <c r="C181" s="70">
        <v>9.900973802642099E-2</v>
      </c>
      <c r="D181" s="70">
        <v>0</v>
      </c>
      <c r="E181" s="70">
        <v>9.5501593536724272E-3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8.0806933741683906E-5</v>
      </c>
      <c r="M181" s="70">
        <v>2.0662188884159605E-3</v>
      </c>
      <c r="N181" s="70">
        <v>0</v>
      </c>
      <c r="O181" s="70">
        <v>2.1927245593289513E-2</v>
      </c>
      <c r="P181" s="70">
        <v>3.9832144711908768E-2</v>
      </c>
      <c r="Q181" s="70">
        <v>6.067186248218448E-3</v>
      </c>
      <c r="R181" s="70">
        <v>4.0017653546158272E-2</v>
      </c>
      <c r="S181" s="70">
        <v>0.21855115330174613</v>
      </c>
    </row>
    <row r="182" spans="1:19">
      <c r="A182" t="s">
        <v>48</v>
      </c>
      <c r="B182" s="69" t="s">
        <v>222</v>
      </c>
      <c r="C182" s="70">
        <v>1.3978031955254266E-2</v>
      </c>
      <c r="D182" s="70">
        <v>0</v>
      </c>
      <c r="E182" s="70">
        <v>2.2820790457203088E-3</v>
      </c>
      <c r="F182" s="70">
        <v>13.659380335929434</v>
      </c>
      <c r="G182" s="70">
        <v>4.3586760807957319</v>
      </c>
      <c r="H182" s="70">
        <v>0</v>
      </c>
      <c r="I182" s="70">
        <v>1.3922783130069689</v>
      </c>
      <c r="J182" s="70">
        <v>0.63983108430522151</v>
      </c>
      <c r="K182" s="70">
        <v>0.15359706513869398</v>
      </c>
      <c r="L182" s="70">
        <v>0.17183807747010071</v>
      </c>
      <c r="M182" s="70">
        <v>3.2499522974377584</v>
      </c>
      <c r="N182" s="70">
        <v>0.30721397994931365</v>
      </c>
      <c r="O182" s="70">
        <v>1.3691540519211998</v>
      </c>
      <c r="P182" s="70">
        <v>0.38482886022551099</v>
      </c>
      <c r="Q182" s="70">
        <v>0.19125038215090484</v>
      </c>
      <c r="R182" s="70">
        <v>1.767220063365329</v>
      </c>
      <c r="S182" s="70">
        <v>27.66148070269719</v>
      </c>
    </row>
    <row r="183" spans="1:19">
      <c r="A183" t="s">
        <v>48</v>
      </c>
      <c r="B183" s="69" t="s">
        <v>223</v>
      </c>
      <c r="C183" s="70">
        <v>0.31449524634856729</v>
      </c>
      <c r="D183" s="70">
        <v>0.38627511188305874</v>
      </c>
      <c r="E183" s="70">
        <v>5.1326974902327294E-2</v>
      </c>
      <c r="F183" s="70">
        <v>0</v>
      </c>
      <c r="G183" s="70">
        <v>0</v>
      </c>
      <c r="H183" s="70">
        <v>2.3481038827940868</v>
      </c>
      <c r="I183" s="70">
        <v>0</v>
      </c>
      <c r="J183" s="70">
        <v>0.95974662645786424</v>
      </c>
      <c r="K183" s="70">
        <v>6.0234143191628675E-3</v>
      </c>
      <c r="L183" s="70">
        <v>3.865618874107863</v>
      </c>
      <c r="M183" s="70">
        <v>0.11440227374244216</v>
      </c>
      <c r="N183" s="70">
        <v>0.57667868570341696</v>
      </c>
      <c r="O183" s="70">
        <v>5.3396296158808809E-2</v>
      </c>
      <c r="P183" s="70">
        <v>1.6105222935952384</v>
      </c>
      <c r="Q183" s="70">
        <v>0.18576905142658617</v>
      </c>
      <c r="R183" s="70">
        <v>0.24511959524650706</v>
      </c>
      <c r="S183" s="70">
        <v>10.717478326686091</v>
      </c>
    </row>
    <row r="184" spans="1:19">
      <c r="A184" t="s">
        <v>48</v>
      </c>
      <c r="B184" s="69" t="s">
        <v>224</v>
      </c>
      <c r="C184" s="70">
        <v>2.8903812676617235E-8</v>
      </c>
      <c r="D184" s="70">
        <v>0</v>
      </c>
      <c r="E184" s="70">
        <v>5.4656709380651591E-8</v>
      </c>
      <c r="F184" s="70">
        <v>0</v>
      </c>
      <c r="G184" s="70">
        <v>0</v>
      </c>
      <c r="H184" s="70">
        <v>0</v>
      </c>
      <c r="I184" s="70">
        <v>0</v>
      </c>
      <c r="J184" s="70">
        <v>0</v>
      </c>
      <c r="K184" s="70">
        <v>0</v>
      </c>
      <c r="L184" s="70">
        <v>2.4673016767451372E-6</v>
      </c>
      <c r="M184" s="70">
        <v>6.8009420586179203E-4</v>
      </c>
      <c r="N184" s="70">
        <v>0</v>
      </c>
      <c r="O184" s="70">
        <v>0</v>
      </c>
      <c r="P184" s="70">
        <v>5.6988633900800778E-7</v>
      </c>
      <c r="Q184" s="70">
        <v>7.0808798950494634E-5</v>
      </c>
      <c r="R184" s="70">
        <v>1.4178698393152445E-7</v>
      </c>
      <c r="S184" s="70">
        <v>7.5416554022922355E-4</v>
      </c>
    </row>
    <row r="185" spans="1:19">
      <c r="A185" t="s">
        <v>48</v>
      </c>
      <c r="B185" s="69" t="s">
        <v>225</v>
      </c>
      <c r="C185" s="70">
        <v>0</v>
      </c>
      <c r="D185" s="70">
        <v>0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T185"/>
  <sheetViews>
    <sheetView workbookViewId="0"/>
  </sheetViews>
  <sheetFormatPr defaultColWidth="8.88671875" defaultRowHeight="14.4"/>
  <cols>
    <col min="1" max="1" width="16.33203125" customWidth="1"/>
    <col min="2" max="2" width="18" style="45" customWidth="1"/>
    <col min="3" max="3" width="10.44140625" style="45" customWidth="1"/>
    <col min="4" max="4" width="9" style="45" bestFit="1" customWidth="1"/>
    <col min="5" max="5" width="12" style="45" bestFit="1" customWidth="1"/>
    <col min="6" max="11" width="9" style="45" bestFit="1" customWidth="1"/>
    <col min="12" max="14" width="12" style="45" bestFit="1" customWidth="1"/>
    <col min="15" max="15" width="9" style="45" bestFit="1" customWidth="1"/>
    <col min="16" max="16" width="12" style="45" bestFit="1" customWidth="1"/>
    <col min="17" max="17" width="9" style="45" bestFit="1" customWidth="1"/>
    <col min="18" max="19" width="12" style="45" bestFit="1" customWidth="1"/>
    <col min="20" max="16384" width="8.88671875" style="45"/>
  </cols>
  <sheetData>
    <row r="1" spans="1:20" s="40" customFormat="1">
      <c r="A1"/>
      <c r="B1" s="35" t="s">
        <v>1</v>
      </c>
      <c r="C1" s="36" t="s">
        <v>231</v>
      </c>
      <c r="D1" s="37"/>
      <c r="E1" s="37"/>
      <c r="F1" s="37"/>
      <c r="G1" s="38"/>
      <c r="H1" s="39"/>
    </row>
    <row r="2" spans="1:20">
      <c r="B2" s="41" t="s">
        <v>3</v>
      </c>
      <c r="C2" s="42" t="s">
        <v>232</v>
      </c>
      <c r="D2" s="43"/>
      <c r="E2" s="43"/>
      <c r="F2" s="43"/>
      <c r="G2" s="43"/>
      <c r="H2" s="44"/>
    </row>
    <row r="3" spans="1:20">
      <c r="B3" s="41" t="s">
        <v>5</v>
      </c>
      <c r="C3" s="46" t="s">
        <v>6</v>
      </c>
      <c r="D3" s="43"/>
      <c r="E3" s="43"/>
      <c r="F3" s="43"/>
      <c r="G3" s="43"/>
      <c r="H3" s="44"/>
    </row>
    <row r="4" spans="1:20">
      <c r="B4" s="47" t="s">
        <v>7</v>
      </c>
      <c r="C4" s="48">
        <v>2020</v>
      </c>
      <c r="D4" s="49"/>
      <c r="E4" s="49"/>
      <c r="F4" s="49"/>
      <c r="G4" s="49"/>
      <c r="H4" s="50"/>
    </row>
    <row r="5" spans="1:20">
      <c r="B5" s="51"/>
    </row>
    <row r="6" spans="1:20">
      <c r="A6" s="1" t="s">
        <v>8</v>
      </c>
      <c r="B6" s="51" t="s">
        <v>9</v>
      </c>
      <c r="C6" s="52" t="s">
        <v>10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4"/>
    </row>
    <row r="7" spans="1:20" ht="15.6">
      <c r="B7" s="51" t="s">
        <v>11</v>
      </c>
      <c r="C7" s="55" t="s">
        <v>12</v>
      </c>
      <c r="D7" s="56"/>
      <c r="E7" s="56"/>
      <c r="F7" s="56"/>
      <c r="G7" s="56"/>
      <c r="H7" s="56"/>
      <c r="I7" s="56"/>
      <c r="J7" s="56"/>
      <c r="K7" s="56"/>
      <c r="L7" s="57"/>
      <c r="M7" s="55" t="s">
        <v>13</v>
      </c>
      <c r="N7" s="56"/>
      <c r="O7" s="56"/>
      <c r="P7" s="56"/>
      <c r="Q7" s="56"/>
      <c r="R7" s="56"/>
      <c r="S7" s="58"/>
    </row>
    <row r="8" spans="1:20">
      <c r="C8" s="59" t="s">
        <v>14</v>
      </c>
      <c r="D8" s="60" t="s">
        <v>15</v>
      </c>
      <c r="E8" s="60" t="s">
        <v>16</v>
      </c>
      <c r="F8" s="60" t="s">
        <v>17</v>
      </c>
      <c r="G8" s="60" t="s">
        <v>18</v>
      </c>
      <c r="H8" s="60" t="s">
        <v>19</v>
      </c>
      <c r="I8" s="60" t="s">
        <v>20</v>
      </c>
      <c r="J8" s="60" t="s">
        <v>21</v>
      </c>
      <c r="K8" s="60" t="s">
        <v>22</v>
      </c>
      <c r="L8" s="61" t="s">
        <v>23</v>
      </c>
      <c r="M8" s="62" t="s">
        <v>24</v>
      </c>
      <c r="N8" s="63" t="s">
        <v>25</v>
      </c>
      <c r="O8" s="63" t="s">
        <v>26</v>
      </c>
      <c r="P8" s="63" t="s">
        <v>27</v>
      </c>
      <c r="Q8" s="63" t="s">
        <v>28</v>
      </c>
      <c r="R8" s="63" t="s">
        <v>29</v>
      </c>
      <c r="S8" s="64" t="s">
        <v>30</v>
      </c>
    </row>
    <row r="9" spans="1:20">
      <c r="C9" s="65" t="s">
        <v>31</v>
      </c>
      <c r="D9" s="66" t="s">
        <v>32</v>
      </c>
      <c r="E9" s="66" t="s">
        <v>33</v>
      </c>
      <c r="F9" s="66" t="s">
        <v>34</v>
      </c>
      <c r="G9" s="66" t="s">
        <v>35</v>
      </c>
      <c r="H9" s="66" t="s">
        <v>36</v>
      </c>
      <c r="I9" s="66" t="s">
        <v>37</v>
      </c>
      <c r="J9" s="66" t="s">
        <v>38</v>
      </c>
      <c r="K9" s="66" t="s">
        <v>39</v>
      </c>
      <c r="L9" s="67" t="s">
        <v>40</v>
      </c>
      <c r="M9" s="65" t="s">
        <v>41</v>
      </c>
      <c r="N9" s="66" t="s">
        <v>42</v>
      </c>
      <c r="O9" s="66" t="s">
        <v>43</v>
      </c>
      <c r="P9" s="66" t="s">
        <v>44</v>
      </c>
      <c r="Q9" s="66" t="s">
        <v>45</v>
      </c>
      <c r="R9" s="66" t="s">
        <v>46</v>
      </c>
      <c r="S9" s="68" t="s">
        <v>47</v>
      </c>
      <c r="T9" s="69"/>
    </row>
    <row r="10" spans="1:20">
      <c r="A10" t="s">
        <v>48</v>
      </c>
      <c r="B10" s="69" t="s">
        <v>49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3.2837724958559779E-2</v>
      </c>
      <c r="P10" s="70">
        <v>0</v>
      </c>
      <c r="Q10" s="70">
        <v>0</v>
      </c>
      <c r="R10" s="70">
        <v>0</v>
      </c>
      <c r="S10" s="70">
        <v>3.2837724958559779E-2</v>
      </c>
    </row>
    <row r="11" spans="1:20">
      <c r="A11" t="s">
        <v>48</v>
      </c>
      <c r="B11" s="69" t="s">
        <v>50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  <c r="P11" s="70">
        <v>9.6657795994086816E-6</v>
      </c>
      <c r="Q11" s="70">
        <v>0</v>
      </c>
      <c r="R11" s="70">
        <v>0</v>
      </c>
      <c r="S11" s="70">
        <v>9.6657795994117834E-6</v>
      </c>
    </row>
    <row r="12" spans="1:20">
      <c r="A12" t="s">
        <v>48</v>
      </c>
      <c r="B12" s="69" t="s">
        <v>51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0">
        <v>1.7157075623488606E-4</v>
      </c>
      <c r="Q12" s="70">
        <v>0</v>
      </c>
      <c r="R12" s="70">
        <v>0</v>
      </c>
      <c r="S12" s="70">
        <v>1.715707562348831E-4</v>
      </c>
    </row>
    <row r="13" spans="1:20">
      <c r="A13" t="s">
        <v>48</v>
      </c>
      <c r="B13" s="69" t="s">
        <v>52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1.87916950279512E-3</v>
      </c>
      <c r="Q13" s="70">
        <v>0</v>
      </c>
      <c r="R13" s="70">
        <v>0</v>
      </c>
      <c r="S13" s="70">
        <v>1.879169502795118E-3</v>
      </c>
    </row>
    <row r="14" spans="1:20">
      <c r="A14" t="s">
        <v>48</v>
      </c>
      <c r="B14" s="69" t="s">
        <v>53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2.9674016433883246E-2</v>
      </c>
      <c r="Q14" s="70">
        <v>0</v>
      </c>
      <c r="R14" s="70">
        <v>0</v>
      </c>
      <c r="S14" s="70">
        <v>2.967401643388326E-2</v>
      </c>
    </row>
    <row r="15" spans="1:20">
      <c r="A15" t="s">
        <v>48</v>
      </c>
      <c r="B15" s="69" t="s">
        <v>54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4.6616241621192607E-2</v>
      </c>
      <c r="Q15" s="70">
        <v>0</v>
      </c>
      <c r="R15" s="70">
        <v>0</v>
      </c>
      <c r="S15" s="70">
        <v>4.66162416211926E-2</v>
      </c>
    </row>
    <row r="16" spans="1:20">
      <c r="A16" t="s">
        <v>48</v>
      </c>
      <c r="B16" s="69" t="s">
        <v>55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3.78569970648511E-2</v>
      </c>
      <c r="Q16" s="70">
        <v>0</v>
      </c>
      <c r="R16" s="70">
        <v>0</v>
      </c>
      <c r="S16" s="70">
        <v>3.7856997064850989E-2</v>
      </c>
    </row>
    <row r="17" spans="1:19">
      <c r="A17" t="s">
        <v>48</v>
      </c>
      <c r="B17" s="69" t="s">
        <v>56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2.8655170452833181E-2</v>
      </c>
      <c r="Q17" s="70">
        <v>0</v>
      </c>
      <c r="R17" s="70">
        <v>0</v>
      </c>
      <c r="S17" s="70">
        <v>2.8655170452833362E-2</v>
      </c>
    </row>
    <row r="18" spans="1:19">
      <c r="A18" t="s">
        <v>48</v>
      </c>
      <c r="B18" s="69" t="s">
        <v>57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1.8436261486597216E-2</v>
      </c>
      <c r="Q18" s="70">
        <v>0</v>
      </c>
      <c r="R18" s="70">
        <v>0</v>
      </c>
      <c r="S18" s="70">
        <v>1.8436261486597189E-2</v>
      </c>
    </row>
    <row r="19" spans="1:19">
      <c r="A19" t="s">
        <v>48</v>
      </c>
      <c r="B19" s="69" t="s">
        <v>58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0.11467407236469337</v>
      </c>
      <c r="Q19" s="70">
        <v>0</v>
      </c>
      <c r="R19" s="70">
        <v>0</v>
      </c>
      <c r="S19" s="70">
        <v>0.11467407236469351</v>
      </c>
    </row>
    <row r="20" spans="1:19">
      <c r="A20" t="s">
        <v>48</v>
      </c>
      <c r="B20" s="69" t="s">
        <v>59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2.5260629245966282E-2</v>
      </c>
      <c r="Q20" s="70">
        <v>0</v>
      </c>
      <c r="R20" s="70">
        <v>0</v>
      </c>
      <c r="S20" s="70">
        <v>2.5260629245966615E-2</v>
      </c>
    </row>
    <row r="21" spans="1:19">
      <c r="A21" t="s">
        <v>48</v>
      </c>
      <c r="B21" s="69" t="s">
        <v>60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1.1701338974673181E-2</v>
      </c>
      <c r="Q21" s="70">
        <v>0</v>
      </c>
      <c r="R21" s="70">
        <v>0</v>
      </c>
      <c r="S21" s="70">
        <v>1.1701338974673181E-2</v>
      </c>
    </row>
    <row r="22" spans="1:19">
      <c r="A22" t="s">
        <v>48</v>
      </c>
      <c r="B22" s="69" t="s">
        <v>61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2.2181259927423702E-2</v>
      </c>
      <c r="Q22" s="70">
        <v>0</v>
      </c>
      <c r="R22" s="70">
        <v>0</v>
      </c>
      <c r="S22" s="70">
        <v>2.218125992742348E-2</v>
      </c>
    </row>
    <row r="23" spans="1:19">
      <c r="A23" t="s">
        <v>48</v>
      </c>
      <c r="B23" s="69" t="s">
        <v>62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0.14670077121523256</v>
      </c>
      <c r="Q23" s="70">
        <v>0</v>
      </c>
      <c r="R23" s="70">
        <v>0</v>
      </c>
      <c r="S23" s="70">
        <v>0.14670077121523217</v>
      </c>
    </row>
    <row r="24" spans="1:19">
      <c r="A24" t="s">
        <v>48</v>
      </c>
      <c r="B24" s="69" t="s">
        <v>63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0.15669892054298057</v>
      </c>
      <c r="Q24" s="70">
        <v>0</v>
      </c>
      <c r="R24" s="70">
        <v>0</v>
      </c>
      <c r="S24" s="70">
        <v>0.15669892054298218</v>
      </c>
    </row>
    <row r="25" spans="1:19">
      <c r="A25" t="s">
        <v>48</v>
      </c>
      <c r="B25" s="69" t="s">
        <v>64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0.11636439412349597</v>
      </c>
      <c r="Q25" s="70">
        <v>0</v>
      </c>
      <c r="R25" s="70">
        <v>1.6540376489944962E-2</v>
      </c>
      <c r="S25" s="70">
        <v>0.13290477061343897</v>
      </c>
    </row>
    <row r="26" spans="1:19">
      <c r="A26" t="s">
        <v>48</v>
      </c>
      <c r="B26" s="69" t="s">
        <v>65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9.5422480319028447E-2</v>
      </c>
      <c r="Q26" s="70">
        <v>0</v>
      </c>
      <c r="R26" s="70">
        <v>9.953467531970267E-2</v>
      </c>
      <c r="S26" s="70">
        <v>0.19495715563873051</v>
      </c>
    </row>
    <row r="27" spans="1:19">
      <c r="A27" t="s">
        <v>48</v>
      </c>
      <c r="B27" s="69" t="s">
        <v>66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8.4884842148787887E-2</v>
      </c>
      <c r="Q27" s="70">
        <v>0</v>
      </c>
      <c r="R27" s="70">
        <v>0.10200910250750818</v>
      </c>
      <c r="S27" s="70">
        <v>0.18689394465629494</v>
      </c>
    </row>
    <row r="28" spans="1:19">
      <c r="A28" t="s">
        <v>48</v>
      </c>
      <c r="B28" s="69" t="s">
        <v>67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7.4912969543182162E-2</v>
      </c>
      <c r="Q28" s="70">
        <v>0</v>
      </c>
      <c r="R28" s="70">
        <v>6.3749506478900514E-2</v>
      </c>
      <c r="S28" s="70">
        <v>0.13866247602208115</v>
      </c>
    </row>
    <row r="29" spans="1:19">
      <c r="A29" t="s">
        <v>48</v>
      </c>
      <c r="B29" s="69" t="s">
        <v>68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8.5872562896611715E-2</v>
      </c>
      <c r="Q29" s="70">
        <v>0</v>
      </c>
      <c r="R29" s="70">
        <v>5.3975153191232528E-2</v>
      </c>
      <c r="S29" s="70">
        <v>0.13984771608784441</v>
      </c>
    </row>
    <row r="30" spans="1:19">
      <c r="A30" t="s">
        <v>48</v>
      </c>
      <c r="B30" s="69" t="s">
        <v>69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0.30680108483204749</v>
      </c>
      <c r="Q30" s="70">
        <v>0</v>
      </c>
      <c r="R30" s="70">
        <v>4.4964558359150086E-2</v>
      </c>
      <c r="S30" s="70">
        <v>0.35176564319119974</v>
      </c>
    </row>
    <row r="31" spans="1:19">
      <c r="A31" t="s">
        <v>48</v>
      </c>
      <c r="B31" s="69" t="s">
        <v>70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0.39425737653473347</v>
      </c>
      <c r="Q31" s="70">
        <v>0</v>
      </c>
      <c r="R31" s="70">
        <v>3.5182565996146109E-2</v>
      </c>
      <c r="S31" s="70">
        <v>0.42943994253088658</v>
      </c>
    </row>
    <row r="32" spans="1:19">
      <c r="A32" t="s">
        <v>48</v>
      </c>
      <c r="B32" s="69" t="s">
        <v>71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0.48008268196180892</v>
      </c>
      <c r="Q32" s="70">
        <v>0</v>
      </c>
      <c r="R32" s="70">
        <v>3.5034022537107912E-2</v>
      </c>
      <c r="S32" s="70">
        <v>0.51511670449891955</v>
      </c>
    </row>
    <row r="33" spans="1:19">
      <c r="A33" t="s">
        <v>48</v>
      </c>
      <c r="B33" s="69" t="s">
        <v>72</v>
      </c>
      <c r="C33" s="70">
        <v>0</v>
      </c>
      <c r="D33" s="70">
        <v>0</v>
      </c>
      <c r="E33" s="70">
        <v>0</v>
      </c>
      <c r="F33" s="70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70">
        <v>0</v>
      </c>
      <c r="N33" s="70">
        <v>0</v>
      </c>
      <c r="O33" s="70">
        <v>0</v>
      </c>
      <c r="P33" s="70">
        <v>0.76013696316818802</v>
      </c>
      <c r="Q33" s="70">
        <v>0</v>
      </c>
      <c r="R33" s="70">
        <v>2.1594081555981248E-2</v>
      </c>
      <c r="S33" s="70">
        <v>0.7817310447241681</v>
      </c>
    </row>
    <row r="34" spans="1:19">
      <c r="A34" t="s">
        <v>48</v>
      </c>
      <c r="B34" s="69" t="s">
        <v>73</v>
      </c>
      <c r="C34" s="70">
        <v>0</v>
      </c>
      <c r="D34" s="70">
        <v>0</v>
      </c>
      <c r="E34" s="70">
        <v>0</v>
      </c>
      <c r="F34" s="70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70">
        <v>0</v>
      </c>
      <c r="N34" s="70">
        <v>0</v>
      </c>
      <c r="O34" s="70">
        <v>0</v>
      </c>
      <c r="P34" s="70">
        <v>1.4596424141029387</v>
      </c>
      <c r="Q34" s="70">
        <v>0</v>
      </c>
      <c r="R34" s="70">
        <v>2.6738932157727713E-2</v>
      </c>
      <c r="S34" s="70">
        <v>1.4863813462606688</v>
      </c>
    </row>
    <row r="35" spans="1:19">
      <c r="A35" t="s">
        <v>48</v>
      </c>
      <c r="B35" s="69" t="s">
        <v>74</v>
      </c>
      <c r="C35" s="70">
        <v>0</v>
      </c>
      <c r="D35" s="70">
        <v>0.67325846499117203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1.6474686701799639</v>
      </c>
      <c r="Q35" s="70">
        <v>0</v>
      </c>
      <c r="R35" s="70">
        <v>1.8217480138843056E-2</v>
      </c>
      <c r="S35" s="70">
        <v>2.3389446153099458</v>
      </c>
    </row>
    <row r="36" spans="1:19">
      <c r="A36" t="s">
        <v>48</v>
      </c>
      <c r="B36" s="69" t="s">
        <v>75</v>
      </c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1.158067917000265</v>
      </c>
      <c r="Q36" s="70">
        <v>0</v>
      </c>
      <c r="R36" s="70">
        <v>1.5143082559152088E-2</v>
      </c>
      <c r="S36" s="70">
        <v>1.1732109995594282</v>
      </c>
    </row>
    <row r="37" spans="1:19">
      <c r="A37" t="s">
        <v>48</v>
      </c>
      <c r="B37" s="69" t="s">
        <v>76</v>
      </c>
      <c r="C37" s="70">
        <v>0</v>
      </c>
      <c r="D37" s="70">
        <v>0.63117981092918718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1.2427912828266077</v>
      </c>
      <c r="N37" s="70">
        <v>0</v>
      </c>
      <c r="O37" s="70">
        <v>0</v>
      </c>
      <c r="P37" s="70">
        <v>0.916745812632346</v>
      </c>
      <c r="Q37" s="70">
        <v>0</v>
      </c>
      <c r="R37" s="70">
        <v>1.1015493881609273E-2</v>
      </c>
      <c r="S37" s="70">
        <v>2.8017324002697084</v>
      </c>
    </row>
    <row r="38" spans="1:19">
      <c r="A38" t="s">
        <v>48</v>
      </c>
      <c r="B38" s="69" t="s">
        <v>77</v>
      </c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1.2427912828266134</v>
      </c>
      <c r="N38" s="70">
        <v>0</v>
      </c>
      <c r="O38" s="70">
        <v>0</v>
      </c>
      <c r="P38" s="70">
        <v>1.0689386776604977</v>
      </c>
      <c r="Q38" s="70">
        <v>0</v>
      </c>
      <c r="R38" s="70">
        <v>8.6514009966630612E-3</v>
      </c>
      <c r="S38" s="70">
        <v>2.3203813614838253</v>
      </c>
    </row>
    <row r="39" spans="1:19">
      <c r="A39" t="s">
        <v>48</v>
      </c>
      <c r="B39" s="69" t="s">
        <v>78</v>
      </c>
      <c r="C39" s="70">
        <v>0</v>
      </c>
      <c r="D39" s="70">
        <v>0</v>
      </c>
      <c r="E39" s="70">
        <v>0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0</v>
      </c>
      <c r="P39" s="70">
        <v>1.1246038689465259</v>
      </c>
      <c r="Q39" s="70">
        <v>0</v>
      </c>
      <c r="R39" s="70">
        <v>8.8548393382359425E-3</v>
      </c>
      <c r="S39" s="70">
        <v>1.1334587082847793</v>
      </c>
    </row>
    <row r="40" spans="1:19">
      <c r="A40" t="s">
        <v>48</v>
      </c>
      <c r="B40" s="69" t="s">
        <v>79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3.2837724958559779E-2</v>
      </c>
      <c r="P40" s="70">
        <v>1.4047057877575835</v>
      </c>
      <c r="Q40" s="70">
        <v>0</v>
      </c>
      <c r="R40" s="70">
        <v>1.0277087741252466E-2</v>
      </c>
      <c r="S40" s="70">
        <v>1.4478206004574421</v>
      </c>
    </row>
    <row r="41" spans="1:19">
      <c r="A41" t="s">
        <v>48</v>
      </c>
      <c r="B41" s="69" t="s">
        <v>80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1.5398842178729744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1.1814655813396531</v>
      </c>
      <c r="Q41" s="70">
        <v>0</v>
      </c>
      <c r="R41" s="70">
        <v>4.7280641732870832E-3</v>
      </c>
      <c r="S41" s="70">
        <v>2.726077863385953</v>
      </c>
    </row>
    <row r="42" spans="1:19">
      <c r="A42" t="s">
        <v>48</v>
      </c>
      <c r="B42" s="69" t="s">
        <v>81</v>
      </c>
      <c r="C42" s="70">
        <v>0</v>
      </c>
      <c r="D42" s="70">
        <v>0</v>
      </c>
      <c r="E42" s="70">
        <v>3.1084297876531337E-2</v>
      </c>
      <c r="F42" s="70">
        <v>0</v>
      </c>
      <c r="G42" s="70">
        <v>0</v>
      </c>
      <c r="H42" s="70">
        <v>0</v>
      </c>
      <c r="I42" s="70">
        <v>1.4436414542559499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1.0273940322260131</v>
      </c>
      <c r="Q42" s="70">
        <v>0</v>
      </c>
      <c r="R42" s="70">
        <v>6.2788283316044247E-3</v>
      </c>
      <c r="S42" s="70">
        <v>2.5083986126901223</v>
      </c>
    </row>
    <row r="43" spans="1:19">
      <c r="A43" t="s">
        <v>48</v>
      </c>
      <c r="B43" s="69" t="s">
        <v>82</v>
      </c>
      <c r="C43" s="70">
        <v>0</v>
      </c>
      <c r="D43" s="70">
        <v>0</v>
      </c>
      <c r="E43" s="70">
        <v>0.23791277603489486</v>
      </c>
      <c r="F43" s="70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0.95782871492058652</v>
      </c>
      <c r="L43" s="70">
        <v>0</v>
      </c>
      <c r="M43" s="70">
        <v>0</v>
      </c>
      <c r="N43" s="70">
        <v>0</v>
      </c>
      <c r="O43" s="70">
        <v>0</v>
      </c>
      <c r="P43" s="70">
        <v>0.8539657378658756</v>
      </c>
      <c r="Q43" s="70">
        <v>0</v>
      </c>
      <c r="R43" s="70">
        <v>1.9572937405926472E-2</v>
      </c>
      <c r="S43" s="70">
        <v>2.0692801662273048</v>
      </c>
    </row>
    <row r="44" spans="1:19">
      <c r="A44" t="s">
        <v>48</v>
      </c>
      <c r="B44" s="69" t="s">
        <v>83</v>
      </c>
      <c r="C44" s="70">
        <v>0</v>
      </c>
      <c r="D44" s="70">
        <v>0</v>
      </c>
      <c r="E44" s="70">
        <v>0.26463624191290275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3.474671698345011E-2</v>
      </c>
      <c r="M44" s="70">
        <v>0</v>
      </c>
      <c r="N44" s="70">
        <v>0</v>
      </c>
      <c r="O44" s="70">
        <v>0</v>
      </c>
      <c r="P44" s="70">
        <v>0.68595195526387975</v>
      </c>
      <c r="Q44" s="70">
        <v>0</v>
      </c>
      <c r="R44" s="70">
        <v>1.9423652220504017E-2</v>
      </c>
      <c r="S44" s="70">
        <v>1.0047585663807332</v>
      </c>
    </row>
    <row r="45" spans="1:19">
      <c r="A45" t="s">
        <v>48</v>
      </c>
      <c r="B45" s="69" t="s">
        <v>84</v>
      </c>
      <c r="C45" s="70">
        <v>0</v>
      </c>
      <c r="D45" s="70">
        <v>0</v>
      </c>
      <c r="E45" s="70">
        <v>0.17327601066608567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6.416337812702419E-2</v>
      </c>
      <c r="M45" s="70">
        <v>0</v>
      </c>
      <c r="N45" s="70">
        <v>0</v>
      </c>
      <c r="O45" s="70">
        <v>0</v>
      </c>
      <c r="P45" s="70">
        <v>0.64467709621509961</v>
      </c>
      <c r="Q45" s="70">
        <v>0</v>
      </c>
      <c r="R45" s="70">
        <v>1.6464771680985812E-2</v>
      </c>
      <c r="S45" s="70">
        <v>0.89858125668916244</v>
      </c>
    </row>
    <row r="46" spans="1:19">
      <c r="A46" t="s">
        <v>48</v>
      </c>
      <c r="B46" s="69" t="s">
        <v>85</v>
      </c>
      <c r="C46" s="70">
        <v>0</v>
      </c>
      <c r="D46" s="70">
        <v>0</v>
      </c>
      <c r="E46" s="70">
        <v>0.1334381220324774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0.71837153619043981</v>
      </c>
      <c r="L46" s="70">
        <v>0.14338504108226849</v>
      </c>
      <c r="M46" s="70">
        <v>0.83906600266075015</v>
      </c>
      <c r="N46" s="70">
        <v>0</v>
      </c>
      <c r="O46" s="70">
        <v>0</v>
      </c>
      <c r="P46" s="70">
        <v>0.62653530546945646</v>
      </c>
      <c r="Q46" s="70">
        <v>0</v>
      </c>
      <c r="R46" s="70">
        <v>1.3146052118460982E-2</v>
      </c>
      <c r="S46" s="70">
        <v>2.4739420595537602</v>
      </c>
    </row>
    <row r="47" spans="1:19">
      <c r="A47" t="s">
        <v>48</v>
      </c>
      <c r="B47" s="69" t="s">
        <v>86</v>
      </c>
      <c r="C47" s="70">
        <v>0</v>
      </c>
      <c r="D47" s="70">
        <v>0</v>
      </c>
      <c r="E47" s="70">
        <v>0.12365326594540949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0.23601474909194747</v>
      </c>
      <c r="M47" s="70">
        <v>0</v>
      </c>
      <c r="N47" s="70">
        <v>0</v>
      </c>
      <c r="O47" s="70">
        <v>0</v>
      </c>
      <c r="P47" s="70">
        <v>0.64766715990485224</v>
      </c>
      <c r="Q47" s="70">
        <v>0</v>
      </c>
      <c r="R47" s="70">
        <v>2.7429501606818563E-2</v>
      </c>
      <c r="S47" s="70">
        <v>1.0347646765490914</v>
      </c>
    </row>
    <row r="48" spans="1:19">
      <c r="A48" t="s">
        <v>48</v>
      </c>
      <c r="B48" s="69" t="s">
        <v>87</v>
      </c>
      <c r="C48" s="70">
        <v>0</v>
      </c>
      <c r="D48" s="70">
        <v>0</v>
      </c>
      <c r="E48" s="70">
        <v>9.5126290861405338E-2</v>
      </c>
      <c r="F48" s="70">
        <v>0</v>
      </c>
      <c r="G48" s="70">
        <v>0.27691040130582462</v>
      </c>
      <c r="H48" s="70">
        <v>0</v>
      </c>
      <c r="I48" s="70">
        <v>0</v>
      </c>
      <c r="J48" s="70">
        <v>0</v>
      </c>
      <c r="K48" s="70">
        <v>0</v>
      </c>
      <c r="L48" s="70">
        <v>9.3459567984782776E-2</v>
      </c>
      <c r="M48" s="70">
        <v>0.83906600266074571</v>
      </c>
      <c r="N48" s="70">
        <v>0</v>
      </c>
      <c r="O48" s="70">
        <v>1.2141768876128298</v>
      </c>
      <c r="P48" s="70">
        <v>0.51625399297051189</v>
      </c>
      <c r="Q48" s="70">
        <v>0</v>
      </c>
      <c r="R48" s="70">
        <v>3.675425252995157E-2</v>
      </c>
      <c r="S48" s="70">
        <v>3.0717473959260033</v>
      </c>
    </row>
    <row r="49" spans="1:19">
      <c r="A49" t="s">
        <v>48</v>
      </c>
      <c r="B49" s="69" t="s">
        <v>88</v>
      </c>
      <c r="C49" s="70">
        <v>0</v>
      </c>
      <c r="D49" s="70">
        <v>0</v>
      </c>
      <c r="E49" s="70">
        <v>8.9551093135294746E-2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8.5407879986657664E-2</v>
      </c>
      <c r="M49" s="70">
        <v>1.0699465424650612E-3</v>
      </c>
      <c r="N49" s="70">
        <v>0</v>
      </c>
      <c r="O49" s="70">
        <v>0</v>
      </c>
      <c r="P49" s="70">
        <v>0.42723111008058012</v>
      </c>
      <c r="Q49" s="70">
        <v>0</v>
      </c>
      <c r="R49" s="70">
        <v>4.2423000841747549E-2</v>
      </c>
      <c r="S49" s="70">
        <v>0.64568303058670296</v>
      </c>
    </row>
    <row r="50" spans="1:19">
      <c r="A50" t="s">
        <v>48</v>
      </c>
      <c r="B50" s="69" t="s">
        <v>89</v>
      </c>
      <c r="C50" s="70">
        <v>2.0243456761446263E-3</v>
      </c>
      <c r="D50" s="70">
        <v>0</v>
      </c>
      <c r="E50" s="70">
        <v>6.2613231935500391E-2</v>
      </c>
      <c r="F50" s="70">
        <v>0</v>
      </c>
      <c r="G50" s="70">
        <v>0.41536560195873701</v>
      </c>
      <c r="H50" s="70">
        <v>0</v>
      </c>
      <c r="I50" s="70">
        <v>0</v>
      </c>
      <c r="J50" s="70">
        <v>0</v>
      </c>
      <c r="K50" s="70">
        <v>0</v>
      </c>
      <c r="L50" s="70">
        <v>0.11541720978796488</v>
      </c>
      <c r="M50" s="70">
        <v>1.2967741570052205E-2</v>
      </c>
      <c r="N50" s="70">
        <v>0</v>
      </c>
      <c r="O50" s="70">
        <v>1.8212653314192462</v>
      </c>
      <c r="P50" s="70">
        <v>0.69939624454260496</v>
      </c>
      <c r="Q50" s="70">
        <v>0</v>
      </c>
      <c r="R50" s="70">
        <v>2.6010320109434937E-2</v>
      </c>
      <c r="S50" s="70">
        <v>3.1550600269996067</v>
      </c>
    </row>
    <row r="51" spans="1:19">
      <c r="A51" t="s">
        <v>48</v>
      </c>
      <c r="B51" s="69" t="s">
        <v>90</v>
      </c>
      <c r="C51" s="70">
        <v>0</v>
      </c>
      <c r="D51" s="70">
        <v>0</v>
      </c>
      <c r="E51" s="70">
        <v>6.7990224590686266E-2</v>
      </c>
      <c r="F51" s="70">
        <v>0</v>
      </c>
      <c r="G51" s="70">
        <v>0.31192206124104382</v>
      </c>
      <c r="H51" s="70">
        <v>0</v>
      </c>
      <c r="I51" s="70">
        <v>0</v>
      </c>
      <c r="J51" s="70">
        <v>0</v>
      </c>
      <c r="K51" s="70">
        <v>0</v>
      </c>
      <c r="L51" s="70">
        <v>9.8015275235339705E-2</v>
      </c>
      <c r="M51" s="70">
        <v>1.7582395469651679E-2</v>
      </c>
      <c r="N51" s="70">
        <v>0</v>
      </c>
      <c r="O51" s="70">
        <v>0</v>
      </c>
      <c r="P51" s="70">
        <v>1.1111449209473143</v>
      </c>
      <c r="Q51" s="70">
        <v>0</v>
      </c>
      <c r="R51" s="70">
        <v>4.7413304448153393E-2</v>
      </c>
      <c r="S51" s="70">
        <v>1.6540681819322387</v>
      </c>
    </row>
    <row r="52" spans="1:19">
      <c r="A52" t="s">
        <v>48</v>
      </c>
      <c r="B52" s="69" t="s">
        <v>91</v>
      </c>
      <c r="C52" s="70">
        <v>0.11020267527444906</v>
      </c>
      <c r="D52" s="70">
        <v>0</v>
      </c>
      <c r="E52" s="70">
        <v>4.9303232889884585E-2</v>
      </c>
      <c r="F52" s="70">
        <v>0</v>
      </c>
      <c r="G52" s="70">
        <v>0.46788309186156574</v>
      </c>
      <c r="H52" s="70">
        <v>0</v>
      </c>
      <c r="I52" s="70">
        <v>0</v>
      </c>
      <c r="J52" s="70">
        <v>0</v>
      </c>
      <c r="K52" s="70">
        <v>0</v>
      </c>
      <c r="L52" s="70">
        <v>8.4476087061499228E-2</v>
      </c>
      <c r="M52" s="70">
        <v>1.2935392527975154E-3</v>
      </c>
      <c r="N52" s="70">
        <v>0</v>
      </c>
      <c r="O52" s="70">
        <v>0</v>
      </c>
      <c r="P52" s="70">
        <v>1.3720975757134504</v>
      </c>
      <c r="Q52" s="70">
        <v>0</v>
      </c>
      <c r="R52" s="70">
        <v>0.10634586984505634</v>
      </c>
      <c r="S52" s="70">
        <v>2.1916020718986147</v>
      </c>
    </row>
    <row r="53" spans="1:19">
      <c r="A53" t="s">
        <v>48</v>
      </c>
      <c r="B53" s="69" t="s">
        <v>92</v>
      </c>
      <c r="C53" s="70">
        <v>0.15740307843175921</v>
      </c>
      <c r="D53" s="70">
        <v>0</v>
      </c>
      <c r="E53" s="70">
        <v>4.7433510618196895E-2</v>
      </c>
      <c r="F53" s="70">
        <v>0</v>
      </c>
      <c r="G53" s="70">
        <v>0.31192206124104382</v>
      </c>
      <c r="H53" s="70">
        <v>0</v>
      </c>
      <c r="I53" s="70">
        <v>0</v>
      </c>
      <c r="J53" s="70">
        <v>0</v>
      </c>
      <c r="K53" s="70">
        <v>0</v>
      </c>
      <c r="L53" s="70">
        <v>9.3491508452830607E-2</v>
      </c>
      <c r="M53" s="70">
        <v>6.5469478685562521E-3</v>
      </c>
      <c r="N53" s="70">
        <v>0</v>
      </c>
      <c r="O53" s="70">
        <v>0</v>
      </c>
      <c r="P53" s="70">
        <v>1.1819391859297994</v>
      </c>
      <c r="Q53" s="70">
        <v>0</v>
      </c>
      <c r="R53" s="70">
        <v>0.10879090743272912</v>
      </c>
      <c r="S53" s="70">
        <v>1.9075271999750356</v>
      </c>
    </row>
    <row r="54" spans="1:19">
      <c r="A54" t="s">
        <v>48</v>
      </c>
      <c r="B54" s="69" t="s">
        <v>93</v>
      </c>
      <c r="C54" s="70">
        <v>0.11665539831094629</v>
      </c>
      <c r="D54" s="70">
        <v>0.75838309849580332</v>
      </c>
      <c r="E54" s="70">
        <v>3.8324976533447908E-2</v>
      </c>
      <c r="F54" s="70">
        <v>0.90662632115607178</v>
      </c>
      <c r="G54" s="70">
        <v>1.0917272143436534</v>
      </c>
      <c r="H54" s="70">
        <v>0</v>
      </c>
      <c r="I54" s="70">
        <v>0</v>
      </c>
      <c r="J54" s="70">
        <v>0</v>
      </c>
      <c r="K54" s="70">
        <v>2.3850108836134472</v>
      </c>
      <c r="L54" s="70">
        <v>0.10511046109638689</v>
      </c>
      <c r="M54" s="70">
        <v>1.5399794208664552E-2</v>
      </c>
      <c r="N54" s="70">
        <v>0</v>
      </c>
      <c r="O54" s="70">
        <v>0</v>
      </c>
      <c r="P54" s="70">
        <v>1.355579525865533</v>
      </c>
      <c r="Q54" s="70">
        <v>0</v>
      </c>
      <c r="R54" s="70">
        <v>0.10211911405531349</v>
      </c>
      <c r="S54" s="70">
        <v>6.8749367876792036</v>
      </c>
    </row>
    <row r="55" spans="1:19">
      <c r="A55" t="s">
        <v>48</v>
      </c>
      <c r="B55" s="69" t="s">
        <v>94</v>
      </c>
      <c r="C55" s="70">
        <v>0.11246389037023435</v>
      </c>
      <c r="D55" s="70">
        <v>0</v>
      </c>
      <c r="E55" s="70">
        <v>3.810295278658038E-2</v>
      </c>
      <c r="F55" s="70">
        <v>0</v>
      </c>
      <c r="G55" s="70">
        <v>0.46788309186156551</v>
      </c>
      <c r="H55" s="70">
        <v>0</v>
      </c>
      <c r="I55" s="70">
        <v>1.7345822224316265</v>
      </c>
      <c r="J55" s="70">
        <v>0</v>
      </c>
      <c r="K55" s="70">
        <v>0</v>
      </c>
      <c r="L55" s="70">
        <v>9.1215311472505167E-2</v>
      </c>
      <c r="M55" s="70">
        <v>2.2297003685816996E-2</v>
      </c>
      <c r="N55" s="70">
        <v>0</v>
      </c>
      <c r="O55" s="70">
        <v>0.36898140250029376</v>
      </c>
      <c r="P55" s="70">
        <v>2.3839099711764398</v>
      </c>
      <c r="Q55" s="70">
        <v>0</v>
      </c>
      <c r="R55" s="70">
        <v>0.11143060299373331</v>
      </c>
      <c r="S55" s="70">
        <v>5.3308664492786306</v>
      </c>
    </row>
    <row r="56" spans="1:19">
      <c r="A56" t="s">
        <v>48</v>
      </c>
      <c r="B56" s="69" t="s">
        <v>95</v>
      </c>
      <c r="C56" s="70">
        <v>1.1911058297536345</v>
      </c>
      <c r="D56" s="70">
        <v>1.4693672533355771</v>
      </c>
      <c r="E56" s="70">
        <v>4.417695916086295E-2</v>
      </c>
      <c r="F56" s="70">
        <v>0</v>
      </c>
      <c r="G56" s="70">
        <v>0.46788309186156596</v>
      </c>
      <c r="H56" s="70">
        <v>0</v>
      </c>
      <c r="I56" s="70">
        <v>0</v>
      </c>
      <c r="J56" s="70">
        <v>0</v>
      </c>
      <c r="K56" s="70">
        <v>1.788758162710085</v>
      </c>
      <c r="L56" s="70">
        <v>4.0180672214755075E-2</v>
      </c>
      <c r="M56" s="70">
        <v>6.5325029859906181E-3</v>
      </c>
      <c r="N56" s="70">
        <v>0</v>
      </c>
      <c r="O56" s="70">
        <v>0</v>
      </c>
      <c r="P56" s="70">
        <v>2.1270304763860075</v>
      </c>
      <c r="Q56" s="70">
        <v>0</v>
      </c>
      <c r="R56" s="70">
        <v>0.16060643974813815</v>
      </c>
      <c r="S56" s="70">
        <v>7.2956413881564757</v>
      </c>
    </row>
    <row r="57" spans="1:19">
      <c r="A57" t="s">
        <v>48</v>
      </c>
      <c r="B57" s="69" t="s">
        <v>96</v>
      </c>
      <c r="C57" s="70">
        <v>9.629801926542858E-2</v>
      </c>
      <c r="D57" s="70">
        <v>1.5167661969916062</v>
      </c>
      <c r="E57" s="70">
        <v>4.2523336651577814E-2</v>
      </c>
      <c r="F57" s="70">
        <v>1.3599394817341333</v>
      </c>
      <c r="G57" s="70">
        <v>0</v>
      </c>
      <c r="H57" s="70">
        <v>0</v>
      </c>
      <c r="I57" s="70">
        <v>3.3607530559613172</v>
      </c>
      <c r="J57" s="70">
        <v>0</v>
      </c>
      <c r="K57" s="70">
        <v>0.11357194683873573</v>
      </c>
      <c r="L57" s="70">
        <v>4.3665473708542235E-2</v>
      </c>
      <c r="M57" s="70">
        <v>3.1730124257309811E-2</v>
      </c>
      <c r="N57" s="70">
        <v>2.4988020451909283E-3</v>
      </c>
      <c r="O57" s="70">
        <v>0</v>
      </c>
      <c r="P57" s="70">
        <v>3.0424565860726993</v>
      </c>
      <c r="Q57" s="70">
        <v>0</v>
      </c>
      <c r="R57" s="70">
        <v>0.20659746572964277</v>
      </c>
      <c r="S57" s="70">
        <v>9.8168004892566998</v>
      </c>
    </row>
    <row r="58" spans="1:19">
      <c r="A58" t="s">
        <v>48</v>
      </c>
      <c r="B58" s="69" t="s">
        <v>97</v>
      </c>
      <c r="C58" s="70">
        <v>9.4225801007918664E-2</v>
      </c>
      <c r="D58" s="70">
        <v>0.71098415483977284</v>
      </c>
      <c r="E58" s="70">
        <v>7.3123061056121763E-2</v>
      </c>
      <c r="F58" s="70">
        <v>0</v>
      </c>
      <c r="G58" s="70">
        <v>0</v>
      </c>
      <c r="H58" s="70">
        <v>0</v>
      </c>
      <c r="I58" s="70">
        <v>1.7345822224316265</v>
      </c>
      <c r="J58" s="70">
        <v>0</v>
      </c>
      <c r="K58" s="70">
        <v>0.39750181393558037</v>
      </c>
      <c r="L58" s="70">
        <v>2.7480761259602193E-2</v>
      </c>
      <c r="M58" s="70">
        <v>3.5853200621251524E-2</v>
      </c>
      <c r="N58" s="70">
        <v>0.18501578545858818</v>
      </c>
      <c r="O58" s="70">
        <v>0</v>
      </c>
      <c r="P58" s="70">
        <v>3.2996686999301268</v>
      </c>
      <c r="Q58" s="70">
        <v>0</v>
      </c>
      <c r="R58" s="70">
        <v>0.17900969412074574</v>
      </c>
      <c r="S58" s="70">
        <v>6.7374451946613192</v>
      </c>
    </row>
    <row r="59" spans="1:19">
      <c r="A59" t="s">
        <v>48</v>
      </c>
      <c r="B59" s="69" t="s">
        <v>98</v>
      </c>
      <c r="C59" s="70">
        <v>1.1750832620746832</v>
      </c>
      <c r="D59" s="70">
        <v>0.71098415483977373</v>
      </c>
      <c r="E59" s="70">
        <v>7.9087130057709176E-2</v>
      </c>
      <c r="F59" s="70">
        <v>0</v>
      </c>
      <c r="G59" s="70">
        <v>0</v>
      </c>
      <c r="H59" s="70">
        <v>0</v>
      </c>
      <c r="I59" s="70">
        <v>3.3607530559613181</v>
      </c>
      <c r="J59" s="70">
        <v>0</v>
      </c>
      <c r="K59" s="70">
        <v>0</v>
      </c>
      <c r="L59" s="70">
        <v>5.0606746164948646E-2</v>
      </c>
      <c r="M59" s="70">
        <v>0.72798438196260928</v>
      </c>
      <c r="N59" s="70">
        <v>1.1500410968750097E-2</v>
      </c>
      <c r="O59" s="70">
        <v>0.36898140250029332</v>
      </c>
      <c r="P59" s="70">
        <v>2.8533409574564814</v>
      </c>
      <c r="Q59" s="70">
        <v>0</v>
      </c>
      <c r="R59" s="70">
        <v>0.3833051366128819</v>
      </c>
      <c r="S59" s="70">
        <v>9.7216266385993748</v>
      </c>
    </row>
    <row r="60" spans="1:19">
      <c r="A60" t="s">
        <v>48</v>
      </c>
      <c r="B60" s="69" t="s">
        <v>99</v>
      </c>
      <c r="C60" s="70">
        <v>0.44159377117683274</v>
      </c>
      <c r="D60" s="70">
        <v>0.71098415483977373</v>
      </c>
      <c r="E60" s="70">
        <v>2.1088092721175706</v>
      </c>
      <c r="F60" s="70">
        <v>0</v>
      </c>
      <c r="G60" s="70">
        <v>0</v>
      </c>
      <c r="H60" s="70">
        <v>0</v>
      </c>
      <c r="I60" s="70">
        <v>1.6261708335296898</v>
      </c>
      <c r="J60" s="70">
        <v>1.1048316146492994</v>
      </c>
      <c r="K60" s="70">
        <v>0.23424214035489399</v>
      </c>
      <c r="L60" s="70">
        <v>2.0453389387013132E-2</v>
      </c>
      <c r="M60" s="70">
        <v>0.10123575560873821</v>
      </c>
      <c r="N60" s="70">
        <v>0</v>
      </c>
      <c r="O60" s="70">
        <v>1.3676935055868658</v>
      </c>
      <c r="P60" s="70">
        <v>2.4636876527462377</v>
      </c>
      <c r="Q60" s="70">
        <v>0</v>
      </c>
      <c r="R60" s="70">
        <v>0.19528096137368278</v>
      </c>
      <c r="S60" s="70">
        <v>10.374983051370663</v>
      </c>
    </row>
    <row r="61" spans="1:19">
      <c r="A61" t="s">
        <v>48</v>
      </c>
      <c r="B61" s="69" t="s">
        <v>101</v>
      </c>
      <c r="C61" s="70">
        <v>0.54412475268984517</v>
      </c>
      <c r="D61" s="70">
        <v>0</v>
      </c>
      <c r="E61" s="70">
        <v>8.0693052107362551E-2</v>
      </c>
      <c r="F61" s="70">
        <v>0</v>
      </c>
      <c r="G61" s="70">
        <v>0</v>
      </c>
      <c r="H61" s="70">
        <v>0</v>
      </c>
      <c r="I61" s="70">
        <v>1.6261708335296898</v>
      </c>
      <c r="J61" s="70">
        <v>0</v>
      </c>
      <c r="K61" s="70">
        <v>0.14906318022584308</v>
      </c>
      <c r="L61" s="70">
        <v>3.7407388596509383E-2</v>
      </c>
      <c r="M61" s="70">
        <v>2.6282374299686495E-3</v>
      </c>
      <c r="N61" s="70">
        <v>0.2554556432734425</v>
      </c>
      <c r="O61" s="70">
        <v>1.4334060458444098</v>
      </c>
      <c r="P61" s="70">
        <v>1.9293205645798963</v>
      </c>
      <c r="Q61" s="70">
        <v>0</v>
      </c>
      <c r="R61" s="70">
        <v>0.32853994554324029</v>
      </c>
      <c r="S61" s="70">
        <v>6.3868096438195749</v>
      </c>
    </row>
    <row r="62" spans="1:19">
      <c r="A62" t="s">
        <v>48</v>
      </c>
      <c r="B62" s="69" t="s">
        <v>102</v>
      </c>
      <c r="C62" s="70">
        <v>0.30828742965257661</v>
      </c>
      <c r="D62" s="70">
        <v>0</v>
      </c>
      <c r="E62" s="70">
        <v>0.69265794221050703</v>
      </c>
      <c r="F62" s="70">
        <v>0</v>
      </c>
      <c r="G62" s="70">
        <v>0</v>
      </c>
      <c r="H62" s="70">
        <v>0</v>
      </c>
      <c r="I62" s="70">
        <v>0</v>
      </c>
      <c r="J62" s="70">
        <v>0.82862371098697452</v>
      </c>
      <c r="K62" s="70">
        <v>0</v>
      </c>
      <c r="L62" s="70">
        <v>0.19305617120326057</v>
      </c>
      <c r="M62" s="70">
        <v>4.594332682827762E-2</v>
      </c>
      <c r="N62" s="70">
        <v>4.9337542788958078E-3</v>
      </c>
      <c r="O62" s="70">
        <v>3.4192337639671671</v>
      </c>
      <c r="P62" s="70">
        <v>1.7785338233338734</v>
      </c>
      <c r="Q62" s="70">
        <v>0</v>
      </c>
      <c r="R62" s="70">
        <v>0.7666718315792056</v>
      </c>
      <c r="S62" s="70">
        <v>8.0379417540411282</v>
      </c>
    </row>
    <row r="63" spans="1:19">
      <c r="A63" t="s">
        <v>48</v>
      </c>
      <c r="B63" s="69" t="s">
        <v>103</v>
      </c>
      <c r="C63" s="70">
        <v>0.39933462584037116</v>
      </c>
      <c r="D63" s="70">
        <v>0</v>
      </c>
      <c r="E63" s="70">
        <v>1.2462314986327359</v>
      </c>
      <c r="F63" s="70">
        <v>0</v>
      </c>
      <c r="G63" s="70">
        <v>0</v>
      </c>
      <c r="H63" s="70">
        <v>0</v>
      </c>
      <c r="I63" s="70">
        <v>0</v>
      </c>
      <c r="J63" s="70">
        <v>1.2445229682256471</v>
      </c>
      <c r="K63" s="70">
        <v>0</v>
      </c>
      <c r="L63" s="70">
        <v>0.94931337870893717</v>
      </c>
      <c r="M63" s="70">
        <v>1.4008416537659265</v>
      </c>
      <c r="N63" s="70">
        <v>2.8901819656784289E-2</v>
      </c>
      <c r="O63" s="70">
        <v>1.3676935055868658</v>
      </c>
      <c r="P63" s="70">
        <v>4.129794921326841</v>
      </c>
      <c r="Q63" s="70">
        <v>0</v>
      </c>
      <c r="R63" s="70">
        <v>0.67198734903827129</v>
      </c>
      <c r="S63" s="70">
        <v>11.438621720782592</v>
      </c>
    </row>
    <row r="64" spans="1:19">
      <c r="A64" t="s">
        <v>48</v>
      </c>
      <c r="B64" s="69" t="s">
        <v>104</v>
      </c>
      <c r="C64" s="70">
        <v>0.60173300743551827</v>
      </c>
      <c r="D64" s="70">
        <v>0</v>
      </c>
      <c r="E64" s="70">
        <v>1.2933121390524684</v>
      </c>
      <c r="F64" s="70">
        <v>0</v>
      </c>
      <c r="G64" s="70">
        <v>0</v>
      </c>
      <c r="H64" s="70">
        <v>0</v>
      </c>
      <c r="I64" s="70">
        <v>0</v>
      </c>
      <c r="J64" s="70">
        <v>2.1779151943948829</v>
      </c>
      <c r="K64" s="70">
        <v>0</v>
      </c>
      <c r="L64" s="70">
        <v>1.4855650106289646</v>
      </c>
      <c r="M64" s="70">
        <v>1.5768428405435131E-2</v>
      </c>
      <c r="N64" s="70">
        <v>4.4687190640328778E-2</v>
      </c>
      <c r="O64" s="70">
        <v>4.10383585614737</v>
      </c>
      <c r="P64" s="70">
        <v>9.5688333786858522</v>
      </c>
      <c r="Q64" s="70">
        <v>0</v>
      </c>
      <c r="R64" s="70">
        <v>0.4401328494693022</v>
      </c>
      <c r="S64" s="70">
        <v>19.731783054861168</v>
      </c>
    </row>
    <row r="65" spans="1:19">
      <c r="A65" t="s">
        <v>48</v>
      </c>
      <c r="B65" s="69" t="s">
        <v>105</v>
      </c>
      <c r="C65" s="70">
        <v>0.42748040807859056</v>
      </c>
      <c r="D65" s="70">
        <v>0</v>
      </c>
      <c r="E65" s="70">
        <v>0.83128777149426103</v>
      </c>
      <c r="F65" s="70">
        <v>0</v>
      </c>
      <c r="G65" s="70">
        <v>0</v>
      </c>
      <c r="H65" s="70">
        <v>0</v>
      </c>
      <c r="I65" s="70">
        <v>0</v>
      </c>
      <c r="J65" s="70">
        <v>2.1779151943948829</v>
      </c>
      <c r="K65" s="70">
        <v>0</v>
      </c>
      <c r="L65" s="70">
        <v>2.1331396167910581</v>
      </c>
      <c r="M65" s="70">
        <v>1.400212367313225</v>
      </c>
      <c r="N65" s="70">
        <v>3.8867665403108376E-4</v>
      </c>
      <c r="O65" s="70">
        <v>0</v>
      </c>
      <c r="P65" s="70">
        <v>6.5351742246010289</v>
      </c>
      <c r="Q65" s="70">
        <v>0</v>
      </c>
      <c r="R65" s="70">
        <v>0.33234182726593353</v>
      </c>
      <c r="S65" s="70">
        <v>13.837940086593392</v>
      </c>
    </row>
    <row r="66" spans="1:19">
      <c r="A66" t="s">
        <v>100</v>
      </c>
      <c r="B66" s="69" t="s">
        <v>106</v>
      </c>
      <c r="C66" s="70">
        <v>0.26013229607130128</v>
      </c>
      <c r="D66" s="70">
        <v>0</v>
      </c>
      <c r="E66" s="70">
        <v>0.58673066780341276</v>
      </c>
      <c r="F66" s="70">
        <v>0</v>
      </c>
      <c r="G66" s="70">
        <v>0</v>
      </c>
      <c r="H66" s="70">
        <v>0</v>
      </c>
      <c r="I66" s="70">
        <v>0</v>
      </c>
      <c r="J66" s="70">
        <v>2.1779151943948829</v>
      </c>
      <c r="K66" s="70">
        <v>0</v>
      </c>
      <c r="L66" s="70">
        <v>1.3462297844675906</v>
      </c>
      <c r="M66" s="70">
        <v>1.1880615013073026E-2</v>
      </c>
      <c r="N66" s="70">
        <v>0</v>
      </c>
      <c r="O66" s="70">
        <v>2.0515402583802995</v>
      </c>
      <c r="P66" s="70">
        <v>4.2228858313922473</v>
      </c>
      <c r="Q66" s="70">
        <v>0</v>
      </c>
      <c r="R66" s="70">
        <v>0.2420176777623837</v>
      </c>
      <c r="S66" s="70">
        <v>10.899332325286196</v>
      </c>
    </row>
    <row r="67" spans="1:19">
      <c r="A67" t="s">
        <v>48</v>
      </c>
      <c r="B67" s="69" t="s">
        <v>107</v>
      </c>
      <c r="C67" s="70">
        <v>0.22079598230272879</v>
      </c>
      <c r="D67" s="70">
        <v>0</v>
      </c>
      <c r="E67" s="70">
        <v>0.48552343258287678</v>
      </c>
      <c r="F67" s="70">
        <v>2.0425144706504614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0.9014983962404477</v>
      </c>
      <c r="M67" s="70">
        <v>2.5314960397517545</v>
      </c>
      <c r="N67" s="70">
        <v>2.8256632127688808E-2</v>
      </c>
      <c r="O67" s="70">
        <v>0.61045385321685686</v>
      </c>
      <c r="P67" s="70">
        <v>2.878924096342601</v>
      </c>
      <c r="Q67" s="70">
        <v>0</v>
      </c>
      <c r="R67" s="70">
        <v>0.18098098887566927</v>
      </c>
      <c r="S67" s="70">
        <v>9.8804438920927282</v>
      </c>
    </row>
    <row r="68" spans="1:19">
      <c r="A68" t="s">
        <v>48</v>
      </c>
      <c r="B68" s="69" t="s">
        <v>108</v>
      </c>
      <c r="C68" s="70">
        <v>0.18137680811262769</v>
      </c>
      <c r="D68" s="70">
        <v>0</v>
      </c>
      <c r="E68" s="70">
        <v>0.38808936393873061</v>
      </c>
      <c r="F68" s="70">
        <v>0</v>
      </c>
      <c r="G68" s="70">
        <v>0</v>
      </c>
      <c r="H68" s="70">
        <v>0</v>
      </c>
      <c r="I68" s="70">
        <v>0</v>
      </c>
      <c r="J68" s="70">
        <v>0.93339222616923578</v>
      </c>
      <c r="K68" s="70">
        <v>0</v>
      </c>
      <c r="L68" s="70">
        <v>0.61918376426141819</v>
      </c>
      <c r="M68" s="70">
        <v>3.7450064332732076</v>
      </c>
      <c r="N68" s="70">
        <v>1.8133095363287E-2</v>
      </c>
      <c r="O68" s="70">
        <v>9.4417423346087048E-3</v>
      </c>
      <c r="P68" s="70">
        <v>2.5243720510612633</v>
      </c>
      <c r="Q68" s="70">
        <v>0</v>
      </c>
      <c r="R68" s="70">
        <v>0.36963060031980532</v>
      </c>
      <c r="S68" s="70">
        <v>8.7886260848334814</v>
      </c>
    </row>
    <row r="69" spans="1:19">
      <c r="A69" t="s">
        <v>48</v>
      </c>
      <c r="B69" s="69" t="s">
        <v>109</v>
      </c>
      <c r="C69" s="70">
        <v>0.15880866858843312</v>
      </c>
      <c r="D69" s="70">
        <v>0</v>
      </c>
      <c r="E69" s="70">
        <v>0.31264400118280733</v>
      </c>
      <c r="F69" s="70">
        <v>1.0212572353252307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0.49491381022280656</v>
      </c>
      <c r="M69" s="70">
        <v>2.3980976437350172</v>
      </c>
      <c r="N69" s="70">
        <v>2.0595401986964967E-2</v>
      </c>
      <c r="O69" s="70">
        <v>0</v>
      </c>
      <c r="P69" s="70">
        <v>2.2420957891453241</v>
      </c>
      <c r="Q69" s="70">
        <v>0</v>
      </c>
      <c r="R69" s="70">
        <v>0.13704486325166609</v>
      </c>
      <c r="S69" s="70">
        <v>6.7854574134390759</v>
      </c>
    </row>
    <row r="70" spans="1:19">
      <c r="A70" t="s">
        <v>48</v>
      </c>
      <c r="B70" s="69" t="s">
        <v>110</v>
      </c>
      <c r="C70" s="70">
        <v>0.12622267544576005</v>
      </c>
      <c r="D70" s="70">
        <v>0</v>
      </c>
      <c r="E70" s="70">
        <v>0.24059671592076803</v>
      </c>
      <c r="F70" s="70">
        <v>1.5318858529878741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0.33150850578257796</v>
      </c>
      <c r="M70" s="70">
        <v>3.3025886419971862</v>
      </c>
      <c r="N70" s="70">
        <v>1.5811591494760302E-2</v>
      </c>
      <c r="O70" s="70">
        <v>0</v>
      </c>
      <c r="P70" s="70">
        <v>1.6245936884657652</v>
      </c>
      <c r="Q70" s="70">
        <v>0</v>
      </c>
      <c r="R70" s="70">
        <v>0.10188872290950624</v>
      </c>
      <c r="S70" s="70">
        <v>7.2750963950042546</v>
      </c>
    </row>
    <row r="71" spans="1:19">
      <c r="A71" t="s">
        <v>48</v>
      </c>
      <c r="B71" s="69" t="s">
        <v>111</v>
      </c>
      <c r="C71" s="70">
        <v>0.10493512740272415</v>
      </c>
      <c r="D71" s="70">
        <v>0</v>
      </c>
      <c r="E71" s="70">
        <v>0.28284471062018568</v>
      </c>
      <c r="F71" s="70">
        <v>1.5318858529878741</v>
      </c>
      <c r="G71" s="70">
        <v>0</v>
      </c>
      <c r="H71" s="70">
        <v>0</v>
      </c>
      <c r="I71" s="70">
        <v>0</v>
      </c>
      <c r="J71" s="70">
        <v>3.9418163993484754</v>
      </c>
      <c r="K71" s="70">
        <v>0</v>
      </c>
      <c r="L71" s="70">
        <v>0.21751631905932278</v>
      </c>
      <c r="M71" s="70">
        <v>2.368423300276568</v>
      </c>
      <c r="N71" s="70">
        <v>0</v>
      </c>
      <c r="O71" s="70">
        <v>0</v>
      </c>
      <c r="P71" s="70">
        <v>1.5470559060422033</v>
      </c>
      <c r="Q71" s="70">
        <v>0</v>
      </c>
      <c r="R71" s="70">
        <v>0.98080886738296247</v>
      </c>
      <c r="S71" s="70">
        <v>10.975286483120527</v>
      </c>
    </row>
    <row r="72" spans="1:19">
      <c r="A72" t="s">
        <v>48</v>
      </c>
      <c r="B72" s="69" t="s">
        <v>112</v>
      </c>
      <c r="C72" s="70">
        <v>6.2569750304444227E-2</v>
      </c>
      <c r="D72" s="70">
        <v>0</v>
      </c>
      <c r="E72" s="70">
        <v>0.20630143973281179</v>
      </c>
      <c r="F72" s="70">
        <v>2.553143088313103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0.13067624959625235</v>
      </c>
      <c r="M72" s="70">
        <v>0.94557406867968652</v>
      </c>
      <c r="N72" s="70">
        <v>0</v>
      </c>
      <c r="O72" s="70">
        <v>6.0519635697232843E-2</v>
      </c>
      <c r="P72" s="70">
        <v>1.1231484405212342</v>
      </c>
      <c r="Q72" s="70">
        <v>0</v>
      </c>
      <c r="R72" s="70">
        <v>0.23523612938673288</v>
      </c>
      <c r="S72" s="70">
        <v>5.3171688022313788</v>
      </c>
    </row>
    <row r="73" spans="1:19">
      <c r="A73" t="s">
        <v>48</v>
      </c>
      <c r="B73" s="69" t="s">
        <v>113</v>
      </c>
      <c r="C73" s="70">
        <v>5.4935595176615948E-2</v>
      </c>
      <c r="D73" s="70">
        <v>0</v>
      </c>
      <c r="E73" s="70">
        <v>0.13231844273620119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0.13487887655727704</v>
      </c>
      <c r="M73" s="70">
        <v>0</v>
      </c>
      <c r="N73" s="70">
        <v>0.25433963323758635</v>
      </c>
      <c r="O73" s="70">
        <v>2.0824292848770867</v>
      </c>
      <c r="P73" s="70">
        <v>0.91120192556201118</v>
      </c>
      <c r="Q73" s="70">
        <v>0.34866626228634107</v>
      </c>
      <c r="R73" s="70">
        <v>7.5724000224878907E-2</v>
      </c>
      <c r="S73" s="70">
        <v>3.994494020657271</v>
      </c>
    </row>
    <row r="74" spans="1:19">
      <c r="A74" t="s">
        <v>48</v>
      </c>
      <c r="B74" s="69" t="s">
        <v>114</v>
      </c>
      <c r="C74" s="70">
        <v>3.3127845778606613E-2</v>
      </c>
      <c r="D74" s="70">
        <v>0</v>
      </c>
      <c r="E74" s="70">
        <v>0.11265999469994625</v>
      </c>
      <c r="F74" s="70">
        <v>0</v>
      </c>
      <c r="G74" s="70">
        <v>0</v>
      </c>
      <c r="H74" s="70">
        <v>0</v>
      </c>
      <c r="I74" s="70">
        <v>5.4939963544003021</v>
      </c>
      <c r="J74" s="70">
        <v>0</v>
      </c>
      <c r="K74" s="70">
        <v>0</v>
      </c>
      <c r="L74" s="70">
        <v>0.15866404129295297</v>
      </c>
      <c r="M74" s="70">
        <v>2.0147809614351537</v>
      </c>
      <c r="N74" s="70">
        <v>4.8613867267575106E-3</v>
      </c>
      <c r="O74" s="70">
        <v>0</v>
      </c>
      <c r="P74" s="70">
        <v>0.59671623127223938</v>
      </c>
      <c r="Q74" s="70">
        <v>0.64471992060892647</v>
      </c>
      <c r="R74" s="70">
        <v>6.1483248877414631E-2</v>
      </c>
      <c r="S74" s="70">
        <v>9.1210099850916038</v>
      </c>
    </row>
    <row r="75" spans="1:19">
      <c r="A75" t="s">
        <v>48</v>
      </c>
      <c r="B75" s="69" t="s">
        <v>115</v>
      </c>
      <c r="C75" s="70">
        <v>5.0336541177426142E-2</v>
      </c>
      <c r="D75" s="70">
        <v>0.72246256911324025</v>
      </c>
      <c r="E75" s="70">
        <v>2.0879058168922402</v>
      </c>
      <c r="F75" s="70">
        <v>0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0.12524417163533563</v>
      </c>
      <c r="M75" s="70">
        <v>1.0322939206610329</v>
      </c>
      <c r="N75" s="70">
        <v>0</v>
      </c>
      <c r="O75" s="70">
        <v>0</v>
      </c>
      <c r="P75" s="70">
        <v>0.58025734760310854</v>
      </c>
      <c r="Q75" s="70">
        <v>0.5962878066790277</v>
      </c>
      <c r="R75" s="70">
        <v>3.2769734320375736</v>
      </c>
      <c r="S75" s="70">
        <v>8.4717616057990597</v>
      </c>
    </row>
    <row r="76" spans="1:19">
      <c r="A76" t="s">
        <v>48</v>
      </c>
      <c r="B76" s="69" t="s">
        <v>116</v>
      </c>
      <c r="C76" s="70">
        <v>2.8861627601500572E-2</v>
      </c>
      <c r="D76" s="70">
        <v>0</v>
      </c>
      <c r="E76" s="70">
        <v>5.8416521397656851E-2</v>
      </c>
      <c r="F76" s="70">
        <v>7.6621793655474022</v>
      </c>
      <c r="G76" s="70">
        <v>0</v>
      </c>
      <c r="H76" s="70">
        <v>0</v>
      </c>
      <c r="I76" s="70">
        <v>0</v>
      </c>
      <c r="J76" s="70">
        <v>0</v>
      </c>
      <c r="K76" s="70">
        <v>2.9976664016703491</v>
      </c>
      <c r="L76" s="70">
        <v>0.11829120965871631</v>
      </c>
      <c r="M76" s="70">
        <v>1.6744027888438104</v>
      </c>
      <c r="N76" s="70">
        <v>8.4960323870882037E-2</v>
      </c>
      <c r="O76" s="70">
        <v>0</v>
      </c>
      <c r="P76" s="70">
        <v>0.46272737443470646</v>
      </c>
      <c r="Q76" s="70">
        <v>0</v>
      </c>
      <c r="R76" s="70">
        <v>0.55017960347684003</v>
      </c>
      <c r="S76" s="70">
        <v>13.637685216502177</v>
      </c>
    </row>
    <row r="77" spans="1:19">
      <c r="A77" t="s">
        <v>48</v>
      </c>
      <c r="B77" s="69" t="s">
        <v>117</v>
      </c>
      <c r="C77" s="70">
        <v>3.0551714693707765E-2</v>
      </c>
      <c r="D77" s="70">
        <v>0</v>
      </c>
      <c r="E77" s="70">
        <v>7.0089465056321743E-2</v>
      </c>
      <c r="F77" s="70">
        <v>0</v>
      </c>
      <c r="G77" s="70">
        <v>2.104882321088918</v>
      </c>
      <c r="H77" s="70">
        <v>0</v>
      </c>
      <c r="I77" s="70">
        <v>0</v>
      </c>
      <c r="J77" s="70">
        <v>0</v>
      </c>
      <c r="K77" s="70">
        <v>0</v>
      </c>
      <c r="L77" s="70">
        <v>8.2430151046898104E-2</v>
      </c>
      <c r="M77" s="70">
        <v>3.4762301754263092E-3</v>
      </c>
      <c r="N77" s="70">
        <v>0.37476459285766439</v>
      </c>
      <c r="O77" s="70">
        <v>0.16146031006348949</v>
      </c>
      <c r="P77" s="70">
        <v>0.38092894992693971</v>
      </c>
      <c r="Q77" s="70">
        <v>0.50549607859047008</v>
      </c>
      <c r="R77" s="70">
        <v>3.0975131804753726</v>
      </c>
      <c r="S77" s="70">
        <v>6.8115929939752391</v>
      </c>
    </row>
    <row r="78" spans="1:19">
      <c r="A78" t="s">
        <v>48</v>
      </c>
      <c r="B78" s="69" t="s">
        <v>118</v>
      </c>
      <c r="C78" s="70">
        <v>1.3109064656717351E-2</v>
      </c>
      <c r="D78" s="70">
        <v>2.4020504329473447</v>
      </c>
      <c r="E78" s="70">
        <v>6.2038058583727462E-2</v>
      </c>
      <c r="F78" s="70">
        <v>0</v>
      </c>
      <c r="G78" s="70">
        <v>0</v>
      </c>
      <c r="H78" s="70">
        <v>2.8917306122033675</v>
      </c>
      <c r="I78" s="70">
        <v>0</v>
      </c>
      <c r="J78" s="70">
        <v>0</v>
      </c>
      <c r="K78" s="70">
        <v>0</v>
      </c>
      <c r="L78" s="70">
        <v>0.12580958998846192</v>
      </c>
      <c r="M78" s="70">
        <v>0.93340985389527731</v>
      </c>
      <c r="N78" s="70">
        <v>2.0057834240768542</v>
      </c>
      <c r="O78" s="70">
        <v>0</v>
      </c>
      <c r="P78" s="70">
        <v>0.30225416925095772</v>
      </c>
      <c r="Q78" s="70">
        <v>0.1496550809204038</v>
      </c>
      <c r="R78" s="70">
        <v>1.257358230008256</v>
      </c>
      <c r="S78" s="70">
        <v>10.143198516531186</v>
      </c>
    </row>
    <row r="79" spans="1:19">
      <c r="A79" t="s">
        <v>48</v>
      </c>
      <c r="B79" s="69" t="s">
        <v>119</v>
      </c>
      <c r="C79" s="70">
        <v>8.0122023071513837E-3</v>
      </c>
      <c r="D79" s="70">
        <v>0</v>
      </c>
      <c r="E79" s="70">
        <v>4.0588521449864245E-2</v>
      </c>
      <c r="F79" s="70">
        <v>0.14539309353904528</v>
      </c>
      <c r="G79" s="70">
        <v>0</v>
      </c>
      <c r="H79" s="70">
        <v>0.53065835660877925</v>
      </c>
      <c r="I79" s="70">
        <v>0</v>
      </c>
      <c r="J79" s="70">
        <v>0</v>
      </c>
      <c r="K79" s="70">
        <v>0</v>
      </c>
      <c r="L79" s="70">
        <v>6.6011877836803734E-2</v>
      </c>
      <c r="M79" s="70">
        <v>1.9668452209153031</v>
      </c>
      <c r="N79" s="70">
        <v>1.0715001881440642</v>
      </c>
      <c r="O79" s="70">
        <v>1.1413630631810108</v>
      </c>
      <c r="P79" s="70">
        <v>0.65599191017483349</v>
      </c>
      <c r="Q79" s="70">
        <v>0.11768746794230678</v>
      </c>
      <c r="R79" s="70">
        <v>3.0890869265288501E-2</v>
      </c>
      <c r="S79" s="70">
        <v>5.7749427713647492</v>
      </c>
    </row>
    <row r="80" spans="1:19">
      <c r="A80" t="s">
        <v>48</v>
      </c>
      <c r="B80" s="69" t="s">
        <v>120</v>
      </c>
      <c r="C80" s="70">
        <v>1.4066529989218424E-2</v>
      </c>
      <c r="D80" s="70">
        <v>0</v>
      </c>
      <c r="E80" s="70">
        <v>3.0815459000276491E-2</v>
      </c>
      <c r="F80" s="70">
        <v>0</v>
      </c>
      <c r="G80" s="70">
        <v>0</v>
      </c>
      <c r="H80" s="70">
        <v>0</v>
      </c>
      <c r="I80" s="70">
        <v>0</v>
      </c>
      <c r="J80" s="70">
        <v>0</v>
      </c>
      <c r="K80" s="70">
        <v>0</v>
      </c>
      <c r="L80" s="70">
        <v>8.9805893132194115E-2</v>
      </c>
      <c r="M80" s="70">
        <v>5.235164289335593</v>
      </c>
      <c r="N80" s="70">
        <v>0.69387705231806063</v>
      </c>
      <c r="O80" s="70">
        <v>0.3434896300668413</v>
      </c>
      <c r="P80" s="70">
        <v>0.29973828203534936</v>
      </c>
      <c r="Q80" s="70">
        <v>0</v>
      </c>
      <c r="R80" s="70">
        <v>0.29104669832852537</v>
      </c>
      <c r="S80" s="70">
        <v>6.9980038342059743</v>
      </c>
    </row>
    <row r="81" spans="1:19">
      <c r="A81" t="s">
        <v>48</v>
      </c>
      <c r="B81" s="69" t="s">
        <v>121</v>
      </c>
      <c r="C81" s="70">
        <v>1.3582172552023764E-2</v>
      </c>
      <c r="D81" s="70">
        <v>0</v>
      </c>
      <c r="E81" s="70">
        <v>1.7006762350742832E-2</v>
      </c>
      <c r="F81" s="70">
        <v>0</v>
      </c>
      <c r="G81" s="70">
        <v>1.0397402041368409E-2</v>
      </c>
      <c r="H81" s="70">
        <v>0</v>
      </c>
      <c r="I81" s="70">
        <v>0</v>
      </c>
      <c r="J81" s="70">
        <v>0</v>
      </c>
      <c r="K81" s="70">
        <v>0</v>
      </c>
      <c r="L81" s="70">
        <v>6.9725639573141152E-2</v>
      </c>
      <c r="M81" s="70">
        <v>1.8695058525281638E-2</v>
      </c>
      <c r="N81" s="70">
        <v>0.11860481770200604</v>
      </c>
      <c r="O81" s="70">
        <v>1.0072205305014492</v>
      </c>
      <c r="P81" s="70">
        <v>0.18422121203225572</v>
      </c>
      <c r="Q81" s="70">
        <v>0</v>
      </c>
      <c r="R81" s="70">
        <v>1.1282252501047196E-2</v>
      </c>
      <c r="S81" s="70">
        <v>1.4507358477799812</v>
      </c>
    </row>
    <row r="82" spans="1:19">
      <c r="A82" t="s">
        <v>48</v>
      </c>
      <c r="B82" s="69" t="s">
        <v>122</v>
      </c>
      <c r="C82" s="70">
        <v>9.8830654171120358E-3</v>
      </c>
      <c r="D82" s="70">
        <v>0</v>
      </c>
      <c r="E82" s="70">
        <v>1.7628020615234163E-2</v>
      </c>
      <c r="F82" s="70">
        <v>0</v>
      </c>
      <c r="G82" s="70">
        <v>0</v>
      </c>
      <c r="H82" s="70">
        <v>0</v>
      </c>
      <c r="I82" s="70">
        <v>0</v>
      </c>
      <c r="J82" s="70">
        <v>0</v>
      </c>
      <c r="K82" s="70">
        <v>0</v>
      </c>
      <c r="L82" s="70">
        <v>7.2266168568281941E-2</v>
      </c>
      <c r="M82" s="70">
        <v>0</v>
      </c>
      <c r="N82" s="70">
        <v>0</v>
      </c>
      <c r="O82" s="70">
        <v>0</v>
      </c>
      <c r="P82" s="70">
        <v>0.1584060638935938</v>
      </c>
      <c r="Q82" s="70">
        <v>0</v>
      </c>
      <c r="R82" s="70">
        <v>1.2113546069260295E-2</v>
      </c>
      <c r="S82" s="70">
        <v>0.27029686456319268</v>
      </c>
    </row>
    <row r="83" spans="1:19">
      <c r="A83" t="s">
        <v>48</v>
      </c>
      <c r="B83" s="69" t="s">
        <v>123</v>
      </c>
      <c r="C83" s="70">
        <v>1.2397529838869659E-2</v>
      </c>
      <c r="D83" s="70">
        <v>0</v>
      </c>
      <c r="E83" s="70">
        <v>2.1224568552732137E-2</v>
      </c>
      <c r="F83" s="70">
        <v>0</v>
      </c>
      <c r="G83" s="70">
        <v>9.2303467101935155E-3</v>
      </c>
      <c r="H83" s="70">
        <v>5.6603558038270663E-2</v>
      </c>
      <c r="I83" s="70">
        <v>0</v>
      </c>
      <c r="J83" s="70">
        <v>0</v>
      </c>
      <c r="K83" s="70">
        <v>0</v>
      </c>
      <c r="L83" s="70">
        <v>4.5041433345545556E-2</v>
      </c>
      <c r="M83" s="70">
        <v>2.1534069887252372E-4</v>
      </c>
      <c r="N83" s="70">
        <v>3.5004333622552508E-3</v>
      </c>
      <c r="O83" s="70">
        <v>0</v>
      </c>
      <c r="P83" s="70">
        <v>0.12563928952067727</v>
      </c>
      <c r="Q83" s="70">
        <v>0</v>
      </c>
      <c r="R83" s="70">
        <v>0.25977585274433679</v>
      </c>
      <c r="S83" s="70">
        <v>0.5336283528115473</v>
      </c>
    </row>
    <row r="84" spans="1:19">
      <c r="A84" t="s">
        <v>48</v>
      </c>
      <c r="B84" s="69" t="s">
        <v>124</v>
      </c>
      <c r="C84" s="70">
        <v>7.7937666849781095E-3</v>
      </c>
      <c r="D84" s="70">
        <v>0</v>
      </c>
      <c r="E84" s="70">
        <v>1.5378795221897334E-2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7.2274414674016185E-2</v>
      </c>
      <c r="M84" s="70">
        <v>3.9193775764879035E-2</v>
      </c>
      <c r="N84" s="70">
        <v>0.27752367818788226</v>
      </c>
      <c r="O84" s="70">
        <v>0</v>
      </c>
      <c r="P84" s="70">
        <v>0.13584371098500014</v>
      </c>
      <c r="Q84" s="70">
        <v>0</v>
      </c>
      <c r="R84" s="70">
        <v>0.14346943043184623</v>
      </c>
      <c r="S84" s="70">
        <v>0.69147757195088388</v>
      </c>
    </row>
    <row r="85" spans="1:19">
      <c r="A85" t="s">
        <v>48</v>
      </c>
      <c r="B85" s="69" t="s">
        <v>125</v>
      </c>
      <c r="C85" s="70">
        <v>7.8972201799434316E-3</v>
      </c>
      <c r="D85" s="70">
        <v>0</v>
      </c>
      <c r="E85" s="70">
        <v>1.4299249798865432E-2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7.6384271616802835E-2</v>
      </c>
      <c r="M85" s="70">
        <v>0.24710514754113433</v>
      </c>
      <c r="N85" s="70">
        <v>3.9011039415878024E-2</v>
      </c>
      <c r="O85" s="70">
        <v>0</v>
      </c>
      <c r="P85" s="70">
        <v>9.9434268914478707E-2</v>
      </c>
      <c r="Q85" s="70">
        <v>0</v>
      </c>
      <c r="R85" s="70">
        <v>1.0100868432793675E-2</v>
      </c>
      <c r="S85" s="70">
        <v>0.49423206590012114</v>
      </c>
    </row>
    <row r="86" spans="1:19">
      <c r="A86" t="s">
        <v>48</v>
      </c>
      <c r="B86" s="69" t="s">
        <v>126</v>
      </c>
      <c r="C86" s="70">
        <v>8.2198095227727919E-3</v>
      </c>
      <c r="D86" s="70">
        <v>0</v>
      </c>
      <c r="E86" s="70">
        <v>2.169423316449226E-2</v>
      </c>
      <c r="F86" s="70">
        <v>0</v>
      </c>
      <c r="G86" s="70">
        <v>1.0397402041368409E-2</v>
      </c>
      <c r="H86" s="70">
        <v>0</v>
      </c>
      <c r="I86" s="70">
        <v>0</v>
      </c>
      <c r="J86" s="70">
        <v>0</v>
      </c>
      <c r="K86" s="70">
        <v>0</v>
      </c>
      <c r="L86" s="70">
        <v>3.7724275877103253E-2</v>
      </c>
      <c r="M86" s="70">
        <v>1.0430867296236102E-3</v>
      </c>
      <c r="N86" s="70">
        <v>0</v>
      </c>
      <c r="O86" s="70">
        <v>0</v>
      </c>
      <c r="P86" s="70">
        <v>0.1530675561363779</v>
      </c>
      <c r="Q86" s="70">
        <v>0</v>
      </c>
      <c r="R86" s="70">
        <v>8.5879031003059936E-3</v>
      </c>
      <c r="S86" s="70">
        <v>0.24073426657207619</v>
      </c>
    </row>
    <row r="87" spans="1:19">
      <c r="A87" t="s">
        <v>48</v>
      </c>
      <c r="B87" s="69" t="s">
        <v>127</v>
      </c>
      <c r="C87" s="70">
        <v>1.0315033256233619E-2</v>
      </c>
      <c r="D87" s="70">
        <v>0</v>
      </c>
      <c r="E87" s="70">
        <v>1.144596612879667E-2</v>
      </c>
      <c r="F87" s="70">
        <v>0</v>
      </c>
      <c r="G87" s="70">
        <v>1.0397402041368409E-2</v>
      </c>
      <c r="H87" s="70">
        <v>0</v>
      </c>
      <c r="I87" s="70">
        <v>0</v>
      </c>
      <c r="J87" s="70">
        <v>0</v>
      </c>
      <c r="K87" s="70">
        <v>0</v>
      </c>
      <c r="L87" s="70">
        <v>4.328436261552504E-2</v>
      </c>
      <c r="M87" s="70">
        <v>4.1368500114344897E-3</v>
      </c>
      <c r="N87" s="70">
        <v>0</v>
      </c>
      <c r="O87" s="70">
        <v>0</v>
      </c>
      <c r="P87" s="70">
        <v>8.5402587466802515E-2</v>
      </c>
      <c r="Q87" s="70">
        <v>0</v>
      </c>
      <c r="R87" s="70">
        <v>0.58588861462012076</v>
      </c>
      <c r="S87" s="70">
        <v>0.75087081614009321</v>
      </c>
    </row>
    <row r="88" spans="1:19">
      <c r="A88" t="s">
        <v>48</v>
      </c>
      <c r="B88" s="69" t="s">
        <v>128</v>
      </c>
      <c r="C88" s="70">
        <v>1.120573417123083E-2</v>
      </c>
      <c r="D88" s="70">
        <v>1.6831461624779109E-2</v>
      </c>
      <c r="E88" s="70">
        <v>9.6763697961890216E-3</v>
      </c>
      <c r="F88" s="70">
        <v>0</v>
      </c>
      <c r="G88" s="70">
        <v>0</v>
      </c>
      <c r="H88" s="70">
        <v>0</v>
      </c>
      <c r="I88" s="70">
        <v>0</v>
      </c>
      <c r="J88" s="70">
        <v>0</v>
      </c>
      <c r="K88" s="70">
        <v>0</v>
      </c>
      <c r="L88" s="70">
        <v>2.5199065139126731E-2</v>
      </c>
      <c r="M88" s="70">
        <v>0</v>
      </c>
      <c r="N88" s="70">
        <v>0</v>
      </c>
      <c r="O88" s="70">
        <v>0</v>
      </c>
      <c r="P88" s="70">
        <v>8.0431775191826205E-2</v>
      </c>
      <c r="Q88" s="70">
        <v>0</v>
      </c>
      <c r="R88" s="70">
        <v>3.0516250945982648E-2</v>
      </c>
      <c r="S88" s="70">
        <v>0.17386065686895336</v>
      </c>
    </row>
    <row r="89" spans="1:19">
      <c r="A89" t="s">
        <v>48</v>
      </c>
      <c r="B89" s="69" t="s">
        <v>129</v>
      </c>
      <c r="C89" s="70">
        <v>4.1186938338206858E-3</v>
      </c>
      <c r="D89" s="70">
        <v>0</v>
      </c>
      <c r="E89" s="70">
        <v>1.6529761797631437E-2</v>
      </c>
      <c r="F89" s="70">
        <v>0</v>
      </c>
      <c r="G89" s="70">
        <v>0</v>
      </c>
      <c r="H89" s="70">
        <v>0</v>
      </c>
      <c r="I89" s="70">
        <v>0</v>
      </c>
      <c r="J89" s="70">
        <v>0</v>
      </c>
      <c r="K89" s="70">
        <v>0</v>
      </c>
      <c r="L89" s="70">
        <v>2.7418107446390394E-2</v>
      </c>
      <c r="M89" s="70">
        <v>0</v>
      </c>
      <c r="N89" s="70">
        <v>1.7250616453125645E-2</v>
      </c>
      <c r="O89" s="70">
        <v>9.0262280017938679E-3</v>
      </c>
      <c r="P89" s="70">
        <v>7.794279766895329E-2</v>
      </c>
      <c r="Q89" s="70">
        <v>0</v>
      </c>
      <c r="R89" s="70">
        <v>0.18029663413772923</v>
      </c>
      <c r="S89" s="70">
        <v>0.33258283933929533</v>
      </c>
    </row>
    <row r="90" spans="1:19">
      <c r="A90" t="s">
        <v>48</v>
      </c>
      <c r="B90" s="69" t="s">
        <v>130</v>
      </c>
      <c r="C90" s="70">
        <v>2.8591543711193879E-3</v>
      </c>
      <c r="D90" s="70">
        <v>0</v>
      </c>
      <c r="E90" s="70">
        <v>8.1627604178109436E-3</v>
      </c>
      <c r="F90" s="70">
        <v>0</v>
      </c>
      <c r="G90" s="70">
        <v>0</v>
      </c>
      <c r="H90" s="70">
        <v>0</v>
      </c>
      <c r="I90" s="70">
        <v>0</v>
      </c>
      <c r="J90" s="70">
        <v>0</v>
      </c>
      <c r="K90" s="70">
        <v>0</v>
      </c>
      <c r="L90" s="70">
        <v>2.4548142729877043E-2</v>
      </c>
      <c r="M90" s="70">
        <v>5.5643811118955E-4</v>
      </c>
      <c r="N90" s="70">
        <v>0</v>
      </c>
      <c r="O90" s="70">
        <v>0</v>
      </c>
      <c r="P90" s="70">
        <v>7.2326905078995196E-2</v>
      </c>
      <c r="Q90" s="70">
        <v>0</v>
      </c>
      <c r="R90" s="70">
        <v>0.43163727656707707</v>
      </c>
      <c r="S90" s="70">
        <v>0.54009067727628235</v>
      </c>
    </row>
    <row r="91" spans="1:19">
      <c r="A91" t="s">
        <v>48</v>
      </c>
      <c r="B91" s="69" t="s">
        <v>131</v>
      </c>
      <c r="C91" s="70">
        <v>3.056405608575119E-3</v>
      </c>
      <c r="D91" s="70">
        <v>0</v>
      </c>
      <c r="E91" s="70">
        <v>1.7951235278566458E-2</v>
      </c>
      <c r="F91" s="70">
        <v>0</v>
      </c>
      <c r="G91" s="70">
        <v>0</v>
      </c>
      <c r="H91" s="70">
        <v>0</v>
      </c>
      <c r="I91" s="70">
        <v>3.8497105446825941E-2</v>
      </c>
      <c r="J91" s="70">
        <v>0</v>
      </c>
      <c r="K91" s="70">
        <v>0</v>
      </c>
      <c r="L91" s="70">
        <v>3.4520501008332261E-2</v>
      </c>
      <c r="M91" s="70">
        <v>7.0512321874574013E-3</v>
      </c>
      <c r="N91" s="70">
        <v>0</v>
      </c>
      <c r="O91" s="70">
        <v>0</v>
      </c>
      <c r="P91" s="70">
        <v>4.5659137773469638E-2</v>
      </c>
      <c r="Q91" s="70">
        <v>0</v>
      </c>
      <c r="R91" s="70">
        <v>7.404282282795549E-3</v>
      </c>
      <c r="S91" s="70">
        <v>0.15413989958585717</v>
      </c>
    </row>
    <row r="92" spans="1:19">
      <c r="A92" t="s">
        <v>48</v>
      </c>
      <c r="B92" s="69" t="s">
        <v>132</v>
      </c>
      <c r="C92" s="70">
        <v>4.7834775302142418E-3</v>
      </c>
      <c r="D92" s="70">
        <v>0</v>
      </c>
      <c r="E92" s="70">
        <v>9.3687352007005842E-3</v>
      </c>
      <c r="F92" s="70">
        <v>0</v>
      </c>
      <c r="G92" s="70">
        <v>0</v>
      </c>
      <c r="H92" s="70">
        <v>0</v>
      </c>
      <c r="I92" s="70">
        <v>0</v>
      </c>
      <c r="J92" s="70">
        <v>0</v>
      </c>
      <c r="K92" s="70">
        <v>0</v>
      </c>
      <c r="L92" s="70">
        <v>1.9871829011927744E-2</v>
      </c>
      <c r="M92" s="70">
        <v>7.917219641392137E-3</v>
      </c>
      <c r="N92" s="70">
        <v>0</v>
      </c>
      <c r="O92" s="70">
        <v>0</v>
      </c>
      <c r="P92" s="70">
        <v>4.4167950106896114E-2</v>
      </c>
      <c r="Q92" s="70">
        <v>0</v>
      </c>
      <c r="R92" s="70">
        <v>2.8741032110616516E-2</v>
      </c>
      <c r="S92" s="70">
        <v>0.11485024360183615</v>
      </c>
    </row>
    <row r="93" spans="1:19">
      <c r="A93" t="s">
        <v>48</v>
      </c>
      <c r="B93" s="69" t="s">
        <v>133</v>
      </c>
      <c r="C93" s="70">
        <v>2.0187290546225256E-3</v>
      </c>
      <c r="D93" s="70">
        <v>0</v>
      </c>
      <c r="E93" s="70">
        <v>5.9985525924446392E-3</v>
      </c>
      <c r="F93" s="70">
        <v>0</v>
      </c>
      <c r="G93" s="70">
        <v>0</v>
      </c>
      <c r="H93" s="70">
        <v>0</v>
      </c>
      <c r="I93" s="70">
        <v>0</v>
      </c>
      <c r="J93" s="70">
        <v>6.2226148411284044E-2</v>
      </c>
      <c r="K93" s="70">
        <v>0</v>
      </c>
      <c r="L93" s="70">
        <v>1.8513583022743418E-2</v>
      </c>
      <c r="M93" s="70">
        <v>0</v>
      </c>
      <c r="N93" s="70">
        <v>1.7819469840211433E-2</v>
      </c>
      <c r="O93" s="70">
        <v>0</v>
      </c>
      <c r="P93" s="70">
        <v>3.4866276297492504E-2</v>
      </c>
      <c r="Q93" s="70">
        <v>0</v>
      </c>
      <c r="R93" s="70">
        <v>3.8354167371785763E-3</v>
      </c>
      <c r="S93" s="70">
        <v>0.14527817595586612</v>
      </c>
    </row>
    <row r="94" spans="1:19">
      <c r="A94" t="s">
        <v>48</v>
      </c>
      <c r="B94" s="69" t="s">
        <v>134</v>
      </c>
      <c r="C94" s="70">
        <v>1.6462360099041007E-3</v>
      </c>
      <c r="D94" s="70">
        <v>0</v>
      </c>
      <c r="E94" s="70">
        <v>2.1435079396923129E-3</v>
      </c>
      <c r="F94" s="70">
        <v>0</v>
      </c>
      <c r="G94" s="70">
        <v>0</v>
      </c>
      <c r="H94" s="70">
        <v>0</v>
      </c>
      <c r="I94" s="70">
        <v>0</v>
      </c>
      <c r="J94" s="70">
        <v>5.5241580732465323E-2</v>
      </c>
      <c r="K94" s="70">
        <v>0</v>
      </c>
      <c r="L94" s="70">
        <v>2.0963368996939735E-2</v>
      </c>
      <c r="M94" s="70">
        <v>0.13999258128389869</v>
      </c>
      <c r="N94" s="70">
        <v>1.4326445130620868E-2</v>
      </c>
      <c r="O94" s="70">
        <v>0</v>
      </c>
      <c r="P94" s="70">
        <v>4.9963830518834129E-2</v>
      </c>
      <c r="Q94" s="70">
        <v>0</v>
      </c>
      <c r="R94" s="70">
        <v>9.6836717723860488E-3</v>
      </c>
      <c r="S94" s="70">
        <v>0.29396122238443922</v>
      </c>
    </row>
    <row r="95" spans="1:19">
      <c r="A95" t="s">
        <v>48</v>
      </c>
      <c r="B95" s="69" t="s">
        <v>135</v>
      </c>
      <c r="C95" s="70">
        <v>1.3895213748167379E-3</v>
      </c>
      <c r="D95" s="70">
        <v>0</v>
      </c>
      <c r="E95" s="70">
        <v>4.1554172821687274E-3</v>
      </c>
      <c r="F95" s="70">
        <v>5.533617739172783</v>
      </c>
      <c r="G95" s="70">
        <v>0</v>
      </c>
      <c r="H95" s="70">
        <v>0</v>
      </c>
      <c r="I95" s="70">
        <v>0</v>
      </c>
      <c r="J95" s="70">
        <v>0.12445229682256809</v>
      </c>
      <c r="K95" s="70">
        <v>0</v>
      </c>
      <c r="L95" s="70">
        <v>3.0068931286470146E-2</v>
      </c>
      <c r="M95" s="70">
        <v>0.31613369070332453</v>
      </c>
      <c r="N95" s="70">
        <v>0</v>
      </c>
      <c r="O95" s="70">
        <v>0.1128278500224198</v>
      </c>
      <c r="P95" s="70">
        <v>4.2426650914649144E-2</v>
      </c>
      <c r="Q95" s="70">
        <v>0</v>
      </c>
      <c r="R95" s="70">
        <v>2.0812779618317734E-3</v>
      </c>
      <c r="S95" s="70">
        <v>6.1671533755409769</v>
      </c>
    </row>
    <row r="96" spans="1:19">
      <c r="A96" t="s">
        <v>48</v>
      </c>
      <c r="B96" s="69" t="s">
        <v>136</v>
      </c>
      <c r="C96" s="70">
        <v>9.42265320718505E-4</v>
      </c>
      <c r="D96" s="70">
        <v>0</v>
      </c>
      <c r="E96" s="70">
        <v>4.2680533506374019E-3</v>
      </c>
      <c r="F96" s="70">
        <v>0</v>
      </c>
      <c r="G96" s="70">
        <v>4.2005423719404966E-2</v>
      </c>
      <c r="H96" s="70">
        <v>0</v>
      </c>
      <c r="I96" s="70">
        <v>0</v>
      </c>
      <c r="J96" s="70">
        <v>0</v>
      </c>
      <c r="K96" s="70">
        <v>0</v>
      </c>
      <c r="L96" s="70">
        <v>2.5477556443872729E-2</v>
      </c>
      <c r="M96" s="70">
        <v>5.9012678454664069E-3</v>
      </c>
      <c r="N96" s="70">
        <v>0</v>
      </c>
      <c r="O96" s="70">
        <v>0</v>
      </c>
      <c r="P96" s="70">
        <v>1.8222936621882013E-2</v>
      </c>
      <c r="Q96" s="70">
        <v>0</v>
      </c>
      <c r="R96" s="70">
        <v>1.8900123125931145E-3</v>
      </c>
      <c r="S96" s="70">
        <v>9.8707515614535168E-2</v>
      </c>
    </row>
    <row r="97" spans="1:19">
      <c r="A97" t="s">
        <v>48</v>
      </c>
      <c r="B97" s="69" t="s">
        <v>137</v>
      </c>
      <c r="C97" s="70">
        <v>1.1713578351546516E-3</v>
      </c>
      <c r="D97" s="70">
        <v>0</v>
      </c>
      <c r="E97" s="70">
        <v>1.9998650797283801E-3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1.7809387547739419E-2</v>
      </c>
      <c r="M97" s="70">
        <v>1.2733666511010711E-2</v>
      </c>
      <c r="N97" s="70">
        <v>0</v>
      </c>
      <c r="O97" s="70">
        <v>0</v>
      </c>
      <c r="P97" s="70">
        <v>1.2994402347828782E-2</v>
      </c>
      <c r="Q97" s="70">
        <v>0</v>
      </c>
      <c r="R97" s="70">
        <v>1.4521864388541417E-3</v>
      </c>
      <c r="S97" s="70">
        <v>4.8160865759996341E-2</v>
      </c>
    </row>
    <row r="98" spans="1:19">
      <c r="A98" t="s">
        <v>48</v>
      </c>
      <c r="B98" s="69" t="s">
        <v>138</v>
      </c>
      <c r="C98" s="70">
        <v>7.8617249675083656E-4</v>
      </c>
      <c r="D98" s="70">
        <v>0</v>
      </c>
      <c r="E98" s="70">
        <v>2.0902286603980968E-3</v>
      </c>
      <c r="F98" s="70">
        <v>0</v>
      </c>
      <c r="G98" s="70">
        <v>1.87948202089924</v>
      </c>
      <c r="H98" s="70">
        <v>1.1401983608215946</v>
      </c>
      <c r="I98" s="70">
        <v>0</v>
      </c>
      <c r="J98" s="70">
        <v>0</v>
      </c>
      <c r="K98" s="70">
        <v>0</v>
      </c>
      <c r="L98" s="70">
        <v>2.9469998210878146E-2</v>
      </c>
      <c r="M98" s="70">
        <v>0</v>
      </c>
      <c r="N98" s="70">
        <v>0</v>
      </c>
      <c r="O98" s="70">
        <v>0</v>
      </c>
      <c r="P98" s="70">
        <v>1.6734418992967903E-2</v>
      </c>
      <c r="Q98" s="70">
        <v>0</v>
      </c>
      <c r="R98" s="70">
        <v>3.2043251654876315E-3</v>
      </c>
      <c r="S98" s="70">
        <v>3.0719655252474354</v>
      </c>
    </row>
    <row r="99" spans="1:19">
      <c r="A99" t="s">
        <v>48</v>
      </c>
      <c r="B99" s="69" t="s">
        <v>139</v>
      </c>
      <c r="C99" s="70">
        <v>6.324226661575949E-4</v>
      </c>
      <c r="D99" s="70">
        <v>0</v>
      </c>
      <c r="E99" s="70">
        <v>1.3460938188440963E-3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2.5113173006833023E-2</v>
      </c>
      <c r="M99" s="70">
        <v>0</v>
      </c>
      <c r="N99" s="70">
        <v>0</v>
      </c>
      <c r="O99" s="70">
        <v>5.546184842302182E-4</v>
      </c>
      <c r="P99" s="70">
        <v>1.4060140722605752E-2</v>
      </c>
      <c r="Q99" s="70">
        <v>0</v>
      </c>
      <c r="R99" s="70">
        <v>1.0328024885062348E-3</v>
      </c>
      <c r="S99" s="70">
        <v>4.2739251187185801E-2</v>
      </c>
    </row>
    <row r="100" spans="1:19">
      <c r="A100" t="s">
        <v>48</v>
      </c>
      <c r="B100" s="69" t="s">
        <v>140</v>
      </c>
      <c r="C100" s="70">
        <v>7.2476378332275715E-4</v>
      </c>
      <c r="D100" s="70">
        <v>1.8959577462394961E-2</v>
      </c>
      <c r="E100" s="70">
        <v>1.3326854467248239E-3</v>
      </c>
      <c r="F100" s="70">
        <v>0</v>
      </c>
      <c r="G100" s="70">
        <v>0</v>
      </c>
      <c r="H100" s="70">
        <v>0</v>
      </c>
      <c r="I100" s="70">
        <v>4.3364555560792439E-2</v>
      </c>
      <c r="J100" s="70">
        <v>0</v>
      </c>
      <c r="K100" s="70">
        <v>0</v>
      </c>
      <c r="L100" s="70">
        <v>1.6620470565621659E-2</v>
      </c>
      <c r="M100" s="70">
        <v>3.0148529239966138E-3</v>
      </c>
      <c r="N100" s="70">
        <v>0</v>
      </c>
      <c r="O100" s="70">
        <v>0</v>
      </c>
      <c r="P100" s="70">
        <v>0.11719616473678229</v>
      </c>
      <c r="Q100" s="70">
        <v>0</v>
      </c>
      <c r="R100" s="70">
        <v>1.6539465182816571E-3</v>
      </c>
      <c r="S100" s="70">
        <v>0.20286701699762943</v>
      </c>
    </row>
    <row r="101" spans="1:19">
      <c r="A101" t="s">
        <v>48</v>
      </c>
      <c r="B101" s="69" t="s">
        <v>141</v>
      </c>
      <c r="C101" s="70">
        <v>6.0112993600291986E-4</v>
      </c>
      <c r="D101" s="70">
        <v>0</v>
      </c>
      <c r="E101" s="70">
        <v>2.1503539753791046E-3</v>
      </c>
      <c r="F101" s="70">
        <v>0</v>
      </c>
      <c r="G101" s="70">
        <v>0</v>
      </c>
      <c r="H101" s="70">
        <v>0</v>
      </c>
      <c r="I101" s="70">
        <v>0</v>
      </c>
      <c r="J101" s="70">
        <v>0</v>
      </c>
      <c r="K101" s="70">
        <v>0</v>
      </c>
      <c r="L101" s="70">
        <v>8.7138041826939627E-3</v>
      </c>
      <c r="M101" s="70">
        <v>4.2585180615617446E-5</v>
      </c>
      <c r="N101" s="70">
        <v>0.38308351282833986</v>
      </c>
      <c r="O101" s="70">
        <v>0.6104538532168533</v>
      </c>
      <c r="P101" s="70">
        <v>1.4024033431624616E-2</v>
      </c>
      <c r="Q101" s="70">
        <v>0</v>
      </c>
      <c r="R101" s="70">
        <v>1.1722146363482011E-3</v>
      </c>
      <c r="S101" s="70">
        <v>1.0202414873879206</v>
      </c>
    </row>
    <row r="102" spans="1:19">
      <c r="A102" t="s">
        <v>48</v>
      </c>
      <c r="B102" s="69" t="s">
        <v>142</v>
      </c>
      <c r="C102" s="70">
        <v>2.1991822158184959E-4</v>
      </c>
      <c r="D102" s="70">
        <v>0</v>
      </c>
      <c r="E102" s="70">
        <v>9.8367917450126185E-4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1.946148771957823E-2</v>
      </c>
      <c r="M102" s="70">
        <v>4.1968971761718876E-4</v>
      </c>
      <c r="N102" s="70">
        <v>9.3344889660507135E-5</v>
      </c>
      <c r="O102" s="70">
        <v>1.3456760442835503E-2</v>
      </c>
      <c r="P102" s="70">
        <v>9.1937426400221511E-3</v>
      </c>
      <c r="Q102" s="70">
        <v>0</v>
      </c>
      <c r="R102" s="70">
        <v>8.6511556441593029E-4</v>
      </c>
      <c r="S102" s="70">
        <v>4.4693738370312985E-2</v>
      </c>
    </row>
    <row r="103" spans="1:19">
      <c r="A103" t="s">
        <v>48</v>
      </c>
      <c r="B103" s="69" t="s">
        <v>143</v>
      </c>
      <c r="C103" s="70">
        <v>4.4823475117539147E-4</v>
      </c>
      <c r="D103" s="70">
        <v>0</v>
      </c>
      <c r="E103" s="70">
        <v>1.1537343394945054E-3</v>
      </c>
      <c r="F103" s="70">
        <v>0</v>
      </c>
      <c r="G103" s="70">
        <v>0</v>
      </c>
      <c r="H103" s="70">
        <v>0</v>
      </c>
      <c r="I103" s="70">
        <v>4.3364555560792439E-2</v>
      </c>
      <c r="J103" s="70">
        <v>0</v>
      </c>
      <c r="K103" s="70">
        <v>0</v>
      </c>
      <c r="L103" s="70">
        <v>9.9230045720410942E-3</v>
      </c>
      <c r="M103" s="70">
        <v>7.2763729264124777E-7</v>
      </c>
      <c r="N103" s="70">
        <v>0</v>
      </c>
      <c r="O103" s="70">
        <v>0</v>
      </c>
      <c r="P103" s="70">
        <v>7.6241383495698756E-3</v>
      </c>
      <c r="Q103" s="70">
        <v>0</v>
      </c>
      <c r="R103" s="70">
        <v>9.3084300667456432E-4</v>
      </c>
      <c r="S103" s="70">
        <v>6.3445238216957023E-2</v>
      </c>
    </row>
    <row r="104" spans="1:19">
      <c r="A104" t="s">
        <v>48</v>
      </c>
      <c r="B104" s="69" t="s">
        <v>144</v>
      </c>
      <c r="C104" s="70">
        <v>8.4188060808543241E-4</v>
      </c>
      <c r="D104" s="70">
        <v>1.8959577462394961E-2</v>
      </c>
      <c r="E104" s="70">
        <v>7.8617266017033671E-4</v>
      </c>
      <c r="F104" s="70">
        <v>0</v>
      </c>
      <c r="G104" s="70">
        <v>0</v>
      </c>
      <c r="H104" s="70">
        <v>0</v>
      </c>
      <c r="I104" s="70">
        <v>4.3364555560792439E-2</v>
      </c>
      <c r="J104" s="70">
        <v>0</v>
      </c>
      <c r="K104" s="70">
        <v>0</v>
      </c>
      <c r="L104" s="70">
        <v>1.7652473979659078E-2</v>
      </c>
      <c r="M104" s="70">
        <v>1.0614940819451135E-3</v>
      </c>
      <c r="N104" s="70">
        <v>4.1834011753403288E-3</v>
      </c>
      <c r="O104" s="70">
        <v>1.0129673817814933E-2</v>
      </c>
      <c r="P104" s="70">
        <v>6.7651176507013133E-3</v>
      </c>
      <c r="Q104" s="70">
        <v>0</v>
      </c>
      <c r="R104" s="70">
        <v>1.0355844185419016E-3</v>
      </c>
      <c r="S104" s="70">
        <v>0.10477993141529396</v>
      </c>
    </row>
    <row r="105" spans="1:19">
      <c r="A105" t="s">
        <v>48</v>
      </c>
      <c r="B105" s="69" t="s">
        <v>145</v>
      </c>
      <c r="C105" s="70">
        <v>6.2194035951534943E-4</v>
      </c>
      <c r="D105" s="70">
        <v>0</v>
      </c>
      <c r="E105" s="70">
        <v>5.5115353753620866E-4</v>
      </c>
      <c r="F105" s="70">
        <v>0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6.1937275087871058E-3</v>
      </c>
      <c r="M105" s="70">
        <v>0</v>
      </c>
      <c r="N105" s="70">
        <v>2.8256632127689585E-2</v>
      </c>
      <c r="O105" s="70">
        <v>0.16820950553540825</v>
      </c>
      <c r="P105" s="70">
        <v>6.5246723029162013E-3</v>
      </c>
      <c r="Q105" s="70">
        <v>0</v>
      </c>
      <c r="R105" s="70">
        <v>3.6313308267921229E-4</v>
      </c>
      <c r="S105" s="70">
        <v>0.21072076445472021</v>
      </c>
    </row>
    <row r="106" spans="1:19">
      <c r="A106" t="s">
        <v>48</v>
      </c>
      <c r="B106" s="69" t="s">
        <v>146</v>
      </c>
      <c r="C106" s="70">
        <v>4.0510551544947759E-4</v>
      </c>
      <c r="D106" s="70">
        <v>1.8959577462394961E-2</v>
      </c>
      <c r="E106" s="70">
        <v>1.1233273261854748E-3</v>
      </c>
      <c r="F106" s="70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1.3244536024132003E-2</v>
      </c>
      <c r="M106" s="70">
        <v>0</v>
      </c>
      <c r="N106" s="70">
        <v>6.7030785960491279E-2</v>
      </c>
      <c r="O106" s="70">
        <v>0</v>
      </c>
      <c r="P106" s="70">
        <v>5.9065142405501092E-3</v>
      </c>
      <c r="Q106" s="70">
        <v>0</v>
      </c>
      <c r="R106" s="70">
        <v>0.14322715553234389</v>
      </c>
      <c r="S106" s="70">
        <v>0.24989700206157295</v>
      </c>
    </row>
    <row r="107" spans="1:19">
      <c r="A107" t="s">
        <v>48</v>
      </c>
      <c r="B107" s="69" t="s">
        <v>147</v>
      </c>
      <c r="C107" s="70">
        <v>5.0376300693955045E-4</v>
      </c>
      <c r="D107" s="70">
        <v>0</v>
      </c>
      <c r="E107" s="70">
        <v>7.7648171016697631E-4</v>
      </c>
      <c r="F107" s="70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8.3391389082585476E-3</v>
      </c>
      <c r="M107" s="70">
        <v>0.13999258128392</v>
      </c>
      <c r="N107" s="70">
        <v>0</v>
      </c>
      <c r="O107" s="70">
        <v>0</v>
      </c>
      <c r="P107" s="70">
        <v>6.3688309367648799E-3</v>
      </c>
      <c r="Q107" s="70">
        <v>0</v>
      </c>
      <c r="R107" s="70">
        <v>1.000135558999915E-3</v>
      </c>
      <c r="S107" s="70">
        <v>0.15698093140474612</v>
      </c>
    </row>
    <row r="108" spans="1:19">
      <c r="A108" t="s">
        <v>48</v>
      </c>
      <c r="B108" s="69" t="s">
        <v>148</v>
      </c>
      <c r="C108" s="70">
        <v>2.814800886152824E-4</v>
      </c>
      <c r="D108" s="70">
        <v>0</v>
      </c>
      <c r="E108" s="70">
        <v>1.1109872157781808E-3</v>
      </c>
      <c r="F108" s="70">
        <v>0</v>
      </c>
      <c r="G108" s="70">
        <v>0</v>
      </c>
      <c r="H108" s="70">
        <v>0</v>
      </c>
      <c r="I108" s="70">
        <v>0</v>
      </c>
      <c r="J108" s="70">
        <v>0</v>
      </c>
      <c r="K108" s="70">
        <v>4.7891435746029387E-2</v>
      </c>
      <c r="L108" s="70">
        <v>6.1121599182740738E-3</v>
      </c>
      <c r="M108" s="70">
        <v>0</v>
      </c>
      <c r="N108" s="70">
        <v>4.9580899542887025E-3</v>
      </c>
      <c r="O108" s="70">
        <v>0</v>
      </c>
      <c r="P108" s="70">
        <v>5.9571474562147841E-3</v>
      </c>
      <c r="Q108" s="70">
        <v>0</v>
      </c>
      <c r="R108" s="70">
        <v>0.15341978081621122</v>
      </c>
      <c r="S108" s="70">
        <v>0.21973108119527751</v>
      </c>
    </row>
    <row r="109" spans="1:19">
      <c r="A109" t="s">
        <v>48</v>
      </c>
      <c r="B109" s="69" t="s">
        <v>149</v>
      </c>
      <c r="C109" s="70">
        <v>5.4472767688551471E-4</v>
      </c>
      <c r="D109" s="70">
        <v>0</v>
      </c>
      <c r="E109" s="70">
        <v>8.7825547398701076E-4</v>
      </c>
      <c r="F109" s="70">
        <v>0</v>
      </c>
      <c r="G109" s="70">
        <v>0</v>
      </c>
      <c r="H109" s="70">
        <v>0</v>
      </c>
      <c r="I109" s="70">
        <v>0</v>
      </c>
      <c r="J109" s="70">
        <v>0</v>
      </c>
      <c r="K109" s="70">
        <v>0</v>
      </c>
      <c r="L109" s="70">
        <v>4.7124191901701806E-3</v>
      </c>
      <c r="M109" s="70">
        <v>1.0090646049604857E-2</v>
      </c>
      <c r="N109" s="70">
        <v>0</v>
      </c>
      <c r="O109" s="70">
        <v>0</v>
      </c>
      <c r="P109" s="70">
        <v>6.6938674839036594E-3</v>
      </c>
      <c r="Q109" s="70">
        <v>0</v>
      </c>
      <c r="R109" s="70">
        <v>3.0419716154383991E-4</v>
      </c>
      <c r="S109" s="70">
        <v>2.3224113036064864E-2</v>
      </c>
    </row>
    <row r="110" spans="1:19">
      <c r="A110" t="s">
        <v>48</v>
      </c>
      <c r="B110" s="69" t="s">
        <v>150</v>
      </c>
      <c r="C110" s="70">
        <v>2.9253465761769348E-4</v>
      </c>
      <c r="D110" s="70">
        <v>1.9265668509685696E-2</v>
      </c>
      <c r="E110" s="70">
        <v>1.0076197437509649E-3</v>
      </c>
      <c r="F110" s="70">
        <v>0</v>
      </c>
      <c r="G110" s="70">
        <v>0</v>
      </c>
      <c r="H110" s="70">
        <v>0</v>
      </c>
      <c r="I110" s="70">
        <v>2.4141987281859123</v>
      </c>
      <c r="J110" s="70">
        <v>6.2226148411284044E-2</v>
      </c>
      <c r="K110" s="70">
        <v>0</v>
      </c>
      <c r="L110" s="70">
        <v>7.5803443584749886E-3</v>
      </c>
      <c r="M110" s="70">
        <v>8.390660026607577E-2</v>
      </c>
      <c r="N110" s="70">
        <v>0</v>
      </c>
      <c r="O110" s="70">
        <v>0</v>
      </c>
      <c r="P110" s="70">
        <v>5.7058882175624603E-3</v>
      </c>
      <c r="Q110" s="70">
        <v>1.4291054603976505E-3</v>
      </c>
      <c r="R110" s="70">
        <v>1.1911598533931311E-2</v>
      </c>
      <c r="S110" s="70">
        <v>2.6075242363446023</v>
      </c>
    </row>
    <row r="111" spans="1:19">
      <c r="A111" t="s">
        <v>48</v>
      </c>
      <c r="B111" s="69" t="s">
        <v>151</v>
      </c>
      <c r="C111" s="70">
        <v>5.6979139691115677E-4</v>
      </c>
      <c r="D111" s="70">
        <v>0</v>
      </c>
      <c r="E111" s="70">
        <v>3.250468896762726E-4</v>
      </c>
      <c r="F111" s="70">
        <v>0</v>
      </c>
      <c r="G111" s="70">
        <v>0</v>
      </c>
      <c r="H111" s="70">
        <v>0</v>
      </c>
      <c r="I111" s="70">
        <v>0</v>
      </c>
      <c r="J111" s="70">
        <v>0</v>
      </c>
      <c r="K111" s="70">
        <v>0.11925054418067482</v>
      </c>
      <c r="L111" s="70">
        <v>2.5840925924836E-3</v>
      </c>
      <c r="M111" s="70">
        <v>9.5759258531344926E-3</v>
      </c>
      <c r="N111" s="70">
        <v>0</v>
      </c>
      <c r="O111" s="70">
        <v>0</v>
      </c>
      <c r="P111" s="70">
        <v>8.346311593925293E-3</v>
      </c>
      <c r="Q111" s="70">
        <v>0</v>
      </c>
      <c r="R111" s="70">
        <v>0.89149158712092458</v>
      </c>
      <c r="S111" s="70">
        <v>1.032143299627819</v>
      </c>
    </row>
    <row r="112" spans="1:19">
      <c r="A112" t="s">
        <v>48</v>
      </c>
      <c r="B112" s="69" t="s">
        <v>152</v>
      </c>
      <c r="C112" s="70">
        <v>2.4846657574073561E-4</v>
      </c>
      <c r="D112" s="70">
        <v>0</v>
      </c>
      <c r="E112" s="70">
        <v>7.5253639848682496E-4</v>
      </c>
      <c r="F112" s="70">
        <v>0</v>
      </c>
      <c r="G112" s="70">
        <v>0</v>
      </c>
      <c r="H112" s="70">
        <v>0</v>
      </c>
      <c r="I112" s="70">
        <v>0</v>
      </c>
      <c r="J112" s="70">
        <v>0</v>
      </c>
      <c r="K112" s="70">
        <v>0</v>
      </c>
      <c r="L112" s="70">
        <v>5.0446628575215868E-3</v>
      </c>
      <c r="M112" s="70">
        <v>2.1789173684432228E-2</v>
      </c>
      <c r="N112" s="70">
        <v>1.8133095363287666E-2</v>
      </c>
      <c r="O112" s="70">
        <v>6.9327310528954911E-3</v>
      </c>
      <c r="P112" s="70">
        <v>4.2093312765416613E-3</v>
      </c>
      <c r="Q112" s="70">
        <v>0</v>
      </c>
      <c r="R112" s="70">
        <v>4.2920614357910836E-4</v>
      </c>
      <c r="S112" s="70">
        <v>5.7539203352405366E-2</v>
      </c>
    </row>
    <row r="113" spans="1:19">
      <c r="A113" t="s">
        <v>48</v>
      </c>
      <c r="B113" s="69" t="s">
        <v>153</v>
      </c>
      <c r="C113" s="70">
        <v>4.2445300302951239E-4</v>
      </c>
      <c r="D113" s="70">
        <v>0</v>
      </c>
      <c r="E113" s="70">
        <v>6.0749406491034108E-4</v>
      </c>
      <c r="F113" s="70">
        <v>0</v>
      </c>
      <c r="G113" s="70">
        <v>0</v>
      </c>
      <c r="H113" s="70">
        <v>0</v>
      </c>
      <c r="I113" s="70">
        <v>0</v>
      </c>
      <c r="J113" s="70">
        <v>0</v>
      </c>
      <c r="K113" s="70">
        <v>0</v>
      </c>
      <c r="L113" s="70">
        <v>1.0343295285759169E-2</v>
      </c>
      <c r="M113" s="70">
        <v>3.9985943890172848E-3</v>
      </c>
      <c r="N113" s="70">
        <v>3.8577904967461052E-2</v>
      </c>
      <c r="O113" s="70">
        <v>0</v>
      </c>
      <c r="P113" s="70">
        <v>4.5424987099664804E-3</v>
      </c>
      <c r="Q113" s="70">
        <v>0</v>
      </c>
      <c r="R113" s="70">
        <v>3.6124115326430228E-4</v>
      </c>
      <c r="S113" s="70">
        <v>5.8855481573402813E-2</v>
      </c>
    </row>
    <row r="114" spans="1:19">
      <c r="A114" t="s">
        <v>48</v>
      </c>
      <c r="B114" s="69" t="s">
        <v>154</v>
      </c>
      <c r="C114" s="70">
        <v>4.6102708432194106E-4</v>
      </c>
      <c r="D114" s="70">
        <v>0</v>
      </c>
      <c r="E114" s="70">
        <v>5.4770673751036725E-4</v>
      </c>
      <c r="F114" s="70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3.6660992952413096E-3</v>
      </c>
      <c r="M114" s="70">
        <v>0</v>
      </c>
      <c r="N114" s="70">
        <v>0</v>
      </c>
      <c r="O114" s="70">
        <v>0</v>
      </c>
      <c r="P114" s="70">
        <v>5.1919044089743238E-3</v>
      </c>
      <c r="Q114" s="70">
        <v>0</v>
      </c>
      <c r="R114" s="70">
        <v>1.6754914106872576E-2</v>
      </c>
      <c r="S114" s="70">
        <v>2.6621651632979138E-2</v>
      </c>
    </row>
    <row r="115" spans="1:19">
      <c r="A115" t="s">
        <v>48</v>
      </c>
      <c r="B115" s="69" t="s">
        <v>155</v>
      </c>
      <c r="C115" s="70">
        <v>1.8287751890611048E-4</v>
      </c>
      <c r="D115" s="70">
        <v>0</v>
      </c>
      <c r="E115" s="70">
        <v>3.4520929820658353E-4</v>
      </c>
      <c r="F115" s="70">
        <v>0</v>
      </c>
      <c r="G115" s="70">
        <v>0</v>
      </c>
      <c r="H115" s="70">
        <v>0</v>
      </c>
      <c r="I115" s="70">
        <v>0</v>
      </c>
      <c r="J115" s="70">
        <v>0</v>
      </c>
      <c r="K115" s="70">
        <v>1.561614269032674E-2</v>
      </c>
      <c r="L115" s="70">
        <v>6.3933382582135323E-3</v>
      </c>
      <c r="M115" s="70">
        <v>0</v>
      </c>
      <c r="N115" s="70">
        <v>0</v>
      </c>
      <c r="O115" s="70">
        <v>4.0472562920431443E-2</v>
      </c>
      <c r="P115" s="70">
        <v>3.2659835054005271E-3</v>
      </c>
      <c r="Q115" s="70">
        <v>0</v>
      </c>
      <c r="R115" s="70">
        <v>2.9609277980924276E-4</v>
      </c>
      <c r="S115" s="70">
        <v>6.6572206971386549E-2</v>
      </c>
    </row>
    <row r="116" spans="1:19">
      <c r="A116" t="s">
        <v>48</v>
      </c>
      <c r="B116" s="69" t="s">
        <v>156</v>
      </c>
      <c r="C116" s="70">
        <v>2.1819788279131558E-4</v>
      </c>
      <c r="D116" s="70">
        <v>0</v>
      </c>
      <c r="E116" s="70">
        <v>7.3594661166787034E-4</v>
      </c>
      <c r="F116" s="70">
        <v>0</v>
      </c>
      <c r="G116" s="70">
        <v>0</v>
      </c>
      <c r="H116" s="70">
        <v>0</v>
      </c>
      <c r="I116" s="70">
        <v>0</v>
      </c>
      <c r="J116" s="70">
        <v>0</v>
      </c>
      <c r="K116" s="70">
        <v>0</v>
      </c>
      <c r="L116" s="70">
        <v>2.7471847877933442E-3</v>
      </c>
      <c r="M116" s="70">
        <v>0</v>
      </c>
      <c r="N116" s="70">
        <v>0</v>
      </c>
      <c r="O116" s="70">
        <v>0</v>
      </c>
      <c r="P116" s="70">
        <v>4.4154004815339931E-3</v>
      </c>
      <c r="Q116" s="70">
        <v>0</v>
      </c>
      <c r="R116" s="70">
        <v>7.6271784644134755E-2</v>
      </c>
      <c r="S116" s="70">
        <v>8.4388514407862658E-2</v>
      </c>
    </row>
    <row r="117" spans="1:19">
      <c r="A117" t="s">
        <v>48</v>
      </c>
      <c r="B117" s="69" t="s">
        <v>157</v>
      </c>
      <c r="C117" s="70">
        <v>1.6229666414702137E-4</v>
      </c>
      <c r="D117" s="70">
        <v>0</v>
      </c>
      <c r="E117" s="70">
        <v>9.3999027132696256E-4</v>
      </c>
      <c r="F117" s="70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0</v>
      </c>
      <c r="L117" s="70">
        <v>7.6556209738551928E-3</v>
      </c>
      <c r="M117" s="70">
        <v>0</v>
      </c>
      <c r="N117" s="70">
        <v>4.7721730937766438E-4</v>
      </c>
      <c r="O117" s="70">
        <v>0</v>
      </c>
      <c r="P117" s="70">
        <v>2.40547126253432E-3</v>
      </c>
      <c r="Q117" s="70">
        <v>0</v>
      </c>
      <c r="R117" s="70">
        <v>3.6557257403870835E-3</v>
      </c>
      <c r="S117" s="70">
        <v>1.529632222161581E-2</v>
      </c>
    </row>
    <row r="118" spans="1:19">
      <c r="A118" t="s">
        <v>48</v>
      </c>
      <c r="B118" s="69" t="s">
        <v>158</v>
      </c>
      <c r="C118" s="70">
        <v>2.5531797733258088E-4</v>
      </c>
      <c r="D118" s="70">
        <v>1.0836938536698533</v>
      </c>
      <c r="E118" s="70">
        <v>6.6031673115496403E-4</v>
      </c>
      <c r="F118" s="70">
        <v>0</v>
      </c>
      <c r="G118" s="70">
        <v>0</v>
      </c>
      <c r="H118" s="70">
        <v>0</v>
      </c>
      <c r="I118" s="70">
        <v>0</v>
      </c>
      <c r="J118" s="70">
        <v>0</v>
      </c>
      <c r="K118" s="70">
        <v>0</v>
      </c>
      <c r="L118" s="70">
        <v>2.8409521608487864E-3</v>
      </c>
      <c r="M118" s="70">
        <v>2.2107778430324743E-3</v>
      </c>
      <c r="N118" s="70">
        <v>6.0335447084289839E-3</v>
      </c>
      <c r="O118" s="70">
        <v>0.49437483571905716</v>
      </c>
      <c r="P118" s="70">
        <v>4.4577511578253848E-2</v>
      </c>
      <c r="Q118" s="70">
        <v>1.786381825497374E-2</v>
      </c>
      <c r="R118" s="70">
        <v>4.1279941775584916E-4</v>
      </c>
      <c r="S118" s="70">
        <v>1.6529237280607845</v>
      </c>
    </row>
    <row r="119" spans="1:19">
      <c r="A119" t="s">
        <v>48</v>
      </c>
      <c r="B119" s="69" t="s">
        <v>159</v>
      </c>
      <c r="C119" s="70">
        <v>1.7824763084206552E-4</v>
      </c>
      <c r="D119" s="70">
        <v>0</v>
      </c>
      <c r="E119" s="70">
        <v>2.3261759833737017E-4</v>
      </c>
      <c r="F119" s="70">
        <v>0</v>
      </c>
      <c r="G119" s="70">
        <v>0</v>
      </c>
      <c r="H119" s="70">
        <v>0</v>
      </c>
      <c r="I119" s="70">
        <v>0</v>
      </c>
      <c r="J119" s="70">
        <v>0</v>
      </c>
      <c r="K119" s="70">
        <v>0</v>
      </c>
      <c r="L119" s="70">
        <v>3.6492354060637666E-3</v>
      </c>
      <c r="M119" s="70">
        <v>2.4891687724412748E-2</v>
      </c>
      <c r="N119" s="70">
        <v>1.1155736467571842E-4</v>
      </c>
      <c r="O119" s="70">
        <v>4.5589783519563554E-2</v>
      </c>
      <c r="P119" s="70">
        <v>2.9456150726559827E-2</v>
      </c>
      <c r="Q119" s="70">
        <v>0</v>
      </c>
      <c r="R119" s="70">
        <v>2.9280430576505978E-4</v>
      </c>
      <c r="S119" s="70">
        <v>0.10440208427621656</v>
      </c>
    </row>
    <row r="120" spans="1:19">
      <c r="A120" t="s">
        <v>48</v>
      </c>
      <c r="B120" s="69" t="s">
        <v>160</v>
      </c>
      <c r="C120" s="70">
        <v>1.7564546706694273E-4</v>
      </c>
      <c r="D120" s="70">
        <v>0</v>
      </c>
      <c r="E120" s="70">
        <v>3.8027098974069418E-4</v>
      </c>
      <c r="F120" s="70">
        <v>0</v>
      </c>
      <c r="G120" s="70">
        <v>0</v>
      </c>
      <c r="H120" s="70">
        <v>0</v>
      </c>
      <c r="I120" s="70">
        <v>0</v>
      </c>
      <c r="J120" s="70">
        <v>0</v>
      </c>
      <c r="K120" s="70">
        <v>0.1014753678276481</v>
      </c>
      <c r="L120" s="70">
        <v>3.8869529169396344E-3</v>
      </c>
      <c r="M120" s="70">
        <v>5.3046939135725779E-3</v>
      </c>
      <c r="N120" s="70">
        <v>0.30820352620444336</v>
      </c>
      <c r="O120" s="70">
        <v>2.0495915599185288</v>
      </c>
      <c r="P120" s="70">
        <v>3.2345548661083967E-2</v>
      </c>
      <c r="Q120" s="70">
        <v>0</v>
      </c>
      <c r="R120" s="70">
        <v>2.9518016452527718E-3</v>
      </c>
      <c r="S120" s="70">
        <v>2.5043153675443364</v>
      </c>
    </row>
    <row r="121" spans="1:19">
      <c r="A121" t="s">
        <v>48</v>
      </c>
      <c r="B121" s="69" t="s">
        <v>161</v>
      </c>
      <c r="C121" s="70">
        <v>8.2124550328188661E-5</v>
      </c>
      <c r="D121" s="70">
        <v>0</v>
      </c>
      <c r="E121" s="70">
        <v>2.3290418404542379E-4</v>
      </c>
      <c r="F121" s="70">
        <v>0</v>
      </c>
      <c r="G121" s="70">
        <v>0</v>
      </c>
      <c r="H121" s="70">
        <v>0</v>
      </c>
      <c r="I121" s="70">
        <v>4.3364555560792439E-2</v>
      </c>
      <c r="J121" s="70">
        <v>0</v>
      </c>
      <c r="K121" s="70">
        <v>0</v>
      </c>
      <c r="L121" s="70">
        <v>6.2667746263098678E-3</v>
      </c>
      <c r="M121" s="70">
        <v>0</v>
      </c>
      <c r="N121" s="70">
        <v>0</v>
      </c>
      <c r="O121" s="70">
        <v>9.1179567039120002E-2</v>
      </c>
      <c r="P121" s="70">
        <v>2.6096829196120552E-3</v>
      </c>
      <c r="Q121" s="70">
        <v>0</v>
      </c>
      <c r="R121" s="70">
        <v>1.1262819463009777E-2</v>
      </c>
      <c r="S121" s="70">
        <v>0.15499842834339006</v>
      </c>
    </row>
    <row r="122" spans="1:19">
      <c r="A122" t="s">
        <v>48</v>
      </c>
      <c r="B122" s="69" t="s">
        <v>162</v>
      </c>
      <c r="C122" s="70">
        <v>1.3243376543492502E-4</v>
      </c>
      <c r="D122" s="70">
        <v>1.8959577462394961E-2</v>
      </c>
      <c r="E122" s="70">
        <v>2.9402284527790812E-4</v>
      </c>
      <c r="F122" s="70">
        <v>0</v>
      </c>
      <c r="G122" s="70">
        <v>0</v>
      </c>
      <c r="H122" s="70">
        <v>0</v>
      </c>
      <c r="I122" s="70">
        <v>0</v>
      </c>
      <c r="J122" s="70">
        <v>0</v>
      </c>
      <c r="K122" s="70">
        <v>0</v>
      </c>
      <c r="L122" s="70">
        <v>1.1692811788073243E-3</v>
      </c>
      <c r="M122" s="70">
        <v>0</v>
      </c>
      <c r="N122" s="70">
        <v>0</v>
      </c>
      <c r="O122" s="70">
        <v>3.4708416001748787E-2</v>
      </c>
      <c r="P122" s="70">
        <v>2.639561222721909E-3</v>
      </c>
      <c r="Q122" s="70">
        <v>0</v>
      </c>
      <c r="R122" s="70">
        <v>2.8374745646857491E-2</v>
      </c>
      <c r="S122" s="70">
        <v>8.6278038123396072E-2</v>
      </c>
    </row>
    <row r="123" spans="1:19">
      <c r="A123" t="s">
        <v>48</v>
      </c>
      <c r="B123" s="69" t="s">
        <v>163</v>
      </c>
      <c r="C123" s="70">
        <v>2.792735828052173E-4</v>
      </c>
      <c r="D123" s="70">
        <v>0</v>
      </c>
      <c r="E123" s="70">
        <v>1.7627324026392444E-4</v>
      </c>
      <c r="F123" s="70">
        <v>0</v>
      </c>
      <c r="G123" s="70">
        <v>0</v>
      </c>
      <c r="H123" s="70">
        <v>0</v>
      </c>
      <c r="I123" s="70">
        <v>0</v>
      </c>
      <c r="J123" s="70">
        <v>7.6535640617430953</v>
      </c>
      <c r="K123" s="70">
        <v>0</v>
      </c>
      <c r="L123" s="70">
        <v>3.8051551757085633E-3</v>
      </c>
      <c r="M123" s="70">
        <v>0</v>
      </c>
      <c r="N123" s="70">
        <v>0</v>
      </c>
      <c r="O123" s="70">
        <v>0</v>
      </c>
      <c r="P123" s="70">
        <v>1.6139288756420456E-3</v>
      </c>
      <c r="Q123" s="70">
        <v>0</v>
      </c>
      <c r="R123" s="70">
        <v>4.9539652994390337E-3</v>
      </c>
      <c r="S123" s="70">
        <v>7.6643926579169488</v>
      </c>
    </row>
    <row r="124" spans="1:19">
      <c r="A124" t="s">
        <v>48</v>
      </c>
      <c r="B124" s="69" t="s">
        <v>164</v>
      </c>
      <c r="C124" s="70">
        <v>1.0645279686549713E-4</v>
      </c>
      <c r="D124" s="70">
        <v>0</v>
      </c>
      <c r="E124" s="70">
        <v>4.2267569462772769E-4</v>
      </c>
      <c r="F124" s="70">
        <v>0</v>
      </c>
      <c r="G124" s="70">
        <v>0</v>
      </c>
      <c r="H124" s="70">
        <v>0</v>
      </c>
      <c r="I124" s="70">
        <v>0</v>
      </c>
      <c r="J124" s="70">
        <v>0</v>
      </c>
      <c r="K124" s="70">
        <v>0</v>
      </c>
      <c r="L124" s="70">
        <v>4.3108526207102926E-3</v>
      </c>
      <c r="M124" s="70">
        <v>0</v>
      </c>
      <c r="N124" s="70">
        <v>0</v>
      </c>
      <c r="O124" s="70">
        <v>1.6573588079474177E-2</v>
      </c>
      <c r="P124" s="70">
        <v>3.8345150019736707E-2</v>
      </c>
      <c r="Q124" s="70">
        <v>0</v>
      </c>
      <c r="R124" s="70">
        <v>4.9027926215217121E-4</v>
      </c>
      <c r="S124" s="70">
        <v>6.0248998473639404E-2</v>
      </c>
    </row>
    <row r="125" spans="1:19">
      <c r="A125" t="s">
        <v>48</v>
      </c>
      <c r="B125" s="69" t="s">
        <v>165</v>
      </c>
      <c r="C125" s="70">
        <v>1.5260901155755846E-4</v>
      </c>
      <c r="D125" s="70">
        <v>0</v>
      </c>
      <c r="E125" s="70">
        <v>2.4843631985227432E-4</v>
      </c>
      <c r="F125" s="70">
        <v>0</v>
      </c>
      <c r="G125" s="70">
        <v>0</v>
      </c>
      <c r="H125" s="70">
        <v>0</v>
      </c>
      <c r="I125" s="70">
        <v>0</v>
      </c>
      <c r="J125" s="70">
        <v>0</v>
      </c>
      <c r="K125" s="70">
        <v>0</v>
      </c>
      <c r="L125" s="70">
        <v>3.8747620045285203E-3</v>
      </c>
      <c r="M125" s="70">
        <v>0.18903096151897358</v>
      </c>
      <c r="N125" s="70">
        <v>7.6919683054992305E-3</v>
      </c>
      <c r="O125" s="70">
        <v>0</v>
      </c>
      <c r="P125" s="70">
        <v>1.4956644781989326E-3</v>
      </c>
      <c r="Q125" s="70">
        <v>0</v>
      </c>
      <c r="R125" s="70">
        <v>0.33646604946117975</v>
      </c>
      <c r="S125" s="70">
        <v>0.53896045109974011</v>
      </c>
    </row>
    <row r="126" spans="1:19">
      <c r="A126" t="s">
        <v>48</v>
      </c>
      <c r="B126" s="69" t="s">
        <v>166</v>
      </c>
      <c r="C126" s="70">
        <v>1.7009615219798491E-4</v>
      </c>
      <c r="D126" s="70">
        <v>0</v>
      </c>
      <c r="E126" s="70">
        <v>7.3068064516235154E-5</v>
      </c>
      <c r="F126" s="70">
        <v>0</v>
      </c>
      <c r="G126" s="70">
        <v>0</v>
      </c>
      <c r="H126" s="70">
        <v>0</v>
      </c>
      <c r="I126" s="70">
        <v>0</v>
      </c>
      <c r="J126" s="70">
        <v>0</v>
      </c>
      <c r="K126" s="70">
        <v>8.1180294262122032E-3</v>
      </c>
      <c r="L126" s="70">
        <v>3.7510663143329737E-3</v>
      </c>
      <c r="M126" s="70">
        <v>9.451548075949745E-2</v>
      </c>
      <c r="N126" s="70">
        <v>0</v>
      </c>
      <c r="O126" s="70">
        <v>1.0958943653399444E-2</v>
      </c>
      <c r="P126" s="70">
        <v>1.4877885761734433E-2</v>
      </c>
      <c r="Q126" s="70">
        <v>0</v>
      </c>
      <c r="R126" s="70">
        <v>7.7174597883811202E-5</v>
      </c>
      <c r="S126" s="70">
        <v>0.13254174472984914</v>
      </c>
    </row>
    <row r="127" spans="1:19">
      <c r="A127" t="s">
        <v>48</v>
      </c>
      <c r="B127" s="69" t="s">
        <v>167</v>
      </c>
      <c r="C127" s="70">
        <v>4.8922679212637377E-5</v>
      </c>
      <c r="D127" s="70">
        <v>0</v>
      </c>
      <c r="E127" s="70">
        <v>1.1207240940791507E-4</v>
      </c>
      <c r="F127" s="70">
        <v>0</v>
      </c>
      <c r="G127" s="70">
        <v>0</v>
      </c>
      <c r="H127" s="70">
        <v>0</v>
      </c>
      <c r="I127" s="70">
        <v>0</v>
      </c>
      <c r="J127" s="70">
        <v>0</v>
      </c>
      <c r="K127" s="70">
        <v>0</v>
      </c>
      <c r="L127" s="70">
        <v>6.1243760410611969E-4</v>
      </c>
      <c r="M127" s="70">
        <v>1.6074854126912896E-4</v>
      </c>
      <c r="N127" s="70">
        <v>0.66089677195670493</v>
      </c>
      <c r="O127" s="70">
        <v>0</v>
      </c>
      <c r="P127" s="70">
        <v>1.5388495512809186E-3</v>
      </c>
      <c r="Q127" s="70">
        <v>0.34866626228634079</v>
      </c>
      <c r="R127" s="70">
        <v>2.2750474963473266E-4</v>
      </c>
      <c r="S127" s="70">
        <v>1.0122635697779288</v>
      </c>
    </row>
    <row r="128" spans="1:19">
      <c r="A128" t="s">
        <v>48</v>
      </c>
      <c r="B128" s="69" t="s">
        <v>168</v>
      </c>
      <c r="C128" s="70">
        <v>1.8214621368706219E-4</v>
      </c>
      <c r="D128" s="70">
        <v>0</v>
      </c>
      <c r="E128" s="70">
        <v>1.8206964574751794E-4</v>
      </c>
      <c r="F128" s="70">
        <v>0</v>
      </c>
      <c r="G128" s="70">
        <v>0</v>
      </c>
      <c r="H128" s="70">
        <v>0</v>
      </c>
      <c r="I128" s="70">
        <v>5.4939963544003021</v>
      </c>
      <c r="J128" s="70">
        <v>0</v>
      </c>
      <c r="K128" s="70">
        <v>0</v>
      </c>
      <c r="L128" s="70">
        <v>2.3222078471825114E-3</v>
      </c>
      <c r="M128" s="70">
        <v>0</v>
      </c>
      <c r="N128" s="70">
        <v>3.0540420417448644E-3</v>
      </c>
      <c r="O128" s="70">
        <v>0.13698679566750016</v>
      </c>
      <c r="P128" s="70">
        <v>0.16059078420985884</v>
      </c>
      <c r="Q128" s="70">
        <v>0</v>
      </c>
      <c r="R128" s="70">
        <v>1.3866569135956297E-4</v>
      </c>
      <c r="S128" s="70">
        <v>5.7974530657173773</v>
      </c>
    </row>
    <row r="129" spans="1:19">
      <c r="A129" t="s">
        <v>48</v>
      </c>
      <c r="B129" s="69" t="s">
        <v>169</v>
      </c>
      <c r="C129" s="70">
        <v>9.8338293565092272E-5</v>
      </c>
      <c r="D129" s="70">
        <v>0</v>
      </c>
      <c r="E129" s="70">
        <v>2.4024601523642275E-4</v>
      </c>
      <c r="F129" s="70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3.9654967471118852E-3</v>
      </c>
      <c r="M129" s="70">
        <v>8.5214861352412186E-2</v>
      </c>
      <c r="N129" s="70">
        <v>3.9417760968365911E-2</v>
      </c>
      <c r="O129" s="70">
        <v>0</v>
      </c>
      <c r="P129" s="70">
        <v>1.0346857471432713E-3</v>
      </c>
      <c r="Q129" s="70">
        <v>0</v>
      </c>
      <c r="R129" s="70">
        <v>2.6718388195234866E-4</v>
      </c>
      <c r="S129" s="70">
        <v>0.13023857300578356</v>
      </c>
    </row>
    <row r="130" spans="1:19">
      <c r="A130" t="s">
        <v>48</v>
      </c>
      <c r="B130" s="69" t="s">
        <v>170</v>
      </c>
      <c r="C130" s="70">
        <v>1.1202389384301625E-4</v>
      </c>
      <c r="D130" s="70">
        <v>0</v>
      </c>
      <c r="E130" s="70">
        <v>2.1243682423488508E-4</v>
      </c>
      <c r="F130" s="70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0</v>
      </c>
      <c r="L130" s="70">
        <v>2.9091670120298119E-3</v>
      </c>
      <c r="M130" s="70">
        <v>7.4325116656837054E-6</v>
      </c>
      <c r="N130" s="70">
        <v>0</v>
      </c>
      <c r="O130" s="70">
        <v>0</v>
      </c>
      <c r="P130" s="70">
        <v>8.8223850737279008E-4</v>
      </c>
      <c r="Q130" s="70">
        <v>0</v>
      </c>
      <c r="R130" s="70">
        <v>2.1426112219913307E-4</v>
      </c>
      <c r="S130" s="70">
        <v>4.3375598713168984E-3</v>
      </c>
    </row>
    <row r="131" spans="1:19">
      <c r="A131" t="s">
        <v>48</v>
      </c>
      <c r="B131" s="69" t="s">
        <v>171</v>
      </c>
      <c r="C131" s="70">
        <v>1.0424478244530633E-4</v>
      </c>
      <c r="D131" s="70">
        <v>0</v>
      </c>
      <c r="E131" s="70">
        <v>3.93219065664141E-5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5.1253805356878956E-3</v>
      </c>
      <c r="M131" s="70">
        <v>5.4055666901781763E-2</v>
      </c>
      <c r="N131" s="70">
        <v>1.6227511756132351E-2</v>
      </c>
      <c r="O131" s="70">
        <v>0</v>
      </c>
      <c r="P131" s="70">
        <v>4.6537350836217684E-3</v>
      </c>
      <c r="Q131" s="70">
        <v>0</v>
      </c>
      <c r="R131" s="70">
        <v>1.796476716720008E-4</v>
      </c>
      <c r="S131" s="70">
        <v>8.0385508637846215E-2</v>
      </c>
    </row>
    <row r="132" spans="1:19">
      <c r="A132" t="s">
        <v>48</v>
      </c>
      <c r="B132" s="69" t="s">
        <v>172</v>
      </c>
      <c r="C132" s="70">
        <v>9.8617048553961695E-5</v>
      </c>
      <c r="D132" s="70">
        <v>0</v>
      </c>
      <c r="E132" s="70">
        <v>1.208366275768924E-4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8.0888355677544155E-5</v>
      </c>
      <c r="M132" s="70">
        <v>2.8122255243062E-2</v>
      </c>
      <c r="N132" s="70">
        <v>0</v>
      </c>
      <c r="O132" s="70">
        <v>0</v>
      </c>
      <c r="P132" s="70">
        <v>1.3909557827247454E-3</v>
      </c>
      <c r="Q132" s="70">
        <v>5.3894338602880509E-2</v>
      </c>
      <c r="R132" s="70">
        <v>3.0893521206543717</v>
      </c>
      <c r="S132" s="70">
        <v>3.1730600123148633</v>
      </c>
    </row>
    <row r="133" spans="1:19">
      <c r="A133" t="s">
        <v>48</v>
      </c>
      <c r="B133" s="69" t="s">
        <v>173</v>
      </c>
      <c r="C133" s="70">
        <v>1.4162995666566758E-4</v>
      </c>
      <c r="D133" s="70">
        <v>0</v>
      </c>
      <c r="E133" s="70">
        <v>1.7900328884756789E-4</v>
      </c>
      <c r="F133" s="70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2.9976664016703509</v>
      </c>
      <c r="L133" s="70">
        <v>4.2952151168407227E-4</v>
      </c>
      <c r="M133" s="70">
        <v>4.0556194363716713E-5</v>
      </c>
      <c r="N133" s="70">
        <v>6.9410739558337653E-2</v>
      </c>
      <c r="O133" s="70">
        <v>0</v>
      </c>
      <c r="P133" s="70">
        <v>8.180288815538006E-4</v>
      </c>
      <c r="Q133" s="70">
        <v>0.59082558200604618</v>
      </c>
      <c r="R133" s="70">
        <v>6.8150749846651593E-3</v>
      </c>
      <c r="S133" s="70">
        <v>3.6663265380525445</v>
      </c>
    </row>
    <row r="134" spans="1:19">
      <c r="A134" t="s">
        <v>48</v>
      </c>
      <c r="B134" s="69" t="s">
        <v>174</v>
      </c>
      <c r="C134" s="70">
        <v>1.3099512538161662E-4</v>
      </c>
      <c r="D134" s="70">
        <v>0</v>
      </c>
      <c r="E134" s="70">
        <v>1.461271146698806E-4</v>
      </c>
      <c r="F134" s="70">
        <v>0</v>
      </c>
      <c r="G134" s="70">
        <v>0</v>
      </c>
      <c r="H134" s="70">
        <v>0</v>
      </c>
      <c r="I134" s="70">
        <v>0</v>
      </c>
      <c r="J134" s="70">
        <v>0</v>
      </c>
      <c r="K134" s="70">
        <v>0</v>
      </c>
      <c r="L134" s="70">
        <v>5.2076027886904797E-3</v>
      </c>
      <c r="M134" s="70">
        <v>0</v>
      </c>
      <c r="N134" s="70">
        <v>0.2220769720559197</v>
      </c>
      <c r="O134" s="70">
        <v>0.36898140250029599</v>
      </c>
      <c r="P134" s="70">
        <v>6.5370024270947624E-3</v>
      </c>
      <c r="Q134" s="70">
        <v>0</v>
      </c>
      <c r="R134" s="70">
        <v>7.4162332437914813E-3</v>
      </c>
      <c r="S134" s="70">
        <v>0.61049633525590252</v>
      </c>
    </row>
    <row r="135" spans="1:19">
      <c r="A135" t="s">
        <v>48</v>
      </c>
      <c r="B135" s="69" t="s">
        <v>175</v>
      </c>
      <c r="C135" s="70">
        <v>3.457338538837007E-5</v>
      </c>
      <c r="D135" s="70">
        <v>0</v>
      </c>
      <c r="E135" s="70">
        <v>1.7093197952000594E-4</v>
      </c>
      <c r="F135" s="70">
        <v>4.312879843321447</v>
      </c>
      <c r="G135" s="70">
        <v>0</v>
      </c>
      <c r="H135" s="70">
        <v>0</v>
      </c>
      <c r="I135" s="70">
        <v>0</v>
      </c>
      <c r="J135" s="70">
        <v>0</v>
      </c>
      <c r="K135" s="70">
        <v>0</v>
      </c>
      <c r="L135" s="70">
        <v>1.1066117136753206E-3</v>
      </c>
      <c r="M135" s="70">
        <v>1.6478035420414585</v>
      </c>
      <c r="N135" s="70">
        <v>0</v>
      </c>
      <c r="O135" s="70">
        <v>0</v>
      </c>
      <c r="P135" s="70">
        <v>9.1092315398100254E-4</v>
      </c>
      <c r="Q135" s="70">
        <v>0.10258090271616016</v>
      </c>
      <c r="R135" s="70">
        <v>0.5172502873616871</v>
      </c>
      <c r="S135" s="70">
        <v>6.5827376156732953</v>
      </c>
    </row>
    <row r="136" spans="1:19">
      <c r="A136" t="s">
        <v>48</v>
      </c>
      <c r="B136" s="69" t="s">
        <v>176</v>
      </c>
      <c r="C136" s="70">
        <v>1.091846327517068</v>
      </c>
      <c r="D136" s="70">
        <v>0</v>
      </c>
      <c r="E136" s="70">
        <v>8.0733974547442244E-5</v>
      </c>
      <c r="F136" s="70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0</v>
      </c>
      <c r="L136" s="70">
        <v>5.2652501804040241E-3</v>
      </c>
      <c r="M136" s="70">
        <v>0</v>
      </c>
      <c r="N136" s="70">
        <v>0</v>
      </c>
      <c r="O136" s="70">
        <v>0.16146031006348238</v>
      </c>
      <c r="P136" s="70">
        <v>8.2791819740180017E-4</v>
      </c>
      <c r="Q136" s="70">
        <v>0.49370690396286809</v>
      </c>
      <c r="R136" s="70">
        <v>2.7573296944218839E-3</v>
      </c>
      <c r="S136" s="70">
        <v>1.7559447735902722</v>
      </c>
    </row>
    <row r="137" spans="1:19">
      <c r="A137" t="s">
        <v>48</v>
      </c>
      <c r="B137" s="69" t="s">
        <v>177</v>
      </c>
      <c r="C137" s="70">
        <v>9.3794849968631411E-5</v>
      </c>
      <c r="D137" s="70">
        <v>0</v>
      </c>
      <c r="E137" s="70">
        <v>1.4497330520413243E-4</v>
      </c>
      <c r="F137" s="70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4.2241663344135816E-3</v>
      </c>
      <c r="M137" s="70">
        <v>0</v>
      </c>
      <c r="N137" s="70">
        <v>0.18500485208275741</v>
      </c>
      <c r="O137" s="70">
        <v>0</v>
      </c>
      <c r="P137" s="70">
        <v>1.0563661880667041E-3</v>
      </c>
      <c r="Q137" s="70">
        <v>0.50549607859046874</v>
      </c>
      <c r="R137" s="70">
        <v>8.7271507492800993E-3</v>
      </c>
      <c r="S137" s="70">
        <v>0.70474738210009491</v>
      </c>
    </row>
    <row r="138" spans="1:19">
      <c r="A138" t="s">
        <v>48</v>
      </c>
      <c r="B138" s="69" t="s">
        <v>178</v>
      </c>
      <c r="C138" s="70">
        <v>1.0242309971886243E-4</v>
      </c>
      <c r="D138" s="70">
        <v>0</v>
      </c>
      <c r="E138" s="70">
        <v>1.7799288741926489E-4</v>
      </c>
      <c r="F138" s="70">
        <v>0</v>
      </c>
      <c r="G138" s="70">
        <v>0</v>
      </c>
      <c r="H138" s="70">
        <v>0</v>
      </c>
      <c r="I138" s="70">
        <v>0</v>
      </c>
      <c r="J138" s="70">
        <v>0.42491387380949064</v>
      </c>
      <c r="K138" s="70">
        <v>9.9375453483894205E-3</v>
      </c>
      <c r="L138" s="70">
        <v>2.4733522913145123E-3</v>
      </c>
      <c r="M138" s="70">
        <v>0</v>
      </c>
      <c r="N138" s="70">
        <v>0.78284922489551967</v>
      </c>
      <c r="O138" s="70">
        <v>0</v>
      </c>
      <c r="P138" s="70">
        <v>4.2094134772412417E-3</v>
      </c>
      <c r="Q138" s="70">
        <v>0</v>
      </c>
      <c r="R138" s="70">
        <v>2.8434055533624516</v>
      </c>
      <c r="S138" s="70">
        <v>4.0680693791715612</v>
      </c>
    </row>
    <row r="139" spans="1:19">
      <c r="A139" t="s">
        <v>48</v>
      </c>
      <c r="B139" s="69" t="s">
        <v>179</v>
      </c>
      <c r="C139" s="70">
        <v>5.2435725343968898E-5</v>
      </c>
      <c r="D139" s="70">
        <v>2.4020504329473447</v>
      </c>
      <c r="E139" s="70">
        <v>1.1724260939338649E-4</v>
      </c>
      <c r="F139" s="70">
        <v>0</v>
      </c>
      <c r="G139" s="70">
        <v>0</v>
      </c>
      <c r="H139" s="70">
        <v>0</v>
      </c>
      <c r="I139" s="70">
        <v>0</v>
      </c>
      <c r="J139" s="70">
        <v>0</v>
      </c>
      <c r="K139" s="70">
        <v>0</v>
      </c>
      <c r="L139" s="70">
        <v>1.631183518712831E-3</v>
      </c>
      <c r="M139" s="70">
        <v>1.2361118375949331E-2</v>
      </c>
      <c r="N139" s="70">
        <v>0.92497386982420693</v>
      </c>
      <c r="O139" s="70">
        <v>0</v>
      </c>
      <c r="P139" s="70">
        <v>4.6354573982654301E-3</v>
      </c>
      <c r="Q139" s="70">
        <v>0</v>
      </c>
      <c r="R139" s="70">
        <v>1.7438104035796123</v>
      </c>
      <c r="S139" s="70">
        <v>5.0896321439789176</v>
      </c>
    </row>
    <row r="140" spans="1:19">
      <c r="A140" t="s">
        <v>48</v>
      </c>
      <c r="B140" s="69" t="s">
        <v>180</v>
      </c>
      <c r="C140" s="70">
        <v>2.3023029656954463E-5</v>
      </c>
      <c r="D140" s="70">
        <v>0</v>
      </c>
      <c r="E140" s="70">
        <v>1.141862476146116E-4</v>
      </c>
      <c r="F140" s="70">
        <v>0</v>
      </c>
      <c r="G140" s="70">
        <v>1.3172806263500778</v>
      </c>
      <c r="H140" s="70">
        <v>0</v>
      </c>
      <c r="I140" s="70">
        <v>0</v>
      </c>
      <c r="J140" s="70">
        <v>1.8256833849614011</v>
      </c>
      <c r="K140" s="70">
        <v>0</v>
      </c>
      <c r="L140" s="70">
        <v>3.3611767251375824E-3</v>
      </c>
      <c r="M140" s="70">
        <v>7.7039872552688848E-2</v>
      </c>
      <c r="N140" s="70">
        <v>0.33874092131335587</v>
      </c>
      <c r="O140" s="70">
        <v>0</v>
      </c>
      <c r="P140" s="70">
        <v>8.6362463586908689E-4</v>
      </c>
      <c r="Q140" s="70">
        <v>0.73627005832914705</v>
      </c>
      <c r="R140" s="70">
        <v>1.1905065018336813</v>
      </c>
      <c r="S140" s="70">
        <v>5.4898833759784793</v>
      </c>
    </row>
    <row r="141" spans="1:19">
      <c r="A141" t="s">
        <v>48</v>
      </c>
      <c r="B141" s="69" t="s">
        <v>181</v>
      </c>
      <c r="C141" s="70">
        <v>0.50571131695771854</v>
      </c>
      <c r="D141" s="70">
        <v>1.1125286215756116</v>
      </c>
      <c r="E141" s="70">
        <v>0.92640290816922644</v>
      </c>
      <c r="F141" s="70">
        <v>1.9975443484857216</v>
      </c>
      <c r="G141" s="70">
        <v>0.61010892167793074</v>
      </c>
      <c r="H141" s="70">
        <v>1.3393278624941907</v>
      </c>
      <c r="I141" s="70">
        <v>2.5445877851959295</v>
      </c>
      <c r="J141" s="70">
        <v>0</v>
      </c>
      <c r="K141" s="70">
        <v>1.3883928597210051</v>
      </c>
      <c r="L141" s="70">
        <v>2.4092882678345973E-3</v>
      </c>
      <c r="M141" s="70">
        <v>5.4284157301643248</v>
      </c>
      <c r="N141" s="70">
        <v>2.047482228808299</v>
      </c>
      <c r="O141" s="70">
        <v>2.6751618867851334</v>
      </c>
      <c r="P141" s="70">
        <v>0.29165316911246464</v>
      </c>
      <c r="Q141" s="70">
        <v>0.35818606804824604</v>
      </c>
      <c r="R141" s="70">
        <v>4.6307635981449593</v>
      </c>
      <c r="S141" s="70">
        <v>25.858676593608266</v>
      </c>
    </row>
    <row r="142" spans="1:19">
      <c r="A142" t="s">
        <v>48</v>
      </c>
      <c r="B142" s="69" t="s">
        <v>182</v>
      </c>
      <c r="C142" s="70">
        <v>3.1068089517916064E-5</v>
      </c>
      <c r="D142" s="70">
        <v>0</v>
      </c>
      <c r="E142" s="70">
        <v>1.1697649535413746E-4</v>
      </c>
      <c r="F142" s="70">
        <v>0</v>
      </c>
      <c r="G142" s="70">
        <v>0</v>
      </c>
      <c r="H142" s="70">
        <v>2.8917306122033679</v>
      </c>
      <c r="I142" s="70">
        <v>0</v>
      </c>
      <c r="J142" s="70">
        <v>0</v>
      </c>
      <c r="K142" s="70">
        <v>0</v>
      </c>
      <c r="L142" s="70">
        <v>1.543709762085399E-3</v>
      </c>
      <c r="M142" s="70">
        <v>0.15815050413652898</v>
      </c>
      <c r="N142" s="70">
        <v>9.8822629856710975E-2</v>
      </c>
      <c r="O142" s="70">
        <v>0</v>
      </c>
      <c r="P142" s="70">
        <v>7.7631903120618517E-2</v>
      </c>
      <c r="Q142" s="70">
        <v>0.1496550809204038</v>
      </c>
      <c r="R142" s="70">
        <v>1.2293747839445999</v>
      </c>
      <c r="S142" s="70">
        <v>4.6070572685291609</v>
      </c>
    </row>
    <row r="143" spans="1:19">
      <c r="A143" t="s">
        <v>48</v>
      </c>
      <c r="B143" s="69" t="s">
        <v>183</v>
      </c>
      <c r="C143" s="70">
        <v>5.1863338896396272E-5</v>
      </c>
      <c r="D143" s="70">
        <v>0</v>
      </c>
      <c r="E143" s="70">
        <v>3.9575543786085632E-5</v>
      </c>
      <c r="F143" s="70">
        <v>0</v>
      </c>
      <c r="G143" s="70">
        <v>0</v>
      </c>
      <c r="H143" s="70">
        <v>0</v>
      </c>
      <c r="I143" s="70">
        <v>0</v>
      </c>
      <c r="J143" s="70">
        <v>0</v>
      </c>
      <c r="K143" s="70">
        <v>0</v>
      </c>
      <c r="L143" s="70">
        <v>1.0774404306577168E-3</v>
      </c>
      <c r="M143" s="70">
        <v>0.28272699149000857</v>
      </c>
      <c r="N143" s="70">
        <v>5.417192028289719E-8</v>
      </c>
      <c r="O143" s="70">
        <v>0</v>
      </c>
      <c r="P143" s="70">
        <v>9.3091713758553851E-2</v>
      </c>
      <c r="Q143" s="70">
        <v>0</v>
      </c>
      <c r="R143" s="70">
        <v>1.0958621931678181E-4</v>
      </c>
      <c r="S143" s="70">
        <v>0.37709722495310416</v>
      </c>
    </row>
    <row r="144" spans="1:19">
      <c r="A144" t="s">
        <v>48</v>
      </c>
      <c r="B144" s="69" t="s">
        <v>184</v>
      </c>
      <c r="C144" s="70">
        <v>4.0796919986263447E-5</v>
      </c>
      <c r="D144" s="70">
        <v>0</v>
      </c>
      <c r="E144" s="70">
        <v>1.1226699737854062E-4</v>
      </c>
      <c r="F144" s="70">
        <v>3.0220877371867516E-2</v>
      </c>
      <c r="G144" s="70">
        <v>0</v>
      </c>
      <c r="H144" s="70">
        <v>0</v>
      </c>
      <c r="I144" s="70">
        <v>0</v>
      </c>
      <c r="J144" s="70">
        <v>0</v>
      </c>
      <c r="K144" s="70">
        <v>0</v>
      </c>
      <c r="L144" s="70">
        <v>1.8395471966332622E-3</v>
      </c>
      <c r="M144" s="70">
        <v>0.10598699864264916</v>
      </c>
      <c r="N144" s="70">
        <v>1.6971926205885737</v>
      </c>
      <c r="O144" s="70">
        <v>1.0756505229234712</v>
      </c>
      <c r="P144" s="70">
        <v>0.2064094521428359</v>
      </c>
      <c r="Q144" s="70">
        <v>7.964571143889021E-2</v>
      </c>
      <c r="R144" s="70">
        <v>0.15978392768978011</v>
      </c>
      <c r="S144" s="70">
        <v>3.3568827219120294</v>
      </c>
    </row>
    <row r="145" spans="1:19">
      <c r="A145" t="s">
        <v>48</v>
      </c>
      <c r="B145" s="69" t="s">
        <v>185</v>
      </c>
      <c r="C145" s="70">
        <v>3.2532781757410589E-5</v>
      </c>
      <c r="D145" s="70">
        <v>0</v>
      </c>
      <c r="E145" s="70">
        <v>7.6413742180037048E-5</v>
      </c>
      <c r="F145" s="70">
        <v>3.4041907844176933E-2</v>
      </c>
      <c r="G145" s="70">
        <v>0</v>
      </c>
      <c r="H145" s="70">
        <v>0</v>
      </c>
      <c r="I145" s="70">
        <v>0</v>
      </c>
      <c r="J145" s="70">
        <v>0</v>
      </c>
      <c r="K145" s="70">
        <v>0</v>
      </c>
      <c r="L145" s="70">
        <v>2.4919677269465978E-3</v>
      </c>
      <c r="M145" s="70">
        <v>1.5200184841475348</v>
      </c>
      <c r="N145" s="70">
        <v>6.6020843020169195E-2</v>
      </c>
      <c r="O145" s="70">
        <v>4.5589783519563554E-2</v>
      </c>
      <c r="P145" s="70">
        <v>7.6987142031725853E-4</v>
      </c>
      <c r="Q145" s="70">
        <v>7.7059962534016258E-2</v>
      </c>
      <c r="R145" s="70">
        <v>1.4191054697697325E-2</v>
      </c>
      <c r="S145" s="70">
        <v>1.7602928214344615</v>
      </c>
    </row>
    <row r="146" spans="1:19">
      <c r="A146" t="s">
        <v>48</v>
      </c>
      <c r="B146" s="69" t="s">
        <v>186</v>
      </c>
      <c r="C146" s="70">
        <v>2.6585374703458342E-5</v>
      </c>
      <c r="D146" s="70">
        <v>0</v>
      </c>
      <c r="E146" s="70">
        <v>5.8784010851908874E-5</v>
      </c>
      <c r="F146" s="70">
        <v>3.4041907844176933E-2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2.0683986185083825E-3</v>
      </c>
      <c r="M146" s="70">
        <v>2.4552645745215713</v>
      </c>
      <c r="N146" s="70">
        <v>5.4447592079043261E-4</v>
      </c>
      <c r="O146" s="70">
        <v>0.37632735502540271</v>
      </c>
      <c r="P146" s="70">
        <v>4.9067619900043269E-2</v>
      </c>
      <c r="Q146" s="70">
        <v>1.0282334122328152E-2</v>
      </c>
      <c r="R146" s="70">
        <v>1.8107111613545612E-3</v>
      </c>
      <c r="S146" s="70">
        <v>2.929492746499875</v>
      </c>
    </row>
    <row r="147" spans="1:19">
      <c r="A147" t="s">
        <v>48</v>
      </c>
      <c r="B147" s="69" t="s">
        <v>187</v>
      </c>
      <c r="C147" s="70">
        <v>5.1922541095095198E-5</v>
      </c>
      <c r="D147" s="70">
        <v>0</v>
      </c>
      <c r="E147" s="70">
        <v>1.1657359464756212E-4</v>
      </c>
      <c r="F147" s="70">
        <v>0</v>
      </c>
      <c r="G147" s="70">
        <v>0</v>
      </c>
      <c r="H147" s="70">
        <v>0</v>
      </c>
      <c r="I147" s="70">
        <v>0</v>
      </c>
      <c r="J147" s="70">
        <v>0</v>
      </c>
      <c r="K147" s="70">
        <v>0</v>
      </c>
      <c r="L147" s="70">
        <v>3.8355590248553284E-3</v>
      </c>
      <c r="M147" s="70">
        <v>1.1783120974009407</v>
      </c>
      <c r="N147" s="70">
        <v>4.2928608046466366E-2</v>
      </c>
      <c r="O147" s="70">
        <v>0</v>
      </c>
      <c r="P147" s="70">
        <v>1.7662662980995947E-2</v>
      </c>
      <c r="Q147" s="70">
        <v>1.0142868630591551E-4</v>
      </c>
      <c r="R147" s="70">
        <v>7.7797720043548679E-4</v>
      </c>
      <c r="S147" s="70">
        <v>1.2437868294757095</v>
      </c>
    </row>
    <row r="148" spans="1:19">
      <c r="A148" t="s">
        <v>48</v>
      </c>
      <c r="B148" s="69" t="s">
        <v>188</v>
      </c>
      <c r="C148" s="70">
        <v>5.2043532734913356E-5</v>
      </c>
      <c r="D148" s="70">
        <v>0</v>
      </c>
      <c r="E148" s="70">
        <v>4.6448118949271588E-5</v>
      </c>
      <c r="F148" s="70">
        <v>3.4041907844176933E-2</v>
      </c>
      <c r="G148" s="70">
        <v>0</v>
      </c>
      <c r="H148" s="70">
        <v>0</v>
      </c>
      <c r="I148" s="70">
        <v>0</v>
      </c>
      <c r="J148" s="70">
        <v>0</v>
      </c>
      <c r="K148" s="70">
        <v>0</v>
      </c>
      <c r="L148" s="70">
        <v>2.0847876166030233E-3</v>
      </c>
      <c r="M148" s="70">
        <v>1.6812458816298417</v>
      </c>
      <c r="N148" s="70">
        <v>1.4326445130622645E-2</v>
      </c>
      <c r="O148" s="70">
        <v>0.355990540510561</v>
      </c>
      <c r="P148" s="70">
        <v>6.6099304213196319E-4</v>
      </c>
      <c r="Q148" s="70">
        <v>0</v>
      </c>
      <c r="R148" s="70">
        <v>6.4262509440027316E-5</v>
      </c>
      <c r="S148" s="70">
        <v>2.088513309935081</v>
      </c>
    </row>
    <row r="149" spans="1:19">
      <c r="A149" t="s">
        <v>48</v>
      </c>
      <c r="B149" s="69" t="s">
        <v>189</v>
      </c>
      <c r="C149" s="70">
        <v>6.2022752342016929E-5</v>
      </c>
      <c r="D149" s="70">
        <v>0</v>
      </c>
      <c r="E149" s="70">
        <v>8.9014075216553579E-5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0</v>
      </c>
      <c r="M149" s="70">
        <v>0</v>
      </c>
      <c r="N149" s="70">
        <v>2.5743888613591892E-2</v>
      </c>
      <c r="O149" s="70">
        <v>0</v>
      </c>
      <c r="P149" s="70">
        <v>4.6695328930468349E-4</v>
      </c>
      <c r="Q149" s="70">
        <v>0</v>
      </c>
      <c r="R149" s="70">
        <v>9.033346390197039E-5</v>
      </c>
      <c r="S149" s="70">
        <v>2.6452212194328695E-2</v>
      </c>
    </row>
    <row r="150" spans="1:19">
      <c r="A150" t="s">
        <v>48</v>
      </c>
      <c r="B150" s="69" t="s">
        <v>190</v>
      </c>
      <c r="C150" s="70">
        <v>1.0339751987942236E-5</v>
      </c>
      <c r="D150" s="70">
        <v>0</v>
      </c>
      <c r="E150" s="70">
        <v>1.3444121785433083E-4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1.3582169721200188E-3</v>
      </c>
      <c r="M150" s="70">
        <v>0</v>
      </c>
      <c r="N150" s="70">
        <v>9.2875448446301689E-2</v>
      </c>
      <c r="O150" s="70">
        <v>0.65259570775747733</v>
      </c>
      <c r="P150" s="70">
        <v>3.4258192246738872E-4</v>
      </c>
      <c r="Q150" s="70">
        <v>0</v>
      </c>
      <c r="R150" s="70">
        <v>4.477737566979556E-3</v>
      </c>
      <c r="S150" s="70">
        <v>0.75179447363524332</v>
      </c>
    </row>
    <row r="151" spans="1:19">
      <c r="A151" t="s">
        <v>48</v>
      </c>
      <c r="B151" s="69" t="s">
        <v>191</v>
      </c>
      <c r="C151" s="70">
        <v>3.3803544559063425E-5</v>
      </c>
      <c r="D151" s="70">
        <v>0</v>
      </c>
      <c r="E151" s="70">
        <v>9.3444879700754768E-5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2.0668460987849357E-3</v>
      </c>
      <c r="M151" s="70">
        <v>0</v>
      </c>
      <c r="N151" s="70">
        <v>0</v>
      </c>
      <c r="O151" s="70">
        <v>0</v>
      </c>
      <c r="P151" s="70">
        <v>2.8728441999277265E-3</v>
      </c>
      <c r="Q151" s="70">
        <v>0</v>
      </c>
      <c r="R151" s="70">
        <v>1.281154698631326E-4</v>
      </c>
      <c r="S151" s="70">
        <v>5.195054192824955E-3</v>
      </c>
    </row>
    <row r="152" spans="1:19">
      <c r="A152" t="s">
        <v>48</v>
      </c>
      <c r="B152" s="69" t="s">
        <v>192</v>
      </c>
      <c r="C152" s="70">
        <v>2.1752798158303221E-5</v>
      </c>
      <c r="D152" s="70">
        <v>0</v>
      </c>
      <c r="E152" s="70">
        <v>6.5244417848830949E-5</v>
      </c>
      <c r="F152" s="70">
        <v>0</v>
      </c>
      <c r="G152" s="70">
        <v>0</v>
      </c>
      <c r="H152" s="70">
        <v>0</v>
      </c>
      <c r="I152" s="70">
        <v>0</v>
      </c>
      <c r="J152" s="70">
        <v>0</v>
      </c>
      <c r="K152" s="70">
        <v>0</v>
      </c>
      <c r="L152" s="70">
        <v>1.0038800061451525E-3</v>
      </c>
      <c r="M152" s="70">
        <v>9.451548075949745E-2</v>
      </c>
      <c r="N152" s="70">
        <v>0</v>
      </c>
      <c r="O152" s="70">
        <v>0</v>
      </c>
      <c r="P152" s="70">
        <v>5.6692891253362632E-4</v>
      </c>
      <c r="Q152" s="70">
        <v>0</v>
      </c>
      <c r="R152" s="70">
        <v>5.4577368082675548E-5</v>
      </c>
      <c r="S152" s="70">
        <v>9.6227864262232288E-2</v>
      </c>
    </row>
    <row r="153" spans="1:19">
      <c r="A153" t="s">
        <v>48</v>
      </c>
      <c r="B153" s="69" t="s">
        <v>193</v>
      </c>
      <c r="C153" s="70">
        <v>4.6515992327300637E-5</v>
      </c>
      <c r="D153" s="70">
        <v>0</v>
      </c>
      <c r="E153" s="70">
        <v>7.5583311181404156E-5</v>
      </c>
      <c r="F153" s="70">
        <v>0</v>
      </c>
      <c r="G153" s="70">
        <v>0</v>
      </c>
      <c r="H153" s="70">
        <v>0</v>
      </c>
      <c r="I153" s="70">
        <v>0</v>
      </c>
      <c r="J153" s="70">
        <v>0</v>
      </c>
      <c r="K153" s="70">
        <v>0</v>
      </c>
      <c r="L153" s="70">
        <v>1.8791019543531462E-3</v>
      </c>
      <c r="M153" s="70">
        <v>0</v>
      </c>
      <c r="N153" s="70">
        <v>0</v>
      </c>
      <c r="O153" s="70">
        <v>0</v>
      </c>
      <c r="P153" s="70">
        <v>3.5642455023321418E-4</v>
      </c>
      <c r="Q153" s="70">
        <v>0</v>
      </c>
      <c r="R153" s="70">
        <v>0.13476426195742874</v>
      </c>
      <c r="S153" s="70">
        <v>0.13712188776554513</v>
      </c>
    </row>
    <row r="154" spans="1:19">
      <c r="A154" t="s">
        <v>48</v>
      </c>
      <c r="B154" s="69" t="s">
        <v>194</v>
      </c>
      <c r="C154" s="70">
        <v>5.7014862303361724E-5</v>
      </c>
      <c r="D154" s="70">
        <v>0</v>
      </c>
      <c r="E154" s="70">
        <v>6.9030578661255504E-5</v>
      </c>
      <c r="F154" s="70">
        <v>0</v>
      </c>
      <c r="G154" s="70">
        <v>0</v>
      </c>
      <c r="H154" s="70">
        <v>0</v>
      </c>
      <c r="I154" s="70">
        <v>0</v>
      </c>
      <c r="J154" s="70">
        <v>0</v>
      </c>
      <c r="K154" s="70">
        <v>0</v>
      </c>
      <c r="L154" s="70">
        <v>4.0637690707612251E-4</v>
      </c>
      <c r="M154" s="70">
        <v>0</v>
      </c>
      <c r="N154" s="70">
        <v>5.8516559123816592E-2</v>
      </c>
      <c r="O154" s="70">
        <v>0</v>
      </c>
      <c r="P154" s="70">
        <v>2.2146031249548059E-3</v>
      </c>
      <c r="Q154" s="70">
        <v>0</v>
      </c>
      <c r="R154" s="70">
        <v>2.8891581777656938E-5</v>
      </c>
      <c r="S154" s="70">
        <v>6.1292476178607558E-2</v>
      </c>
    </row>
    <row r="155" spans="1:19">
      <c r="A155" t="s">
        <v>48</v>
      </c>
      <c r="B155" s="69" t="s">
        <v>195</v>
      </c>
      <c r="C155" s="70">
        <v>3.9459734978208871E-5</v>
      </c>
      <c r="D155" s="70">
        <v>0</v>
      </c>
      <c r="E155" s="70">
        <v>2.7007921126198653E-5</v>
      </c>
      <c r="F155" s="70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6.3912859825165924E-4</v>
      </c>
      <c r="M155" s="70">
        <v>4.758687740133638E-2</v>
      </c>
      <c r="N155" s="70">
        <v>1.322157321137496E-4</v>
      </c>
      <c r="O155" s="70">
        <v>0</v>
      </c>
      <c r="P155" s="70">
        <v>4.8682628288077012E-4</v>
      </c>
      <c r="Q155" s="70">
        <v>0</v>
      </c>
      <c r="R155" s="70">
        <v>1.0041075282202883E-2</v>
      </c>
      <c r="S155" s="70">
        <v>5.8952590952856099E-2</v>
      </c>
    </row>
    <row r="156" spans="1:19">
      <c r="A156" t="s">
        <v>48</v>
      </c>
      <c r="B156" s="69" t="s">
        <v>196</v>
      </c>
      <c r="C156" s="70">
        <v>4.8718882712961431E-5</v>
      </c>
      <c r="D156" s="70">
        <v>0</v>
      </c>
      <c r="E156" s="70">
        <v>1.7383293696937585E-5</v>
      </c>
      <c r="F156" s="70">
        <v>0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3.7235077941133454E-4</v>
      </c>
      <c r="M156" s="70">
        <v>0</v>
      </c>
      <c r="N156" s="70">
        <v>5.3301235594300778E-3</v>
      </c>
      <c r="O156" s="70">
        <v>0</v>
      </c>
      <c r="P156" s="70">
        <v>3.5281668115771936E-4</v>
      </c>
      <c r="Q156" s="70">
        <v>0</v>
      </c>
      <c r="R156" s="70">
        <v>7.935577622930623E-5</v>
      </c>
      <c r="S156" s="70">
        <v>6.200748972673864E-3</v>
      </c>
    </row>
    <row r="157" spans="1:19">
      <c r="A157" t="s">
        <v>48</v>
      </c>
      <c r="B157" s="69" t="s">
        <v>197</v>
      </c>
      <c r="C157" s="70">
        <v>2.4910984929960023E-5</v>
      </c>
      <c r="D157" s="70">
        <v>0</v>
      </c>
      <c r="E157" s="70">
        <v>7.3988526812840405E-5</v>
      </c>
      <c r="F157" s="70">
        <v>0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2.3552692101080908E-3</v>
      </c>
      <c r="M157" s="70">
        <v>1.4724336988365394E-2</v>
      </c>
      <c r="N157" s="70">
        <v>3.8840168289851817E-2</v>
      </c>
      <c r="O157" s="70">
        <v>6.5712540257543139E-2</v>
      </c>
      <c r="P157" s="70">
        <v>3.1178357683359081E-4</v>
      </c>
      <c r="Q157" s="70">
        <v>0</v>
      </c>
      <c r="R157" s="70">
        <v>2.7851472684403689E-3</v>
      </c>
      <c r="S157" s="70">
        <v>0.12482814510303797</v>
      </c>
    </row>
    <row r="158" spans="1:19">
      <c r="A158" t="s">
        <v>48</v>
      </c>
      <c r="B158" s="69" t="s">
        <v>198</v>
      </c>
      <c r="C158" s="70">
        <v>4.0973967950108658E-5</v>
      </c>
      <c r="D158" s="70">
        <v>0</v>
      </c>
      <c r="E158" s="70">
        <v>9.0832247501282382E-6</v>
      </c>
      <c r="F158" s="70">
        <v>0</v>
      </c>
      <c r="G158" s="70">
        <v>0</v>
      </c>
      <c r="H158" s="70">
        <v>0</v>
      </c>
      <c r="I158" s="70">
        <v>0</v>
      </c>
      <c r="J158" s="70">
        <v>0</v>
      </c>
      <c r="K158" s="70">
        <v>0</v>
      </c>
      <c r="L158" s="70">
        <v>1.7767878563823558E-3</v>
      </c>
      <c r="M158" s="70">
        <v>1.9789081825649646E-3</v>
      </c>
      <c r="N158" s="70">
        <v>0</v>
      </c>
      <c r="O158" s="70">
        <v>0</v>
      </c>
      <c r="P158" s="70">
        <v>1.7811102424460046E-2</v>
      </c>
      <c r="Q158" s="70">
        <v>0</v>
      </c>
      <c r="R158" s="70">
        <v>1.1663947134366026E-4</v>
      </c>
      <c r="S158" s="70">
        <v>2.1733495127421065E-2</v>
      </c>
    </row>
    <row r="159" spans="1:19">
      <c r="A159" t="s">
        <v>48</v>
      </c>
      <c r="B159" s="69" t="s">
        <v>199</v>
      </c>
      <c r="C159" s="70">
        <v>5.0852663729727965E-5</v>
      </c>
      <c r="D159" s="70">
        <v>0</v>
      </c>
      <c r="E159" s="70">
        <v>4.7528568803301141E-5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1.4090938527893115E-3</v>
      </c>
      <c r="M159" s="70">
        <v>0</v>
      </c>
      <c r="N159" s="70">
        <v>0</v>
      </c>
      <c r="O159" s="70">
        <v>0</v>
      </c>
      <c r="P159" s="70">
        <v>3.4830485624013363E-3</v>
      </c>
      <c r="Q159" s="70">
        <v>2.9969548214916486E-3</v>
      </c>
      <c r="R159" s="70">
        <v>4.3922016160991006E-5</v>
      </c>
      <c r="S159" s="70">
        <v>8.0314004853789811E-3</v>
      </c>
    </row>
    <row r="160" spans="1:19">
      <c r="A160" t="s">
        <v>48</v>
      </c>
      <c r="B160" s="69" t="s">
        <v>200</v>
      </c>
      <c r="C160" s="70">
        <v>3.0309978400921977E-5</v>
      </c>
      <c r="D160" s="70">
        <v>0</v>
      </c>
      <c r="E160" s="70">
        <v>8.0972649900701299E-5</v>
      </c>
      <c r="F160" s="70">
        <v>0</v>
      </c>
      <c r="G160" s="70">
        <v>0</v>
      </c>
      <c r="H160" s="70">
        <v>0</v>
      </c>
      <c r="I160" s="70">
        <v>0</v>
      </c>
      <c r="J160" s="70">
        <v>0</v>
      </c>
      <c r="K160" s="70">
        <v>0</v>
      </c>
      <c r="L160" s="70">
        <v>1.637609643259097E-3</v>
      </c>
      <c r="M160" s="70">
        <v>2.1824270290693448E-4</v>
      </c>
      <c r="N160" s="70">
        <v>0</v>
      </c>
      <c r="O160" s="70">
        <v>0</v>
      </c>
      <c r="P160" s="70">
        <v>3.1384529202682643E-4</v>
      </c>
      <c r="Q160" s="70">
        <v>0</v>
      </c>
      <c r="R160" s="70">
        <v>7.4585593921483451E-5</v>
      </c>
      <c r="S160" s="70">
        <v>2.3555658604550445E-3</v>
      </c>
    </row>
    <row r="161" spans="1:19">
      <c r="A161" t="s">
        <v>48</v>
      </c>
      <c r="B161" s="69" t="s">
        <v>201</v>
      </c>
      <c r="C161" s="70">
        <v>1.0926145869681996</v>
      </c>
      <c r="D161" s="70">
        <v>2.4020504329473447</v>
      </c>
      <c r="E161" s="70">
        <v>4.0014196241445852</v>
      </c>
      <c r="F161" s="70">
        <v>9.9618292978218292</v>
      </c>
      <c r="G161" s="70">
        <v>3.0107292263067649</v>
      </c>
      <c r="H161" s="70">
        <v>3.1212044961423011</v>
      </c>
      <c r="I161" s="70">
        <v>14.673669433831058</v>
      </c>
      <c r="J161" s="70">
        <v>7.8836327986969472</v>
      </c>
      <c r="K161" s="70">
        <v>2.9976664016703509</v>
      </c>
      <c r="L161" s="70">
        <v>4.0980008325547601E-2</v>
      </c>
      <c r="M161" s="70">
        <v>12.139703821544806</v>
      </c>
      <c r="N161" s="70">
        <v>5.5597424430180222</v>
      </c>
      <c r="O161" s="70">
        <v>8.8052621224505288</v>
      </c>
      <c r="P161" s="70">
        <v>1.02313005527229</v>
      </c>
      <c r="Q161" s="70">
        <v>4.1255729066280455</v>
      </c>
      <c r="R161" s="70">
        <v>17.605300178130278</v>
      </c>
      <c r="S161" s="70">
        <v>98.444507833898911</v>
      </c>
    </row>
    <row r="162" spans="1:19">
      <c r="A162" t="s">
        <v>48</v>
      </c>
      <c r="B162" s="69" t="s">
        <v>202</v>
      </c>
      <c r="C162" s="70">
        <v>3.0016848229941218E-4</v>
      </c>
      <c r="D162" s="70">
        <v>3.5579905435285255</v>
      </c>
      <c r="E162" s="70">
        <v>4.8048636677577861E-4</v>
      </c>
      <c r="F162" s="70">
        <v>0</v>
      </c>
      <c r="G162" s="70">
        <v>0</v>
      </c>
      <c r="H162" s="70">
        <v>2.8917306122033679</v>
      </c>
      <c r="I162" s="70">
        <v>0</v>
      </c>
      <c r="J162" s="70">
        <v>0</v>
      </c>
      <c r="K162" s="70">
        <v>3.0922853257258609</v>
      </c>
      <c r="L162" s="70">
        <v>1.2263095406296998E-2</v>
      </c>
      <c r="M162" s="70">
        <v>10.359418210214969</v>
      </c>
      <c r="N162" s="70">
        <v>5.3314510048380086</v>
      </c>
      <c r="O162" s="70">
        <v>3.2072940292777758</v>
      </c>
      <c r="P162" s="70">
        <v>0.95410935015650011</v>
      </c>
      <c r="Q162" s="70">
        <v>0.80301808827208276</v>
      </c>
      <c r="R162" s="70">
        <v>1.8761040334446335</v>
      </c>
      <c r="S162" s="70">
        <v>32.086444947917471</v>
      </c>
    </row>
    <row r="163" spans="1:19">
      <c r="A163" t="s">
        <v>48</v>
      </c>
      <c r="B163" s="69" t="s">
        <v>203</v>
      </c>
      <c r="C163" s="70">
        <v>1.1493392098592139</v>
      </c>
      <c r="D163" s="70">
        <v>2.5284741399445743</v>
      </c>
      <c r="E163" s="70">
        <v>2.1054667821398958</v>
      </c>
      <c r="F163" s="70">
        <v>5.4512929116200581</v>
      </c>
      <c r="G163" s="70">
        <v>1.7502402267847135</v>
      </c>
      <c r="H163" s="70">
        <v>0</v>
      </c>
      <c r="I163" s="70">
        <v>9.6458720223609191</v>
      </c>
      <c r="J163" s="70">
        <v>0</v>
      </c>
      <c r="K163" s="70">
        <v>3.1554383175477341</v>
      </c>
      <c r="L163" s="70">
        <v>5.1373934128626786E-3</v>
      </c>
      <c r="M163" s="70">
        <v>11.063113221494547</v>
      </c>
      <c r="N163" s="70">
        <v>5.4097227067591014</v>
      </c>
      <c r="O163" s="70">
        <v>6.0710291458456354</v>
      </c>
      <c r="P163" s="70">
        <v>0.57773116823520354</v>
      </c>
      <c r="Q163" s="70">
        <v>0.8256474056308658</v>
      </c>
      <c r="R163" s="70">
        <v>9.5663317191596704</v>
      </c>
      <c r="S163" s="70">
        <v>59.304836370795442</v>
      </c>
    </row>
    <row r="164" spans="1:19">
      <c r="A164" t="s">
        <v>48</v>
      </c>
      <c r="B164" s="69" t="s">
        <v>204</v>
      </c>
      <c r="C164" s="70">
        <v>1.0177897773822053E-4</v>
      </c>
      <c r="D164" s="70">
        <v>0</v>
      </c>
      <c r="E164" s="70">
        <v>1.5978561401297497E-4</v>
      </c>
      <c r="F164" s="70">
        <v>0.34720738755594027</v>
      </c>
      <c r="G164" s="70">
        <v>0</v>
      </c>
      <c r="H164" s="70">
        <v>3.2045586789713276</v>
      </c>
      <c r="I164" s="70">
        <v>0</v>
      </c>
      <c r="J164" s="70">
        <v>4.1492804203668214</v>
      </c>
      <c r="K164" s="70">
        <v>0</v>
      </c>
      <c r="L164" s="70">
        <v>5.6119272438746037E-3</v>
      </c>
      <c r="M164" s="70">
        <v>0.15134847637362725</v>
      </c>
      <c r="N164" s="70">
        <v>1.0323977139112621</v>
      </c>
      <c r="O164" s="70">
        <v>6.3855461256949297E-2</v>
      </c>
      <c r="P164" s="70">
        <v>6.6966182159262644E-3</v>
      </c>
      <c r="Q164" s="70">
        <v>1.6978747580588305</v>
      </c>
      <c r="R164" s="70">
        <v>0.22920865838598559</v>
      </c>
      <c r="S164" s="70">
        <v>10.888301664932328</v>
      </c>
    </row>
    <row r="165" spans="1:19">
      <c r="A165" t="s">
        <v>48</v>
      </c>
      <c r="B165" s="69" t="s">
        <v>205</v>
      </c>
      <c r="C165" s="70">
        <v>5.9665663737717978E-5</v>
      </c>
      <c r="D165" s="70">
        <v>0</v>
      </c>
      <c r="E165" s="70">
        <v>1.2016213896615113E-4</v>
      </c>
      <c r="F165" s="70">
        <v>0</v>
      </c>
      <c r="G165" s="70">
        <v>0</v>
      </c>
      <c r="H165" s="70">
        <v>6.1193035717050037E-2</v>
      </c>
      <c r="I165" s="70">
        <v>0</v>
      </c>
      <c r="J165" s="70">
        <v>0</v>
      </c>
      <c r="K165" s="70">
        <v>0</v>
      </c>
      <c r="L165" s="70">
        <v>4.4239703157540333E-3</v>
      </c>
      <c r="M165" s="70">
        <v>1.3237867737979059</v>
      </c>
      <c r="N165" s="70">
        <v>0.80918500575111807</v>
      </c>
      <c r="O165" s="70">
        <v>0.17370015213602841</v>
      </c>
      <c r="P165" s="70">
        <v>1.939550091735498E-2</v>
      </c>
      <c r="Q165" s="70">
        <v>5.9849813325012491E-3</v>
      </c>
      <c r="R165" s="70">
        <v>0.14081255527223391</v>
      </c>
      <c r="S165" s="70">
        <v>2.5386618030427144</v>
      </c>
    </row>
    <row r="166" spans="1:19">
      <c r="A166" t="s">
        <v>48</v>
      </c>
      <c r="B166" s="69" t="s">
        <v>206</v>
      </c>
      <c r="C166" s="70">
        <v>2.67128438355968E-5</v>
      </c>
      <c r="D166" s="70">
        <v>0</v>
      </c>
      <c r="E166" s="70">
        <v>4.8539870658004247E-5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0</v>
      </c>
      <c r="L166" s="70">
        <v>1.2655290243905881E-3</v>
      </c>
      <c r="M166" s="70">
        <v>7.3576292007388133E-2</v>
      </c>
      <c r="N166" s="70">
        <v>0.25261318302251112</v>
      </c>
      <c r="O166" s="70">
        <v>9.1147250451186324E-2</v>
      </c>
      <c r="P166" s="70">
        <v>9.7771167529245417E-2</v>
      </c>
      <c r="Q166" s="70">
        <v>2.3506282185397964E-2</v>
      </c>
      <c r="R166" s="70">
        <v>6.6757905252117666E-2</v>
      </c>
      <c r="S166" s="70">
        <v>0.60671286218666864</v>
      </c>
    </row>
    <row r="167" spans="1:19">
      <c r="A167" t="s">
        <v>48</v>
      </c>
      <c r="B167" s="69" t="s">
        <v>207</v>
      </c>
      <c r="C167" s="70">
        <v>2.3917508249482466E-5</v>
      </c>
      <c r="D167" s="70">
        <v>0.19265668509686762</v>
      </c>
      <c r="E167" s="70">
        <v>3.9171108419111533E-5</v>
      </c>
      <c r="F167" s="70">
        <v>0</v>
      </c>
      <c r="G167" s="70">
        <v>0</v>
      </c>
      <c r="H167" s="70">
        <v>0</v>
      </c>
      <c r="I167" s="70">
        <v>0</v>
      </c>
      <c r="J167" s="70">
        <v>0</v>
      </c>
      <c r="K167" s="70">
        <v>3.2910930106265113E-2</v>
      </c>
      <c r="L167" s="70">
        <v>1.5310454146444386E-3</v>
      </c>
      <c r="M167" s="70">
        <v>0.11024996788104602</v>
      </c>
      <c r="N167" s="70">
        <v>0.19323483793713336</v>
      </c>
      <c r="O167" s="70">
        <v>0.20549340885238365</v>
      </c>
      <c r="P167" s="70">
        <v>3.1304935843223802E-3</v>
      </c>
      <c r="Q167" s="70">
        <v>5.7936707853958325E-3</v>
      </c>
      <c r="R167" s="70">
        <v>0.12356136109583815</v>
      </c>
      <c r="S167" s="70">
        <v>0.86862548937051542</v>
      </c>
    </row>
    <row r="168" spans="1:19">
      <c r="A168" t="s">
        <v>48</v>
      </c>
      <c r="B168" s="69" t="s">
        <v>208</v>
      </c>
      <c r="C168" s="70">
        <v>7.0244083048009998E-6</v>
      </c>
      <c r="D168" s="70">
        <v>0</v>
      </c>
      <c r="E168" s="70">
        <v>1.2867890632151102E-5</v>
      </c>
      <c r="F168" s="70">
        <v>0</v>
      </c>
      <c r="G168" s="70">
        <v>0.112850392081981</v>
      </c>
      <c r="H168" s="70">
        <v>0</v>
      </c>
      <c r="I168" s="70">
        <v>0</v>
      </c>
      <c r="J168" s="70">
        <v>0</v>
      </c>
      <c r="K168" s="70">
        <v>0</v>
      </c>
      <c r="L168" s="70">
        <v>3.0162670512012824E-4</v>
      </c>
      <c r="M168" s="70">
        <v>4.66957570066171E-2</v>
      </c>
      <c r="N168" s="70">
        <v>0.19380116498013678</v>
      </c>
      <c r="O168" s="70">
        <v>2.6108354397074152E-2</v>
      </c>
      <c r="P168" s="70">
        <v>1.6970964819762457E-2</v>
      </c>
      <c r="Q168" s="70">
        <v>0</v>
      </c>
      <c r="R168" s="70">
        <v>1.9658512040180653E-2</v>
      </c>
      <c r="S168" s="70">
        <v>0.41640666432988382</v>
      </c>
    </row>
    <row r="169" spans="1:19">
      <c r="A169" t="s">
        <v>48</v>
      </c>
      <c r="B169" s="69" t="s">
        <v>209</v>
      </c>
      <c r="C169" s="70">
        <v>1.661925995755098E-5</v>
      </c>
      <c r="D169" s="70">
        <v>0</v>
      </c>
      <c r="E169" s="70">
        <v>3.0444531436302213E-5</v>
      </c>
      <c r="F169" s="70">
        <v>0</v>
      </c>
      <c r="G169" s="70">
        <v>0</v>
      </c>
      <c r="H169" s="70">
        <v>0</v>
      </c>
      <c r="I169" s="70">
        <v>0.64378632751623144</v>
      </c>
      <c r="J169" s="70">
        <v>0</v>
      </c>
      <c r="K169" s="70">
        <v>0</v>
      </c>
      <c r="L169" s="70">
        <v>6.2912814134996609E-4</v>
      </c>
      <c r="M169" s="70">
        <v>3.6361037170564714E-3</v>
      </c>
      <c r="N169" s="70">
        <v>4.7518586240542504E-3</v>
      </c>
      <c r="O169" s="70">
        <v>4.1650763194027718E-3</v>
      </c>
      <c r="P169" s="70">
        <v>1.0160438131094907E-3</v>
      </c>
      <c r="Q169" s="70">
        <v>4.7655637780437132E-3</v>
      </c>
      <c r="R169" s="70">
        <v>2.7044425614661805E-3</v>
      </c>
      <c r="S169" s="70">
        <v>0.66550160826204774</v>
      </c>
    </row>
    <row r="170" spans="1:19">
      <c r="A170" t="s">
        <v>48</v>
      </c>
      <c r="B170" s="69" t="s">
        <v>210</v>
      </c>
      <c r="C170" s="70">
        <v>1.3542734235372222E-5</v>
      </c>
      <c r="D170" s="70">
        <v>0</v>
      </c>
      <c r="E170" s="70">
        <v>2.5594102883275127E-5</v>
      </c>
      <c r="F170" s="70">
        <v>0.39060831100042748</v>
      </c>
      <c r="G170" s="70">
        <v>0</v>
      </c>
      <c r="H170" s="70">
        <v>0</v>
      </c>
      <c r="I170" s="70">
        <v>0</v>
      </c>
      <c r="J170" s="70">
        <v>0</v>
      </c>
      <c r="K170" s="70">
        <v>0</v>
      </c>
      <c r="L170" s="70">
        <v>8.6482240730845206E-4</v>
      </c>
      <c r="M170" s="70">
        <v>1.219977814629658E-2</v>
      </c>
      <c r="N170" s="70">
        <v>0.21003420055589572</v>
      </c>
      <c r="O170" s="70">
        <v>1.8373120218626582E-3</v>
      </c>
      <c r="P170" s="70">
        <v>2.739741693602582E-4</v>
      </c>
      <c r="Q170" s="70">
        <v>1.1710336450022396E-2</v>
      </c>
      <c r="R170" s="70">
        <v>0.40855623416551623</v>
      </c>
      <c r="S170" s="70">
        <v>1.0361241057537427</v>
      </c>
    </row>
    <row r="171" spans="1:19">
      <c r="A171" t="s">
        <v>48</v>
      </c>
      <c r="B171" s="69" t="s">
        <v>211</v>
      </c>
      <c r="C171" s="70">
        <v>2.9003573853714215E-6</v>
      </c>
      <c r="D171" s="70">
        <v>0</v>
      </c>
      <c r="E171" s="70">
        <v>4.5277088602801996E-6</v>
      </c>
      <c r="F171" s="70">
        <v>0</v>
      </c>
      <c r="G171" s="70">
        <v>0</v>
      </c>
      <c r="H171" s="70">
        <v>6.8842165181678183E-2</v>
      </c>
      <c r="I171" s="70">
        <v>0</v>
      </c>
      <c r="J171" s="70">
        <v>0</v>
      </c>
      <c r="K171" s="70">
        <v>0</v>
      </c>
      <c r="L171" s="70">
        <v>1.9645616711179361</v>
      </c>
      <c r="M171" s="70">
        <v>0.38519035180722483</v>
      </c>
      <c r="N171" s="70">
        <v>0.12858056587992195</v>
      </c>
      <c r="O171" s="70">
        <v>0.22485780883533835</v>
      </c>
      <c r="P171" s="70">
        <v>0.34354546567742261</v>
      </c>
      <c r="Q171" s="70">
        <v>1.0257830788834355E-2</v>
      </c>
      <c r="R171" s="70">
        <v>4.5794805313093434E-2</v>
      </c>
      <c r="S171" s="70">
        <v>3.1716380926676493</v>
      </c>
    </row>
    <row r="172" spans="1:19">
      <c r="A172" t="s">
        <v>48</v>
      </c>
      <c r="B172" s="69" t="s">
        <v>212</v>
      </c>
      <c r="C172" s="70">
        <v>6.5868302101534937E-6</v>
      </c>
      <c r="D172" s="70">
        <v>0</v>
      </c>
      <c r="E172" s="70">
        <v>9.8404259993856158E-6</v>
      </c>
      <c r="F172" s="70">
        <v>0</v>
      </c>
      <c r="G172" s="70">
        <v>0</v>
      </c>
      <c r="H172" s="70">
        <v>0</v>
      </c>
      <c r="I172" s="70">
        <v>0</v>
      </c>
      <c r="J172" s="70">
        <v>0</v>
      </c>
      <c r="K172" s="70">
        <v>0</v>
      </c>
      <c r="L172" s="70">
        <v>1.5740450207957224E-4</v>
      </c>
      <c r="M172" s="70">
        <v>5.9623294493874823E-2</v>
      </c>
      <c r="N172" s="70">
        <v>0.13483258043519442</v>
      </c>
      <c r="O172" s="70">
        <v>0</v>
      </c>
      <c r="P172" s="70">
        <v>0.11573855220733265</v>
      </c>
      <c r="Q172" s="70">
        <v>0</v>
      </c>
      <c r="R172" s="70">
        <v>4.8650093299599462E-2</v>
      </c>
      <c r="S172" s="70">
        <v>0.35901835219442546</v>
      </c>
    </row>
    <row r="173" spans="1:19">
      <c r="A173" t="s">
        <v>48</v>
      </c>
      <c r="B173" s="69" t="s">
        <v>213</v>
      </c>
      <c r="C173" s="70">
        <v>1.0125617500023054E-7</v>
      </c>
      <c r="D173" s="70">
        <v>0</v>
      </c>
      <c r="E173" s="70">
        <v>2.4113623879884472E-6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5.9044529607490404E-3</v>
      </c>
      <c r="N173" s="70">
        <v>2.3169993262150967E-2</v>
      </c>
      <c r="O173" s="70">
        <v>6.8197966838226876E-2</v>
      </c>
      <c r="P173" s="70">
        <v>8.0763906494254911E-2</v>
      </c>
      <c r="Q173" s="70">
        <v>4.0643964615208361E-2</v>
      </c>
      <c r="R173" s="70">
        <v>5.0351877017462243E-2</v>
      </c>
      <c r="S173" s="70">
        <v>0.26903467380657275</v>
      </c>
    </row>
    <row r="174" spans="1:19">
      <c r="A174" t="s">
        <v>48</v>
      </c>
      <c r="B174" s="69" t="s">
        <v>214</v>
      </c>
      <c r="C174" s="70">
        <v>0.30522781946709365</v>
      </c>
      <c r="D174" s="70">
        <v>0</v>
      </c>
      <c r="E174" s="70">
        <v>3.7156401688775986E-6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1.9746558063758357E-2</v>
      </c>
      <c r="L174" s="70">
        <v>1.1406057610940934E-4</v>
      </c>
      <c r="M174" s="70">
        <v>1.216124316617595E-2</v>
      </c>
      <c r="N174" s="70">
        <v>4.9944408327462497E-4</v>
      </c>
      <c r="O174" s="70">
        <v>0.11018806289301608</v>
      </c>
      <c r="P174" s="70">
        <v>4.672273541345362E-2</v>
      </c>
      <c r="Q174" s="70">
        <v>3.4762024712371442E-3</v>
      </c>
      <c r="R174" s="70">
        <v>2.8039527181903168E-2</v>
      </c>
      <c r="S174" s="70">
        <v>0.52617936895626372</v>
      </c>
    </row>
    <row r="175" spans="1:19">
      <c r="A175" t="s">
        <v>48</v>
      </c>
      <c r="B175" s="69" t="s">
        <v>215</v>
      </c>
      <c r="C175" s="70">
        <v>4.6735786263241152E-7</v>
      </c>
      <c r="D175" s="70">
        <v>0</v>
      </c>
      <c r="E175" s="70">
        <v>8.5614469114148051E-7</v>
      </c>
      <c r="F175" s="70">
        <v>0</v>
      </c>
      <c r="G175" s="70">
        <v>0</v>
      </c>
      <c r="H175" s="70">
        <v>0</v>
      </c>
      <c r="I175" s="70">
        <v>0</v>
      </c>
      <c r="J175" s="70">
        <v>0.85920084777657735</v>
      </c>
      <c r="K175" s="70">
        <v>0</v>
      </c>
      <c r="L175" s="70">
        <v>5.5176792534618713E-2</v>
      </c>
      <c r="M175" s="70">
        <v>9.2223918427549734E-3</v>
      </c>
      <c r="N175" s="70">
        <v>6.1759937136685039E-4</v>
      </c>
      <c r="O175" s="70">
        <v>6.4938756114258922E-2</v>
      </c>
      <c r="P175" s="70">
        <v>0.22508663936343964</v>
      </c>
      <c r="Q175" s="70">
        <v>1.5449788761063843E-3</v>
      </c>
      <c r="R175" s="70">
        <v>7.4042045275930946E-2</v>
      </c>
      <c r="S175" s="70">
        <v>1.2898313746575241</v>
      </c>
    </row>
    <row r="176" spans="1:19">
      <c r="A176" t="s">
        <v>48</v>
      </c>
      <c r="B176" s="69" t="s">
        <v>216</v>
      </c>
      <c r="C176" s="70">
        <v>0</v>
      </c>
      <c r="D176" s="70">
        <v>0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8.7762480283366529E-3</v>
      </c>
      <c r="L176" s="70">
        <v>0</v>
      </c>
      <c r="M176" s="70">
        <v>2.5635236687236329E-2</v>
      </c>
      <c r="N176" s="70">
        <v>7.4796454634196152E-4</v>
      </c>
      <c r="O176" s="70">
        <v>5.8445471729505982E-2</v>
      </c>
      <c r="P176" s="70">
        <v>3.9228679636948982E-4</v>
      </c>
      <c r="Q176" s="70">
        <v>0</v>
      </c>
      <c r="R176" s="70">
        <v>3.6284966859724932E-2</v>
      </c>
      <c r="S176" s="70">
        <v>0.13028217464750469</v>
      </c>
    </row>
    <row r="177" spans="1:19">
      <c r="A177" t="s">
        <v>48</v>
      </c>
      <c r="B177" s="69" t="s">
        <v>217</v>
      </c>
      <c r="C177" s="70">
        <v>1.3494229111898903E-6</v>
      </c>
      <c r="D177" s="70">
        <v>0</v>
      </c>
      <c r="E177" s="70">
        <v>2.3430022473291956E-6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6.8736047378337162E-5</v>
      </c>
      <c r="M177" s="70">
        <v>3.4151181161519162E-2</v>
      </c>
      <c r="N177" s="70">
        <v>3.1252769316971296E-2</v>
      </c>
      <c r="O177" s="70">
        <v>0.13249287422603118</v>
      </c>
      <c r="P177" s="70">
        <v>1.9529815253676475E-2</v>
      </c>
      <c r="Q177" s="70">
        <v>0</v>
      </c>
      <c r="R177" s="70">
        <v>2.805352080528678E-3</v>
      </c>
      <c r="S177" s="70">
        <v>0.22030442051129739</v>
      </c>
    </row>
    <row r="178" spans="1:19">
      <c r="A178" t="s">
        <v>48</v>
      </c>
      <c r="B178" s="69" t="s">
        <v>218</v>
      </c>
      <c r="C178" s="70">
        <v>1.4277115614191871E-6</v>
      </c>
      <c r="D178" s="70">
        <v>0</v>
      </c>
      <c r="E178" s="70">
        <v>2.7443817884886812E-6</v>
      </c>
      <c r="F178" s="70">
        <v>0</v>
      </c>
      <c r="G178" s="70">
        <v>0</v>
      </c>
      <c r="H178" s="70">
        <v>0</v>
      </c>
      <c r="I178" s="70">
        <v>0</v>
      </c>
      <c r="J178" s="70">
        <v>0</v>
      </c>
      <c r="K178" s="70">
        <v>0</v>
      </c>
      <c r="L178" s="70">
        <v>1.0721370308175437E-4</v>
      </c>
      <c r="M178" s="70">
        <v>1.0197461762402327E-3</v>
      </c>
      <c r="N178" s="70">
        <v>0</v>
      </c>
      <c r="O178" s="70">
        <v>0</v>
      </c>
      <c r="P178" s="70">
        <v>9.8209545740999715E-2</v>
      </c>
      <c r="Q178" s="70">
        <v>1.7251882441149391E-2</v>
      </c>
      <c r="R178" s="70">
        <v>2.9787103049585539E-3</v>
      </c>
      <c r="S178" s="70">
        <v>0.11957127045991456</v>
      </c>
    </row>
    <row r="179" spans="1:19">
      <c r="A179" t="s">
        <v>48</v>
      </c>
      <c r="B179" s="69" t="s">
        <v>219</v>
      </c>
      <c r="C179" s="70">
        <v>3.6331496723587264E-3</v>
      </c>
      <c r="D179" s="70">
        <v>0</v>
      </c>
      <c r="E179" s="70">
        <v>2.851776888835289E-2</v>
      </c>
      <c r="F179" s="70">
        <v>0</v>
      </c>
      <c r="G179" s="70">
        <v>0</v>
      </c>
      <c r="H179" s="70">
        <v>0</v>
      </c>
      <c r="I179" s="70">
        <v>0</v>
      </c>
      <c r="J179" s="70">
        <v>0</v>
      </c>
      <c r="K179" s="70">
        <v>0</v>
      </c>
      <c r="L179" s="70">
        <v>1.0342416664755749</v>
      </c>
      <c r="M179" s="70">
        <v>1.1493945978742204E-2</v>
      </c>
      <c r="N179" s="70">
        <v>2.7451596695208025E-2</v>
      </c>
      <c r="O179" s="70">
        <v>0.23551581970537683</v>
      </c>
      <c r="P179" s="70">
        <v>0.41656599425088814</v>
      </c>
      <c r="Q179" s="70">
        <v>0.15001726921741465</v>
      </c>
      <c r="R179" s="70">
        <v>5.9094000244201084E-2</v>
      </c>
      <c r="S179" s="70">
        <v>1.9665312111279718</v>
      </c>
    </row>
    <row r="180" spans="1:19">
      <c r="A180" t="s">
        <v>48</v>
      </c>
      <c r="B180" s="69" t="s">
        <v>220</v>
      </c>
      <c r="C180" s="70">
        <v>0.16064668835063323</v>
      </c>
      <c r="D180" s="70">
        <v>0</v>
      </c>
      <c r="E180" s="70">
        <v>1.5724989509191545E-2</v>
      </c>
      <c r="F180" s="70">
        <v>0</v>
      </c>
      <c r="G180" s="70">
        <v>0</v>
      </c>
      <c r="H180" s="70">
        <v>0</v>
      </c>
      <c r="I180" s="70">
        <v>0</v>
      </c>
      <c r="J180" s="70">
        <v>0</v>
      </c>
      <c r="K180" s="70">
        <v>0</v>
      </c>
      <c r="L180" s="70">
        <v>1.1527908575814649E-4</v>
      </c>
      <c r="M180" s="70">
        <v>4.4130644359796634E-3</v>
      </c>
      <c r="N180" s="70">
        <v>2.5498902267884205E-4</v>
      </c>
      <c r="O180" s="70">
        <v>3.8632591947873607E-4</v>
      </c>
      <c r="P180" s="70">
        <v>1.9603315355283257E-3</v>
      </c>
      <c r="Q180" s="70">
        <v>1.9305451884630287E-3</v>
      </c>
      <c r="R180" s="70">
        <v>6.099855978902724E-4</v>
      </c>
      <c r="S180" s="70">
        <v>0.1860421986456231</v>
      </c>
    </row>
    <row r="181" spans="1:19">
      <c r="A181" t="s">
        <v>48</v>
      </c>
      <c r="B181" s="69" t="s">
        <v>221</v>
      </c>
      <c r="C181" s="70">
        <v>2.3453777782123097E-6</v>
      </c>
      <c r="D181" s="70">
        <v>0</v>
      </c>
      <c r="E181" s="70">
        <v>4.2964565025727097E-6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0.27578757413084176</v>
      </c>
      <c r="M181" s="70">
        <v>0.12267148777058878</v>
      </c>
      <c r="N181" s="70">
        <v>0</v>
      </c>
      <c r="O181" s="70">
        <v>4.0439569354134619E-2</v>
      </c>
      <c r="P181" s="70">
        <v>5.8028577505268686E-2</v>
      </c>
      <c r="Q181" s="70">
        <v>7.9976772258962825E-3</v>
      </c>
      <c r="R181" s="70">
        <v>7.7994728471736607E-2</v>
      </c>
      <c r="S181" s="70">
        <v>0.58292625629280792</v>
      </c>
    </row>
    <row r="182" spans="1:19">
      <c r="A182" t="s">
        <v>48</v>
      </c>
      <c r="B182" s="69" t="s">
        <v>222</v>
      </c>
      <c r="C182" s="70">
        <v>2.2679854461156168E-2</v>
      </c>
      <c r="D182" s="70">
        <v>0.69838048347612158</v>
      </c>
      <c r="E182" s="70">
        <v>3.5866098510517475E-3</v>
      </c>
      <c r="F182" s="70">
        <v>23.222832575375783</v>
      </c>
      <c r="G182" s="70">
        <v>8.0475833020173262</v>
      </c>
      <c r="H182" s="70">
        <v>4.2229788721888113</v>
      </c>
      <c r="I182" s="70">
        <v>2.5204234722260708</v>
      </c>
      <c r="J182" s="70">
        <v>0.8852372371030981</v>
      </c>
      <c r="K182" s="70">
        <v>0.27974290590324102</v>
      </c>
      <c r="L182" s="70">
        <v>3.2850514312343648E-5</v>
      </c>
      <c r="M182" s="70">
        <v>7.5490906620310199</v>
      </c>
      <c r="N182" s="70">
        <v>1.6457001309478869</v>
      </c>
      <c r="O182" s="70">
        <v>2.5552558335771494</v>
      </c>
      <c r="P182" s="70">
        <v>0.57437132602213126</v>
      </c>
      <c r="Q182" s="70">
        <v>0.3120414025549394</v>
      </c>
      <c r="R182" s="70">
        <v>3.4591662683716464</v>
      </c>
      <c r="S182" s="70">
        <v>55.999103786621731</v>
      </c>
    </row>
    <row r="183" spans="1:19">
      <c r="A183" t="s">
        <v>48</v>
      </c>
      <c r="B183" s="69" t="s">
        <v>223</v>
      </c>
      <c r="C183" s="70">
        <v>0.51028507342826046</v>
      </c>
      <c r="D183" s="70">
        <v>0</v>
      </c>
      <c r="E183" s="70">
        <v>8.0677376649553878E-2</v>
      </c>
      <c r="F183" s="70">
        <v>0</v>
      </c>
      <c r="G183" s="70">
        <v>0</v>
      </c>
      <c r="H183" s="70">
        <v>0</v>
      </c>
      <c r="I183" s="70">
        <v>0</v>
      </c>
      <c r="J183" s="70">
        <v>1.3278558556546045</v>
      </c>
      <c r="K183" s="70">
        <v>1.0970310035421704E-2</v>
      </c>
      <c r="L183" s="70">
        <v>6.2034760659412065</v>
      </c>
      <c r="M183" s="70">
        <v>0.20923260372356367</v>
      </c>
      <c r="N183" s="70">
        <v>0</v>
      </c>
      <c r="O183" s="70">
        <v>9.9664084516874141E-2</v>
      </c>
      <c r="P183" s="70">
        <v>2.4907456187022348</v>
      </c>
      <c r="Q183" s="70">
        <v>0.26782019251679223</v>
      </c>
      <c r="R183" s="70">
        <v>0.21619481380716365</v>
      </c>
      <c r="S183" s="70">
        <v>11.416921994975837</v>
      </c>
    </row>
    <row r="184" spans="1:19">
      <c r="A184" t="s">
        <v>48</v>
      </c>
      <c r="B184" s="69" t="s">
        <v>224</v>
      </c>
      <c r="C184" s="70">
        <v>3.2158609997168242E-8</v>
      </c>
      <c r="D184" s="70">
        <v>0</v>
      </c>
      <c r="E184" s="70">
        <v>5.8910796241207208E-8</v>
      </c>
      <c r="F184" s="70">
        <v>0</v>
      </c>
      <c r="G184" s="70">
        <v>0</v>
      </c>
      <c r="H184" s="70">
        <v>0</v>
      </c>
      <c r="I184" s="70">
        <v>0</v>
      </c>
      <c r="J184" s="70">
        <v>0</v>
      </c>
      <c r="K184" s="70">
        <v>0</v>
      </c>
      <c r="L184" s="70">
        <v>2.4149441735232813E-6</v>
      </c>
      <c r="M184" s="70">
        <v>0</v>
      </c>
      <c r="N184" s="70">
        <v>0</v>
      </c>
      <c r="O184" s="70">
        <v>0</v>
      </c>
      <c r="P184" s="70">
        <v>5.4333732180111838E-7</v>
      </c>
      <c r="Q184" s="70">
        <v>1.3706579230543525E-4</v>
      </c>
      <c r="R184" s="70">
        <v>1.4872479425775964E-7</v>
      </c>
      <c r="S184" s="70">
        <v>1.4026386793375423E-4</v>
      </c>
    </row>
    <row r="185" spans="1:19">
      <c r="A185" t="s">
        <v>48</v>
      </c>
      <c r="B185" s="69" t="s">
        <v>225</v>
      </c>
      <c r="C185" s="70">
        <v>0</v>
      </c>
      <c r="D185" s="70">
        <v>0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</row>
  </sheetData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T185"/>
  <sheetViews>
    <sheetView workbookViewId="0"/>
  </sheetViews>
  <sheetFormatPr defaultColWidth="8.88671875" defaultRowHeight="14.4"/>
  <cols>
    <col min="1" max="1" width="16.33203125" customWidth="1"/>
    <col min="2" max="2" width="17.88671875" style="45" customWidth="1"/>
    <col min="3" max="3" width="10.44140625" style="45" customWidth="1"/>
    <col min="4" max="4" width="9" style="45" bestFit="1" customWidth="1"/>
    <col min="5" max="5" width="12" style="45" bestFit="1" customWidth="1"/>
    <col min="6" max="11" width="9" style="45" bestFit="1" customWidth="1"/>
    <col min="12" max="14" width="12" style="45" bestFit="1" customWidth="1"/>
    <col min="15" max="15" width="9" style="45" bestFit="1" customWidth="1"/>
    <col min="16" max="16" width="12" style="45" bestFit="1" customWidth="1"/>
    <col min="17" max="17" width="9" style="45" bestFit="1" customWidth="1"/>
    <col min="18" max="18" width="12" style="45" bestFit="1" customWidth="1"/>
    <col min="19" max="19" width="9" style="45" bestFit="1" customWidth="1"/>
    <col min="20" max="16384" width="8.88671875" style="45"/>
  </cols>
  <sheetData>
    <row r="1" spans="1:20">
      <c r="B1" s="35" t="s">
        <v>1</v>
      </c>
      <c r="C1" s="36" t="s">
        <v>231</v>
      </c>
      <c r="D1" s="37"/>
      <c r="E1" s="37"/>
      <c r="F1" s="37"/>
      <c r="G1" s="38"/>
      <c r="H1" s="39"/>
    </row>
    <row r="2" spans="1:20">
      <c r="B2" s="41" t="s">
        <v>3</v>
      </c>
      <c r="C2" s="42" t="s">
        <v>232</v>
      </c>
      <c r="D2" s="43"/>
      <c r="E2" s="43"/>
      <c r="F2" s="43"/>
      <c r="G2" s="43"/>
      <c r="H2" s="44"/>
    </row>
    <row r="3" spans="1:20">
      <c r="B3" s="41" t="s">
        <v>5</v>
      </c>
      <c r="C3" s="46" t="s">
        <v>6</v>
      </c>
      <c r="D3" s="43"/>
      <c r="E3" s="43"/>
      <c r="F3" s="43"/>
      <c r="G3" s="43"/>
      <c r="H3" s="44"/>
    </row>
    <row r="4" spans="1:20">
      <c r="B4" s="47" t="s">
        <v>7</v>
      </c>
      <c r="C4" s="48">
        <v>2030</v>
      </c>
      <c r="D4" s="49"/>
      <c r="E4" s="49"/>
      <c r="F4" s="49"/>
      <c r="G4" s="49"/>
      <c r="H4" s="50"/>
    </row>
    <row r="5" spans="1:20">
      <c r="B5" s="51"/>
    </row>
    <row r="6" spans="1:20">
      <c r="A6" s="1" t="s">
        <v>8</v>
      </c>
      <c r="B6" s="51" t="s">
        <v>9</v>
      </c>
      <c r="C6" s="52" t="s">
        <v>10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4"/>
    </row>
    <row r="7" spans="1:20" ht="15.6">
      <c r="B7" s="51" t="s">
        <v>11</v>
      </c>
      <c r="C7" s="55" t="s">
        <v>12</v>
      </c>
      <c r="D7" s="56"/>
      <c r="E7" s="56"/>
      <c r="F7" s="56"/>
      <c r="G7" s="56"/>
      <c r="H7" s="56"/>
      <c r="I7" s="56"/>
      <c r="J7" s="56"/>
      <c r="K7" s="56"/>
      <c r="L7" s="57"/>
      <c r="M7" s="55" t="s">
        <v>13</v>
      </c>
      <c r="N7" s="56"/>
      <c r="O7" s="56"/>
      <c r="P7" s="56"/>
      <c r="Q7" s="56"/>
      <c r="R7" s="56"/>
      <c r="S7" s="58"/>
    </row>
    <row r="8" spans="1:20">
      <c r="C8" s="59" t="s">
        <v>14</v>
      </c>
      <c r="D8" s="60" t="s">
        <v>15</v>
      </c>
      <c r="E8" s="60" t="s">
        <v>16</v>
      </c>
      <c r="F8" s="60" t="s">
        <v>17</v>
      </c>
      <c r="G8" s="60" t="s">
        <v>18</v>
      </c>
      <c r="H8" s="60" t="s">
        <v>19</v>
      </c>
      <c r="I8" s="60" t="s">
        <v>20</v>
      </c>
      <c r="J8" s="60" t="s">
        <v>21</v>
      </c>
      <c r="K8" s="60" t="s">
        <v>22</v>
      </c>
      <c r="L8" s="61" t="s">
        <v>23</v>
      </c>
      <c r="M8" s="62" t="s">
        <v>24</v>
      </c>
      <c r="N8" s="63" t="s">
        <v>25</v>
      </c>
      <c r="O8" s="63" t="s">
        <v>26</v>
      </c>
      <c r="P8" s="63" t="s">
        <v>27</v>
      </c>
      <c r="Q8" s="63" t="s">
        <v>28</v>
      </c>
      <c r="R8" s="63" t="s">
        <v>29</v>
      </c>
      <c r="S8" s="64" t="s">
        <v>30</v>
      </c>
    </row>
    <row r="9" spans="1:20">
      <c r="C9" s="65" t="s">
        <v>31</v>
      </c>
      <c r="D9" s="66" t="s">
        <v>32</v>
      </c>
      <c r="E9" s="66" t="s">
        <v>33</v>
      </c>
      <c r="F9" s="66" t="s">
        <v>34</v>
      </c>
      <c r="G9" s="66" t="s">
        <v>35</v>
      </c>
      <c r="H9" s="66" t="s">
        <v>36</v>
      </c>
      <c r="I9" s="66" t="s">
        <v>37</v>
      </c>
      <c r="J9" s="66" t="s">
        <v>38</v>
      </c>
      <c r="K9" s="66" t="s">
        <v>39</v>
      </c>
      <c r="L9" s="67" t="s">
        <v>40</v>
      </c>
      <c r="M9" s="65" t="s">
        <v>41</v>
      </c>
      <c r="N9" s="66" t="s">
        <v>42</v>
      </c>
      <c r="O9" s="66" t="s">
        <v>43</v>
      </c>
      <c r="P9" s="66" t="s">
        <v>44</v>
      </c>
      <c r="Q9" s="66" t="s">
        <v>45</v>
      </c>
      <c r="R9" s="66" t="s">
        <v>46</v>
      </c>
      <c r="S9" s="68" t="s">
        <v>47</v>
      </c>
      <c r="T9" s="69"/>
    </row>
    <row r="10" spans="1:20">
      <c r="A10" t="s">
        <v>48</v>
      </c>
      <c r="B10" s="69" t="s">
        <v>49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3.5233260699750225E-2</v>
      </c>
      <c r="P10" s="70">
        <v>2.5729563702287763E-2</v>
      </c>
      <c r="Q10" s="70">
        <v>0</v>
      </c>
      <c r="R10" s="70">
        <v>0</v>
      </c>
      <c r="S10" s="70">
        <v>6.0962824402037985E-2</v>
      </c>
    </row>
    <row r="11" spans="1:20">
      <c r="A11" t="s">
        <v>48</v>
      </c>
      <c r="B11" s="69" t="s">
        <v>50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  <c r="P11" s="70">
        <v>4.3195930721336595E-2</v>
      </c>
      <c r="Q11" s="70">
        <v>0</v>
      </c>
      <c r="R11" s="70">
        <v>0</v>
      </c>
      <c r="S11" s="70">
        <v>4.3195930721336651E-2</v>
      </c>
    </row>
    <row r="12" spans="1:20">
      <c r="A12" t="s">
        <v>48</v>
      </c>
      <c r="B12" s="69" t="s">
        <v>51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0">
        <v>3.2979054728057094E-2</v>
      </c>
      <c r="Q12" s="70">
        <v>0</v>
      </c>
      <c r="R12" s="70">
        <v>0</v>
      </c>
      <c r="S12" s="70">
        <v>3.2979054728057178E-2</v>
      </c>
    </row>
    <row r="13" spans="1:20">
      <c r="A13" t="s">
        <v>48</v>
      </c>
      <c r="B13" s="69" t="s">
        <v>52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5.7018318087634023E-2</v>
      </c>
      <c r="Q13" s="70">
        <v>0</v>
      </c>
      <c r="R13" s="70">
        <v>0</v>
      </c>
      <c r="S13" s="70">
        <v>5.7018318087634023E-2</v>
      </c>
    </row>
    <row r="14" spans="1:20">
      <c r="A14" t="s">
        <v>48</v>
      </c>
      <c r="B14" s="69" t="s">
        <v>53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0.11020541028194952</v>
      </c>
      <c r="Q14" s="70">
        <v>0</v>
      </c>
      <c r="R14" s="70">
        <v>0</v>
      </c>
      <c r="S14" s="70">
        <v>0.11020541028194947</v>
      </c>
    </row>
    <row r="15" spans="1:20">
      <c r="A15" t="s">
        <v>48</v>
      </c>
      <c r="B15" s="69" t="s">
        <v>54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0.1157438810534302</v>
      </c>
      <c r="Q15" s="70">
        <v>0</v>
      </c>
      <c r="R15" s="70">
        <v>0</v>
      </c>
      <c r="S15" s="70">
        <v>0.11574388105343059</v>
      </c>
    </row>
    <row r="16" spans="1:20">
      <c r="A16" t="s">
        <v>48</v>
      </c>
      <c r="B16" s="69" t="s">
        <v>55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8.4869066583826036E-2</v>
      </c>
      <c r="Q16" s="70">
        <v>0</v>
      </c>
      <c r="R16" s="70">
        <v>3.1760175165176587E-3</v>
      </c>
      <c r="S16" s="70">
        <v>8.8045084100343396E-2</v>
      </c>
    </row>
    <row r="17" spans="1:19">
      <c r="A17" t="s">
        <v>48</v>
      </c>
      <c r="B17" s="69" t="s">
        <v>56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6.7370617400528299E-2</v>
      </c>
      <c r="Q17" s="70">
        <v>0</v>
      </c>
      <c r="R17" s="70">
        <v>8.1873098040021616E-2</v>
      </c>
      <c r="S17" s="70">
        <v>0.14924371544054882</v>
      </c>
    </row>
    <row r="18" spans="1:19">
      <c r="A18" t="s">
        <v>48</v>
      </c>
      <c r="B18" s="69" t="s">
        <v>57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5.4096565929071749E-2</v>
      </c>
      <c r="Q18" s="70">
        <v>0</v>
      </c>
      <c r="R18" s="70">
        <v>0.10717729743818576</v>
      </c>
      <c r="S18" s="70">
        <v>0.16127386336725735</v>
      </c>
    </row>
    <row r="19" spans="1:19">
      <c r="A19" t="s">
        <v>48</v>
      </c>
      <c r="B19" s="69" t="s">
        <v>58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0.16408116238191184</v>
      </c>
      <c r="Q19" s="70">
        <v>0</v>
      </c>
      <c r="R19" s="70">
        <v>6.8250662562279463E-2</v>
      </c>
      <c r="S19" s="70">
        <v>0.23233182494419247</v>
      </c>
    </row>
    <row r="20" spans="1:19">
      <c r="A20" t="s">
        <v>48</v>
      </c>
      <c r="B20" s="69" t="s">
        <v>59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4.6171181185755028E-2</v>
      </c>
      <c r="Q20" s="70">
        <v>0</v>
      </c>
      <c r="R20" s="70">
        <v>5.3066629543841171E-2</v>
      </c>
      <c r="S20" s="70">
        <v>9.9237810729596365E-2</v>
      </c>
    </row>
    <row r="21" spans="1:19">
      <c r="A21" t="s">
        <v>48</v>
      </c>
      <c r="B21" s="69" t="s">
        <v>60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4.5495926252241192E-2</v>
      </c>
      <c r="Q21" s="70">
        <v>0</v>
      </c>
      <c r="R21" s="70">
        <v>4.7257590447012943E-2</v>
      </c>
      <c r="S21" s="70">
        <v>9.2753516699253025E-2</v>
      </c>
    </row>
    <row r="22" spans="1:19">
      <c r="A22" t="s">
        <v>48</v>
      </c>
      <c r="B22" s="69" t="s">
        <v>61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0.16313258982734746</v>
      </c>
      <c r="Q22" s="70">
        <v>0</v>
      </c>
      <c r="R22" s="70">
        <v>4.4605539460174315E-2</v>
      </c>
      <c r="S22" s="70">
        <v>0.20773812928752577</v>
      </c>
    </row>
    <row r="23" spans="1:19">
      <c r="A23" t="s">
        <v>48</v>
      </c>
      <c r="B23" s="69" t="s">
        <v>62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0.35169597530026886</v>
      </c>
      <c r="Q23" s="70">
        <v>0</v>
      </c>
      <c r="R23" s="70">
        <v>3.10819050137639E-2</v>
      </c>
      <c r="S23" s="70">
        <v>0.38277788031403337</v>
      </c>
    </row>
    <row r="24" spans="1:19">
      <c r="A24" t="s">
        <v>48</v>
      </c>
      <c r="B24" s="69" t="s">
        <v>63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0.34078037965411423</v>
      </c>
      <c r="Q24" s="70">
        <v>0</v>
      </c>
      <c r="R24" s="70">
        <v>2.3701489313769308E-2</v>
      </c>
      <c r="S24" s="70">
        <v>0.36448186896787083</v>
      </c>
    </row>
    <row r="25" spans="1:19">
      <c r="A25" t="s">
        <v>48</v>
      </c>
      <c r="B25" s="69" t="s">
        <v>64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0.43460411705219459</v>
      </c>
      <c r="Q25" s="70">
        <v>0</v>
      </c>
      <c r="R25" s="70">
        <v>2.9293157566152861E-2</v>
      </c>
      <c r="S25" s="70">
        <v>0.46389727461834562</v>
      </c>
    </row>
    <row r="26" spans="1:19">
      <c r="A26" t="s">
        <v>48</v>
      </c>
      <c r="B26" s="69" t="s">
        <v>65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0.70340071415737393</v>
      </c>
      <c r="Q26" s="70">
        <v>0</v>
      </c>
      <c r="R26" s="70">
        <v>2.1410720946250961E-2</v>
      </c>
      <c r="S26" s="70">
        <v>0.72481143510362367</v>
      </c>
    </row>
    <row r="27" spans="1:19">
      <c r="A27" t="s">
        <v>48</v>
      </c>
      <c r="B27" s="69" t="s">
        <v>66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0.77567956721473319</v>
      </c>
      <c r="Q27" s="70">
        <v>0</v>
      </c>
      <c r="R27" s="70">
        <v>1.3444219730289753E-2</v>
      </c>
      <c r="S27" s="70">
        <v>0.78912378694501939</v>
      </c>
    </row>
    <row r="28" spans="1:19">
      <c r="A28" t="s">
        <v>48</v>
      </c>
      <c r="B28" s="69" t="s">
        <v>67</v>
      </c>
      <c r="C28" s="70">
        <v>0</v>
      </c>
      <c r="D28" s="70">
        <v>0.90797847033553214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0.67518545920670281</v>
      </c>
      <c r="Q28" s="70">
        <v>0</v>
      </c>
      <c r="R28" s="70">
        <v>1.3373216281049705E-2</v>
      </c>
      <c r="S28" s="70">
        <v>1.5965371458233069</v>
      </c>
    </row>
    <row r="29" spans="1:19">
      <c r="A29" t="s">
        <v>48</v>
      </c>
      <c r="B29" s="69" t="s">
        <v>68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0.62373384857974923</v>
      </c>
      <c r="Q29" s="70">
        <v>0</v>
      </c>
      <c r="R29" s="70">
        <v>7.4072389412278561E-3</v>
      </c>
      <c r="S29" s="70">
        <v>0.63114108752097753</v>
      </c>
    </row>
    <row r="30" spans="1:19">
      <c r="A30" t="s">
        <v>48</v>
      </c>
      <c r="B30" s="69" t="s">
        <v>69</v>
      </c>
      <c r="C30" s="70">
        <v>0</v>
      </c>
      <c r="D30" s="70">
        <v>0.6809838527516493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0.96303386901028709</v>
      </c>
      <c r="Q30" s="70">
        <v>0</v>
      </c>
      <c r="R30" s="70">
        <v>9.5044088894308265E-3</v>
      </c>
      <c r="S30" s="70">
        <v>1.6535221306513579</v>
      </c>
    </row>
    <row r="31" spans="1:19">
      <c r="A31" t="s">
        <v>48</v>
      </c>
      <c r="B31" s="69" t="s">
        <v>70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2.0174089093273708</v>
      </c>
      <c r="N31" s="70">
        <v>0</v>
      </c>
      <c r="O31" s="70">
        <v>0</v>
      </c>
      <c r="P31" s="70">
        <v>1.2513400024369545</v>
      </c>
      <c r="Q31" s="70">
        <v>0</v>
      </c>
      <c r="R31" s="70">
        <v>9.9817833942704715E-3</v>
      </c>
      <c r="S31" s="70">
        <v>3.278730695158627</v>
      </c>
    </row>
    <row r="32" spans="1:19">
      <c r="A32" t="s">
        <v>48</v>
      </c>
      <c r="B32" s="69" t="s">
        <v>71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1.5130566819955273</v>
      </c>
      <c r="N32" s="70">
        <v>0</v>
      </c>
      <c r="O32" s="70">
        <v>0</v>
      </c>
      <c r="P32" s="70">
        <v>1.1535860431696365</v>
      </c>
      <c r="Q32" s="70">
        <v>0</v>
      </c>
      <c r="R32" s="70">
        <v>6.4240564549228329E-3</v>
      </c>
      <c r="S32" s="70">
        <v>2.6730667816200366</v>
      </c>
    </row>
    <row r="33" spans="1:19">
      <c r="A33" t="s">
        <v>48</v>
      </c>
      <c r="B33" s="69" t="s">
        <v>72</v>
      </c>
      <c r="C33" s="70">
        <v>0</v>
      </c>
      <c r="D33" s="70">
        <v>0</v>
      </c>
      <c r="E33" s="70">
        <v>0</v>
      </c>
      <c r="F33" s="70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70">
        <v>0</v>
      </c>
      <c r="N33" s="70">
        <v>0</v>
      </c>
      <c r="O33" s="70">
        <v>0</v>
      </c>
      <c r="P33" s="70">
        <v>1.0965674595699415</v>
      </c>
      <c r="Q33" s="70">
        <v>0</v>
      </c>
      <c r="R33" s="70">
        <v>4.7194173595084266E-3</v>
      </c>
      <c r="S33" s="70">
        <v>1.1012868769294286</v>
      </c>
    </row>
    <row r="34" spans="1:19">
      <c r="A34" t="s">
        <v>48</v>
      </c>
      <c r="B34" s="69" t="s">
        <v>73</v>
      </c>
      <c r="C34" s="70">
        <v>0</v>
      </c>
      <c r="D34" s="70">
        <v>0</v>
      </c>
      <c r="E34" s="70">
        <v>0</v>
      </c>
      <c r="F34" s="70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70">
        <v>0</v>
      </c>
      <c r="N34" s="70">
        <v>0</v>
      </c>
      <c r="O34" s="70">
        <v>0</v>
      </c>
      <c r="P34" s="70">
        <v>1.1339823880911002</v>
      </c>
      <c r="Q34" s="70">
        <v>0</v>
      </c>
      <c r="R34" s="70">
        <v>3.7358816308048493E-3</v>
      </c>
      <c r="S34" s="70">
        <v>1.137718269721935</v>
      </c>
    </row>
    <row r="35" spans="1:19">
      <c r="A35" t="s">
        <v>48</v>
      </c>
      <c r="B35" s="69" t="s">
        <v>74</v>
      </c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2.0872785641013718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1.200555094001599</v>
      </c>
      <c r="Q35" s="70">
        <v>0</v>
      </c>
      <c r="R35" s="70">
        <v>4.4206436176699171E-3</v>
      </c>
      <c r="S35" s="70">
        <v>3.2922543017206181</v>
      </c>
    </row>
    <row r="36" spans="1:19">
      <c r="A36" t="s">
        <v>48</v>
      </c>
      <c r="B36" s="69" t="s">
        <v>75</v>
      </c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1.0059079318117057</v>
      </c>
      <c r="Q36" s="70">
        <v>0</v>
      </c>
      <c r="R36" s="70">
        <v>3.4583264104022238E-3</v>
      </c>
      <c r="S36" s="70">
        <v>1.0093662582221015</v>
      </c>
    </row>
    <row r="37" spans="1:19">
      <c r="A37" t="s">
        <v>48</v>
      </c>
      <c r="B37" s="69" t="s">
        <v>76</v>
      </c>
      <c r="C37" s="70">
        <v>0</v>
      </c>
      <c r="D37" s="70">
        <v>0</v>
      </c>
      <c r="E37" s="70">
        <v>3.2944460372892212E-2</v>
      </c>
      <c r="F37" s="70">
        <v>0</v>
      </c>
      <c r="G37" s="70">
        <v>0</v>
      </c>
      <c r="H37" s="70">
        <v>0</v>
      </c>
      <c r="I37" s="70">
        <v>1.565458923076029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0.75538196989985273</v>
      </c>
      <c r="Q37" s="70">
        <v>0</v>
      </c>
      <c r="R37" s="70">
        <v>2.5528629624117505E-3</v>
      </c>
      <c r="S37" s="70">
        <v>2.3563382163111726</v>
      </c>
    </row>
    <row r="38" spans="1:19">
      <c r="A38" t="s">
        <v>48</v>
      </c>
      <c r="B38" s="69" t="s">
        <v>77</v>
      </c>
      <c r="C38" s="70">
        <v>0</v>
      </c>
      <c r="D38" s="70">
        <v>0</v>
      </c>
      <c r="E38" s="70">
        <v>0.24381336711920948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1.2936965800503852</v>
      </c>
      <c r="L38" s="70">
        <v>0</v>
      </c>
      <c r="M38" s="70">
        <v>0</v>
      </c>
      <c r="N38" s="70">
        <v>0</v>
      </c>
      <c r="O38" s="70">
        <v>0</v>
      </c>
      <c r="P38" s="70">
        <v>0.66998259605864696</v>
      </c>
      <c r="Q38" s="70">
        <v>0</v>
      </c>
      <c r="R38" s="70">
        <v>2.4086082742819093E-3</v>
      </c>
      <c r="S38" s="70">
        <v>2.2099011515025531</v>
      </c>
    </row>
    <row r="39" spans="1:19">
      <c r="A39" t="s">
        <v>48</v>
      </c>
      <c r="B39" s="69" t="s">
        <v>78</v>
      </c>
      <c r="C39" s="70">
        <v>0</v>
      </c>
      <c r="D39" s="70">
        <v>0</v>
      </c>
      <c r="E39" s="70">
        <v>0.28686235406828092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6.7237377446198066E-2</v>
      </c>
      <c r="M39" s="70">
        <v>0</v>
      </c>
      <c r="N39" s="70">
        <v>0</v>
      </c>
      <c r="O39" s="70">
        <v>0</v>
      </c>
      <c r="P39" s="70">
        <v>0.61846757060534507</v>
      </c>
      <c r="Q39" s="70">
        <v>0</v>
      </c>
      <c r="R39" s="70">
        <v>3.5851553187561391E-3</v>
      </c>
      <c r="S39" s="70">
        <v>0.97615245743855894</v>
      </c>
    </row>
    <row r="40" spans="1:19">
      <c r="A40" t="s">
        <v>48</v>
      </c>
      <c r="B40" s="69" t="s">
        <v>79</v>
      </c>
      <c r="C40" s="70">
        <v>0</v>
      </c>
      <c r="D40" s="70">
        <v>0</v>
      </c>
      <c r="E40" s="70">
        <v>0.18370033579430467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0.15786440481160641</v>
      </c>
      <c r="M40" s="70">
        <v>0</v>
      </c>
      <c r="N40" s="70">
        <v>0</v>
      </c>
      <c r="O40" s="70">
        <v>3.5233260699750225E-2</v>
      </c>
      <c r="P40" s="70">
        <v>0.51850208393937258</v>
      </c>
      <c r="Q40" s="70">
        <v>0</v>
      </c>
      <c r="R40" s="70">
        <v>4.3462572755645912E-3</v>
      </c>
      <c r="S40" s="70">
        <v>0.89964634252040909</v>
      </c>
    </row>
    <row r="41" spans="1:19">
      <c r="A41" t="s">
        <v>48</v>
      </c>
      <c r="B41" s="69" t="s">
        <v>80</v>
      </c>
      <c r="C41" s="70">
        <v>0</v>
      </c>
      <c r="D41" s="70">
        <v>0</v>
      </c>
      <c r="E41" s="70">
        <v>0.14190704769100859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0.77621794803023914</v>
      </c>
      <c r="L41" s="70">
        <v>0.20731170355234146</v>
      </c>
      <c r="M41" s="70">
        <v>1.2070004184845913</v>
      </c>
      <c r="N41" s="70">
        <v>0</v>
      </c>
      <c r="O41" s="70">
        <v>0</v>
      </c>
      <c r="P41" s="70">
        <v>0.49418022407342654</v>
      </c>
      <c r="Q41" s="70">
        <v>0</v>
      </c>
      <c r="R41" s="70">
        <v>1.7487608876874727E-2</v>
      </c>
      <c r="S41" s="70">
        <v>2.8441049507085978</v>
      </c>
    </row>
    <row r="42" spans="1:19">
      <c r="A42" t="s">
        <v>48</v>
      </c>
      <c r="B42" s="69" t="s">
        <v>81</v>
      </c>
      <c r="C42" s="70">
        <v>0</v>
      </c>
      <c r="D42" s="70">
        <v>0</v>
      </c>
      <c r="E42" s="70">
        <v>0.13171064831836332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0.10785972689848378</v>
      </c>
      <c r="M42" s="70">
        <v>0</v>
      </c>
      <c r="N42" s="70">
        <v>0</v>
      </c>
      <c r="O42" s="70">
        <v>0</v>
      </c>
      <c r="P42" s="70">
        <v>0.44980358463684134</v>
      </c>
      <c r="Q42" s="70">
        <v>0</v>
      </c>
      <c r="R42" s="70">
        <v>2.0546061970941554E-2</v>
      </c>
      <c r="S42" s="70">
        <v>0.70992002182459402</v>
      </c>
    </row>
    <row r="43" spans="1:19">
      <c r="A43" t="s">
        <v>48</v>
      </c>
      <c r="B43" s="69" t="s">
        <v>82</v>
      </c>
      <c r="C43" s="70">
        <v>0</v>
      </c>
      <c r="D43" s="70">
        <v>0</v>
      </c>
      <c r="E43" s="70">
        <v>0.10102352988925101</v>
      </c>
      <c r="F43" s="70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0">
        <v>9.6027824124821914E-2</v>
      </c>
      <c r="M43" s="70">
        <v>0</v>
      </c>
      <c r="N43" s="70">
        <v>0</v>
      </c>
      <c r="O43" s="70">
        <v>1.3872280877789653</v>
      </c>
      <c r="P43" s="70">
        <v>0.34834107339296949</v>
      </c>
      <c r="Q43" s="70">
        <v>0</v>
      </c>
      <c r="R43" s="70">
        <v>3.9982331099086554E-2</v>
      </c>
      <c r="S43" s="70">
        <v>1.9726028462850955</v>
      </c>
    </row>
    <row r="44" spans="1:19">
      <c r="A44" t="s">
        <v>48</v>
      </c>
      <c r="B44" s="69" t="s">
        <v>83</v>
      </c>
      <c r="C44" s="70">
        <v>0</v>
      </c>
      <c r="D44" s="70">
        <v>0</v>
      </c>
      <c r="E44" s="70">
        <v>9.4221332650622491E-2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0.10548720282125434</v>
      </c>
      <c r="M44" s="70">
        <v>0.90525031386344335</v>
      </c>
      <c r="N44" s="70">
        <v>0</v>
      </c>
      <c r="O44" s="70">
        <v>0</v>
      </c>
      <c r="P44" s="70">
        <v>0.33232107722464121</v>
      </c>
      <c r="Q44" s="70">
        <v>0</v>
      </c>
      <c r="R44" s="70">
        <v>3.7402645937463674E-2</v>
      </c>
      <c r="S44" s="70">
        <v>1.4746825724974002</v>
      </c>
    </row>
    <row r="45" spans="1:19">
      <c r="A45" t="s">
        <v>48</v>
      </c>
      <c r="B45" s="69" t="s">
        <v>84</v>
      </c>
      <c r="C45" s="70">
        <v>0</v>
      </c>
      <c r="D45" s="70">
        <v>0</v>
      </c>
      <c r="E45" s="70">
        <v>6.2682166435769071E-2</v>
      </c>
      <c r="F45" s="70">
        <v>0</v>
      </c>
      <c r="G45" s="70">
        <v>0.40670340377983349</v>
      </c>
      <c r="H45" s="70">
        <v>0</v>
      </c>
      <c r="I45" s="70">
        <v>0</v>
      </c>
      <c r="J45" s="70">
        <v>0</v>
      </c>
      <c r="K45" s="70">
        <v>0</v>
      </c>
      <c r="L45" s="70">
        <v>9.6224434929281455E-2</v>
      </c>
      <c r="M45" s="70">
        <v>2.1598283780486227E-3</v>
      </c>
      <c r="N45" s="70">
        <v>0</v>
      </c>
      <c r="O45" s="70">
        <v>0</v>
      </c>
      <c r="P45" s="70">
        <v>0.34547563704481021</v>
      </c>
      <c r="Q45" s="70">
        <v>0</v>
      </c>
      <c r="R45" s="70">
        <v>2.593049347943932E-2</v>
      </c>
      <c r="S45" s="70">
        <v>0.93917596404721593</v>
      </c>
    </row>
    <row r="46" spans="1:19">
      <c r="A46" t="s">
        <v>48</v>
      </c>
      <c r="B46" s="69" t="s">
        <v>85</v>
      </c>
      <c r="C46" s="70">
        <v>0</v>
      </c>
      <c r="D46" s="70">
        <v>0</v>
      </c>
      <c r="E46" s="70">
        <v>7.1651279293096337E-2</v>
      </c>
      <c r="F46" s="70">
        <v>0</v>
      </c>
      <c r="G46" s="70">
        <v>0.38128444104359727</v>
      </c>
      <c r="H46" s="70">
        <v>0</v>
      </c>
      <c r="I46" s="70">
        <v>0</v>
      </c>
      <c r="J46" s="70">
        <v>0</v>
      </c>
      <c r="K46" s="70">
        <v>0</v>
      </c>
      <c r="L46" s="70">
        <v>9.2818132795291386E-2</v>
      </c>
      <c r="M46" s="70">
        <v>6.1992204797102879E-2</v>
      </c>
      <c r="N46" s="70">
        <v>0</v>
      </c>
      <c r="O46" s="70">
        <v>2.0808421316684411</v>
      </c>
      <c r="P46" s="70">
        <v>0.29869285045613125</v>
      </c>
      <c r="Q46" s="70">
        <v>0</v>
      </c>
      <c r="R46" s="70">
        <v>3.0467293537839613E-2</v>
      </c>
      <c r="S46" s="70">
        <v>3.0177483335914559</v>
      </c>
    </row>
    <row r="47" spans="1:19">
      <c r="A47" t="s">
        <v>48</v>
      </c>
      <c r="B47" s="69" t="s">
        <v>86</v>
      </c>
      <c r="C47" s="70">
        <v>0</v>
      </c>
      <c r="D47" s="70">
        <v>0</v>
      </c>
      <c r="E47" s="70">
        <v>5.1730841660253546E-2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7.737229767293452E-2</v>
      </c>
      <c r="M47" s="70">
        <v>3.9873020854646057E-3</v>
      </c>
      <c r="N47" s="70">
        <v>0</v>
      </c>
      <c r="O47" s="70">
        <v>0</v>
      </c>
      <c r="P47" s="70">
        <v>0.43607473296975741</v>
      </c>
      <c r="Q47" s="70">
        <v>0</v>
      </c>
      <c r="R47" s="70">
        <v>3.3185803880979803E-2</v>
      </c>
      <c r="S47" s="70">
        <v>0.60235097826922157</v>
      </c>
    </row>
    <row r="48" spans="1:19">
      <c r="A48" t="s">
        <v>48</v>
      </c>
      <c r="B48" s="69" t="s">
        <v>87</v>
      </c>
      <c r="C48" s="70">
        <v>0</v>
      </c>
      <c r="D48" s="70">
        <v>0</v>
      </c>
      <c r="E48" s="70">
        <v>4.1493200048147827E-2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0.11895672415389624</v>
      </c>
      <c r="M48" s="70">
        <v>1.6956360105240265E-3</v>
      </c>
      <c r="N48" s="70">
        <v>0</v>
      </c>
      <c r="O48" s="70">
        <v>0</v>
      </c>
      <c r="P48" s="70">
        <v>0.6059928290547667</v>
      </c>
      <c r="Q48" s="70">
        <v>0</v>
      </c>
      <c r="R48" s="70">
        <v>4.6529672038441938E-2</v>
      </c>
      <c r="S48" s="70">
        <v>0.81466806130579528</v>
      </c>
    </row>
    <row r="49" spans="1:19">
      <c r="A49" t="s">
        <v>48</v>
      </c>
      <c r="B49" s="69" t="s">
        <v>88</v>
      </c>
      <c r="C49" s="70">
        <v>0.10719542545135435</v>
      </c>
      <c r="D49" s="70">
        <v>0</v>
      </c>
      <c r="E49" s="70">
        <v>2.9906738891069873E-2</v>
      </c>
      <c r="F49" s="70">
        <v>0</v>
      </c>
      <c r="G49" s="70">
        <v>0.45812567322326081</v>
      </c>
      <c r="H49" s="70">
        <v>0</v>
      </c>
      <c r="I49" s="70">
        <v>0</v>
      </c>
      <c r="J49" s="70">
        <v>0</v>
      </c>
      <c r="K49" s="70">
        <v>0</v>
      </c>
      <c r="L49" s="70">
        <v>7.6100990566960514E-2</v>
      </c>
      <c r="M49" s="70">
        <v>3.9332206647125112E-2</v>
      </c>
      <c r="N49" s="70">
        <v>0</v>
      </c>
      <c r="O49" s="70">
        <v>0</v>
      </c>
      <c r="P49" s="70">
        <v>0.93268881906244161</v>
      </c>
      <c r="Q49" s="70">
        <v>0</v>
      </c>
      <c r="R49" s="70">
        <v>5.1872726173954886E-2</v>
      </c>
      <c r="S49" s="70">
        <v>1.6952225800161429</v>
      </c>
    </row>
    <row r="50" spans="1:19">
      <c r="A50" t="s">
        <v>48</v>
      </c>
      <c r="B50" s="69" t="s">
        <v>89</v>
      </c>
      <c r="C50" s="70">
        <v>0.16115593993797311</v>
      </c>
      <c r="D50" s="70">
        <v>0</v>
      </c>
      <c r="E50" s="70">
        <v>2.7830446352996807E-2</v>
      </c>
      <c r="F50" s="70">
        <v>0</v>
      </c>
      <c r="G50" s="70">
        <v>0.42949281864681077</v>
      </c>
      <c r="H50" s="70">
        <v>0</v>
      </c>
      <c r="I50" s="70">
        <v>0</v>
      </c>
      <c r="J50" s="70">
        <v>0</v>
      </c>
      <c r="K50" s="70">
        <v>0</v>
      </c>
      <c r="L50" s="70">
        <v>6.0089601254751601E-2</v>
      </c>
      <c r="M50" s="70">
        <v>4.4740216085621398E-2</v>
      </c>
      <c r="N50" s="70">
        <v>0</v>
      </c>
      <c r="O50" s="70">
        <v>0</v>
      </c>
      <c r="P50" s="70">
        <v>1.247613622707572</v>
      </c>
      <c r="Q50" s="70">
        <v>0</v>
      </c>
      <c r="R50" s="70">
        <v>9.0934605181694605E-2</v>
      </c>
      <c r="S50" s="70">
        <v>2.0618572501675629</v>
      </c>
    </row>
    <row r="51" spans="1:19">
      <c r="A51" t="s">
        <v>48</v>
      </c>
      <c r="B51" s="69" t="s">
        <v>90</v>
      </c>
      <c r="C51" s="70">
        <v>0.12249891480499797</v>
      </c>
      <c r="D51" s="70">
        <v>0</v>
      </c>
      <c r="E51" s="70">
        <v>2.4224217895658873E-2</v>
      </c>
      <c r="F51" s="70">
        <v>1.2148993094651135</v>
      </c>
      <c r="G51" s="70">
        <v>0.45812567322326081</v>
      </c>
      <c r="H51" s="70">
        <v>0</v>
      </c>
      <c r="I51" s="70">
        <v>0</v>
      </c>
      <c r="J51" s="70">
        <v>0</v>
      </c>
      <c r="K51" s="70">
        <v>0</v>
      </c>
      <c r="L51" s="70">
        <v>5.035658534333165E-2</v>
      </c>
      <c r="M51" s="70">
        <v>2.1115038048080237E-2</v>
      </c>
      <c r="N51" s="70">
        <v>0</v>
      </c>
      <c r="O51" s="70">
        <v>0</v>
      </c>
      <c r="P51" s="70">
        <v>0.97815925755871902</v>
      </c>
      <c r="Q51" s="70">
        <v>0</v>
      </c>
      <c r="R51" s="70">
        <v>0.1160534301946432</v>
      </c>
      <c r="S51" s="70">
        <v>2.9854324265339116</v>
      </c>
    </row>
    <row r="52" spans="1:19">
      <c r="A52" t="s">
        <v>48</v>
      </c>
      <c r="B52" s="69" t="s">
        <v>91</v>
      </c>
      <c r="C52" s="70">
        <v>9.8449880679515656E-2</v>
      </c>
      <c r="D52" s="70">
        <v>1.0227803458951974</v>
      </c>
      <c r="E52" s="70">
        <v>3.3898647096693102E-2</v>
      </c>
      <c r="F52" s="70">
        <v>0</v>
      </c>
      <c r="G52" s="70">
        <v>0.45812567322326014</v>
      </c>
      <c r="H52" s="70">
        <v>0</v>
      </c>
      <c r="I52" s="70">
        <v>0</v>
      </c>
      <c r="J52" s="70">
        <v>0</v>
      </c>
      <c r="K52" s="70">
        <v>0</v>
      </c>
      <c r="L52" s="70">
        <v>2.29392246901583E-2</v>
      </c>
      <c r="M52" s="70">
        <v>0.13403041645034186</v>
      </c>
      <c r="N52" s="70">
        <v>2.3131578477037472E-2</v>
      </c>
      <c r="O52" s="70">
        <v>0</v>
      </c>
      <c r="P52" s="70">
        <v>1.0026083054730037</v>
      </c>
      <c r="Q52" s="70">
        <v>0</v>
      </c>
      <c r="R52" s="70">
        <v>0.10326077948028223</v>
      </c>
      <c r="S52" s="70">
        <v>2.899224851465533</v>
      </c>
    </row>
    <row r="53" spans="1:19">
      <c r="A53" t="s">
        <v>48</v>
      </c>
      <c r="B53" s="69" t="s">
        <v>92</v>
      </c>
      <c r="C53" s="70">
        <v>9.392803192090482E-2</v>
      </c>
      <c r="D53" s="70">
        <v>0</v>
      </c>
      <c r="E53" s="70">
        <v>2.6545423001687496E-2</v>
      </c>
      <c r="F53" s="70">
        <v>0</v>
      </c>
      <c r="G53" s="70">
        <v>1.3171113105168817</v>
      </c>
      <c r="H53" s="70">
        <v>0</v>
      </c>
      <c r="I53" s="70">
        <v>0</v>
      </c>
      <c r="J53" s="70">
        <v>0</v>
      </c>
      <c r="K53" s="70">
        <v>3.2213279633922385</v>
      </c>
      <c r="L53" s="70">
        <v>7.9010131329793953E-2</v>
      </c>
      <c r="M53" s="70">
        <v>1.3527705797921152</v>
      </c>
      <c r="N53" s="70">
        <v>0.30977292343614898</v>
      </c>
      <c r="O53" s="70">
        <v>0</v>
      </c>
      <c r="P53" s="70">
        <v>2.1093993057487062</v>
      </c>
      <c r="Q53" s="70">
        <v>0</v>
      </c>
      <c r="R53" s="70">
        <v>9.5187068919168061E-2</v>
      </c>
      <c r="S53" s="70">
        <v>8.605052738057779</v>
      </c>
    </row>
    <row r="54" spans="1:19">
      <c r="A54" t="s">
        <v>48</v>
      </c>
      <c r="B54" s="69" t="s">
        <v>93</v>
      </c>
      <c r="C54" s="70">
        <v>0.10699388687518807</v>
      </c>
      <c r="D54" s="70">
        <v>1.7898656053165953</v>
      </c>
      <c r="E54" s="70">
        <v>2.5720804031630129E-2</v>
      </c>
      <c r="F54" s="70">
        <v>1.1389681026235441</v>
      </c>
      <c r="G54" s="70">
        <v>0.42949281864681055</v>
      </c>
      <c r="H54" s="70">
        <v>0</v>
      </c>
      <c r="I54" s="70">
        <v>2.3511873480682119</v>
      </c>
      <c r="J54" s="70">
        <v>0</v>
      </c>
      <c r="K54" s="70">
        <v>0</v>
      </c>
      <c r="L54" s="70">
        <v>2.6042209945206896E-2</v>
      </c>
      <c r="M54" s="70">
        <v>0.20439282653648494</v>
      </c>
      <c r="N54" s="70">
        <v>0.41609022701884535</v>
      </c>
      <c r="O54" s="70">
        <v>0</v>
      </c>
      <c r="P54" s="70">
        <v>1.9647940463362836</v>
      </c>
      <c r="Q54" s="70">
        <v>0</v>
      </c>
      <c r="R54" s="70">
        <v>0.11262851799995843</v>
      </c>
      <c r="S54" s="70">
        <v>8.5661763933988198</v>
      </c>
    </row>
    <row r="55" spans="1:19">
      <c r="A55" t="s">
        <v>48</v>
      </c>
      <c r="B55" s="69" t="s">
        <v>94</v>
      </c>
      <c r="C55" s="70">
        <v>8.6555004562651305E-2</v>
      </c>
      <c r="D55" s="70">
        <v>0</v>
      </c>
      <c r="E55" s="70">
        <v>3.2518379668048158E-2</v>
      </c>
      <c r="F55" s="70">
        <v>0</v>
      </c>
      <c r="G55" s="70">
        <v>0</v>
      </c>
      <c r="H55" s="70">
        <v>0</v>
      </c>
      <c r="I55" s="70">
        <v>1.7633905110511598</v>
      </c>
      <c r="J55" s="70">
        <v>0</v>
      </c>
      <c r="K55" s="70">
        <v>1.9327967780353532</v>
      </c>
      <c r="L55" s="70">
        <v>4.6166317339655594E-2</v>
      </c>
      <c r="M55" s="70">
        <v>0</v>
      </c>
      <c r="N55" s="70">
        <v>0</v>
      </c>
      <c r="O55" s="70">
        <v>0.42511651895584324</v>
      </c>
      <c r="P55" s="70">
        <v>1.9102474097022082</v>
      </c>
      <c r="Q55" s="70">
        <v>0</v>
      </c>
      <c r="R55" s="70">
        <v>0.19249983508484347</v>
      </c>
      <c r="S55" s="70">
        <v>6.3892907543999087</v>
      </c>
    </row>
    <row r="56" spans="1:19">
      <c r="A56" t="s">
        <v>48</v>
      </c>
      <c r="B56" s="69" t="s">
        <v>95</v>
      </c>
      <c r="C56" s="70">
        <v>1.2604294209167319</v>
      </c>
      <c r="D56" s="70">
        <v>2.0455606917903957</v>
      </c>
      <c r="E56" s="70">
        <v>3.8987669823301374E-2</v>
      </c>
      <c r="F56" s="70">
        <v>0</v>
      </c>
      <c r="G56" s="70">
        <v>0</v>
      </c>
      <c r="H56" s="70">
        <v>0</v>
      </c>
      <c r="I56" s="70">
        <v>2.3511873480682119</v>
      </c>
      <c r="J56" s="70">
        <v>0</v>
      </c>
      <c r="K56" s="70">
        <v>0.69028456358404622</v>
      </c>
      <c r="L56" s="70">
        <v>6.971322924535106E-2</v>
      </c>
      <c r="M56" s="70">
        <v>1.3052921967315889E-2</v>
      </c>
      <c r="N56" s="70">
        <v>7.4928105301184322E-2</v>
      </c>
      <c r="O56" s="70">
        <v>0</v>
      </c>
      <c r="P56" s="70">
        <v>3.2042841068265702</v>
      </c>
      <c r="Q56" s="70">
        <v>0</v>
      </c>
      <c r="R56" s="70">
        <v>0.21941052591029275</v>
      </c>
      <c r="S56" s="70">
        <v>9.967838583432723</v>
      </c>
    </row>
    <row r="57" spans="1:19">
      <c r="A57" t="s">
        <v>48</v>
      </c>
      <c r="B57" s="69" t="s">
        <v>96</v>
      </c>
      <c r="C57" s="70">
        <v>8.8782913279822573E-2</v>
      </c>
      <c r="D57" s="70">
        <v>1.5341705188427959</v>
      </c>
      <c r="E57" s="70">
        <v>7.1994418862618481E-2</v>
      </c>
      <c r="F57" s="70">
        <v>0</v>
      </c>
      <c r="G57" s="70">
        <v>0</v>
      </c>
      <c r="H57" s="70">
        <v>0</v>
      </c>
      <c r="I57" s="70">
        <v>4.7023746961364239</v>
      </c>
      <c r="J57" s="70">
        <v>0</v>
      </c>
      <c r="K57" s="70">
        <v>0</v>
      </c>
      <c r="L57" s="70">
        <v>3.6311647120155444E-2</v>
      </c>
      <c r="M57" s="70">
        <v>7.3880432166127719E-2</v>
      </c>
      <c r="N57" s="70">
        <v>8.2606112916305818E-3</v>
      </c>
      <c r="O57" s="70">
        <v>0</v>
      </c>
      <c r="P57" s="70">
        <v>2.6844259587050878</v>
      </c>
      <c r="Q57" s="70">
        <v>0</v>
      </c>
      <c r="R57" s="70">
        <v>0.1895629535707577</v>
      </c>
      <c r="S57" s="70">
        <v>9.389764149975278</v>
      </c>
    </row>
    <row r="58" spans="1:19">
      <c r="A58" t="s">
        <v>48</v>
      </c>
      <c r="B58" s="69" t="s">
        <v>97</v>
      </c>
      <c r="C58" s="70">
        <v>0.11575379241172623</v>
      </c>
      <c r="D58" s="70">
        <v>0.76708525942139794</v>
      </c>
      <c r="E58" s="70">
        <v>7.1699963919217513E-2</v>
      </c>
      <c r="F58" s="70">
        <v>0</v>
      </c>
      <c r="G58" s="70">
        <v>0</v>
      </c>
      <c r="H58" s="70">
        <v>0</v>
      </c>
      <c r="I58" s="70">
        <v>1.7633905110511598</v>
      </c>
      <c r="J58" s="70">
        <v>0</v>
      </c>
      <c r="K58" s="70">
        <v>0.16106639816961366</v>
      </c>
      <c r="L58" s="70">
        <v>2.1642411969630793E-2</v>
      </c>
      <c r="M58" s="70">
        <v>2.900854739341252E-2</v>
      </c>
      <c r="N58" s="70">
        <v>0</v>
      </c>
      <c r="O58" s="70">
        <v>1.5639491378316044</v>
      </c>
      <c r="P58" s="70">
        <v>2.4826138968080684</v>
      </c>
      <c r="Q58" s="70">
        <v>0</v>
      </c>
      <c r="R58" s="70">
        <v>0.66045196413599916</v>
      </c>
      <c r="S58" s="70">
        <v>7.6366618831120974</v>
      </c>
    </row>
    <row r="59" spans="1:19">
      <c r="A59" t="s">
        <v>48</v>
      </c>
      <c r="B59" s="69" t="s">
        <v>98</v>
      </c>
      <c r="C59" s="70">
        <v>1.7799302606594694</v>
      </c>
      <c r="D59" s="70">
        <v>0</v>
      </c>
      <c r="E59" s="70">
        <v>0.11192135377975698</v>
      </c>
      <c r="F59" s="70">
        <v>0</v>
      </c>
      <c r="G59" s="70">
        <v>0</v>
      </c>
      <c r="H59" s="70">
        <v>0</v>
      </c>
      <c r="I59" s="70">
        <v>3.5267810221023161</v>
      </c>
      <c r="J59" s="70">
        <v>1.2959515518132139</v>
      </c>
      <c r="K59" s="70">
        <v>0.25310433998082082</v>
      </c>
      <c r="L59" s="70">
        <v>4.4761706718169814E-2</v>
      </c>
      <c r="M59" s="70">
        <v>5.0687707394212467E-2</v>
      </c>
      <c r="N59" s="70">
        <v>0</v>
      </c>
      <c r="O59" s="70">
        <v>0.42511651895584368</v>
      </c>
      <c r="P59" s="70">
        <v>1.8790595832955077</v>
      </c>
      <c r="Q59" s="70">
        <v>0</v>
      </c>
      <c r="R59" s="70">
        <v>0.3753297450366766</v>
      </c>
      <c r="S59" s="70">
        <v>9.742643789735979</v>
      </c>
    </row>
    <row r="60" spans="1:19">
      <c r="A60" t="s">
        <v>48</v>
      </c>
      <c r="B60" s="69" t="s">
        <v>99</v>
      </c>
      <c r="C60" s="70">
        <v>0.50750240394511525</v>
      </c>
      <c r="D60" s="70">
        <v>0</v>
      </c>
      <c r="E60" s="70">
        <v>2.22178281402969</v>
      </c>
      <c r="F60" s="70">
        <v>0</v>
      </c>
      <c r="G60" s="70">
        <v>0</v>
      </c>
      <c r="H60" s="70">
        <v>0</v>
      </c>
      <c r="I60" s="70">
        <v>0</v>
      </c>
      <c r="J60" s="70">
        <v>0</v>
      </c>
      <c r="K60" s="70">
        <v>0</v>
      </c>
      <c r="L60" s="70">
        <v>1.9581574654578882E-2</v>
      </c>
      <c r="M60" s="70">
        <v>9.4841533919325371E-2</v>
      </c>
      <c r="N60" s="70">
        <v>0</v>
      </c>
      <c r="O60" s="70">
        <v>1.5626247425556157</v>
      </c>
      <c r="P60" s="70">
        <v>1.7100949711077504</v>
      </c>
      <c r="Q60" s="70">
        <v>0</v>
      </c>
      <c r="R60" s="70">
        <v>0.36897077493110153</v>
      </c>
      <c r="S60" s="70">
        <v>6.4853988151428723</v>
      </c>
    </row>
    <row r="61" spans="1:19">
      <c r="A61" t="s">
        <v>48</v>
      </c>
      <c r="B61" s="69" t="s">
        <v>101</v>
      </c>
      <c r="C61" s="70">
        <v>0.29140216558755672</v>
      </c>
      <c r="D61" s="70">
        <v>0</v>
      </c>
      <c r="E61" s="70">
        <v>0.76924773208132802</v>
      </c>
      <c r="F61" s="70">
        <v>0</v>
      </c>
      <c r="G61" s="70">
        <v>0</v>
      </c>
      <c r="H61" s="70">
        <v>0</v>
      </c>
      <c r="I61" s="70">
        <v>0</v>
      </c>
      <c r="J61" s="70">
        <v>0.77757093108794129</v>
      </c>
      <c r="K61" s="70">
        <v>0</v>
      </c>
      <c r="L61" s="70">
        <v>0.34746390148758755</v>
      </c>
      <c r="M61" s="70">
        <v>0.10087044546637092</v>
      </c>
      <c r="N61" s="70">
        <v>3.6647536438283113E-2</v>
      </c>
      <c r="O61" s="70">
        <v>4.0114453671664903</v>
      </c>
      <c r="P61" s="70">
        <v>1.5010765231007355</v>
      </c>
      <c r="Q61" s="70">
        <v>0</v>
      </c>
      <c r="R61" s="70">
        <v>0.33550180879636304</v>
      </c>
      <c r="S61" s="70">
        <v>8.1712264112126292</v>
      </c>
    </row>
    <row r="62" spans="1:19">
      <c r="A62" t="s">
        <v>48</v>
      </c>
      <c r="B62" s="69" t="s">
        <v>102</v>
      </c>
      <c r="C62" s="70">
        <v>0.19602866066018798</v>
      </c>
      <c r="D62" s="70">
        <v>0</v>
      </c>
      <c r="E62" s="70">
        <v>1.011410836977813</v>
      </c>
      <c r="F62" s="70">
        <v>0</v>
      </c>
      <c r="G62" s="70">
        <v>0</v>
      </c>
      <c r="H62" s="70">
        <v>0</v>
      </c>
      <c r="I62" s="70">
        <v>0</v>
      </c>
      <c r="J62" s="70">
        <v>1.459807495145919</v>
      </c>
      <c r="K62" s="70">
        <v>0</v>
      </c>
      <c r="L62" s="70">
        <v>0.93567317847450804</v>
      </c>
      <c r="M62" s="70">
        <v>8.8185525760001049E-2</v>
      </c>
      <c r="N62" s="70">
        <v>1.6402761844804714E-2</v>
      </c>
      <c r="O62" s="70">
        <v>1.5626247425556166</v>
      </c>
      <c r="P62" s="70">
        <v>1.4515424557829775</v>
      </c>
      <c r="Q62" s="70">
        <v>0</v>
      </c>
      <c r="R62" s="70">
        <v>0.37464844593443036</v>
      </c>
      <c r="S62" s="70">
        <v>7.0963241031356716</v>
      </c>
    </row>
    <row r="63" spans="1:19">
      <c r="A63" t="s">
        <v>48</v>
      </c>
      <c r="B63" s="69" t="s">
        <v>103</v>
      </c>
      <c r="C63" s="70">
        <v>0.40078489163705022</v>
      </c>
      <c r="D63" s="70">
        <v>0</v>
      </c>
      <c r="E63" s="70">
        <v>0.86210499754334613</v>
      </c>
      <c r="F63" s="70">
        <v>0</v>
      </c>
      <c r="G63" s="70">
        <v>0</v>
      </c>
      <c r="H63" s="70">
        <v>0</v>
      </c>
      <c r="I63" s="70">
        <v>0</v>
      </c>
      <c r="J63" s="70">
        <v>1.459807495145919</v>
      </c>
      <c r="K63" s="70">
        <v>0</v>
      </c>
      <c r="L63" s="70">
        <v>0.9963287606665876</v>
      </c>
      <c r="M63" s="70">
        <v>2.3378063089402019</v>
      </c>
      <c r="N63" s="70">
        <v>1.7449274878011622E-2</v>
      </c>
      <c r="O63" s="70">
        <v>4.6878742276668319</v>
      </c>
      <c r="P63" s="70">
        <v>4.848782822587566</v>
      </c>
      <c r="Q63" s="70">
        <v>0</v>
      </c>
      <c r="R63" s="70">
        <v>0.97836600347116587</v>
      </c>
      <c r="S63" s="70">
        <v>16.589304782536118</v>
      </c>
    </row>
    <row r="64" spans="1:19">
      <c r="A64" t="s">
        <v>48</v>
      </c>
      <c r="B64" s="69" t="s">
        <v>104</v>
      </c>
      <c r="C64" s="70">
        <v>0.68453091492728557</v>
      </c>
      <c r="D64" s="70">
        <v>0</v>
      </c>
      <c r="E64" s="70">
        <v>1.1333541587991114</v>
      </c>
      <c r="F64" s="70">
        <v>0</v>
      </c>
      <c r="G64" s="70">
        <v>0</v>
      </c>
      <c r="H64" s="70">
        <v>0</v>
      </c>
      <c r="I64" s="70">
        <v>0</v>
      </c>
      <c r="J64" s="70">
        <v>3.2115764893210503</v>
      </c>
      <c r="K64" s="70">
        <v>0</v>
      </c>
      <c r="L64" s="70">
        <v>1.4227304251542399</v>
      </c>
      <c r="M64" s="70">
        <v>0</v>
      </c>
      <c r="N64" s="70">
        <v>0</v>
      </c>
      <c r="O64" s="70">
        <v>0</v>
      </c>
      <c r="P64" s="70">
        <v>8.6495391724104422</v>
      </c>
      <c r="Q64" s="70">
        <v>0</v>
      </c>
      <c r="R64" s="70">
        <v>0.42707391182158094</v>
      </c>
      <c r="S64" s="70">
        <v>15.528805072435262</v>
      </c>
    </row>
    <row r="65" spans="1:19">
      <c r="A65" t="s">
        <v>48</v>
      </c>
      <c r="B65" s="69" t="s">
        <v>105</v>
      </c>
      <c r="C65" s="70">
        <v>0.34428302375829745</v>
      </c>
      <c r="D65" s="70">
        <v>0</v>
      </c>
      <c r="E65" s="70">
        <v>0.81299640287423003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1.7537828822271662</v>
      </c>
      <c r="M65" s="70">
        <v>1.7052052384209624</v>
      </c>
      <c r="N65" s="70">
        <v>0</v>
      </c>
      <c r="O65" s="70">
        <v>2.3439371138334124</v>
      </c>
      <c r="P65" s="70">
        <v>5.4246858143469581</v>
      </c>
      <c r="Q65" s="70">
        <v>0</v>
      </c>
      <c r="R65" s="70">
        <v>0.31175802476073411</v>
      </c>
      <c r="S65" s="70">
        <v>12.69664850022113</v>
      </c>
    </row>
    <row r="66" spans="1:19">
      <c r="A66" t="s">
        <v>100</v>
      </c>
      <c r="B66" s="69" t="s">
        <v>106</v>
      </c>
      <c r="C66" s="70">
        <v>0.28553103714081729</v>
      </c>
      <c r="D66" s="70">
        <v>1.145342780817046</v>
      </c>
      <c r="E66" s="70">
        <v>0.63485052154806532</v>
      </c>
      <c r="F66" s="70">
        <v>1.3685072681331167</v>
      </c>
      <c r="G66" s="70">
        <v>0</v>
      </c>
      <c r="H66" s="70">
        <v>0</v>
      </c>
      <c r="I66" s="70">
        <v>0</v>
      </c>
      <c r="J66" s="70">
        <v>2.3356919922334836</v>
      </c>
      <c r="K66" s="70">
        <v>0</v>
      </c>
      <c r="L66" s="70">
        <v>1.1402384923680184</v>
      </c>
      <c r="M66" s="70">
        <v>3.745166817525611</v>
      </c>
      <c r="N66" s="70">
        <v>1.9950650974587258E-3</v>
      </c>
      <c r="O66" s="70">
        <v>0</v>
      </c>
      <c r="P66" s="70">
        <v>3.4893635550311473</v>
      </c>
      <c r="Q66" s="70">
        <v>0</v>
      </c>
      <c r="R66" s="70">
        <v>0.50666330085173872</v>
      </c>
      <c r="S66" s="70">
        <v>14.653350830746604</v>
      </c>
    </row>
    <row r="67" spans="1:19">
      <c r="A67" t="s">
        <v>48</v>
      </c>
      <c r="B67" s="69" t="s">
        <v>107</v>
      </c>
      <c r="C67" s="70">
        <v>0.2344161101546014</v>
      </c>
      <c r="D67" s="70">
        <v>0</v>
      </c>
      <c r="E67" s="70">
        <v>0.44740748907805816</v>
      </c>
      <c r="F67" s="70">
        <v>1.3685072681331167</v>
      </c>
      <c r="G67" s="70">
        <v>0</v>
      </c>
      <c r="H67" s="70">
        <v>0</v>
      </c>
      <c r="I67" s="70">
        <v>0</v>
      </c>
      <c r="J67" s="70">
        <v>0.87588449708756677</v>
      </c>
      <c r="K67" s="70">
        <v>0</v>
      </c>
      <c r="L67" s="70">
        <v>0.75394566547789132</v>
      </c>
      <c r="M67" s="70">
        <v>5.9045768648236177</v>
      </c>
      <c r="N67" s="70">
        <v>2.6918263549021826E-2</v>
      </c>
      <c r="O67" s="70">
        <v>0.67978663686845664</v>
      </c>
      <c r="P67" s="70">
        <v>2.6957570079694619</v>
      </c>
      <c r="Q67" s="70">
        <v>0</v>
      </c>
      <c r="R67" s="70">
        <v>0.15844455659742174</v>
      </c>
      <c r="S67" s="70">
        <v>13.145644359738469</v>
      </c>
    </row>
    <row r="68" spans="1:19">
      <c r="A68" t="s">
        <v>48</v>
      </c>
      <c r="B68" s="69" t="s">
        <v>108</v>
      </c>
      <c r="C68" s="70">
        <v>0.14630280781011695</v>
      </c>
      <c r="D68" s="70">
        <v>0</v>
      </c>
      <c r="E68" s="70">
        <v>0.34668495519980169</v>
      </c>
      <c r="F68" s="70">
        <v>1.3685072681331167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0.58486538155940337</v>
      </c>
      <c r="M68" s="70">
        <v>3.0767722579863062</v>
      </c>
      <c r="N68" s="70">
        <v>1.832417741111303E-2</v>
      </c>
      <c r="O68" s="70">
        <v>0</v>
      </c>
      <c r="P68" s="70">
        <v>2.2705225462238445</v>
      </c>
      <c r="Q68" s="70">
        <v>0</v>
      </c>
      <c r="R68" s="70">
        <v>0.18581005892694069</v>
      </c>
      <c r="S68" s="70">
        <v>7.9977894532510163</v>
      </c>
    </row>
    <row r="69" spans="1:19">
      <c r="A69" t="s">
        <v>48</v>
      </c>
      <c r="B69" s="69" t="s">
        <v>109</v>
      </c>
      <c r="C69" s="70">
        <v>0.1442982661202592</v>
      </c>
      <c r="D69" s="70">
        <v>0</v>
      </c>
      <c r="E69" s="70">
        <v>0.30322202458205361</v>
      </c>
      <c r="F69" s="70">
        <v>1.2829755638747962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0.34751148957306022</v>
      </c>
      <c r="M69" s="70">
        <v>3.0766876622267887</v>
      </c>
      <c r="N69" s="70">
        <v>1.4974328439200879E-2</v>
      </c>
      <c r="O69" s="70">
        <v>0</v>
      </c>
      <c r="P69" s="70">
        <v>1.7824914365431255</v>
      </c>
      <c r="Q69" s="70">
        <v>0</v>
      </c>
      <c r="R69" s="70">
        <v>0.12981669288958386</v>
      </c>
      <c r="S69" s="70">
        <v>7.0819774642493485</v>
      </c>
    </row>
    <row r="70" spans="1:19">
      <c r="A70" t="s">
        <v>48</v>
      </c>
      <c r="B70" s="69" t="s">
        <v>110</v>
      </c>
      <c r="C70" s="70">
        <v>0.14320953199161046</v>
      </c>
      <c r="D70" s="70">
        <v>0</v>
      </c>
      <c r="E70" s="70">
        <v>0.28763819319791217</v>
      </c>
      <c r="F70" s="70">
        <v>1.2829755638747962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0.29785631817850877</v>
      </c>
      <c r="M70" s="70">
        <v>4.3120381292682595</v>
      </c>
      <c r="N70" s="70">
        <v>5.2479180585217611E-3</v>
      </c>
      <c r="O70" s="70">
        <v>0</v>
      </c>
      <c r="P70" s="70">
        <v>1.4811763073440858</v>
      </c>
      <c r="Q70" s="70">
        <v>0</v>
      </c>
      <c r="R70" s="70">
        <v>8.5679442663735728E-2</v>
      </c>
      <c r="S70" s="70">
        <v>7.8958214045776174</v>
      </c>
    </row>
    <row r="71" spans="1:19">
      <c r="A71" t="s">
        <v>48</v>
      </c>
      <c r="B71" s="69" t="s">
        <v>111</v>
      </c>
      <c r="C71" s="70">
        <v>8.9108781968168849E-2</v>
      </c>
      <c r="D71" s="70">
        <v>0</v>
      </c>
      <c r="E71" s="70">
        <v>0.22663982096151258</v>
      </c>
      <c r="F71" s="70">
        <v>5.3353649197024406</v>
      </c>
      <c r="G71" s="70">
        <v>1.2748023631231744</v>
      </c>
      <c r="H71" s="70">
        <v>0</v>
      </c>
      <c r="I71" s="70">
        <v>0</v>
      </c>
      <c r="J71" s="70">
        <v>3.6989550349317089</v>
      </c>
      <c r="K71" s="70">
        <v>0</v>
      </c>
      <c r="L71" s="70">
        <v>0.16845184682800429</v>
      </c>
      <c r="M71" s="70">
        <v>2.7558000983127542</v>
      </c>
      <c r="N71" s="70">
        <v>6.8028902222403431E-3</v>
      </c>
      <c r="O71" s="70">
        <v>0</v>
      </c>
      <c r="P71" s="70">
        <v>1.409055170229351</v>
      </c>
      <c r="Q71" s="70">
        <v>0</v>
      </c>
      <c r="R71" s="70">
        <v>0.96314520237778467</v>
      </c>
      <c r="S71" s="70">
        <v>15.928126128657112</v>
      </c>
    </row>
    <row r="72" spans="1:19">
      <c r="A72" t="s">
        <v>48</v>
      </c>
      <c r="B72" s="69" t="s">
        <v>112</v>
      </c>
      <c r="C72" s="70">
        <v>5.968697435621273E-2</v>
      </c>
      <c r="D72" s="70">
        <v>0</v>
      </c>
      <c r="E72" s="70">
        <v>0.19079664702160493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0.1687166355098757</v>
      </c>
      <c r="M72" s="70">
        <v>1.3596096667987396</v>
      </c>
      <c r="N72" s="70">
        <v>0</v>
      </c>
      <c r="O72" s="70">
        <v>7.6922770060914303E-2</v>
      </c>
      <c r="P72" s="70">
        <v>1.1074017719573845</v>
      </c>
      <c r="Q72" s="70">
        <v>0</v>
      </c>
      <c r="R72" s="70">
        <v>6.8968019093109234E-2</v>
      </c>
      <c r="S72" s="70">
        <v>3.0321024847982869</v>
      </c>
    </row>
    <row r="73" spans="1:19">
      <c r="A73" t="s">
        <v>48</v>
      </c>
      <c r="B73" s="69" t="s">
        <v>113</v>
      </c>
      <c r="C73" s="70">
        <v>4.7799114734750958E-2</v>
      </c>
      <c r="D73" s="70">
        <v>0</v>
      </c>
      <c r="E73" s="70">
        <v>0.12687491600108203</v>
      </c>
      <c r="F73" s="70">
        <v>0.21471056701556179</v>
      </c>
      <c r="G73" s="70">
        <v>0</v>
      </c>
      <c r="H73" s="70">
        <v>0.8413744577576141</v>
      </c>
      <c r="I73" s="70">
        <v>0</v>
      </c>
      <c r="J73" s="70">
        <v>0</v>
      </c>
      <c r="K73" s="70">
        <v>0</v>
      </c>
      <c r="L73" s="70">
        <v>0.13146975407940253</v>
      </c>
      <c r="M73" s="70">
        <v>4.5862810307539803E-3</v>
      </c>
      <c r="N73" s="70">
        <v>0.26094151054875081</v>
      </c>
      <c r="O73" s="70">
        <v>2.3648897937922797</v>
      </c>
      <c r="P73" s="70">
        <v>0.64710776049827246</v>
      </c>
      <c r="Q73" s="70">
        <v>0.34871621502005151</v>
      </c>
      <c r="R73" s="70">
        <v>5.3909443785720157E-2</v>
      </c>
      <c r="S73" s="70">
        <v>5.0423798142640521</v>
      </c>
    </row>
    <row r="74" spans="1:19">
      <c r="A74" t="s">
        <v>48</v>
      </c>
      <c r="B74" s="69" t="s">
        <v>114</v>
      </c>
      <c r="C74" s="70">
        <v>4.2963213050393634E-2</v>
      </c>
      <c r="D74" s="70">
        <v>0</v>
      </c>
      <c r="E74" s="70">
        <v>8.9855486105152593E-2</v>
      </c>
      <c r="F74" s="70">
        <v>0</v>
      </c>
      <c r="G74" s="70">
        <v>0</v>
      </c>
      <c r="H74" s="70">
        <v>0</v>
      </c>
      <c r="I74" s="70">
        <v>5.9575911948137374</v>
      </c>
      <c r="J74" s="70">
        <v>0</v>
      </c>
      <c r="K74" s="70">
        <v>0</v>
      </c>
      <c r="L74" s="70">
        <v>0.1646698374113722</v>
      </c>
      <c r="M74" s="70">
        <v>0.44831972954997923</v>
      </c>
      <c r="N74" s="70">
        <v>4.1834695104682851E-2</v>
      </c>
      <c r="O74" s="70">
        <v>0</v>
      </c>
      <c r="P74" s="70">
        <v>0.52998750549319595</v>
      </c>
      <c r="Q74" s="70">
        <v>0.60696682640835165</v>
      </c>
      <c r="R74" s="70">
        <v>3.759219975711936E-2</v>
      </c>
      <c r="S74" s="70">
        <v>7.9197806876941286</v>
      </c>
    </row>
    <row r="75" spans="1:19">
      <c r="A75" t="s">
        <v>48</v>
      </c>
      <c r="B75" s="69" t="s">
        <v>115</v>
      </c>
      <c r="C75" s="70">
        <v>4.0374168120048459E-2</v>
      </c>
      <c r="D75" s="70">
        <v>0</v>
      </c>
      <c r="E75" s="70">
        <v>2.1925774008952335</v>
      </c>
      <c r="F75" s="70">
        <v>0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0.25071309576758338</v>
      </c>
      <c r="M75" s="70">
        <v>1.1613271150991551</v>
      </c>
      <c r="N75" s="70">
        <v>0.53246969404448041</v>
      </c>
      <c r="O75" s="70">
        <v>0</v>
      </c>
      <c r="P75" s="70">
        <v>0.50742326386458103</v>
      </c>
      <c r="Q75" s="70">
        <v>0.63496052940334335</v>
      </c>
      <c r="R75" s="70">
        <v>3.7800092591568077</v>
      </c>
      <c r="S75" s="70">
        <v>9.0998545263516348</v>
      </c>
    </row>
    <row r="76" spans="1:19">
      <c r="A76" t="s">
        <v>48</v>
      </c>
      <c r="B76" s="69" t="s">
        <v>116</v>
      </c>
      <c r="C76" s="70">
        <v>2.8099539268416684E-2</v>
      </c>
      <c r="D76" s="70">
        <v>0</v>
      </c>
      <c r="E76" s="70">
        <v>7.3326340889954267E-2</v>
      </c>
      <c r="F76" s="70">
        <v>5.6174913019374095</v>
      </c>
      <c r="G76" s="70">
        <v>0</v>
      </c>
      <c r="H76" s="70">
        <v>0</v>
      </c>
      <c r="I76" s="70">
        <v>0</v>
      </c>
      <c r="J76" s="70">
        <v>0</v>
      </c>
      <c r="K76" s="70">
        <v>3.2390515853719659</v>
      </c>
      <c r="L76" s="70">
        <v>0.11882108900353749</v>
      </c>
      <c r="M76" s="70">
        <v>1.7631238803258285</v>
      </c>
      <c r="N76" s="70">
        <v>9.5235509646962591E-2</v>
      </c>
      <c r="O76" s="70">
        <v>0</v>
      </c>
      <c r="P76" s="70">
        <v>0.44245089353408673</v>
      </c>
      <c r="Q76" s="70">
        <v>0</v>
      </c>
      <c r="R76" s="70">
        <v>0.96375812553229245</v>
      </c>
      <c r="S76" s="70">
        <v>12.34135826551011</v>
      </c>
    </row>
    <row r="77" spans="1:19">
      <c r="A77" t="s">
        <v>48</v>
      </c>
      <c r="B77" s="69" t="s">
        <v>117</v>
      </c>
      <c r="C77" s="70">
        <v>2.3547999764200966E-2</v>
      </c>
      <c r="D77" s="70">
        <v>0</v>
      </c>
      <c r="E77" s="70">
        <v>6.0094491842715314E-2</v>
      </c>
      <c r="F77" s="70">
        <v>0</v>
      </c>
      <c r="G77" s="70">
        <v>1.4510357283711111</v>
      </c>
      <c r="H77" s="70">
        <v>8.9746608827477869E-2</v>
      </c>
      <c r="I77" s="70">
        <v>0</v>
      </c>
      <c r="J77" s="70">
        <v>0</v>
      </c>
      <c r="K77" s="70">
        <v>0</v>
      </c>
      <c r="L77" s="70">
        <v>0.16699345165198309</v>
      </c>
      <c r="M77" s="70">
        <v>8.999479198379845E-3</v>
      </c>
      <c r="N77" s="70">
        <v>0.40243149513111431</v>
      </c>
      <c r="O77" s="70">
        <v>0.16494831785901098</v>
      </c>
      <c r="P77" s="70">
        <v>0.31225344460735016</v>
      </c>
      <c r="Q77" s="70">
        <v>0.48082801568262412</v>
      </c>
      <c r="R77" s="70">
        <v>3.3805764637487616</v>
      </c>
      <c r="S77" s="70">
        <v>6.5414554966846481</v>
      </c>
    </row>
    <row r="78" spans="1:19">
      <c r="A78" t="s">
        <v>48</v>
      </c>
      <c r="B78" s="69" t="s">
        <v>118</v>
      </c>
      <c r="C78" s="70">
        <v>1.4032848403700449E-2</v>
      </c>
      <c r="D78" s="70">
        <v>2.5915872624697354</v>
      </c>
      <c r="E78" s="70">
        <v>6.1250301283712005E-2</v>
      </c>
      <c r="F78" s="70">
        <v>0</v>
      </c>
      <c r="G78" s="70">
        <v>0</v>
      </c>
      <c r="H78" s="70">
        <v>3.328630228762286</v>
      </c>
      <c r="I78" s="70">
        <v>0</v>
      </c>
      <c r="J78" s="70">
        <v>0</v>
      </c>
      <c r="K78" s="70">
        <v>0</v>
      </c>
      <c r="L78" s="70">
        <v>0.23027852912294122</v>
      </c>
      <c r="M78" s="70">
        <v>1.0051636597536486</v>
      </c>
      <c r="N78" s="70">
        <v>2.1866109762636414</v>
      </c>
      <c r="O78" s="70">
        <v>0</v>
      </c>
      <c r="P78" s="70">
        <v>0.28737196308389912</v>
      </c>
      <c r="Q78" s="70">
        <v>0.1580712003109852</v>
      </c>
      <c r="R78" s="70">
        <v>1.4781319006733078</v>
      </c>
      <c r="S78" s="70">
        <v>11.341128870127363</v>
      </c>
    </row>
    <row r="79" spans="1:19">
      <c r="A79" t="s">
        <v>48</v>
      </c>
      <c r="B79" s="69" t="s">
        <v>119</v>
      </c>
      <c r="C79" s="70">
        <v>1.3845295516484946E-2</v>
      </c>
      <c r="D79" s="70">
        <v>0</v>
      </c>
      <c r="E79" s="70">
        <v>3.0983796392176188E-2</v>
      </c>
      <c r="F79" s="70">
        <v>0</v>
      </c>
      <c r="G79" s="70">
        <v>0</v>
      </c>
      <c r="H79" s="70">
        <v>0</v>
      </c>
      <c r="I79" s="70">
        <v>0</v>
      </c>
      <c r="J79" s="70">
        <v>0</v>
      </c>
      <c r="K79" s="70">
        <v>0</v>
      </c>
      <c r="L79" s="70">
        <v>0.16270639049103686</v>
      </c>
      <c r="M79" s="70">
        <v>2.2619367128873265</v>
      </c>
      <c r="N79" s="70">
        <v>1.1587445797950373</v>
      </c>
      <c r="O79" s="70">
        <v>1.2288019784634372</v>
      </c>
      <c r="P79" s="70">
        <v>0.59227232462168899</v>
      </c>
      <c r="Q79" s="70">
        <v>0.11451552741117288</v>
      </c>
      <c r="R79" s="70">
        <v>0.99130691182623565</v>
      </c>
      <c r="S79" s="70">
        <v>6.5551135174044362</v>
      </c>
    </row>
    <row r="80" spans="1:19">
      <c r="A80" t="s">
        <v>48</v>
      </c>
      <c r="B80" s="69" t="s">
        <v>120</v>
      </c>
      <c r="C80" s="70">
        <v>1.1698383301370185E-2</v>
      </c>
      <c r="D80" s="70">
        <v>0</v>
      </c>
      <c r="E80" s="70">
        <v>1.6565222665771984E-2</v>
      </c>
      <c r="F80" s="70">
        <v>0</v>
      </c>
      <c r="G80" s="70">
        <v>2.162072692507877E-2</v>
      </c>
      <c r="H80" s="70">
        <v>0</v>
      </c>
      <c r="I80" s="70">
        <v>0</v>
      </c>
      <c r="J80" s="70">
        <v>0</v>
      </c>
      <c r="K80" s="70">
        <v>0</v>
      </c>
      <c r="L80" s="70">
        <v>0.23357758595402345</v>
      </c>
      <c r="M80" s="70">
        <v>6.425283640311207</v>
      </c>
      <c r="N80" s="70">
        <v>0.74980067288168506</v>
      </c>
      <c r="O80" s="70">
        <v>0.42156931704886702</v>
      </c>
      <c r="P80" s="70">
        <v>0.21149086154218821</v>
      </c>
      <c r="Q80" s="70">
        <v>0</v>
      </c>
      <c r="R80" s="70">
        <v>0.26956803240718941</v>
      </c>
      <c r="S80" s="70">
        <v>8.3611744430373278</v>
      </c>
    </row>
    <row r="81" spans="1:19">
      <c r="A81" t="s">
        <v>48</v>
      </c>
      <c r="B81" s="69" t="s">
        <v>121</v>
      </c>
      <c r="C81" s="70">
        <v>1.0734978761617775E-2</v>
      </c>
      <c r="D81" s="70">
        <v>0</v>
      </c>
      <c r="E81" s="70">
        <v>1.8744130875498755E-2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0.15567097631755367</v>
      </c>
      <c r="M81" s="70">
        <v>1.2643261219920987E-2</v>
      </c>
      <c r="N81" s="70">
        <v>0.1343484927914691</v>
      </c>
      <c r="O81" s="70">
        <v>1.2522267021419005</v>
      </c>
      <c r="P81" s="70">
        <v>0.14443450062893248</v>
      </c>
      <c r="Q81" s="70">
        <v>0</v>
      </c>
      <c r="R81" s="70">
        <v>0.738248538604374</v>
      </c>
      <c r="S81" s="70">
        <v>2.4670515813410816</v>
      </c>
    </row>
    <row r="82" spans="1:19">
      <c r="A82" t="s">
        <v>48</v>
      </c>
      <c r="B82" s="69" t="s">
        <v>122</v>
      </c>
      <c r="C82" s="70">
        <v>1.248902287501874E-2</v>
      </c>
      <c r="D82" s="70">
        <v>0</v>
      </c>
      <c r="E82" s="70">
        <v>2.3242824280998775E-2</v>
      </c>
      <c r="F82" s="70">
        <v>0</v>
      </c>
      <c r="G82" s="70">
        <v>0</v>
      </c>
      <c r="H82" s="70">
        <v>0</v>
      </c>
      <c r="I82" s="70">
        <v>0</v>
      </c>
      <c r="J82" s="70">
        <v>0</v>
      </c>
      <c r="K82" s="70">
        <v>0</v>
      </c>
      <c r="L82" s="70">
        <v>0.22749069185853266</v>
      </c>
      <c r="M82" s="70">
        <v>8.7922317719055343E-2</v>
      </c>
      <c r="N82" s="70">
        <v>0</v>
      </c>
      <c r="O82" s="70">
        <v>0</v>
      </c>
      <c r="P82" s="70">
        <v>0.14719434840787926</v>
      </c>
      <c r="Q82" s="70">
        <v>0</v>
      </c>
      <c r="R82" s="70">
        <v>0.26902746984407599</v>
      </c>
      <c r="S82" s="70">
        <v>0.76736667498551014</v>
      </c>
    </row>
    <row r="83" spans="1:19">
      <c r="A83" t="s">
        <v>48</v>
      </c>
      <c r="B83" s="69" t="s">
        <v>123</v>
      </c>
      <c r="C83" s="70">
        <v>1.0364076593620375E-2</v>
      </c>
      <c r="D83" s="70">
        <v>0</v>
      </c>
      <c r="E83" s="70">
        <v>1.5794774654359856E-2</v>
      </c>
      <c r="F83" s="70">
        <v>0</v>
      </c>
      <c r="G83" s="70">
        <v>0</v>
      </c>
      <c r="H83" s="70">
        <v>0</v>
      </c>
      <c r="I83" s="70">
        <v>0</v>
      </c>
      <c r="J83" s="70">
        <v>0</v>
      </c>
      <c r="K83" s="70">
        <v>0</v>
      </c>
      <c r="L83" s="70">
        <v>0.23231517520896716</v>
      </c>
      <c r="M83" s="70">
        <v>0</v>
      </c>
      <c r="N83" s="70">
        <v>0</v>
      </c>
      <c r="O83" s="70">
        <v>0</v>
      </c>
      <c r="P83" s="70">
        <v>0.10724373684668365</v>
      </c>
      <c r="Q83" s="70">
        <v>0</v>
      </c>
      <c r="R83" s="70">
        <v>1.3231153281470398E-2</v>
      </c>
      <c r="S83" s="70">
        <v>0.37894891658521601</v>
      </c>
    </row>
    <row r="84" spans="1:19">
      <c r="A84" t="s">
        <v>48</v>
      </c>
      <c r="B84" s="69" t="s">
        <v>124</v>
      </c>
      <c r="C84" s="70">
        <v>7.0450634326189032E-3</v>
      </c>
      <c r="D84" s="70">
        <v>0</v>
      </c>
      <c r="E84" s="70">
        <v>1.5005417684507805E-2</v>
      </c>
      <c r="F84" s="70">
        <v>0</v>
      </c>
      <c r="G84" s="70">
        <v>1.1453141830582325E-2</v>
      </c>
      <c r="H84" s="70">
        <v>0</v>
      </c>
      <c r="I84" s="70">
        <v>0</v>
      </c>
      <c r="J84" s="70">
        <v>0</v>
      </c>
      <c r="K84" s="70">
        <v>0</v>
      </c>
      <c r="L84" s="70">
        <v>0.18768704488232935</v>
      </c>
      <c r="M84" s="70">
        <v>2.5262549997933093E-2</v>
      </c>
      <c r="N84" s="70">
        <v>2.670146992003275E-2</v>
      </c>
      <c r="O84" s="70">
        <v>0</v>
      </c>
      <c r="P84" s="70">
        <v>0.10272495013153105</v>
      </c>
      <c r="Q84" s="70">
        <v>0</v>
      </c>
      <c r="R84" s="70">
        <v>0.19188798698048615</v>
      </c>
      <c r="S84" s="70">
        <v>0.5677676248598118</v>
      </c>
    </row>
    <row r="85" spans="1:19">
      <c r="A85" t="s">
        <v>48</v>
      </c>
      <c r="B85" s="69" t="s">
        <v>125</v>
      </c>
      <c r="C85" s="70">
        <v>1.1365826140765201E-2</v>
      </c>
      <c r="D85" s="70">
        <v>0</v>
      </c>
      <c r="E85" s="70">
        <v>2.0258152067750501E-2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0.13870512914256317</v>
      </c>
      <c r="M85" s="70">
        <v>1.0300608638793562E-2</v>
      </c>
      <c r="N85" s="70">
        <v>0</v>
      </c>
      <c r="O85" s="70">
        <v>0.18910765571296295</v>
      </c>
      <c r="P85" s="70">
        <v>0.11073007569328297</v>
      </c>
      <c r="Q85" s="70">
        <v>0</v>
      </c>
      <c r="R85" s="70">
        <v>1.0702897430235225E-2</v>
      </c>
      <c r="S85" s="70">
        <v>0.49117034482662802</v>
      </c>
    </row>
    <row r="86" spans="1:19">
      <c r="A86" t="s">
        <v>48</v>
      </c>
      <c r="B86" s="69" t="s">
        <v>126</v>
      </c>
      <c r="C86" s="70">
        <v>6.760775093068716E-3</v>
      </c>
      <c r="D86" s="70">
        <v>0</v>
      </c>
      <c r="E86" s="70">
        <v>1.3760669166472894E-2</v>
      </c>
      <c r="F86" s="70">
        <v>0</v>
      </c>
      <c r="G86" s="70">
        <v>1.1453141830582325E-2</v>
      </c>
      <c r="H86" s="70">
        <v>0</v>
      </c>
      <c r="I86" s="70">
        <v>0</v>
      </c>
      <c r="J86" s="70">
        <v>0</v>
      </c>
      <c r="K86" s="70">
        <v>0</v>
      </c>
      <c r="L86" s="70">
        <v>0.16042881471047821</v>
      </c>
      <c r="M86" s="70">
        <v>0</v>
      </c>
      <c r="N86" s="70">
        <v>0</v>
      </c>
      <c r="O86" s="70">
        <v>0</v>
      </c>
      <c r="P86" s="70">
        <v>9.0138759479245323E-2</v>
      </c>
      <c r="Q86" s="70">
        <v>0</v>
      </c>
      <c r="R86" s="70">
        <v>1.7459566574583363E-2</v>
      </c>
      <c r="S86" s="70">
        <v>0.30000172685447524</v>
      </c>
    </row>
    <row r="87" spans="1:19">
      <c r="A87" t="s">
        <v>48</v>
      </c>
      <c r="B87" s="69" t="s">
        <v>127</v>
      </c>
      <c r="C87" s="70">
        <v>1.5505125147119436E-2</v>
      </c>
      <c r="D87" s="70">
        <v>0</v>
      </c>
      <c r="E87" s="70">
        <v>1.2635077697314756E-2</v>
      </c>
      <c r="F87" s="70">
        <v>0</v>
      </c>
      <c r="G87" s="70">
        <v>0</v>
      </c>
      <c r="H87" s="70">
        <v>0</v>
      </c>
      <c r="I87" s="70">
        <v>0</v>
      </c>
      <c r="J87" s="70">
        <v>0</v>
      </c>
      <c r="K87" s="70">
        <v>0</v>
      </c>
      <c r="L87" s="70">
        <v>6.9024155365614348E-2</v>
      </c>
      <c r="M87" s="70">
        <v>0</v>
      </c>
      <c r="N87" s="70">
        <v>0</v>
      </c>
      <c r="O87" s="70">
        <v>0</v>
      </c>
      <c r="P87" s="70">
        <v>9.0626940271050671E-2</v>
      </c>
      <c r="Q87" s="70">
        <v>0</v>
      </c>
      <c r="R87" s="70">
        <v>7.4346209288123077E-3</v>
      </c>
      <c r="S87" s="70">
        <v>0.19522591941000655</v>
      </c>
    </row>
    <row r="88" spans="1:19">
      <c r="A88" t="s">
        <v>48</v>
      </c>
      <c r="B88" s="69" t="s">
        <v>128</v>
      </c>
      <c r="C88" s="70">
        <v>4.2597451529644559E-3</v>
      </c>
      <c r="D88" s="70">
        <v>0</v>
      </c>
      <c r="E88" s="70">
        <v>1.0465628457122733E-2</v>
      </c>
      <c r="F88" s="70">
        <v>8.1718200879058855</v>
      </c>
      <c r="G88" s="70">
        <v>6.7989459366569527E-2</v>
      </c>
      <c r="H88" s="70">
        <v>0</v>
      </c>
      <c r="I88" s="70">
        <v>0</v>
      </c>
      <c r="J88" s="70">
        <v>0</v>
      </c>
      <c r="K88" s="70">
        <v>0</v>
      </c>
      <c r="L88" s="70">
        <v>4.509981894611137E-2</v>
      </c>
      <c r="M88" s="70">
        <v>8.6078827152391568E-5</v>
      </c>
      <c r="N88" s="70">
        <v>0.62413534052826769</v>
      </c>
      <c r="O88" s="70">
        <v>9.6430478387787844E-4</v>
      </c>
      <c r="P88" s="70">
        <v>7.5592576605615136E-2</v>
      </c>
      <c r="Q88" s="70">
        <v>0</v>
      </c>
      <c r="R88" s="70">
        <v>1.7672664373272085E-2</v>
      </c>
      <c r="S88" s="70">
        <v>9.0180857049466567</v>
      </c>
    </row>
    <row r="89" spans="1:19">
      <c r="A89" t="s">
        <v>48</v>
      </c>
      <c r="B89" s="69" t="s">
        <v>129</v>
      </c>
      <c r="C89" s="70">
        <v>4.1011257228582565E-3</v>
      </c>
      <c r="D89" s="70">
        <v>0</v>
      </c>
      <c r="E89" s="70">
        <v>1.7434162804988773E-2</v>
      </c>
      <c r="F89" s="70">
        <v>0</v>
      </c>
      <c r="G89" s="70">
        <v>3.0252772497997729</v>
      </c>
      <c r="H89" s="70">
        <v>1.8078180916683451</v>
      </c>
      <c r="I89" s="70">
        <v>0</v>
      </c>
      <c r="J89" s="70">
        <v>0</v>
      </c>
      <c r="K89" s="70">
        <v>0</v>
      </c>
      <c r="L89" s="70">
        <v>0.23808607956434535</v>
      </c>
      <c r="M89" s="70">
        <v>5.0980692330853117E-3</v>
      </c>
      <c r="N89" s="70">
        <v>0</v>
      </c>
      <c r="O89" s="70">
        <v>0</v>
      </c>
      <c r="P89" s="70">
        <v>5.8747030510133413E-2</v>
      </c>
      <c r="Q89" s="70">
        <v>0</v>
      </c>
      <c r="R89" s="70">
        <v>1.1800943228987393E-2</v>
      </c>
      <c r="S89" s="70">
        <v>5.1683627525325733</v>
      </c>
    </row>
    <row r="90" spans="1:19">
      <c r="A90" t="s">
        <v>48</v>
      </c>
      <c r="B90" s="69" t="s">
        <v>130</v>
      </c>
      <c r="C90" s="70">
        <v>2.5279396887958328E-3</v>
      </c>
      <c r="D90" s="70">
        <v>0</v>
      </c>
      <c r="E90" s="70">
        <v>1.9213944742709543E-2</v>
      </c>
      <c r="F90" s="70">
        <v>0</v>
      </c>
      <c r="G90" s="70">
        <v>0</v>
      </c>
      <c r="H90" s="70">
        <v>0</v>
      </c>
      <c r="I90" s="70">
        <v>0</v>
      </c>
      <c r="J90" s="70">
        <v>0</v>
      </c>
      <c r="K90" s="70">
        <v>0</v>
      </c>
      <c r="L90" s="70">
        <v>5.4153714636028027E-2</v>
      </c>
      <c r="M90" s="70">
        <v>1.4766117146791657E-6</v>
      </c>
      <c r="N90" s="70">
        <v>0</v>
      </c>
      <c r="O90" s="70">
        <v>0</v>
      </c>
      <c r="P90" s="70">
        <v>0.22132573162551239</v>
      </c>
      <c r="Q90" s="70">
        <v>0</v>
      </c>
      <c r="R90" s="70">
        <v>4.8098926262838404E-3</v>
      </c>
      <c r="S90" s="70">
        <v>0.30203269993086224</v>
      </c>
    </row>
    <row r="91" spans="1:19">
      <c r="A91" t="s">
        <v>48</v>
      </c>
      <c r="B91" s="69" t="s">
        <v>131</v>
      </c>
      <c r="C91" s="70">
        <v>4.613406122658148E-3</v>
      </c>
      <c r="D91" s="70">
        <v>0</v>
      </c>
      <c r="E91" s="70">
        <v>6.8554015432802373E-3</v>
      </c>
      <c r="F91" s="70">
        <v>0</v>
      </c>
      <c r="G91" s="70">
        <v>0</v>
      </c>
      <c r="H91" s="70">
        <v>0</v>
      </c>
      <c r="I91" s="70">
        <v>0</v>
      </c>
      <c r="J91" s="70">
        <v>0</v>
      </c>
      <c r="K91" s="70">
        <v>0</v>
      </c>
      <c r="L91" s="70">
        <v>4.9138549784034424E-2</v>
      </c>
      <c r="M91" s="70">
        <v>2.4585974253383824E-3</v>
      </c>
      <c r="N91" s="70">
        <v>1.5579352961392345E-4</v>
      </c>
      <c r="O91" s="70">
        <v>3.8930279335339435E-2</v>
      </c>
      <c r="P91" s="70">
        <v>4.1895850694089631E-2</v>
      </c>
      <c r="Q91" s="70">
        <v>0</v>
      </c>
      <c r="R91" s="70">
        <v>2.7468981262686043E-3</v>
      </c>
      <c r="S91" s="70">
        <v>0.14679477656073914</v>
      </c>
    </row>
    <row r="92" spans="1:19">
      <c r="A92" t="s">
        <v>48</v>
      </c>
      <c r="B92" s="69" t="s">
        <v>132</v>
      </c>
      <c r="C92" s="70">
        <v>2.6503582188253105E-3</v>
      </c>
      <c r="D92" s="70">
        <v>0</v>
      </c>
      <c r="E92" s="70">
        <v>5.1740972802800655E-3</v>
      </c>
      <c r="F92" s="70">
        <v>0</v>
      </c>
      <c r="G92" s="70">
        <v>0</v>
      </c>
      <c r="H92" s="70">
        <v>0</v>
      </c>
      <c r="I92" s="70">
        <v>0</v>
      </c>
      <c r="J92" s="70">
        <v>0</v>
      </c>
      <c r="K92" s="70">
        <v>0</v>
      </c>
      <c r="L92" s="70">
        <v>8.2240392724914457E-2</v>
      </c>
      <c r="M92" s="70">
        <v>0</v>
      </c>
      <c r="N92" s="70">
        <v>0.11222241173205116</v>
      </c>
      <c r="O92" s="70">
        <v>0</v>
      </c>
      <c r="P92" s="70">
        <v>3.2655752152322748E-2</v>
      </c>
      <c r="Q92" s="70">
        <v>0</v>
      </c>
      <c r="R92" s="70">
        <v>3.0800626618869842E-3</v>
      </c>
      <c r="S92" s="70">
        <v>0.23802307477029672</v>
      </c>
    </row>
    <row r="93" spans="1:19">
      <c r="A93" t="s">
        <v>48</v>
      </c>
      <c r="B93" s="69" t="s">
        <v>133</v>
      </c>
      <c r="C93" s="70">
        <v>1.5971969238339767E-3</v>
      </c>
      <c r="D93" s="70">
        <v>0</v>
      </c>
      <c r="E93" s="70">
        <v>5.7865042462630356E-3</v>
      </c>
      <c r="F93" s="70">
        <v>0</v>
      </c>
      <c r="G93" s="70">
        <v>0</v>
      </c>
      <c r="H93" s="70">
        <v>0</v>
      </c>
      <c r="I93" s="70">
        <v>0</v>
      </c>
      <c r="J93" s="70">
        <v>5.5115180939186104E-2</v>
      </c>
      <c r="K93" s="70">
        <v>0</v>
      </c>
      <c r="L93" s="70">
        <v>8.0375477271710238E-2</v>
      </c>
      <c r="M93" s="70">
        <v>0.11389607697638837</v>
      </c>
      <c r="N93" s="70">
        <v>6.6703252140012381E-3</v>
      </c>
      <c r="O93" s="70">
        <v>0.29598124337091036</v>
      </c>
      <c r="P93" s="70">
        <v>4.831172166021247E-2</v>
      </c>
      <c r="Q93" s="70">
        <v>0</v>
      </c>
      <c r="R93" s="70">
        <v>3.9562235277870172E-3</v>
      </c>
      <c r="S93" s="70">
        <v>0.61168995013031235</v>
      </c>
    </row>
    <row r="94" spans="1:19">
      <c r="A94" t="s">
        <v>48</v>
      </c>
      <c r="B94" s="69" t="s">
        <v>134</v>
      </c>
      <c r="C94" s="70">
        <v>1.1978699515253766E-3</v>
      </c>
      <c r="D94" s="70">
        <v>0</v>
      </c>
      <c r="E94" s="70">
        <v>4.1652392325968179E-3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5.1329704933399611E-2</v>
      </c>
      <c r="M94" s="70">
        <v>0.11362417995060525</v>
      </c>
      <c r="N94" s="70">
        <v>1.6781325035214678E-2</v>
      </c>
      <c r="O94" s="70">
        <v>0</v>
      </c>
      <c r="P94" s="70">
        <v>2.7544616055934057E-2</v>
      </c>
      <c r="Q94" s="70">
        <v>0</v>
      </c>
      <c r="R94" s="70">
        <v>2.1658485176168085E-3</v>
      </c>
      <c r="S94" s="70">
        <v>0.21680878367686773</v>
      </c>
    </row>
    <row r="95" spans="1:19">
      <c r="A95" t="s">
        <v>48</v>
      </c>
      <c r="B95" s="69" t="s">
        <v>135</v>
      </c>
      <c r="C95" s="70">
        <v>1.3983954494118933E-3</v>
      </c>
      <c r="D95" s="70">
        <v>0</v>
      </c>
      <c r="E95" s="70">
        <v>4.2542140973953479E-3</v>
      </c>
      <c r="F95" s="70">
        <v>0</v>
      </c>
      <c r="G95" s="70">
        <v>0</v>
      </c>
      <c r="H95" s="70">
        <v>0</v>
      </c>
      <c r="I95" s="70">
        <v>0</v>
      </c>
      <c r="J95" s="70">
        <v>5.8392299805838377E-2</v>
      </c>
      <c r="K95" s="70">
        <v>0</v>
      </c>
      <c r="L95" s="70">
        <v>8.1175153130551791E-2</v>
      </c>
      <c r="M95" s="70">
        <v>0.11362417995061236</v>
      </c>
      <c r="N95" s="70">
        <v>7.6592346077841711E-3</v>
      </c>
      <c r="O95" s="70">
        <v>0</v>
      </c>
      <c r="P95" s="70">
        <v>2.0242770760489748E-2</v>
      </c>
      <c r="Q95" s="70">
        <v>0</v>
      </c>
      <c r="R95" s="70">
        <v>2.1257995395309592E-3</v>
      </c>
      <c r="S95" s="70">
        <v>0.28887204734184024</v>
      </c>
    </row>
    <row r="96" spans="1:19">
      <c r="A96" t="s">
        <v>48</v>
      </c>
      <c r="B96" s="69" t="s">
        <v>136</v>
      </c>
      <c r="C96" s="70">
        <v>1.3549006565538591E-3</v>
      </c>
      <c r="D96" s="70">
        <v>0</v>
      </c>
      <c r="E96" s="70">
        <v>2.4615676983472667E-3</v>
      </c>
      <c r="F96" s="70">
        <v>0</v>
      </c>
      <c r="G96" s="70">
        <v>1.1453141830582325E-2</v>
      </c>
      <c r="H96" s="70">
        <v>0</v>
      </c>
      <c r="I96" s="70">
        <v>0</v>
      </c>
      <c r="J96" s="70">
        <v>0</v>
      </c>
      <c r="K96" s="70">
        <v>0</v>
      </c>
      <c r="L96" s="70">
        <v>3.9454263690920754E-2</v>
      </c>
      <c r="M96" s="70">
        <v>0</v>
      </c>
      <c r="N96" s="70">
        <v>0</v>
      </c>
      <c r="O96" s="70">
        <v>0</v>
      </c>
      <c r="P96" s="70">
        <v>1.2896469933039612E-2</v>
      </c>
      <c r="Q96" s="70">
        <v>0</v>
      </c>
      <c r="R96" s="70">
        <v>0.51063115434130424</v>
      </c>
      <c r="S96" s="70">
        <v>0.57825149815073473</v>
      </c>
    </row>
    <row r="97" spans="1:19">
      <c r="A97" t="s">
        <v>48</v>
      </c>
      <c r="B97" s="69" t="s">
        <v>137</v>
      </c>
      <c r="C97" s="70">
        <v>7.2805608811687961E-4</v>
      </c>
      <c r="D97" s="70">
        <v>3.0542474155121013E-2</v>
      </c>
      <c r="E97" s="70">
        <v>2.6590389912470869E-3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3.0416016067784213E-2</v>
      </c>
      <c r="M97" s="70">
        <v>7.041285217162141E-2</v>
      </c>
      <c r="N97" s="70">
        <v>0</v>
      </c>
      <c r="O97" s="70">
        <v>0</v>
      </c>
      <c r="P97" s="70">
        <v>1.5008312571609395E-2</v>
      </c>
      <c r="Q97" s="70">
        <v>0</v>
      </c>
      <c r="R97" s="70">
        <v>1.623896245085632E-3</v>
      </c>
      <c r="S97" s="70">
        <v>0.15139064629050836</v>
      </c>
    </row>
    <row r="98" spans="1:19">
      <c r="A98" t="s">
        <v>48</v>
      </c>
      <c r="B98" s="69" t="s">
        <v>138</v>
      </c>
      <c r="C98" s="70">
        <v>4.2279998748107062E-4</v>
      </c>
      <c r="D98" s="70">
        <v>0</v>
      </c>
      <c r="E98" s="70">
        <v>1.5587962453906812E-3</v>
      </c>
      <c r="F98" s="70">
        <v>0</v>
      </c>
      <c r="G98" s="70">
        <v>0</v>
      </c>
      <c r="H98" s="70">
        <v>0</v>
      </c>
      <c r="I98" s="70">
        <v>3.8467305383960877</v>
      </c>
      <c r="J98" s="70">
        <v>0</v>
      </c>
      <c r="K98" s="70">
        <v>0</v>
      </c>
      <c r="L98" s="70">
        <v>4.0417545702416291E-2</v>
      </c>
      <c r="M98" s="70">
        <v>7.8752627530320751E-8</v>
      </c>
      <c r="N98" s="70">
        <v>0</v>
      </c>
      <c r="O98" s="70">
        <v>0</v>
      </c>
      <c r="P98" s="70">
        <v>1.4739610780807766E-2</v>
      </c>
      <c r="Q98" s="70">
        <v>0</v>
      </c>
      <c r="R98" s="70">
        <v>1.0542272890603499E-3</v>
      </c>
      <c r="S98" s="70">
        <v>3.9049235971538678</v>
      </c>
    </row>
    <row r="99" spans="1:19">
      <c r="A99" t="s">
        <v>48</v>
      </c>
      <c r="B99" s="69" t="s">
        <v>139</v>
      </c>
      <c r="C99" s="70">
        <v>7.7788819955681987E-4</v>
      </c>
      <c r="D99" s="70">
        <v>0</v>
      </c>
      <c r="E99" s="70">
        <v>1.6343649916610303E-3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3.6991717850735739E-2</v>
      </c>
      <c r="M99" s="70">
        <v>0</v>
      </c>
      <c r="N99" s="70">
        <v>3.9796180882811782E-2</v>
      </c>
      <c r="O99" s="70">
        <v>1.2053809798448611E-2</v>
      </c>
      <c r="P99" s="70">
        <v>9.2425302136405207E-3</v>
      </c>
      <c r="Q99" s="70">
        <v>0</v>
      </c>
      <c r="R99" s="70">
        <v>1.7624882791267282E-3</v>
      </c>
      <c r="S99" s="70">
        <v>0.10225898021610647</v>
      </c>
    </row>
    <row r="100" spans="1:19">
      <c r="A100" t="s">
        <v>48</v>
      </c>
      <c r="B100" s="69" t="s">
        <v>140</v>
      </c>
      <c r="C100" s="70">
        <v>5.6417949118969801E-4</v>
      </c>
      <c r="D100" s="70">
        <v>0</v>
      </c>
      <c r="E100" s="70">
        <v>1.5918107605124021E-3</v>
      </c>
      <c r="F100" s="70">
        <v>0</v>
      </c>
      <c r="G100" s="70">
        <v>0</v>
      </c>
      <c r="H100" s="70">
        <v>0</v>
      </c>
      <c r="I100" s="70">
        <v>0</v>
      </c>
      <c r="J100" s="70">
        <v>0</v>
      </c>
      <c r="K100" s="70">
        <v>0</v>
      </c>
      <c r="L100" s="70">
        <v>1.8069488985265281E-2</v>
      </c>
      <c r="M100" s="70">
        <v>1.9016346895028846E-4</v>
      </c>
      <c r="N100" s="70">
        <v>0</v>
      </c>
      <c r="O100" s="70">
        <v>0</v>
      </c>
      <c r="P100" s="70">
        <v>8.8814384179158878E-3</v>
      </c>
      <c r="Q100" s="70">
        <v>0</v>
      </c>
      <c r="R100" s="70">
        <v>2.0202780268860465E-2</v>
      </c>
      <c r="S100" s="70">
        <v>4.9499861392632738E-2</v>
      </c>
    </row>
    <row r="101" spans="1:19">
      <c r="A101" t="s">
        <v>48</v>
      </c>
      <c r="B101" s="69" t="s">
        <v>141</v>
      </c>
      <c r="C101" s="70">
        <v>4.4005665097390789E-4</v>
      </c>
      <c r="D101" s="70">
        <v>0</v>
      </c>
      <c r="E101" s="70">
        <v>7.9943771975088396E-4</v>
      </c>
      <c r="F101" s="70">
        <v>0</v>
      </c>
      <c r="G101" s="70">
        <v>0</v>
      </c>
      <c r="H101" s="70">
        <v>0</v>
      </c>
      <c r="I101" s="70">
        <v>0</v>
      </c>
      <c r="J101" s="70">
        <v>0</v>
      </c>
      <c r="K101" s="70">
        <v>0</v>
      </c>
      <c r="L101" s="70">
        <v>4.5429702886583101E-2</v>
      </c>
      <c r="M101" s="70">
        <v>0</v>
      </c>
      <c r="N101" s="70">
        <v>0</v>
      </c>
      <c r="O101" s="70">
        <v>0.67978663686846019</v>
      </c>
      <c r="P101" s="70">
        <v>8.6261637951992043E-3</v>
      </c>
      <c r="Q101" s="70">
        <v>0</v>
      </c>
      <c r="R101" s="70">
        <v>9.5682919323536453E-4</v>
      </c>
      <c r="S101" s="70">
        <v>0.73603882711449842</v>
      </c>
    </row>
    <row r="102" spans="1:19">
      <c r="A102" t="s">
        <v>48</v>
      </c>
      <c r="B102" s="69" t="s">
        <v>142</v>
      </c>
      <c r="C102" s="70">
        <v>4.6926830600391156E-4</v>
      </c>
      <c r="D102" s="70">
        <v>0</v>
      </c>
      <c r="E102" s="70">
        <v>1.3037661711070569E-3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2.2362141170564342E-2</v>
      </c>
      <c r="M102" s="70">
        <v>0</v>
      </c>
      <c r="N102" s="70">
        <v>0</v>
      </c>
      <c r="O102" s="70">
        <v>0</v>
      </c>
      <c r="P102" s="70">
        <v>7.4287389787173197E-3</v>
      </c>
      <c r="Q102" s="70">
        <v>0</v>
      </c>
      <c r="R102" s="70">
        <v>9.2416591880351007E-4</v>
      </c>
      <c r="S102" s="70">
        <v>3.2488080545135745E-2</v>
      </c>
    </row>
    <row r="103" spans="1:19">
      <c r="A103" t="s">
        <v>48</v>
      </c>
      <c r="B103" s="69" t="s">
        <v>143</v>
      </c>
      <c r="C103" s="70">
        <v>6.9653836853067475E-4</v>
      </c>
      <c r="D103" s="70">
        <v>1.7180141712255708</v>
      </c>
      <c r="E103" s="70">
        <v>9.7129456095679245E-4</v>
      </c>
      <c r="F103" s="70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2.5873931601008593E-2</v>
      </c>
      <c r="L103" s="70">
        <v>2.2041568003828615E-2</v>
      </c>
      <c r="M103" s="70">
        <v>0</v>
      </c>
      <c r="N103" s="70">
        <v>0</v>
      </c>
      <c r="O103" s="70">
        <v>0</v>
      </c>
      <c r="P103" s="70">
        <v>6.6458933742552517E-3</v>
      </c>
      <c r="Q103" s="70">
        <v>2.1002109142673753E-3</v>
      </c>
      <c r="R103" s="70">
        <v>2.5865484744393541E-2</v>
      </c>
      <c r="S103" s="70">
        <v>1.8022090927926229</v>
      </c>
    </row>
    <row r="104" spans="1:19">
      <c r="A104" t="s">
        <v>48</v>
      </c>
      <c r="B104" s="69" t="s">
        <v>144</v>
      </c>
      <c r="C104" s="70">
        <v>8.2686697392819752E-4</v>
      </c>
      <c r="D104" s="70">
        <v>0</v>
      </c>
      <c r="E104" s="70">
        <v>5.2784537113481633E-4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2.2788537054109881E-2</v>
      </c>
      <c r="M104" s="70">
        <v>0</v>
      </c>
      <c r="N104" s="70">
        <v>2.3645205719935447E-3</v>
      </c>
      <c r="O104" s="70">
        <v>0</v>
      </c>
      <c r="P104" s="70">
        <v>5.9768537403357413E-3</v>
      </c>
      <c r="Q104" s="70">
        <v>0</v>
      </c>
      <c r="R104" s="70">
        <v>6.6720057053260007E-4</v>
      </c>
      <c r="S104" s="70">
        <v>3.3151824282185771E-2</v>
      </c>
    </row>
    <row r="105" spans="1:19">
      <c r="A105" t="s">
        <v>48</v>
      </c>
      <c r="B105" s="69" t="s">
        <v>145</v>
      </c>
      <c r="C105" s="70">
        <v>6.015593739965297E-4</v>
      </c>
      <c r="D105" s="70">
        <v>0</v>
      </c>
      <c r="E105" s="70">
        <v>5.9292995051407615E-4</v>
      </c>
      <c r="F105" s="70">
        <v>0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3.3058537822851619E-2</v>
      </c>
      <c r="M105" s="70">
        <v>6.0350020924232695E-2</v>
      </c>
      <c r="N105" s="70">
        <v>0.51388106720035776</v>
      </c>
      <c r="O105" s="70">
        <v>0</v>
      </c>
      <c r="P105" s="70">
        <v>0.10489885851606573</v>
      </c>
      <c r="Q105" s="70">
        <v>0</v>
      </c>
      <c r="R105" s="70">
        <v>0.12606533218622218</v>
      </c>
      <c r="S105" s="70">
        <v>0.83944830597437203</v>
      </c>
    </row>
    <row r="106" spans="1:19">
      <c r="A106" t="s">
        <v>48</v>
      </c>
      <c r="B106" s="69" t="s">
        <v>146</v>
      </c>
      <c r="C106" s="70">
        <v>4.6824102938547441E-4</v>
      </c>
      <c r="D106" s="70">
        <v>0</v>
      </c>
      <c r="E106" s="70">
        <v>1.1839093872136885E-3</v>
      </c>
      <c r="F106" s="70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0.16111338229137218</v>
      </c>
      <c r="L106" s="70">
        <v>4.1198807060927933E-2</v>
      </c>
      <c r="M106" s="70">
        <v>0.16313872165641641</v>
      </c>
      <c r="N106" s="70">
        <v>1.7787533903934616E-4</v>
      </c>
      <c r="O106" s="70">
        <v>0.67591984032462449</v>
      </c>
      <c r="P106" s="70">
        <v>4.2234414417407606E-2</v>
      </c>
      <c r="Q106" s="70">
        <v>0</v>
      </c>
      <c r="R106" s="70">
        <v>6.8257322994824676E-4</v>
      </c>
      <c r="S106" s="70">
        <v>1.086117764736116</v>
      </c>
    </row>
    <row r="107" spans="1:19">
      <c r="A107" t="s">
        <v>48</v>
      </c>
      <c r="B107" s="69" t="s">
        <v>147</v>
      </c>
      <c r="C107" s="70">
        <v>4.8326599032577633E-4</v>
      </c>
      <c r="D107" s="70">
        <v>0</v>
      </c>
      <c r="E107" s="70">
        <v>1.4297487235879203E-3</v>
      </c>
      <c r="F107" s="70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2.1676041585577011E-2</v>
      </c>
      <c r="M107" s="70">
        <v>8.4121398169685335E-3</v>
      </c>
      <c r="N107" s="70">
        <v>0</v>
      </c>
      <c r="O107" s="70">
        <v>0</v>
      </c>
      <c r="P107" s="70">
        <v>5.4940519257513643E-3</v>
      </c>
      <c r="Q107" s="70">
        <v>0</v>
      </c>
      <c r="R107" s="70">
        <v>5.5465650613228945E-4</v>
      </c>
      <c r="S107" s="70">
        <v>3.8049904548245195E-2</v>
      </c>
    </row>
    <row r="108" spans="1:19">
      <c r="A108" t="s">
        <v>48</v>
      </c>
      <c r="B108" s="69" t="s">
        <v>148</v>
      </c>
      <c r="C108" s="70">
        <v>5.1747588554285073E-4</v>
      </c>
      <c r="D108" s="70">
        <v>0</v>
      </c>
      <c r="E108" s="70">
        <v>6.5133231744951559E-4</v>
      </c>
      <c r="F108" s="70">
        <v>0</v>
      </c>
      <c r="G108" s="70">
        <v>0</v>
      </c>
      <c r="H108" s="70">
        <v>0</v>
      </c>
      <c r="I108" s="70">
        <v>0</v>
      </c>
      <c r="J108" s="70">
        <v>0</v>
      </c>
      <c r="K108" s="70">
        <v>0</v>
      </c>
      <c r="L108" s="70">
        <v>2.0818344437557812E-2</v>
      </c>
      <c r="M108" s="70">
        <v>0</v>
      </c>
      <c r="N108" s="70">
        <v>3.1754578690978974E-6</v>
      </c>
      <c r="O108" s="70">
        <v>0</v>
      </c>
      <c r="P108" s="70">
        <v>5.42491737657258E-3</v>
      </c>
      <c r="Q108" s="70">
        <v>0</v>
      </c>
      <c r="R108" s="70">
        <v>4.7454886264013396E-3</v>
      </c>
      <c r="S108" s="70">
        <v>3.2160734101296384E-2</v>
      </c>
    </row>
    <row r="109" spans="1:19">
      <c r="A109" t="s">
        <v>48</v>
      </c>
      <c r="B109" s="69" t="s">
        <v>149</v>
      </c>
      <c r="C109" s="70">
        <v>1.2544748112297555E-4</v>
      </c>
      <c r="D109" s="70">
        <v>0</v>
      </c>
      <c r="E109" s="70">
        <v>1.019009307444918E-3</v>
      </c>
      <c r="F109" s="70">
        <v>0</v>
      </c>
      <c r="G109" s="70">
        <v>0</v>
      </c>
      <c r="H109" s="70">
        <v>0</v>
      </c>
      <c r="I109" s="70">
        <v>0</v>
      </c>
      <c r="J109" s="70">
        <v>2.9196149902919188E-2</v>
      </c>
      <c r="K109" s="70">
        <v>0</v>
      </c>
      <c r="L109" s="70">
        <v>1.8729222501262299E-2</v>
      </c>
      <c r="M109" s="70">
        <v>1.2714009934249759E-2</v>
      </c>
      <c r="N109" s="70">
        <v>0</v>
      </c>
      <c r="O109" s="70">
        <v>8.2914836129447167E-2</v>
      </c>
      <c r="P109" s="70">
        <v>6.6470261755426918E-3</v>
      </c>
      <c r="Q109" s="70">
        <v>0</v>
      </c>
      <c r="R109" s="70">
        <v>6.4805494169206668E-4</v>
      </c>
      <c r="S109" s="70">
        <v>0.15199375637376988</v>
      </c>
    </row>
    <row r="110" spans="1:19">
      <c r="A110" t="s">
        <v>48</v>
      </c>
      <c r="B110" s="69" t="s">
        <v>150</v>
      </c>
      <c r="C110" s="70">
        <v>2.5355601091892055E-4</v>
      </c>
      <c r="D110" s="70">
        <v>0</v>
      </c>
      <c r="E110" s="70">
        <v>6.5047412986629638E-4</v>
      </c>
      <c r="F110" s="70">
        <v>0</v>
      </c>
      <c r="G110" s="70">
        <v>0</v>
      </c>
      <c r="H110" s="70">
        <v>0</v>
      </c>
      <c r="I110" s="70">
        <v>0</v>
      </c>
      <c r="J110" s="70">
        <v>0</v>
      </c>
      <c r="K110" s="70">
        <v>6.4426559267843686E-2</v>
      </c>
      <c r="L110" s="70">
        <v>1.0266823665821434E-2</v>
      </c>
      <c r="M110" s="70">
        <v>0</v>
      </c>
      <c r="N110" s="70">
        <v>0</v>
      </c>
      <c r="O110" s="70">
        <v>4.624093625929504E-2</v>
      </c>
      <c r="P110" s="70">
        <v>5.4475071233781591E-2</v>
      </c>
      <c r="Q110" s="70">
        <v>2.6252636428343301E-2</v>
      </c>
      <c r="R110" s="70">
        <v>5.5376394128266782E-2</v>
      </c>
      <c r="S110" s="70">
        <v>0.2579424511239381</v>
      </c>
    </row>
    <row r="111" spans="1:19">
      <c r="A111" t="s">
        <v>48</v>
      </c>
      <c r="B111" s="69" t="s">
        <v>151</v>
      </c>
      <c r="C111" s="70">
        <v>6.7260656129430885E-4</v>
      </c>
      <c r="D111" s="70">
        <v>0</v>
      </c>
      <c r="E111" s="70">
        <v>7.2275564039792073E-4</v>
      </c>
      <c r="F111" s="70">
        <v>0</v>
      </c>
      <c r="G111" s="70">
        <v>0</v>
      </c>
      <c r="H111" s="70">
        <v>0</v>
      </c>
      <c r="I111" s="70">
        <v>0</v>
      </c>
      <c r="J111" s="70">
        <v>0</v>
      </c>
      <c r="K111" s="70">
        <v>0</v>
      </c>
      <c r="L111" s="70">
        <v>5.0105080589979423E-3</v>
      </c>
      <c r="M111" s="70">
        <v>0</v>
      </c>
      <c r="N111" s="70">
        <v>0</v>
      </c>
      <c r="O111" s="70">
        <v>0</v>
      </c>
      <c r="P111" s="70">
        <v>2.4769800016727572E-2</v>
      </c>
      <c r="Q111" s="70">
        <v>0</v>
      </c>
      <c r="R111" s="70">
        <v>0.89256795562147317</v>
      </c>
      <c r="S111" s="70">
        <v>0.92374362589885095</v>
      </c>
    </row>
    <row r="112" spans="1:19">
      <c r="A112" t="s">
        <v>48</v>
      </c>
      <c r="B112" s="69" t="s">
        <v>152</v>
      </c>
      <c r="C112" s="70">
        <v>4.6690255104486766E-4</v>
      </c>
      <c r="D112" s="70">
        <v>0</v>
      </c>
      <c r="E112" s="70">
        <v>7.6115334971404991E-4</v>
      </c>
      <c r="F112" s="70">
        <v>0</v>
      </c>
      <c r="G112" s="70">
        <v>0</v>
      </c>
      <c r="H112" s="70">
        <v>0</v>
      </c>
      <c r="I112" s="70">
        <v>0</v>
      </c>
      <c r="J112" s="70">
        <v>0</v>
      </c>
      <c r="K112" s="70">
        <v>1.2889070583309348E-2</v>
      </c>
      <c r="L112" s="70">
        <v>5.1898064420541345E-3</v>
      </c>
      <c r="M112" s="70">
        <v>3.0637453640736112E-4</v>
      </c>
      <c r="N112" s="70">
        <v>1.8324177411113141E-2</v>
      </c>
      <c r="O112" s="70">
        <v>1.8303312009134487E-2</v>
      </c>
      <c r="P112" s="70">
        <v>2.7909787736035696E-3</v>
      </c>
      <c r="Q112" s="70">
        <v>0</v>
      </c>
      <c r="R112" s="70">
        <v>0.5685832597441518</v>
      </c>
      <c r="S112" s="70">
        <v>0.62761503540065178</v>
      </c>
    </row>
    <row r="113" spans="1:19">
      <c r="A113" t="s">
        <v>48</v>
      </c>
      <c r="B113" s="69" t="s">
        <v>153</v>
      </c>
      <c r="C113" s="70">
        <v>4.7116163400140465E-4</v>
      </c>
      <c r="D113" s="70">
        <v>0</v>
      </c>
      <c r="E113" s="70">
        <v>4.2274054547952744E-4</v>
      </c>
      <c r="F113" s="70">
        <v>0</v>
      </c>
      <c r="G113" s="70">
        <v>0</v>
      </c>
      <c r="H113" s="70">
        <v>0</v>
      </c>
      <c r="I113" s="70">
        <v>0</v>
      </c>
      <c r="J113" s="70">
        <v>0</v>
      </c>
      <c r="K113" s="70">
        <v>5.3688799389863817E-3</v>
      </c>
      <c r="L113" s="70">
        <v>7.5472995979062318E-3</v>
      </c>
      <c r="M113" s="70">
        <v>3.7709380080741539E-6</v>
      </c>
      <c r="N113" s="70">
        <v>1.497432843919988E-2</v>
      </c>
      <c r="O113" s="70">
        <v>0.22879140011417931</v>
      </c>
      <c r="P113" s="70">
        <v>4.205420680619909E-3</v>
      </c>
      <c r="Q113" s="70">
        <v>0</v>
      </c>
      <c r="R113" s="70">
        <v>2.9965064475589998E-4</v>
      </c>
      <c r="S113" s="70">
        <v>0.26208465253307622</v>
      </c>
    </row>
    <row r="114" spans="1:19">
      <c r="A114" t="s">
        <v>48</v>
      </c>
      <c r="B114" s="69" t="s">
        <v>154</v>
      </c>
      <c r="C114" s="70">
        <v>2.080448014725178E-4</v>
      </c>
      <c r="D114" s="70">
        <v>0</v>
      </c>
      <c r="E114" s="70">
        <v>6.0741554725929348E-4</v>
      </c>
      <c r="F114" s="70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3.0679313937067576E-3</v>
      </c>
      <c r="L114" s="70">
        <v>1.6910472037606539E-2</v>
      </c>
      <c r="M114" s="70">
        <v>2.7003226577448913E-4</v>
      </c>
      <c r="N114" s="70">
        <v>0</v>
      </c>
      <c r="O114" s="70">
        <v>0</v>
      </c>
      <c r="P114" s="70">
        <v>3.2630620106317565E-3</v>
      </c>
      <c r="Q114" s="70">
        <v>0</v>
      </c>
      <c r="R114" s="70">
        <v>3.1477512190747348E-4</v>
      </c>
      <c r="S114" s="70">
        <v>2.4641733178384584E-2</v>
      </c>
    </row>
    <row r="115" spans="1:19">
      <c r="A115" t="s">
        <v>48</v>
      </c>
      <c r="B115" s="69" t="s">
        <v>155</v>
      </c>
      <c r="C115" s="70">
        <v>2.1046945130986927E-4</v>
      </c>
      <c r="D115" s="70">
        <v>0</v>
      </c>
      <c r="E115" s="70">
        <v>5.4832483627187401E-4</v>
      </c>
      <c r="F115" s="70">
        <v>0</v>
      </c>
      <c r="G115" s="70">
        <v>0</v>
      </c>
      <c r="H115" s="70">
        <v>0</v>
      </c>
      <c r="I115" s="70">
        <v>0</v>
      </c>
      <c r="J115" s="70">
        <v>4.7767696269673117</v>
      </c>
      <c r="K115" s="70">
        <v>0</v>
      </c>
      <c r="L115" s="70">
        <v>9.2339424688887561E-3</v>
      </c>
      <c r="M115" s="70">
        <v>9.6790587793755378E-2</v>
      </c>
      <c r="N115" s="70">
        <v>0.7847186357283169</v>
      </c>
      <c r="O115" s="70">
        <v>0</v>
      </c>
      <c r="P115" s="70">
        <v>3.0018384088066341E-3</v>
      </c>
      <c r="Q115" s="70">
        <v>0</v>
      </c>
      <c r="R115" s="70">
        <v>3.476357164409194E-4</v>
      </c>
      <c r="S115" s="70">
        <v>5.67162106137107</v>
      </c>
    </row>
    <row r="116" spans="1:19">
      <c r="A116" t="s">
        <v>48</v>
      </c>
      <c r="B116" s="69" t="s">
        <v>156</v>
      </c>
      <c r="C116" s="70">
        <v>3.5982322184491267E-4</v>
      </c>
      <c r="D116" s="70">
        <v>0</v>
      </c>
      <c r="E116" s="70">
        <v>7.7041646362907557E-4</v>
      </c>
      <c r="F116" s="70">
        <v>0</v>
      </c>
      <c r="G116" s="70">
        <v>0</v>
      </c>
      <c r="H116" s="70">
        <v>0</v>
      </c>
      <c r="I116" s="70">
        <v>0</v>
      </c>
      <c r="J116" s="70">
        <v>0</v>
      </c>
      <c r="K116" s="70">
        <v>0</v>
      </c>
      <c r="L116" s="70">
        <v>8.352441172338132E-3</v>
      </c>
      <c r="M116" s="70">
        <v>0</v>
      </c>
      <c r="N116" s="70">
        <v>1.0767144604928447E-2</v>
      </c>
      <c r="O116" s="70">
        <v>0</v>
      </c>
      <c r="P116" s="70">
        <v>8.0633262381439863E-3</v>
      </c>
      <c r="Q116" s="70">
        <v>0</v>
      </c>
      <c r="R116" s="70">
        <v>2.2034930514180928E-4</v>
      </c>
      <c r="S116" s="70">
        <v>2.8533501006108963E-2</v>
      </c>
    </row>
    <row r="117" spans="1:19">
      <c r="A117" t="s">
        <v>48</v>
      </c>
      <c r="B117" s="69" t="s">
        <v>157</v>
      </c>
      <c r="C117" s="70">
        <v>1.6310873266967008E-4</v>
      </c>
      <c r="D117" s="70">
        <v>0</v>
      </c>
      <c r="E117" s="70">
        <v>7.2408532869872033E-4</v>
      </c>
      <c r="F117" s="70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0</v>
      </c>
      <c r="L117" s="70">
        <v>2.8467480368057352E-3</v>
      </c>
      <c r="M117" s="70">
        <v>5.8152276452148044E-3</v>
      </c>
      <c r="N117" s="70">
        <v>0</v>
      </c>
      <c r="O117" s="70">
        <v>5.2087491418522092E-2</v>
      </c>
      <c r="P117" s="70">
        <v>1.7946581580332577E-3</v>
      </c>
      <c r="Q117" s="70">
        <v>0</v>
      </c>
      <c r="R117" s="70">
        <v>3.9550815019140373E-4</v>
      </c>
      <c r="S117" s="70">
        <v>6.3826827470109038E-2</v>
      </c>
    </row>
    <row r="118" spans="1:19">
      <c r="A118" t="s">
        <v>48</v>
      </c>
      <c r="B118" s="69" t="s">
        <v>158</v>
      </c>
      <c r="C118" s="70">
        <v>2.0484750754334868E-5</v>
      </c>
      <c r="D118" s="70">
        <v>0</v>
      </c>
      <c r="E118" s="70">
        <v>3.1477509538468951E-4</v>
      </c>
      <c r="F118" s="70">
        <v>0</v>
      </c>
      <c r="G118" s="70">
        <v>0</v>
      </c>
      <c r="H118" s="70">
        <v>0</v>
      </c>
      <c r="I118" s="70">
        <v>0</v>
      </c>
      <c r="J118" s="70">
        <v>0</v>
      </c>
      <c r="K118" s="70">
        <v>0</v>
      </c>
      <c r="L118" s="70">
        <v>9.7320645419785023E-3</v>
      </c>
      <c r="M118" s="70">
        <v>0</v>
      </c>
      <c r="N118" s="70">
        <v>5.2479180585223162E-3</v>
      </c>
      <c r="O118" s="70">
        <v>7.6922770060914303E-2</v>
      </c>
      <c r="P118" s="70">
        <v>1.0605499610065294E-2</v>
      </c>
      <c r="Q118" s="70">
        <v>0</v>
      </c>
      <c r="R118" s="70">
        <v>1.0976005726018201E-2</v>
      </c>
      <c r="S118" s="70">
        <v>0.11381951784346711</v>
      </c>
    </row>
    <row r="119" spans="1:19">
      <c r="A119" t="s">
        <v>48</v>
      </c>
      <c r="B119" s="69" t="s">
        <v>159</v>
      </c>
      <c r="C119" s="70">
        <v>2.5865523856616335E-4</v>
      </c>
      <c r="D119" s="70">
        <v>0</v>
      </c>
      <c r="E119" s="70">
        <v>4.2344744433719939E-4</v>
      </c>
      <c r="F119" s="70">
        <v>0</v>
      </c>
      <c r="G119" s="70">
        <v>0</v>
      </c>
      <c r="H119" s="70">
        <v>0</v>
      </c>
      <c r="I119" s="70">
        <v>0</v>
      </c>
      <c r="J119" s="70">
        <v>0</v>
      </c>
      <c r="K119" s="70">
        <v>0</v>
      </c>
      <c r="L119" s="70">
        <v>6.5574213216645916E-3</v>
      </c>
      <c r="M119" s="70">
        <v>0</v>
      </c>
      <c r="N119" s="70">
        <v>0</v>
      </c>
      <c r="O119" s="70">
        <v>0</v>
      </c>
      <c r="P119" s="70">
        <v>2.0056049975778478E-3</v>
      </c>
      <c r="Q119" s="70">
        <v>0</v>
      </c>
      <c r="R119" s="70">
        <v>3.4021633576841737E-4</v>
      </c>
      <c r="S119" s="70">
        <v>9.5853453378254017E-3</v>
      </c>
    </row>
    <row r="120" spans="1:19">
      <c r="A120" t="s">
        <v>48</v>
      </c>
      <c r="B120" s="69" t="s">
        <v>160</v>
      </c>
      <c r="C120" s="70">
        <v>2.5609245014912574E-4</v>
      </c>
      <c r="D120" s="70">
        <v>0</v>
      </c>
      <c r="E120" s="70">
        <v>3.742140362508195E-4</v>
      </c>
      <c r="F120" s="70">
        <v>0</v>
      </c>
      <c r="G120" s="70">
        <v>0</v>
      </c>
      <c r="H120" s="70">
        <v>0</v>
      </c>
      <c r="I120" s="70">
        <v>0</v>
      </c>
      <c r="J120" s="70">
        <v>0</v>
      </c>
      <c r="K120" s="70">
        <v>0</v>
      </c>
      <c r="L120" s="70">
        <v>9.8413056464643489E-3</v>
      </c>
      <c r="M120" s="70">
        <v>0</v>
      </c>
      <c r="N120" s="70">
        <v>0</v>
      </c>
      <c r="O120" s="70">
        <v>2.4338315159295654</v>
      </c>
      <c r="P120" s="70">
        <v>1.9778667049479282E-3</v>
      </c>
      <c r="Q120" s="70">
        <v>0</v>
      </c>
      <c r="R120" s="70">
        <v>2.4232939960810995E-4</v>
      </c>
      <c r="S120" s="70">
        <v>2.4465233241668898</v>
      </c>
    </row>
    <row r="121" spans="1:19">
      <c r="A121" t="s">
        <v>48</v>
      </c>
      <c r="B121" s="69" t="s">
        <v>161</v>
      </c>
      <c r="C121" s="70">
        <v>1.4237695201479994E-4</v>
      </c>
      <c r="D121" s="70">
        <v>0</v>
      </c>
      <c r="E121" s="70">
        <v>2.0329085299231053E-4</v>
      </c>
      <c r="F121" s="70">
        <v>0</v>
      </c>
      <c r="G121" s="70">
        <v>0</v>
      </c>
      <c r="H121" s="70">
        <v>0</v>
      </c>
      <c r="I121" s="70">
        <v>0</v>
      </c>
      <c r="J121" s="70">
        <v>0</v>
      </c>
      <c r="K121" s="70">
        <v>0</v>
      </c>
      <c r="L121" s="70">
        <v>3.6047148328588463E-3</v>
      </c>
      <c r="M121" s="70">
        <v>0</v>
      </c>
      <c r="N121" s="70">
        <v>0</v>
      </c>
      <c r="O121" s="70">
        <v>0</v>
      </c>
      <c r="P121" s="70">
        <v>2.2535425433574119E-3</v>
      </c>
      <c r="Q121" s="70">
        <v>0</v>
      </c>
      <c r="R121" s="70">
        <v>6.5319195923716933E-2</v>
      </c>
      <c r="S121" s="70">
        <v>7.1523121104974052E-2</v>
      </c>
    </row>
    <row r="122" spans="1:19">
      <c r="A122" t="s">
        <v>48</v>
      </c>
      <c r="B122" s="69" t="s">
        <v>162</v>
      </c>
      <c r="C122" s="70">
        <v>1.3959894929094219E-4</v>
      </c>
      <c r="D122" s="70">
        <v>0</v>
      </c>
      <c r="E122" s="70">
        <v>6.0569502032592482E-5</v>
      </c>
      <c r="F122" s="70">
        <v>0</v>
      </c>
      <c r="G122" s="70">
        <v>0</v>
      </c>
      <c r="H122" s="70">
        <v>0</v>
      </c>
      <c r="I122" s="70">
        <v>0</v>
      </c>
      <c r="J122" s="70">
        <v>0</v>
      </c>
      <c r="K122" s="70">
        <v>0</v>
      </c>
      <c r="L122" s="70">
        <v>3.8837939172342573E-3</v>
      </c>
      <c r="M122" s="70">
        <v>6.6484416748835429E-5</v>
      </c>
      <c r="N122" s="70">
        <v>0</v>
      </c>
      <c r="O122" s="70">
        <v>0</v>
      </c>
      <c r="P122" s="70">
        <v>1.1018812875647654E-2</v>
      </c>
      <c r="Q122" s="70">
        <v>0</v>
      </c>
      <c r="R122" s="70">
        <v>1.6440563581667789E-3</v>
      </c>
      <c r="S122" s="70">
        <v>1.681331601906777E-2</v>
      </c>
    </row>
    <row r="123" spans="1:19">
      <c r="A123" t="s">
        <v>48</v>
      </c>
      <c r="B123" s="69" t="s">
        <v>163</v>
      </c>
      <c r="C123" s="70">
        <v>2.2691811371711168E-4</v>
      </c>
      <c r="D123" s="70">
        <v>0</v>
      </c>
      <c r="E123" s="70">
        <v>3.4631744621194116E-4</v>
      </c>
      <c r="F123" s="70">
        <v>0</v>
      </c>
      <c r="G123" s="70">
        <v>0</v>
      </c>
      <c r="H123" s="70">
        <v>0</v>
      </c>
      <c r="I123" s="70">
        <v>0</v>
      </c>
      <c r="J123" s="70">
        <v>3.6989550349317106</v>
      </c>
      <c r="K123" s="70">
        <v>0</v>
      </c>
      <c r="L123" s="70">
        <v>2.9464100656397818E-3</v>
      </c>
      <c r="M123" s="70">
        <v>0</v>
      </c>
      <c r="N123" s="70">
        <v>0</v>
      </c>
      <c r="O123" s="70">
        <v>0</v>
      </c>
      <c r="P123" s="70">
        <v>1.1425419965576111E-3</v>
      </c>
      <c r="Q123" s="70">
        <v>0</v>
      </c>
      <c r="R123" s="70">
        <v>1.2958044281674574E-4</v>
      </c>
      <c r="S123" s="70">
        <v>3.7037468029967613</v>
      </c>
    </row>
    <row r="124" spans="1:19">
      <c r="A124" t="s">
        <v>48</v>
      </c>
      <c r="B124" s="69" t="s">
        <v>164</v>
      </c>
      <c r="C124" s="70">
        <v>6.0874835944524364E-5</v>
      </c>
      <c r="D124" s="70">
        <v>0</v>
      </c>
      <c r="E124" s="70">
        <v>3.0283761861404912E-4</v>
      </c>
      <c r="F124" s="70">
        <v>0</v>
      </c>
      <c r="G124" s="70">
        <v>0</v>
      </c>
      <c r="H124" s="70">
        <v>0</v>
      </c>
      <c r="I124" s="70">
        <v>0</v>
      </c>
      <c r="J124" s="70">
        <v>0</v>
      </c>
      <c r="K124" s="70">
        <v>0</v>
      </c>
      <c r="L124" s="70">
        <v>4.9724554989722947E-3</v>
      </c>
      <c r="M124" s="70">
        <v>0.2872680709982518</v>
      </c>
      <c r="N124" s="70">
        <v>8.575608826690484E-2</v>
      </c>
      <c r="O124" s="70">
        <v>0</v>
      </c>
      <c r="P124" s="70">
        <v>1.4550120318261861E-3</v>
      </c>
      <c r="Q124" s="70">
        <v>0</v>
      </c>
      <c r="R124" s="70">
        <v>4.6704514048661991</v>
      </c>
      <c r="S124" s="70">
        <v>5.0502667441168114</v>
      </c>
    </row>
    <row r="125" spans="1:19">
      <c r="A125" t="s">
        <v>48</v>
      </c>
      <c r="B125" s="69" t="s">
        <v>165</v>
      </c>
      <c r="C125" s="70">
        <v>1.8096120857613585E-4</v>
      </c>
      <c r="D125" s="70">
        <v>0</v>
      </c>
      <c r="E125" s="70">
        <v>6.6046903926419986E-5</v>
      </c>
      <c r="F125" s="70">
        <v>0</v>
      </c>
      <c r="G125" s="70">
        <v>0</v>
      </c>
      <c r="H125" s="70">
        <v>0</v>
      </c>
      <c r="I125" s="70">
        <v>0</v>
      </c>
      <c r="J125" s="70">
        <v>0</v>
      </c>
      <c r="K125" s="70">
        <v>0</v>
      </c>
      <c r="L125" s="70">
        <v>5.9768281392553746E-3</v>
      </c>
      <c r="M125" s="70">
        <v>0.13596096667987467</v>
      </c>
      <c r="N125" s="70">
        <v>4.7273941634049521E-3</v>
      </c>
      <c r="O125" s="70">
        <v>0</v>
      </c>
      <c r="P125" s="70">
        <v>1.2323139078347367E-3</v>
      </c>
      <c r="Q125" s="70">
        <v>0</v>
      </c>
      <c r="R125" s="70">
        <v>1.4305984069551414E-4</v>
      </c>
      <c r="S125" s="70">
        <v>0.14828757084347899</v>
      </c>
    </row>
    <row r="126" spans="1:19">
      <c r="A126" t="s">
        <v>48</v>
      </c>
      <c r="B126" s="69" t="s">
        <v>166</v>
      </c>
      <c r="C126" s="70">
        <v>1.1452087078467343E-4</v>
      </c>
      <c r="D126" s="70">
        <v>0</v>
      </c>
      <c r="E126" s="70">
        <v>1.4363527928829001E-4</v>
      </c>
      <c r="F126" s="70">
        <v>0</v>
      </c>
      <c r="G126" s="70">
        <v>0</v>
      </c>
      <c r="H126" s="70">
        <v>0</v>
      </c>
      <c r="I126" s="70">
        <v>0</v>
      </c>
      <c r="J126" s="70">
        <v>0</v>
      </c>
      <c r="K126" s="70">
        <v>0</v>
      </c>
      <c r="L126" s="70">
        <v>5.6146609518652468E-3</v>
      </c>
      <c r="M126" s="70">
        <v>0.10544311358209768</v>
      </c>
      <c r="N126" s="70">
        <v>2.0269719812297637E-2</v>
      </c>
      <c r="O126" s="70">
        <v>0</v>
      </c>
      <c r="P126" s="70">
        <v>3.8001821859268148E-3</v>
      </c>
      <c r="Q126" s="70">
        <v>0</v>
      </c>
      <c r="R126" s="70">
        <v>2.0551698959536679E-4</v>
      </c>
      <c r="S126" s="70">
        <v>0.13559134967181308</v>
      </c>
    </row>
    <row r="127" spans="1:19">
      <c r="A127" t="s">
        <v>48</v>
      </c>
      <c r="B127" s="69" t="s">
        <v>167</v>
      </c>
      <c r="C127" s="70">
        <v>9.4111150468201288E-5</v>
      </c>
      <c r="D127" s="70">
        <v>0</v>
      </c>
      <c r="E127" s="70">
        <v>6.4156381029079057E-5</v>
      </c>
      <c r="F127" s="70">
        <v>0</v>
      </c>
      <c r="G127" s="70">
        <v>0</v>
      </c>
      <c r="H127" s="70">
        <v>0</v>
      </c>
      <c r="I127" s="70">
        <v>0</v>
      </c>
      <c r="J127" s="70">
        <v>0.54683558019155498</v>
      </c>
      <c r="K127" s="70">
        <v>0</v>
      </c>
      <c r="L127" s="70">
        <v>3.7342750613440501E-3</v>
      </c>
      <c r="M127" s="70">
        <v>0</v>
      </c>
      <c r="N127" s="70">
        <v>0.21988191138480317</v>
      </c>
      <c r="O127" s="70">
        <v>0</v>
      </c>
      <c r="P127" s="70">
        <v>1.037103541449369E-3</v>
      </c>
      <c r="Q127" s="70">
        <v>0.34871621502005157</v>
      </c>
      <c r="R127" s="70">
        <v>1.5521074159607906E-4</v>
      </c>
      <c r="S127" s="70">
        <v>1.120518563472217</v>
      </c>
    </row>
    <row r="128" spans="1:19">
      <c r="A128" t="s">
        <v>48</v>
      </c>
      <c r="B128" s="69" t="s">
        <v>168</v>
      </c>
      <c r="C128" s="70">
        <v>1.3365127978559599E-4</v>
      </c>
      <c r="D128" s="70">
        <v>0</v>
      </c>
      <c r="E128" s="70">
        <v>1.8041760281128916E-4</v>
      </c>
      <c r="F128" s="70">
        <v>0</v>
      </c>
      <c r="G128" s="70">
        <v>0</v>
      </c>
      <c r="H128" s="70">
        <v>0</v>
      </c>
      <c r="I128" s="70">
        <v>5.9575911948137374</v>
      </c>
      <c r="J128" s="70">
        <v>0</v>
      </c>
      <c r="K128" s="70">
        <v>0</v>
      </c>
      <c r="L128" s="70">
        <v>6.7616755766142234E-3</v>
      </c>
      <c r="M128" s="70">
        <v>0</v>
      </c>
      <c r="N128" s="70">
        <v>2.9957866190333249E-3</v>
      </c>
      <c r="O128" s="70">
        <v>0</v>
      </c>
      <c r="P128" s="70">
        <v>0.16162647865201052</v>
      </c>
      <c r="Q128" s="70">
        <v>0</v>
      </c>
      <c r="R128" s="70">
        <v>2.2193448030094487E-4</v>
      </c>
      <c r="S128" s="70">
        <v>6.1295111390242596</v>
      </c>
    </row>
    <row r="129" spans="1:19">
      <c r="A129" t="s">
        <v>48</v>
      </c>
      <c r="B129" s="69" t="s">
        <v>169</v>
      </c>
      <c r="C129" s="70">
        <v>1.5743615071794892E-4</v>
      </c>
      <c r="D129" s="70">
        <v>0</v>
      </c>
      <c r="E129" s="70">
        <v>2.0487012895031853E-4</v>
      </c>
      <c r="F129" s="70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4.3059630015278572E-3</v>
      </c>
      <c r="M129" s="70">
        <v>0.1065147778952138</v>
      </c>
      <c r="N129" s="70">
        <v>4.232632899228328E-2</v>
      </c>
      <c r="O129" s="70">
        <v>0</v>
      </c>
      <c r="P129" s="70">
        <v>9.9593789460072912E-4</v>
      </c>
      <c r="Q129" s="70">
        <v>5.4926411033435318E-2</v>
      </c>
      <c r="R129" s="70">
        <v>2.3152250487612491E-4</v>
      </c>
      <c r="S129" s="70">
        <v>0.20966324760166799</v>
      </c>
    </row>
    <row r="130" spans="1:19">
      <c r="A130" t="s">
        <v>48</v>
      </c>
      <c r="B130" s="69" t="s">
        <v>170</v>
      </c>
      <c r="C130" s="70">
        <v>1.2197734054897325E-4</v>
      </c>
      <c r="D130" s="70">
        <v>0</v>
      </c>
      <c r="E130" s="70">
        <v>1.4929263622676103E-4</v>
      </c>
      <c r="F130" s="70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0</v>
      </c>
      <c r="L130" s="70">
        <v>4.6723140909623595E-3</v>
      </c>
      <c r="M130" s="70">
        <v>0</v>
      </c>
      <c r="N130" s="70">
        <v>6.2399042305775865E-2</v>
      </c>
      <c r="O130" s="70">
        <v>0</v>
      </c>
      <c r="P130" s="70">
        <v>1.5275066485784805E-2</v>
      </c>
      <c r="Q130" s="70">
        <v>0</v>
      </c>
      <c r="R130" s="70">
        <v>0.24070857219546227</v>
      </c>
      <c r="S130" s="70">
        <v>0.32332626505478856</v>
      </c>
    </row>
    <row r="131" spans="1:19">
      <c r="A131" t="s">
        <v>48</v>
      </c>
      <c r="B131" s="69" t="s">
        <v>171</v>
      </c>
      <c r="C131" s="70">
        <v>9.091759184443049E-5</v>
      </c>
      <c r="D131" s="70">
        <v>0</v>
      </c>
      <c r="E131" s="70">
        <v>1.6840826537922737E-4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5.4541574596917997E-3</v>
      </c>
      <c r="M131" s="70">
        <v>0</v>
      </c>
      <c r="N131" s="70">
        <v>2.9185882767421845E-3</v>
      </c>
      <c r="O131" s="70">
        <v>0</v>
      </c>
      <c r="P131" s="70">
        <v>9.4844511461644743E-4</v>
      </c>
      <c r="Q131" s="70">
        <v>0</v>
      </c>
      <c r="R131" s="70">
        <v>1.0749116356478794E-4</v>
      </c>
      <c r="S131" s="70">
        <v>9.6880078719436824E-3</v>
      </c>
    </row>
    <row r="132" spans="1:19">
      <c r="A132" t="s">
        <v>48</v>
      </c>
      <c r="B132" s="69" t="s">
        <v>172</v>
      </c>
      <c r="C132" s="70">
        <v>8.2385447471189366E-5</v>
      </c>
      <c r="D132" s="70">
        <v>0</v>
      </c>
      <c r="E132" s="70">
        <v>8.5482509321721523E-5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3.5048261829562222E-3</v>
      </c>
      <c r="M132" s="70">
        <v>3.3956211750407306E-2</v>
      </c>
      <c r="N132" s="70">
        <v>8.8884430346247711E-4</v>
      </c>
      <c r="O132" s="70">
        <v>2.4705149357764355E-3</v>
      </c>
      <c r="P132" s="70">
        <v>2.2569132731902641E-2</v>
      </c>
      <c r="Q132" s="70">
        <v>5.874849022062989E-2</v>
      </c>
      <c r="R132" s="70">
        <v>3.551942950982518</v>
      </c>
      <c r="S132" s="70">
        <v>3.6742488390644326</v>
      </c>
    </row>
    <row r="133" spans="1:19">
      <c r="A133" t="s">
        <v>48</v>
      </c>
      <c r="B133" s="69" t="s">
        <v>173</v>
      </c>
      <c r="C133" s="70">
        <v>8.9407211253167418E-5</v>
      </c>
      <c r="D133" s="70">
        <v>0</v>
      </c>
      <c r="E133" s="70">
        <v>1.8521410083494061E-4</v>
      </c>
      <c r="F133" s="70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3.2390515853719659</v>
      </c>
      <c r="L133" s="70">
        <v>3.0581912764553465E-3</v>
      </c>
      <c r="M133" s="70">
        <v>0</v>
      </c>
      <c r="N133" s="70">
        <v>7.7049485487926006E-2</v>
      </c>
      <c r="O133" s="70">
        <v>0</v>
      </c>
      <c r="P133" s="70">
        <v>1.0486051104692251E-3</v>
      </c>
      <c r="Q133" s="70">
        <v>0.54821833618772198</v>
      </c>
      <c r="R133" s="70">
        <v>1.5051029926773651E-3</v>
      </c>
      <c r="S133" s="70">
        <v>3.8702059277391641</v>
      </c>
    </row>
    <row r="134" spans="1:19">
      <c r="A134" t="s">
        <v>48</v>
      </c>
      <c r="B134" s="69" t="s">
        <v>174</v>
      </c>
      <c r="C134" s="70">
        <v>1.4696929337620901E-4</v>
      </c>
      <c r="D134" s="70">
        <v>0</v>
      </c>
      <c r="E134" s="70">
        <v>1.1053955798701054E-4</v>
      </c>
      <c r="F134" s="70">
        <v>0</v>
      </c>
      <c r="G134" s="70">
        <v>0</v>
      </c>
      <c r="H134" s="70">
        <v>0</v>
      </c>
      <c r="I134" s="70">
        <v>0</v>
      </c>
      <c r="J134" s="70">
        <v>0</v>
      </c>
      <c r="K134" s="70">
        <v>0</v>
      </c>
      <c r="L134" s="70">
        <v>5.1652198230183188E-3</v>
      </c>
      <c r="M134" s="70">
        <v>0</v>
      </c>
      <c r="N134" s="70">
        <v>0.32642583947070491</v>
      </c>
      <c r="O134" s="70">
        <v>0.42511651895583924</v>
      </c>
      <c r="P134" s="70">
        <v>9.6364988139896468E-4</v>
      </c>
      <c r="Q134" s="70">
        <v>0</v>
      </c>
      <c r="R134" s="70">
        <v>8.0316594215190662E-3</v>
      </c>
      <c r="S134" s="70">
        <v>0.7659603964038979</v>
      </c>
    </row>
    <row r="135" spans="1:19">
      <c r="A135" t="s">
        <v>48</v>
      </c>
      <c r="B135" s="69" t="s">
        <v>175</v>
      </c>
      <c r="C135" s="70">
        <v>1.0994934155927893E-4</v>
      </c>
      <c r="D135" s="70">
        <v>0</v>
      </c>
      <c r="E135" s="70">
        <v>1.4795755441099345E-4</v>
      </c>
      <c r="F135" s="70">
        <v>4.3345157380626063</v>
      </c>
      <c r="G135" s="70">
        <v>0</v>
      </c>
      <c r="H135" s="70">
        <v>0</v>
      </c>
      <c r="I135" s="70">
        <v>0</v>
      </c>
      <c r="J135" s="70">
        <v>0</v>
      </c>
      <c r="K135" s="70">
        <v>0</v>
      </c>
      <c r="L135" s="70">
        <v>7.675826240875594E-3</v>
      </c>
      <c r="M135" s="70">
        <v>1.6601523925465855</v>
      </c>
      <c r="N135" s="70">
        <v>2.8712385613083313E-4</v>
      </c>
      <c r="O135" s="70">
        <v>0</v>
      </c>
      <c r="P135" s="70">
        <v>7.2480307990474557E-4</v>
      </c>
      <c r="Q135" s="70">
        <v>0.11276947756957156</v>
      </c>
      <c r="R135" s="70">
        <v>0.49362379147513025</v>
      </c>
      <c r="S135" s="70">
        <v>6.6100070597267404</v>
      </c>
    </row>
    <row r="136" spans="1:19">
      <c r="A136" t="s">
        <v>48</v>
      </c>
      <c r="B136" s="69" t="s">
        <v>176</v>
      </c>
      <c r="C136" s="70">
        <v>1.188335784299718</v>
      </c>
      <c r="D136" s="70">
        <v>0</v>
      </c>
      <c r="E136" s="70">
        <v>1.5520486634201802E-4</v>
      </c>
      <c r="F136" s="70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5.3688799389846054E-3</v>
      </c>
      <c r="L136" s="70">
        <v>4.7415489431070768E-3</v>
      </c>
      <c r="M136" s="70">
        <v>0</v>
      </c>
      <c r="N136" s="70">
        <v>8.7870885555716427E-3</v>
      </c>
      <c r="O136" s="70">
        <v>0.16494831785901454</v>
      </c>
      <c r="P136" s="70">
        <v>8.6233332764606985E-4</v>
      </c>
      <c r="Q136" s="70">
        <v>0.53596882775423271</v>
      </c>
      <c r="R136" s="70">
        <v>9.7936301017398364E-3</v>
      </c>
      <c r="S136" s="70">
        <v>1.9189616156462534</v>
      </c>
    </row>
    <row r="137" spans="1:19">
      <c r="A137" t="s">
        <v>48</v>
      </c>
      <c r="B137" s="69" t="s">
        <v>177</v>
      </c>
      <c r="C137" s="70">
        <v>6.7017288390758267E-5</v>
      </c>
      <c r="D137" s="70">
        <v>0</v>
      </c>
      <c r="E137" s="70">
        <v>1.6246340399028725E-4</v>
      </c>
      <c r="F137" s="70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3.7669186463578086E-3</v>
      </c>
      <c r="M137" s="70">
        <v>0.10041361336109134</v>
      </c>
      <c r="N137" s="70">
        <v>0.19511073708908988</v>
      </c>
      <c r="O137" s="70">
        <v>0</v>
      </c>
      <c r="P137" s="70">
        <v>2.8830355800266716E-3</v>
      </c>
      <c r="Q137" s="70">
        <v>0.4808280156826239</v>
      </c>
      <c r="R137" s="70">
        <v>9.8018616355446397E-3</v>
      </c>
      <c r="S137" s="70">
        <v>0.79303366268709397</v>
      </c>
    </row>
    <row r="138" spans="1:19">
      <c r="A138" t="s">
        <v>48</v>
      </c>
      <c r="B138" s="69" t="s">
        <v>178</v>
      </c>
      <c r="C138" s="70">
        <v>8.0160900086667652E-5</v>
      </c>
      <c r="D138" s="70">
        <v>0</v>
      </c>
      <c r="E138" s="70">
        <v>8.7025120812711521E-5</v>
      </c>
      <c r="F138" s="70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3.5756685592662762E-3</v>
      </c>
      <c r="M138" s="70">
        <v>0</v>
      </c>
      <c r="N138" s="70">
        <v>0.93582053469555149</v>
      </c>
      <c r="O138" s="70">
        <v>0</v>
      </c>
      <c r="P138" s="70">
        <v>4.8905694634981955E-3</v>
      </c>
      <c r="Q138" s="70">
        <v>0</v>
      </c>
      <c r="R138" s="70">
        <v>3.4364745699370758E-2</v>
      </c>
      <c r="S138" s="70">
        <v>0.97881870443870866</v>
      </c>
    </row>
    <row r="139" spans="1:19">
      <c r="A139" t="s">
        <v>48</v>
      </c>
      <c r="B139" s="69" t="s">
        <v>179</v>
      </c>
      <c r="C139" s="70">
        <v>3.3091490823977665E-5</v>
      </c>
      <c r="D139" s="70">
        <v>2.5915872624697354</v>
      </c>
      <c r="E139" s="70">
        <v>1.1859253542034764E-4</v>
      </c>
      <c r="F139" s="70">
        <v>0</v>
      </c>
      <c r="G139" s="70">
        <v>0</v>
      </c>
      <c r="H139" s="70">
        <v>0</v>
      </c>
      <c r="I139" s="70">
        <v>0</v>
      </c>
      <c r="J139" s="70">
        <v>0</v>
      </c>
      <c r="K139" s="70">
        <v>0</v>
      </c>
      <c r="L139" s="70">
        <v>5.4659929572906663E-3</v>
      </c>
      <c r="M139" s="70">
        <v>4.5191656900932742E-2</v>
      </c>
      <c r="N139" s="70">
        <v>0.97280267012040866</v>
      </c>
      <c r="O139" s="70">
        <v>0</v>
      </c>
      <c r="P139" s="70">
        <v>1.1309379527659758E-3</v>
      </c>
      <c r="Q139" s="70">
        <v>0</v>
      </c>
      <c r="R139" s="70">
        <v>1.8970375710380267</v>
      </c>
      <c r="S139" s="70">
        <v>5.5133677754653263</v>
      </c>
    </row>
    <row r="140" spans="1:19">
      <c r="A140" t="s">
        <v>48</v>
      </c>
      <c r="B140" s="69" t="s">
        <v>180</v>
      </c>
      <c r="C140" s="70">
        <v>7.0292252916104303E-5</v>
      </c>
      <c r="D140" s="70">
        <v>0</v>
      </c>
      <c r="E140" s="70">
        <v>1.2796466232067871E-4</v>
      </c>
      <c r="F140" s="70">
        <v>3.0372482736630957E-2</v>
      </c>
      <c r="G140" s="70">
        <v>1.4510357283711119</v>
      </c>
      <c r="H140" s="70">
        <v>0</v>
      </c>
      <c r="I140" s="70">
        <v>0</v>
      </c>
      <c r="J140" s="70">
        <v>1.7132002267052115</v>
      </c>
      <c r="K140" s="70">
        <v>0</v>
      </c>
      <c r="L140" s="70">
        <v>2.9330394212845334E-3</v>
      </c>
      <c r="M140" s="70">
        <v>8.1383504995130806E-2</v>
      </c>
      <c r="N140" s="70">
        <v>0.35892465778456462</v>
      </c>
      <c r="O140" s="70">
        <v>0</v>
      </c>
      <c r="P140" s="70">
        <v>5.3377405144772183E-4</v>
      </c>
      <c r="Q140" s="70">
        <v>0.73671912754312441</v>
      </c>
      <c r="R140" s="70">
        <v>1.3306059484029191</v>
      </c>
      <c r="S140" s="70">
        <v>5.7059067469267006</v>
      </c>
    </row>
    <row r="141" spans="1:19">
      <c r="A141" t="s">
        <v>48</v>
      </c>
      <c r="B141" s="69" t="s">
        <v>181</v>
      </c>
      <c r="C141" s="70">
        <v>0.55041044533104255</v>
      </c>
      <c r="D141" s="70">
        <v>1.2003141005122977</v>
      </c>
      <c r="E141" s="70">
        <v>0.98184229465480044</v>
      </c>
      <c r="F141" s="70">
        <v>2.0075651839447914</v>
      </c>
      <c r="G141" s="70">
        <v>0.67205865314030433</v>
      </c>
      <c r="H141" s="70">
        <v>1.5416813691109539</v>
      </c>
      <c r="I141" s="70">
        <v>2.7593053954926816</v>
      </c>
      <c r="J141" s="70">
        <v>0</v>
      </c>
      <c r="K141" s="70">
        <v>1.5001923132249111</v>
      </c>
      <c r="L141" s="70">
        <v>6.3800966967324513E-3</v>
      </c>
      <c r="M141" s="70">
        <v>6.2360779998809619</v>
      </c>
      <c r="N141" s="70">
        <v>2.1680078321233225</v>
      </c>
      <c r="O141" s="70">
        <v>3.0564407431608593</v>
      </c>
      <c r="P141" s="70">
        <v>0.2875136493556596</v>
      </c>
      <c r="Q141" s="70">
        <v>0.34894998641905683</v>
      </c>
      <c r="R141" s="70">
        <v>5.145977763078541</v>
      </c>
      <c r="S141" s="70">
        <v>28.462717826127232</v>
      </c>
    </row>
    <row r="142" spans="1:19">
      <c r="A142" t="s">
        <v>48</v>
      </c>
      <c r="B142" s="69" t="s">
        <v>182</v>
      </c>
      <c r="C142" s="70">
        <v>5.1706435947096452E-5</v>
      </c>
      <c r="D142" s="70">
        <v>0</v>
      </c>
      <c r="E142" s="70">
        <v>1.4468740606332631E-4</v>
      </c>
      <c r="F142" s="70">
        <v>0</v>
      </c>
      <c r="G142" s="70">
        <v>0</v>
      </c>
      <c r="H142" s="70">
        <v>3.328630228762286</v>
      </c>
      <c r="I142" s="70">
        <v>0</v>
      </c>
      <c r="J142" s="70">
        <v>0</v>
      </c>
      <c r="K142" s="70">
        <v>0</v>
      </c>
      <c r="L142" s="70">
        <v>1.4209353206595665E-3</v>
      </c>
      <c r="M142" s="70">
        <v>3.2939766750885724E-3</v>
      </c>
      <c r="N142" s="70">
        <v>0.11408893573756629</v>
      </c>
      <c r="O142" s="70">
        <v>0</v>
      </c>
      <c r="P142" s="70">
        <v>7.7274089572540561E-2</v>
      </c>
      <c r="Q142" s="70">
        <v>0.15807120031098432</v>
      </c>
      <c r="R142" s="70">
        <v>1.4533592869344432</v>
      </c>
      <c r="S142" s="70">
        <v>5.1363350471557396</v>
      </c>
    </row>
    <row r="143" spans="1:19">
      <c r="A143" t="s">
        <v>48</v>
      </c>
      <c r="B143" s="69" t="s">
        <v>183</v>
      </c>
      <c r="C143" s="70">
        <v>5.6125274205953701E-6</v>
      </c>
      <c r="D143" s="70">
        <v>0</v>
      </c>
      <c r="E143" s="70">
        <v>8.9669272314907289E-5</v>
      </c>
      <c r="F143" s="70">
        <v>0</v>
      </c>
      <c r="G143" s="70">
        <v>0</v>
      </c>
      <c r="H143" s="70">
        <v>0</v>
      </c>
      <c r="I143" s="70">
        <v>0</v>
      </c>
      <c r="J143" s="70">
        <v>0</v>
      </c>
      <c r="K143" s="70">
        <v>0</v>
      </c>
      <c r="L143" s="70">
        <v>2.6047223642180484E-3</v>
      </c>
      <c r="M143" s="70">
        <v>0.28294200711903983</v>
      </c>
      <c r="N143" s="70">
        <v>1.3826973982489221E-3</v>
      </c>
      <c r="O143" s="70">
        <v>0</v>
      </c>
      <c r="P143" s="70">
        <v>8.8430259848138348E-2</v>
      </c>
      <c r="Q143" s="70">
        <v>0</v>
      </c>
      <c r="R143" s="70">
        <v>6.7788458281370367E-5</v>
      </c>
      <c r="S143" s="70">
        <v>0.37552275698760695</v>
      </c>
    </row>
    <row r="144" spans="1:19">
      <c r="A144" t="s">
        <v>48</v>
      </c>
      <c r="B144" s="69" t="s">
        <v>184</v>
      </c>
      <c r="C144" s="70">
        <v>6.5162886876635184E-5</v>
      </c>
      <c r="D144" s="70">
        <v>0</v>
      </c>
      <c r="E144" s="70">
        <v>1.0146413847245128E-4</v>
      </c>
      <c r="F144" s="70">
        <v>0</v>
      </c>
      <c r="G144" s="70">
        <v>0</v>
      </c>
      <c r="H144" s="70">
        <v>0</v>
      </c>
      <c r="I144" s="70">
        <v>0</v>
      </c>
      <c r="J144" s="70">
        <v>0</v>
      </c>
      <c r="K144" s="70">
        <v>0</v>
      </c>
      <c r="L144" s="70">
        <v>1.6477569857702434E-3</v>
      </c>
      <c r="M144" s="70">
        <v>0.13635307838902833</v>
      </c>
      <c r="N144" s="70">
        <v>1.8335552240931747</v>
      </c>
      <c r="O144" s="70">
        <v>1.1925609000543673</v>
      </c>
      <c r="P144" s="70">
        <v>0.18622221652201176</v>
      </c>
      <c r="Q144" s="70">
        <v>4.5966397166753659E-2</v>
      </c>
      <c r="R144" s="70">
        <v>8.8027289805836517E-5</v>
      </c>
      <c r="S144" s="70">
        <v>3.3965602275262654</v>
      </c>
    </row>
    <row r="145" spans="1:19">
      <c r="A145" t="s">
        <v>48</v>
      </c>
      <c r="B145" s="69" t="s">
        <v>185</v>
      </c>
      <c r="C145" s="70">
        <v>6.6163240909133947E-5</v>
      </c>
      <c r="D145" s="70">
        <v>0</v>
      </c>
      <c r="E145" s="70">
        <v>1.0967662195326966E-4</v>
      </c>
      <c r="F145" s="70">
        <v>6.8425363406653616E-2</v>
      </c>
      <c r="G145" s="70">
        <v>0</v>
      </c>
      <c r="H145" s="70">
        <v>0</v>
      </c>
      <c r="I145" s="70">
        <v>0</v>
      </c>
      <c r="J145" s="70">
        <v>0</v>
      </c>
      <c r="K145" s="70">
        <v>0</v>
      </c>
      <c r="L145" s="70">
        <v>2.5914102054116483E-3</v>
      </c>
      <c r="M145" s="70">
        <v>1.825064181611495</v>
      </c>
      <c r="N145" s="70">
        <v>7.4990028583545865E-2</v>
      </c>
      <c r="O145" s="70">
        <v>0</v>
      </c>
      <c r="P145" s="70">
        <v>4.5391854541776411E-4</v>
      </c>
      <c r="Q145" s="70">
        <v>7.3441187708619182E-2</v>
      </c>
      <c r="R145" s="70">
        <v>1.7495037826165571E-2</v>
      </c>
      <c r="S145" s="70">
        <v>2.0626369677502794</v>
      </c>
    </row>
    <row r="146" spans="1:19">
      <c r="A146" t="s">
        <v>48</v>
      </c>
      <c r="B146" s="69" t="s">
        <v>186</v>
      </c>
      <c r="C146" s="70">
        <v>4.7541416318352958E-5</v>
      </c>
      <c r="D146" s="70">
        <v>0</v>
      </c>
      <c r="E146" s="70">
        <v>1.1301694941323603E-4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1.5694702288282514E-3</v>
      </c>
      <c r="M146" s="70">
        <v>2.8987789597801736</v>
      </c>
      <c r="N146" s="70">
        <v>7.782676260958965E-5</v>
      </c>
      <c r="O146" s="70">
        <v>0.44167396529157799</v>
      </c>
      <c r="P146" s="70">
        <v>5.0007863104568173E-2</v>
      </c>
      <c r="Q146" s="70">
        <v>2.1210718965578579E-3</v>
      </c>
      <c r="R146" s="70">
        <v>3.5702420958472203E-4</v>
      </c>
      <c r="S146" s="70">
        <v>3.3947467396396291</v>
      </c>
    </row>
    <row r="147" spans="1:19">
      <c r="A147" t="s">
        <v>48</v>
      </c>
      <c r="B147" s="69" t="s">
        <v>187</v>
      </c>
      <c r="C147" s="70">
        <v>2.4346330029345609E-5</v>
      </c>
      <c r="D147" s="70">
        <v>0</v>
      </c>
      <c r="E147" s="70">
        <v>5.3874783752405619E-5</v>
      </c>
      <c r="F147" s="70">
        <v>3.4212681703330361E-2</v>
      </c>
      <c r="G147" s="70">
        <v>0</v>
      </c>
      <c r="H147" s="70">
        <v>0</v>
      </c>
      <c r="I147" s="70">
        <v>0</v>
      </c>
      <c r="J147" s="70">
        <v>0</v>
      </c>
      <c r="K147" s="70">
        <v>0</v>
      </c>
      <c r="L147" s="70">
        <v>4.4495649719884511E-3</v>
      </c>
      <c r="M147" s="70">
        <v>1.4952577182581166</v>
      </c>
      <c r="N147" s="70">
        <v>0</v>
      </c>
      <c r="O147" s="70">
        <v>4.2097225574551089E-3</v>
      </c>
      <c r="P147" s="70">
        <v>5.3119325680484053E-4</v>
      </c>
      <c r="Q147" s="70">
        <v>0</v>
      </c>
      <c r="R147" s="70">
        <v>1.2221756613115531E-3</v>
      </c>
      <c r="S147" s="70">
        <v>1.5399612775227638</v>
      </c>
    </row>
    <row r="148" spans="1:19">
      <c r="A148" t="s">
        <v>48</v>
      </c>
      <c r="B148" s="69" t="s">
        <v>188</v>
      </c>
      <c r="C148" s="70">
        <v>4.3045725604429208E-5</v>
      </c>
      <c r="D148" s="70">
        <v>0</v>
      </c>
      <c r="E148" s="70">
        <v>3.0965945260419403E-5</v>
      </c>
      <c r="F148" s="70">
        <v>0</v>
      </c>
      <c r="G148" s="70">
        <v>0</v>
      </c>
      <c r="H148" s="70">
        <v>0</v>
      </c>
      <c r="I148" s="70">
        <v>0</v>
      </c>
      <c r="J148" s="70">
        <v>0</v>
      </c>
      <c r="K148" s="70">
        <v>0</v>
      </c>
      <c r="L148" s="70">
        <v>0</v>
      </c>
      <c r="M148" s="70">
        <v>2.2539254994571536</v>
      </c>
      <c r="N148" s="70">
        <v>1.6781325035214678E-2</v>
      </c>
      <c r="O148" s="70">
        <v>0.43424425912255771</v>
      </c>
      <c r="P148" s="70">
        <v>4.5367420949560255E-4</v>
      </c>
      <c r="Q148" s="70">
        <v>7.969537482512834E-4</v>
      </c>
      <c r="R148" s="70">
        <v>5.396495183163097E-5</v>
      </c>
      <c r="S148" s="70">
        <v>2.7063296881954102</v>
      </c>
    </row>
    <row r="149" spans="1:19">
      <c r="A149" t="s">
        <v>48</v>
      </c>
      <c r="B149" s="69" t="s">
        <v>189</v>
      </c>
      <c r="C149" s="70">
        <v>4.8779139685706241E-5</v>
      </c>
      <c r="D149" s="70">
        <v>0</v>
      </c>
      <c r="E149" s="70">
        <v>1.2042341042217686E-4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1.3283375766324212E-3</v>
      </c>
      <c r="M149" s="70">
        <v>3.2417305006887887E-2</v>
      </c>
      <c r="N149" s="70">
        <v>2.8544539726361506E-2</v>
      </c>
      <c r="O149" s="70">
        <v>0.17633011140802779</v>
      </c>
      <c r="P149" s="70">
        <v>5.0579205559131424E-4</v>
      </c>
      <c r="Q149" s="70">
        <v>0</v>
      </c>
      <c r="R149" s="70">
        <v>8.8319981273343728E-5</v>
      </c>
      <c r="S149" s="70">
        <v>0.23938360830493366</v>
      </c>
    </row>
    <row r="150" spans="1:19">
      <c r="A150" t="s">
        <v>48</v>
      </c>
      <c r="B150" s="69" t="s">
        <v>190</v>
      </c>
      <c r="C150" s="70">
        <v>2.3358645396598376E-5</v>
      </c>
      <c r="D150" s="70">
        <v>0</v>
      </c>
      <c r="E150" s="70">
        <v>2.747803109137692E-5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2.6240703202056181E-3</v>
      </c>
      <c r="M150" s="70">
        <v>7.2448438046990304E-5</v>
      </c>
      <c r="N150" s="70">
        <v>0.10674533302466926</v>
      </c>
      <c r="O150" s="70">
        <v>0.81798244301934631</v>
      </c>
      <c r="P150" s="70">
        <v>1.4016556355471721E-3</v>
      </c>
      <c r="Q150" s="70">
        <v>0</v>
      </c>
      <c r="R150" s="70">
        <v>8.3547365321123834E-5</v>
      </c>
      <c r="S150" s="70">
        <v>0.9289603344795978</v>
      </c>
    </row>
    <row r="151" spans="1:19">
      <c r="A151" t="s">
        <v>48</v>
      </c>
      <c r="B151" s="69" t="s">
        <v>191</v>
      </c>
      <c r="C151" s="70">
        <v>6.3514749530924064E-5</v>
      </c>
      <c r="D151" s="70">
        <v>0</v>
      </c>
      <c r="E151" s="70">
        <v>8.5995060235433129E-5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3.8056118155580521E-3</v>
      </c>
      <c r="M151" s="70">
        <v>2.8759761224890497</v>
      </c>
      <c r="N151" s="70">
        <v>0</v>
      </c>
      <c r="O151" s="70">
        <v>0</v>
      </c>
      <c r="P151" s="70">
        <v>3.3091110661302992E-3</v>
      </c>
      <c r="Q151" s="70">
        <v>0</v>
      </c>
      <c r="R151" s="70">
        <v>2.1115465538912304E-4</v>
      </c>
      <c r="S151" s="70">
        <v>2.8834515098358793</v>
      </c>
    </row>
    <row r="152" spans="1:19">
      <c r="A152" t="s">
        <v>48</v>
      </c>
      <c r="B152" s="69" t="s">
        <v>192</v>
      </c>
      <c r="C152" s="70">
        <v>1.2137862817951373E-5</v>
      </c>
      <c r="D152" s="70">
        <v>0</v>
      </c>
      <c r="E152" s="70">
        <v>8.7499823449022074E-5</v>
      </c>
      <c r="F152" s="70">
        <v>0</v>
      </c>
      <c r="G152" s="70">
        <v>0</v>
      </c>
      <c r="H152" s="70">
        <v>0</v>
      </c>
      <c r="I152" s="70">
        <v>0</v>
      </c>
      <c r="J152" s="70">
        <v>0</v>
      </c>
      <c r="K152" s="70">
        <v>0</v>
      </c>
      <c r="L152" s="70">
        <v>1.7467386828151632E-3</v>
      </c>
      <c r="M152" s="70">
        <v>0</v>
      </c>
      <c r="N152" s="70">
        <v>0</v>
      </c>
      <c r="O152" s="70">
        <v>0</v>
      </c>
      <c r="P152" s="70">
        <v>7.9916829221815533E-4</v>
      </c>
      <c r="Q152" s="70">
        <v>0</v>
      </c>
      <c r="R152" s="70">
        <v>6.4776743743450993E-3</v>
      </c>
      <c r="S152" s="70">
        <v>9.1232190356436149E-3</v>
      </c>
    </row>
    <row r="153" spans="1:19">
      <c r="A153" t="s">
        <v>48</v>
      </c>
      <c r="B153" s="69" t="s">
        <v>193</v>
      </c>
      <c r="C153" s="70">
        <v>6.6040084963248091E-5</v>
      </c>
      <c r="D153" s="70">
        <v>0</v>
      </c>
      <c r="E153" s="70">
        <v>1.5498537248248567E-5</v>
      </c>
      <c r="F153" s="70">
        <v>0</v>
      </c>
      <c r="G153" s="70">
        <v>0</v>
      </c>
      <c r="H153" s="70">
        <v>0</v>
      </c>
      <c r="I153" s="70">
        <v>0</v>
      </c>
      <c r="J153" s="70">
        <v>0</v>
      </c>
      <c r="K153" s="70">
        <v>0</v>
      </c>
      <c r="L153" s="70">
        <v>1.3849316181637761E-3</v>
      </c>
      <c r="M153" s="70">
        <v>3.1034443424005076E-6</v>
      </c>
      <c r="N153" s="70">
        <v>8.1045233639898129E-4</v>
      </c>
      <c r="O153" s="70">
        <v>3.0881436697200115E-2</v>
      </c>
      <c r="P153" s="70">
        <v>5.4561856163104494E-4</v>
      </c>
      <c r="Q153" s="70">
        <v>0</v>
      </c>
      <c r="R153" s="70">
        <v>0.14349711047383096</v>
      </c>
      <c r="S153" s="70">
        <v>0.17720419175367397</v>
      </c>
    </row>
    <row r="154" spans="1:19">
      <c r="A154" t="s">
        <v>48</v>
      </c>
      <c r="B154" s="69" t="s">
        <v>194</v>
      </c>
      <c r="C154" s="70">
        <v>5.3011801188773688E-5</v>
      </c>
      <c r="D154" s="70">
        <v>0</v>
      </c>
      <c r="E154" s="70">
        <v>2.7536976308084604E-6</v>
      </c>
      <c r="F154" s="70">
        <v>0</v>
      </c>
      <c r="G154" s="70">
        <v>0.60886083014838022</v>
      </c>
      <c r="H154" s="70">
        <v>0</v>
      </c>
      <c r="I154" s="70">
        <v>0</v>
      </c>
      <c r="J154" s="70">
        <v>0</v>
      </c>
      <c r="K154" s="70">
        <v>0</v>
      </c>
      <c r="L154" s="70">
        <v>1.0997117548914304E-3</v>
      </c>
      <c r="M154" s="70">
        <v>0</v>
      </c>
      <c r="N154" s="70">
        <v>3.687193062162919E-5</v>
      </c>
      <c r="O154" s="70">
        <v>0</v>
      </c>
      <c r="P154" s="70">
        <v>4.8032767537620202E-4</v>
      </c>
      <c r="Q154" s="70">
        <v>0</v>
      </c>
      <c r="R154" s="70">
        <v>6.1384833962563334E-5</v>
      </c>
      <c r="S154" s="70">
        <v>0.6105948918420836</v>
      </c>
    </row>
    <row r="155" spans="1:19">
      <c r="A155" t="s">
        <v>48</v>
      </c>
      <c r="B155" s="69" t="s">
        <v>195</v>
      </c>
      <c r="C155" s="70">
        <v>5.1305268646828495E-5</v>
      </c>
      <c r="D155" s="70">
        <v>0</v>
      </c>
      <c r="E155" s="70">
        <v>6.4974232339309879E-5</v>
      </c>
      <c r="F155" s="70">
        <v>1.9227811971542863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2.6488733507967765E-3</v>
      </c>
      <c r="M155" s="70">
        <v>1.0543439640287033E-4</v>
      </c>
      <c r="N155" s="70">
        <v>0</v>
      </c>
      <c r="O155" s="70">
        <v>0</v>
      </c>
      <c r="P155" s="70">
        <v>1.1184592610334221E-2</v>
      </c>
      <c r="Q155" s="70">
        <v>0</v>
      </c>
      <c r="R155" s="70">
        <v>1.1899793656979796E-2</v>
      </c>
      <c r="S155" s="70">
        <v>1.9487361706696902</v>
      </c>
    </row>
    <row r="156" spans="1:19">
      <c r="A156" t="s">
        <v>48</v>
      </c>
      <c r="B156" s="69" t="s">
        <v>196</v>
      </c>
      <c r="C156" s="70">
        <v>5.6498567454710269E-5</v>
      </c>
      <c r="D156" s="70">
        <v>0</v>
      </c>
      <c r="E156" s="70">
        <v>5.876101960389235E-5</v>
      </c>
      <c r="F156" s="70">
        <v>0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2.4494386869200468E-3</v>
      </c>
      <c r="M156" s="70">
        <v>0</v>
      </c>
      <c r="N156" s="70">
        <v>1.0612314902083142E-3</v>
      </c>
      <c r="O156" s="70">
        <v>0</v>
      </c>
      <c r="P156" s="70">
        <v>3.5415217138279331E-4</v>
      </c>
      <c r="Q156" s="70">
        <v>0</v>
      </c>
      <c r="R156" s="70">
        <v>8.7958614179655115E-3</v>
      </c>
      <c r="S156" s="70">
        <v>1.2775943353460661E-2</v>
      </c>
    </row>
    <row r="157" spans="1:19">
      <c r="A157" t="s">
        <v>48</v>
      </c>
      <c r="B157" s="69" t="s">
        <v>197</v>
      </c>
      <c r="C157" s="70">
        <v>4.3341668792606924E-5</v>
      </c>
      <c r="D157" s="70">
        <v>0</v>
      </c>
      <c r="E157" s="70">
        <v>9.7244801297691197E-5</v>
      </c>
      <c r="F157" s="70">
        <v>0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1.6575885967817783E-4</v>
      </c>
      <c r="M157" s="70">
        <v>0.35097488537263644</v>
      </c>
      <c r="N157" s="70">
        <v>0</v>
      </c>
      <c r="O157" s="70">
        <v>8.8328569827602621E-2</v>
      </c>
      <c r="P157" s="70">
        <v>3.0176713886476136E-4</v>
      </c>
      <c r="Q157" s="70">
        <v>0</v>
      </c>
      <c r="R157" s="70">
        <v>0.22534736126778654</v>
      </c>
      <c r="S157" s="70">
        <v>0.66525892893668015</v>
      </c>
    </row>
    <row r="158" spans="1:19">
      <c r="A158" t="s">
        <v>48</v>
      </c>
      <c r="B158" s="69" t="s">
        <v>198</v>
      </c>
      <c r="C158" s="70">
        <v>1.3947900455946183E-5</v>
      </c>
      <c r="D158" s="70">
        <v>0</v>
      </c>
      <c r="E158" s="70">
        <v>8.6765088081364183E-5</v>
      </c>
      <c r="F158" s="70">
        <v>0</v>
      </c>
      <c r="G158" s="70">
        <v>0</v>
      </c>
      <c r="H158" s="70">
        <v>0</v>
      </c>
      <c r="I158" s="70">
        <v>0.10257948102389491</v>
      </c>
      <c r="J158" s="70">
        <v>0</v>
      </c>
      <c r="K158" s="70">
        <v>0</v>
      </c>
      <c r="L158" s="70">
        <v>3.379678643462114E-3</v>
      </c>
      <c r="M158" s="70">
        <v>0</v>
      </c>
      <c r="N158" s="70">
        <v>2.5103465588927065E-5</v>
      </c>
      <c r="O158" s="70">
        <v>0</v>
      </c>
      <c r="P158" s="70">
        <v>1.8528001732704524E-2</v>
      </c>
      <c r="Q158" s="70">
        <v>2.8899755149813799E-2</v>
      </c>
      <c r="R158" s="70">
        <v>5.1593890511014706E-5</v>
      </c>
      <c r="S158" s="70">
        <v>0.15356432689452504</v>
      </c>
    </row>
    <row r="159" spans="1:19">
      <c r="A159" t="s">
        <v>48</v>
      </c>
      <c r="B159" s="69" t="s">
        <v>199</v>
      </c>
      <c r="C159" s="70">
        <v>2.322501278939626E-5</v>
      </c>
      <c r="D159" s="70">
        <v>0</v>
      </c>
      <c r="E159" s="70">
        <v>4.4560082940847678E-5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1.5603316543817414E-3</v>
      </c>
      <c r="M159" s="70">
        <v>0</v>
      </c>
      <c r="N159" s="70">
        <v>0</v>
      </c>
      <c r="O159" s="70">
        <v>0</v>
      </c>
      <c r="P159" s="70">
        <v>0.22301308838824241</v>
      </c>
      <c r="Q159" s="70">
        <v>2.0535542198665269E-3</v>
      </c>
      <c r="R159" s="70">
        <v>2.5776085530537785E-3</v>
      </c>
      <c r="S159" s="70">
        <v>0.2292723679113351</v>
      </c>
    </row>
    <row r="160" spans="1:19">
      <c r="A160" t="s">
        <v>48</v>
      </c>
      <c r="B160" s="69" t="s">
        <v>200</v>
      </c>
      <c r="C160" s="70">
        <v>1.4426537754630431E-5</v>
      </c>
      <c r="D160" s="70">
        <v>0</v>
      </c>
      <c r="E160" s="70">
        <v>6.1427766363308933E-5</v>
      </c>
      <c r="F160" s="70">
        <v>0</v>
      </c>
      <c r="G160" s="70">
        <v>0</v>
      </c>
      <c r="H160" s="70">
        <v>0</v>
      </c>
      <c r="I160" s="70">
        <v>0</v>
      </c>
      <c r="J160" s="70">
        <v>0</v>
      </c>
      <c r="K160" s="70">
        <v>0</v>
      </c>
      <c r="L160" s="70">
        <v>2.7868977656453353E-4</v>
      </c>
      <c r="M160" s="70">
        <v>0.33726978545431052</v>
      </c>
      <c r="N160" s="70">
        <v>2.1612062301556989E-5</v>
      </c>
      <c r="O160" s="70">
        <v>5.2621531968220836E-2</v>
      </c>
      <c r="P160" s="70">
        <v>3.9564658837321076E-4</v>
      </c>
      <c r="Q160" s="70">
        <v>0</v>
      </c>
      <c r="R160" s="70">
        <v>3.3580765628542508E-3</v>
      </c>
      <c r="S160" s="70">
        <v>0.39402119671666469</v>
      </c>
    </row>
    <row r="161" spans="1:19">
      <c r="A161" t="s">
        <v>48</v>
      </c>
      <c r="B161" s="69" t="s">
        <v>201</v>
      </c>
      <c r="C161" s="70">
        <v>1.1892377454206926</v>
      </c>
      <c r="D161" s="70">
        <v>4.4241357117769944</v>
      </c>
      <c r="E161" s="70">
        <v>4.2407069829309165</v>
      </c>
      <c r="F161" s="70">
        <v>8.7032441578285642</v>
      </c>
      <c r="G161" s="70">
        <v>2.9020714567422221</v>
      </c>
      <c r="H161" s="70">
        <v>3.6924678321169146</v>
      </c>
      <c r="I161" s="70">
        <v>17.685278197221535</v>
      </c>
      <c r="J161" s="70">
        <v>7.3979100698634213</v>
      </c>
      <c r="K161" s="70">
        <v>3.3892789283193245</v>
      </c>
      <c r="L161" s="70">
        <v>4.8374691908518841E-2</v>
      </c>
      <c r="M161" s="70">
        <v>12.396497267266042</v>
      </c>
      <c r="N161" s="70">
        <v>7.997365245489938</v>
      </c>
      <c r="O161" s="70">
        <v>10.684398484637001</v>
      </c>
      <c r="P161" s="70">
        <v>1.0063659814171046</v>
      </c>
      <c r="Q161" s="70">
        <v>4.1627435134489374</v>
      </c>
      <c r="R161" s="70">
        <v>19.885979964679912</v>
      </c>
      <c r="S161" s="70">
        <v>109.80605623106777</v>
      </c>
    </row>
    <row r="162" spans="1:19">
      <c r="A162" t="s">
        <v>48</v>
      </c>
      <c r="B162" s="69" t="s">
        <v>202</v>
      </c>
      <c r="C162" s="70">
        <v>3.0624484444530253E-4</v>
      </c>
      <c r="D162" s="70">
        <v>2.5915872624697371</v>
      </c>
      <c r="E162" s="70">
        <v>4.6089498134804785E-4</v>
      </c>
      <c r="F162" s="70">
        <v>1.3459468380080182</v>
      </c>
      <c r="G162" s="70">
        <v>0.42620258110387432</v>
      </c>
      <c r="H162" s="70">
        <v>3.328630228762286</v>
      </c>
      <c r="I162" s="70">
        <v>0</v>
      </c>
      <c r="J162" s="70">
        <v>0</v>
      </c>
      <c r="K162" s="70">
        <v>3.2390515853719677</v>
      </c>
      <c r="L162" s="70">
        <v>1.4143351206630683E-2</v>
      </c>
      <c r="M162" s="70">
        <v>12.083428567699286</v>
      </c>
      <c r="N162" s="70">
        <v>6.0756203399932005</v>
      </c>
      <c r="O162" s="70">
        <v>3.2648003611460226</v>
      </c>
      <c r="P162" s="70">
        <v>1.0689308465585867</v>
      </c>
      <c r="Q162" s="70">
        <v>0.79038643554856236</v>
      </c>
      <c r="R162" s="70">
        <v>1.8398154744561239</v>
      </c>
      <c r="S162" s="70">
        <v>36.069311012150138</v>
      </c>
    </row>
    <row r="163" spans="1:19">
      <c r="A163" t="s">
        <v>48</v>
      </c>
      <c r="B163" s="69" t="s">
        <v>203</v>
      </c>
      <c r="C163" s="70">
        <v>1.2509759438119659</v>
      </c>
      <c r="D163" s="70">
        <v>2.7279865920734068</v>
      </c>
      <c r="E163" s="70">
        <v>2.2314696173254873</v>
      </c>
      <c r="F163" s="70">
        <v>5.0753897979035614</v>
      </c>
      <c r="G163" s="70">
        <v>1.6897689179038942</v>
      </c>
      <c r="H163" s="70">
        <v>0.2546863223482454</v>
      </c>
      <c r="I163" s="70">
        <v>12.425917487553463</v>
      </c>
      <c r="J163" s="70">
        <v>0</v>
      </c>
      <c r="K163" s="70">
        <v>3.4095279846020716</v>
      </c>
      <c r="L163" s="70">
        <v>1.0226992472922802E-2</v>
      </c>
      <c r="M163" s="70">
        <v>13.384063512285095</v>
      </c>
      <c r="N163" s="70">
        <v>6.004381731141855</v>
      </c>
      <c r="O163" s="70">
        <v>7.0122875676697234</v>
      </c>
      <c r="P163" s="70">
        <v>0.52349054655572047</v>
      </c>
      <c r="Q163" s="70">
        <v>0.82354242717573811</v>
      </c>
      <c r="R163" s="70">
        <v>10.866448128395461</v>
      </c>
      <c r="S163" s="70">
        <v>67.690163569217816</v>
      </c>
    </row>
    <row r="164" spans="1:19">
      <c r="A164" t="s">
        <v>48</v>
      </c>
      <c r="B164" s="69" t="s">
        <v>204</v>
      </c>
      <c r="C164" s="70">
        <v>1.1599892953562119E-4</v>
      </c>
      <c r="D164" s="70">
        <v>0</v>
      </c>
      <c r="E164" s="70">
        <v>1.6445684708443764E-4</v>
      </c>
      <c r="F164" s="70">
        <v>0</v>
      </c>
      <c r="G164" s="70">
        <v>0</v>
      </c>
      <c r="H164" s="70">
        <v>3.6008446543285615</v>
      </c>
      <c r="I164" s="70">
        <v>0</v>
      </c>
      <c r="J164" s="70">
        <v>3.8936368788754834</v>
      </c>
      <c r="K164" s="70">
        <v>0</v>
      </c>
      <c r="L164" s="70">
        <v>5.8044734745550386E-3</v>
      </c>
      <c r="M164" s="70">
        <v>2.4829952446867196</v>
      </c>
      <c r="N164" s="70">
        <v>1.7435468975141859</v>
      </c>
      <c r="O164" s="70">
        <v>0.28826606301245761</v>
      </c>
      <c r="P164" s="70">
        <v>2.6177854227526609E-2</v>
      </c>
      <c r="Q164" s="70">
        <v>1.6905258099077329</v>
      </c>
      <c r="R164" s="70">
        <v>0.31471986140688557</v>
      </c>
      <c r="S164" s="70">
        <v>14.046798193210748</v>
      </c>
    </row>
    <row r="165" spans="1:19">
      <c r="A165" t="s">
        <v>48</v>
      </c>
      <c r="B165" s="69" t="s">
        <v>205</v>
      </c>
      <c r="C165" s="70">
        <v>6.0896875114124782E-5</v>
      </c>
      <c r="D165" s="70">
        <v>0</v>
      </c>
      <c r="E165" s="70">
        <v>1.3178523121482044E-4</v>
      </c>
      <c r="F165" s="70">
        <v>0</v>
      </c>
      <c r="G165" s="70">
        <v>0</v>
      </c>
      <c r="H165" s="70">
        <v>0</v>
      </c>
      <c r="I165" s="70">
        <v>0</v>
      </c>
      <c r="J165" s="70">
        <v>0</v>
      </c>
      <c r="K165" s="70">
        <v>0</v>
      </c>
      <c r="L165" s="70">
        <v>5.1575465558819644E-3</v>
      </c>
      <c r="M165" s="70">
        <v>0.13393290623812959</v>
      </c>
      <c r="N165" s="70">
        <v>0.58249041853803618</v>
      </c>
      <c r="O165" s="70">
        <v>0.15657781594754283</v>
      </c>
      <c r="P165" s="70">
        <v>0.13788281615268261</v>
      </c>
      <c r="Q165" s="70">
        <v>3.7650775456526731E-2</v>
      </c>
      <c r="R165" s="70">
        <v>0.13288186450195383</v>
      </c>
      <c r="S165" s="70">
        <v>1.1867668254971022</v>
      </c>
    </row>
    <row r="166" spans="1:19">
      <c r="A166" t="s">
        <v>48</v>
      </c>
      <c r="B166" s="69" t="s">
        <v>206</v>
      </c>
      <c r="C166" s="70">
        <v>3.2812764661827032E-5</v>
      </c>
      <c r="D166" s="70">
        <v>0.30542474155121369</v>
      </c>
      <c r="E166" s="70">
        <v>4.375604893880336E-5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5.2252988851254401E-2</v>
      </c>
      <c r="L166" s="70">
        <v>1.1024543033517631E-3</v>
      </c>
      <c r="M166" s="70">
        <v>0.20908827222341131</v>
      </c>
      <c r="N166" s="70">
        <v>0.13749443050875243</v>
      </c>
      <c r="O166" s="70">
        <v>0.36807175230683953</v>
      </c>
      <c r="P166" s="70">
        <v>4.1072261920049868E-3</v>
      </c>
      <c r="Q166" s="70">
        <v>8.5143685713546802E-3</v>
      </c>
      <c r="R166" s="70">
        <v>0.19710672362442949</v>
      </c>
      <c r="S166" s="70">
        <v>1.2832395269460903</v>
      </c>
    </row>
    <row r="167" spans="1:19">
      <c r="A167" t="s">
        <v>48</v>
      </c>
      <c r="B167" s="69" t="s">
        <v>207</v>
      </c>
      <c r="C167" s="70">
        <v>2.1123101259235E-5</v>
      </c>
      <c r="D167" s="70">
        <v>0</v>
      </c>
      <c r="E167" s="70">
        <v>3.9583774359641666E-5</v>
      </c>
      <c r="F167" s="70">
        <v>0</v>
      </c>
      <c r="G167" s="70">
        <v>0.18265824904451122</v>
      </c>
      <c r="H167" s="70">
        <v>0</v>
      </c>
      <c r="I167" s="70">
        <v>0</v>
      </c>
      <c r="J167" s="70">
        <v>0</v>
      </c>
      <c r="K167" s="70">
        <v>0</v>
      </c>
      <c r="L167" s="70">
        <v>1.5051522562483655E-3</v>
      </c>
      <c r="M167" s="70">
        <v>7.414981504841478E-2</v>
      </c>
      <c r="N167" s="70">
        <v>0.30918353075313831</v>
      </c>
      <c r="O167" s="70">
        <v>5.2324716763436641E-3</v>
      </c>
      <c r="P167" s="70">
        <v>2.5166428117429973E-2</v>
      </c>
      <c r="Q167" s="70">
        <v>8.4850458602048207E-4</v>
      </c>
      <c r="R167" s="70">
        <v>2.4999932280977077E-2</v>
      </c>
      <c r="S167" s="70">
        <v>0.62380479063892835</v>
      </c>
    </row>
    <row r="168" spans="1:19">
      <c r="A168" t="s">
        <v>48</v>
      </c>
      <c r="B168" s="69" t="s">
        <v>208</v>
      </c>
      <c r="C168" s="70">
        <v>7.6456723050455366E-6</v>
      </c>
      <c r="D168" s="70">
        <v>0</v>
      </c>
      <c r="E168" s="70">
        <v>1.3637937541943757E-5</v>
      </c>
      <c r="F168" s="70">
        <v>0.57683435914627523</v>
      </c>
      <c r="G168" s="70">
        <v>0</v>
      </c>
      <c r="H168" s="70">
        <v>0</v>
      </c>
      <c r="I168" s="70">
        <v>1.0257948102389491</v>
      </c>
      <c r="J168" s="70">
        <v>0</v>
      </c>
      <c r="K168" s="70">
        <v>0</v>
      </c>
      <c r="L168" s="70">
        <v>7.317432774662791E-4</v>
      </c>
      <c r="M168" s="70">
        <v>7.8182044135104434E-3</v>
      </c>
      <c r="N168" s="70">
        <v>0.19773756632006467</v>
      </c>
      <c r="O168" s="70">
        <v>5.6556763107167285E-3</v>
      </c>
      <c r="P168" s="70">
        <v>2.0209011502458907E-4</v>
      </c>
      <c r="Q168" s="70">
        <v>1.0599748251594932E-2</v>
      </c>
      <c r="R168" s="70">
        <v>0.16661547837516366</v>
      </c>
      <c r="S168" s="70">
        <v>1.992010960058451</v>
      </c>
    </row>
    <row r="169" spans="1:19">
      <c r="A169" t="s">
        <v>48</v>
      </c>
      <c r="B169" s="69" t="s">
        <v>209</v>
      </c>
      <c r="C169" s="70">
        <v>1.808912722367495E-5</v>
      </c>
      <c r="D169" s="70">
        <v>0</v>
      </c>
      <c r="E169" s="70">
        <v>3.2266408702241733E-5</v>
      </c>
      <c r="F169" s="70">
        <v>0</v>
      </c>
      <c r="G169" s="70">
        <v>0</v>
      </c>
      <c r="H169" s="70">
        <v>0</v>
      </c>
      <c r="I169" s="70">
        <v>0</v>
      </c>
      <c r="J169" s="70">
        <v>0</v>
      </c>
      <c r="K169" s="70">
        <v>0</v>
      </c>
      <c r="L169" s="70">
        <v>2.9487105659252908</v>
      </c>
      <c r="M169" s="70">
        <v>0.11741431209384245</v>
      </c>
      <c r="N169" s="70">
        <v>0.13186679738589646</v>
      </c>
      <c r="O169" s="70">
        <v>0.36839275307320207</v>
      </c>
      <c r="P169" s="70">
        <v>0.47444622752479404</v>
      </c>
      <c r="Q169" s="70">
        <v>2.3169683301098587E-2</v>
      </c>
      <c r="R169" s="70">
        <v>0.49804784569435867</v>
      </c>
      <c r="S169" s="70">
        <v>4.5620985405344072</v>
      </c>
    </row>
    <row r="170" spans="1:19">
      <c r="A170" t="s">
        <v>48</v>
      </c>
      <c r="B170" s="69" t="s">
        <v>210</v>
      </c>
      <c r="C170" s="70">
        <v>1.4740502475518724E-5</v>
      </c>
      <c r="D170" s="70">
        <v>0</v>
      </c>
      <c r="E170" s="70">
        <v>2.7125718318643521E-5</v>
      </c>
      <c r="F170" s="70">
        <v>0</v>
      </c>
      <c r="G170" s="70">
        <v>0</v>
      </c>
      <c r="H170" s="70">
        <v>0.10915128100639038</v>
      </c>
      <c r="I170" s="70">
        <v>0</v>
      </c>
      <c r="J170" s="70">
        <v>0</v>
      </c>
      <c r="K170" s="70">
        <v>0</v>
      </c>
      <c r="L170" s="70">
        <v>8.9944564318855669E-4</v>
      </c>
      <c r="M170" s="70">
        <v>0.73594779235490648</v>
      </c>
      <c r="N170" s="70">
        <v>0.41763349558693363</v>
      </c>
      <c r="O170" s="70">
        <v>1.2197804569481718E-2</v>
      </c>
      <c r="P170" s="70">
        <v>5.8098385894709281E-2</v>
      </c>
      <c r="Q170" s="70">
        <v>6.1114302190308223E-3</v>
      </c>
      <c r="R170" s="70">
        <v>7.3308800719900091E-2</v>
      </c>
      <c r="S170" s="70">
        <v>1.4133903022154755</v>
      </c>
    </row>
    <row r="171" spans="1:19">
      <c r="A171" t="s">
        <v>48</v>
      </c>
      <c r="B171" s="69" t="s">
        <v>211</v>
      </c>
      <c r="C171" s="70">
        <v>3.1568754490507445E-6</v>
      </c>
      <c r="D171" s="70">
        <v>0</v>
      </c>
      <c r="E171" s="70">
        <v>4.7986583346926182E-6</v>
      </c>
      <c r="F171" s="70">
        <v>0</v>
      </c>
      <c r="G171" s="70">
        <v>0</v>
      </c>
      <c r="H171" s="70">
        <v>0</v>
      </c>
      <c r="I171" s="70">
        <v>0</v>
      </c>
      <c r="J171" s="70">
        <v>0</v>
      </c>
      <c r="K171" s="70">
        <v>0</v>
      </c>
      <c r="L171" s="70">
        <v>1.3596699464102358E-4</v>
      </c>
      <c r="M171" s="70">
        <v>1.6264822176452753E-2</v>
      </c>
      <c r="N171" s="70">
        <v>3.5795390154646611E-2</v>
      </c>
      <c r="O171" s="70">
        <v>0.1209750252771471</v>
      </c>
      <c r="P171" s="70">
        <v>0.19445982740961654</v>
      </c>
      <c r="Q171" s="70">
        <v>5.6807340037812182E-2</v>
      </c>
      <c r="R171" s="70">
        <v>7.6682168239656789E-2</v>
      </c>
      <c r="S171" s="70">
        <v>0.50112849582365016</v>
      </c>
    </row>
    <row r="172" spans="1:19">
      <c r="A172" t="s">
        <v>48</v>
      </c>
      <c r="B172" s="69" t="s">
        <v>212</v>
      </c>
      <c r="C172" s="70">
        <v>0.45562462383598401</v>
      </c>
      <c r="D172" s="70">
        <v>0</v>
      </c>
      <c r="E172" s="70">
        <v>1.0429301816827774E-5</v>
      </c>
      <c r="F172" s="70">
        <v>0</v>
      </c>
      <c r="G172" s="70">
        <v>0</v>
      </c>
      <c r="H172" s="70">
        <v>0</v>
      </c>
      <c r="I172" s="70">
        <v>0</v>
      </c>
      <c r="J172" s="70">
        <v>0</v>
      </c>
      <c r="K172" s="70">
        <v>3.1351793310754772E-2</v>
      </c>
      <c r="L172" s="70">
        <v>3.9656873091686862E-4</v>
      </c>
      <c r="M172" s="70">
        <v>3.4109904602303232E-2</v>
      </c>
      <c r="N172" s="70">
        <v>7.782676260958965E-4</v>
      </c>
      <c r="O172" s="70">
        <v>0.15957645401204701</v>
      </c>
      <c r="P172" s="70">
        <v>7.800927522555412E-2</v>
      </c>
      <c r="Q172" s="70">
        <v>5.1086211428117423E-3</v>
      </c>
      <c r="R172" s="70">
        <v>0.16710361886482872</v>
      </c>
      <c r="S172" s="70">
        <v>0.93206955665323221</v>
      </c>
    </row>
    <row r="173" spans="1:19">
      <c r="A173" t="s">
        <v>48</v>
      </c>
      <c r="B173" s="69" t="s">
        <v>213</v>
      </c>
      <c r="C173" s="70">
        <v>1.102116371498596E-7</v>
      </c>
      <c r="D173" s="70">
        <v>0</v>
      </c>
      <c r="E173" s="70">
        <v>2.5556643770130449E-6</v>
      </c>
      <c r="F173" s="70">
        <v>0</v>
      </c>
      <c r="G173" s="70">
        <v>0</v>
      </c>
      <c r="H173" s="70">
        <v>0</v>
      </c>
      <c r="I173" s="70">
        <v>0</v>
      </c>
      <c r="J173" s="70">
        <v>1.1057337099461506</v>
      </c>
      <c r="K173" s="70">
        <v>1.3934130360333086E-2</v>
      </c>
      <c r="L173" s="70">
        <v>8.2834534301941432E-2</v>
      </c>
      <c r="M173" s="70">
        <v>3.6903174844226783E-2</v>
      </c>
      <c r="N173" s="70">
        <v>9.0136909071958371E-4</v>
      </c>
      <c r="O173" s="70">
        <v>0.1116015364446028</v>
      </c>
      <c r="P173" s="70">
        <v>0.30152230256591395</v>
      </c>
      <c r="Q173" s="70">
        <v>2.2704982856946998E-3</v>
      </c>
      <c r="R173" s="70">
        <v>2.7199422352595093E-3</v>
      </c>
      <c r="S173" s="70">
        <v>1.6584238639508158</v>
      </c>
    </row>
    <row r="174" spans="1:19">
      <c r="A174" t="s">
        <v>48</v>
      </c>
      <c r="B174" s="69" t="s">
        <v>214</v>
      </c>
      <c r="C174" s="70">
        <v>2.2077097128203604E-6</v>
      </c>
      <c r="D174" s="70">
        <v>0</v>
      </c>
      <c r="E174" s="70">
        <v>3.937993412250762E-6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1.4974013378932227E-4</v>
      </c>
      <c r="M174" s="70">
        <v>7.160365171169758E-2</v>
      </c>
      <c r="N174" s="70">
        <v>5.1123846223113389E-2</v>
      </c>
      <c r="O174" s="70">
        <v>0.30245313047397815</v>
      </c>
      <c r="P174" s="70">
        <v>2.7378893867307852E-2</v>
      </c>
      <c r="Q174" s="70">
        <v>0</v>
      </c>
      <c r="R174" s="70">
        <v>6.5804172250381043E-2</v>
      </c>
      <c r="S174" s="70">
        <v>0.5185195803633178</v>
      </c>
    </row>
    <row r="175" spans="1:19">
      <c r="A175" t="s">
        <v>48</v>
      </c>
      <c r="B175" s="69" t="s">
        <v>215</v>
      </c>
      <c r="C175" s="70">
        <v>5.0869267553821373E-7</v>
      </c>
      <c r="D175" s="70">
        <v>0</v>
      </c>
      <c r="E175" s="70">
        <v>9.0737853852829176E-7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3.4502593006635607E-5</v>
      </c>
      <c r="M175" s="70">
        <v>0</v>
      </c>
      <c r="N175" s="70">
        <v>4.671552789190514E-4</v>
      </c>
      <c r="O175" s="70">
        <v>2.4943782835435968E-3</v>
      </c>
      <c r="P175" s="70">
        <v>7.7350448716146047E-2</v>
      </c>
      <c r="Q175" s="70">
        <v>1.3647170647974605E-3</v>
      </c>
      <c r="R175" s="70">
        <v>5.0439446016383727E-3</v>
      </c>
      <c r="S175" s="70">
        <v>8.6756562609252796E-2</v>
      </c>
    </row>
    <row r="176" spans="1:19">
      <c r="A176" t="s">
        <v>48</v>
      </c>
      <c r="B176" s="69" t="s">
        <v>216</v>
      </c>
      <c r="C176" s="70">
        <v>0</v>
      </c>
      <c r="D176" s="70">
        <v>0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1.7692124522454833E-3</v>
      </c>
      <c r="N176" s="70">
        <v>0</v>
      </c>
      <c r="O176" s="70">
        <v>0</v>
      </c>
      <c r="P176" s="70">
        <v>5.486758827963456E-2</v>
      </c>
      <c r="Q176" s="70">
        <v>0.18429860599082382</v>
      </c>
      <c r="R176" s="70">
        <v>2.6108768469583765E-3</v>
      </c>
      <c r="S176" s="70">
        <v>0.24354628356968533</v>
      </c>
    </row>
    <row r="177" spans="1:19">
      <c r="A177" t="s">
        <v>48</v>
      </c>
      <c r="B177" s="69" t="s">
        <v>217</v>
      </c>
      <c r="C177" s="70">
        <v>1.4687707405869332E-6</v>
      </c>
      <c r="D177" s="70">
        <v>0</v>
      </c>
      <c r="E177" s="70">
        <v>5.3918258799967589E-6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2.050213507338583E-4</v>
      </c>
      <c r="M177" s="70">
        <v>2.6823392381629674E-3</v>
      </c>
      <c r="N177" s="70">
        <v>1.2291947356857236E-4</v>
      </c>
      <c r="O177" s="70">
        <v>1.6249226334892342E-2</v>
      </c>
      <c r="P177" s="70">
        <v>0.51587901215678755</v>
      </c>
      <c r="Q177" s="70">
        <v>2.1507536258905446E-2</v>
      </c>
      <c r="R177" s="70">
        <v>3.4653168228260256E-6</v>
      </c>
      <c r="S177" s="70">
        <v>0.55665638072639467</v>
      </c>
    </row>
    <row r="178" spans="1:19">
      <c r="A178" t="s">
        <v>48</v>
      </c>
      <c r="B178" s="69" t="s">
        <v>218</v>
      </c>
      <c r="C178" s="70">
        <v>1.5539835196420881E-6</v>
      </c>
      <c r="D178" s="70">
        <v>0</v>
      </c>
      <c r="E178" s="70">
        <v>4.1438655587224815E-2</v>
      </c>
      <c r="F178" s="70">
        <v>0</v>
      </c>
      <c r="G178" s="70">
        <v>0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8.6137156839427576E-3</v>
      </c>
      <c r="O178" s="70">
        <v>0</v>
      </c>
      <c r="P178" s="70">
        <v>4.3258124047312663E-2</v>
      </c>
      <c r="Q178" s="70">
        <v>9.7960892831459034E-3</v>
      </c>
      <c r="R178" s="70">
        <v>5.1668617057032407E-4</v>
      </c>
      <c r="S178" s="70">
        <v>0.10362482475568413</v>
      </c>
    </row>
    <row r="179" spans="1:19">
      <c r="A179" t="s">
        <v>48</v>
      </c>
      <c r="B179" s="69" t="s">
        <v>219</v>
      </c>
      <c r="C179" s="70">
        <v>5.4214820962492638E-3</v>
      </c>
      <c r="D179" s="70">
        <v>0</v>
      </c>
      <c r="E179" s="70">
        <v>1.0509968636327471E-3</v>
      </c>
      <c r="F179" s="70">
        <v>0</v>
      </c>
      <c r="G179" s="70">
        <v>0</v>
      </c>
      <c r="H179" s="70">
        <v>0</v>
      </c>
      <c r="I179" s="70">
        <v>0</v>
      </c>
      <c r="J179" s="70">
        <v>0</v>
      </c>
      <c r="K179" s="70">
        <v>0</v>
      </c>
      <c r="L179" s="70">
        <v>1.5516546304066843</v>
      </c>
      <c r="M179" s="70">
        <v>1.7554950764022692E-2</v>
      </c>
      <c r="N179" s="70">
        <v>3.1903913881194512E-2</v>
      </c>
      <c r="O179" s="70">
        <v>0.36461847108343193</v>
      </c>
      <c r="P179" s="70">
        <v>4.1922572674337744E-3</v>
      </c>
      <c r="Q179" s="70">
        <v>4.3538174591777334E-3</v>
      </c>
      <c r="R179" s="70">
        <v>8.4367061127267107E-2</v>
      </c>
      <c r="S179" s="70">
        <v>2.0651175809491633</v>
      </c>
    </row>
    <row r="180" spans="1:19">
      <c r="A180" t="s">
        <v>48</v>
      </c>
      <c r="B180" s="69" t="s">
        <v>220</v>
      </c>
      <c r="C180" s="70">
        <v>0.23980033111831744</v>
      </c>
      <c r="D180" s="70">
        <v>0</v>
      </c>
      <c r="E180" s="70">
        <v>2.1812799165104479E-2</v>
      </c>
      <c r="F180" s="70">
        <v>0</v>
      </c>
      <c r="G180" s="70">
        <v>0</v>
      </c>
      <c r="H180" s="70">
        <v>0</v>
      </c>
      <c r="I180" s="70">
        <v>0</v>
      </c>
      <c r="J180" s="70">
        <v>0</v>
      </c>
      <c r="K180" s="70">
        <v>0</v>
      </c>
      <c r="L180" s="70">
        <v>1.1332947694953077E-4</v>
      </c>
      <c r="M180" s="70">
        <v>7.5983003995645504E-3</v>
      </c>
      <c r="N180" s="70">
        <v>0</v>
      </c>
      <c r="O180" s="70">
        <v>4.7522528419811749E-2</v>
      </c>
      <c r="P180" s="70">
        <v>6.8788723171735455E-2</v>
      </c>
      <c r="Q180" s="70">
        <v>3.9050637594613136E-3</v>
      </c>
      <c r="R180" s="70">
        <v>4.017949654992492E-2</v>
      </c>
      <c r="S180" s="70">
        <v>0.42972057206077352</v>
      </c>
    </row>
    <row r="181" spans="1:19">
      <c r="A181" t="s">
        <v>48</v>
      </c>
      <c r="B181" s="69" t="s">
        <v>221</v>
      </c>
      <c r="C181" s="70">
        <v>3.3856481314932907E-2</v>
      </c>
      <c r="D181" s="70">
        <v>0</v>
      </c>
      <c r="E181" s="70">
        <v>5.2162505105570744E-3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0.4138599295295613</v>
      </c>
      <c r="M181" s="70">
        <v>0.39580897071174093</v>
      </c>
      <c r="N181" s="70">
        <v>0</v>
      </c>
      <c r="O181" s="70">
        <v>3.9898900563883899E-2</v>
      </c>
      <c r="P181" s="70">
        <v>0.75970818918146676</v>
      </c>
      <c r="Q181" s="70">
        <v>0.13476933511367051</v>
      </c>
      <c r="R181" s="70">
        <v>9.0746236471375141E-2</v>
      </c>
      <c r="S181" s="70">
        <v>1.8738642933972187</v>
      </c>
    </row>
    <row r="182" spans="1:19">
      <c r="A182" t="s">
        <v>48</v>
      </c>
      <c r="B182" s="69" t="s">
        <v>222</v>
      </c>
      <c r="C182" s="70">
        <v>5.8635560229447492E-7</v>
      </c>
      <c r="D182" s="70">
        <v>1.1071646881231487</v>
      </c>
      <c r="E182" s="70">
        <v>1.0459094710313366E-6</v>
      </c>
      <c r="F182" s="70">
        <v>34.294528224116156</v>
      </c>
      <c r="G182" s="70">
        <v>13.025718811136031</v>
      </c>
      <c r="H182" s="70">
        <v>6.6956574120797221</v>
      </c>
      <c r="I182" s="70">
        <v>4.0159866820855399</v>
      </c>
      <c r="J182" s="70">
        <v>1.1392407920657277</v>
      </c>
      <c r="K182" s="70">
        <v>0.44415040523566773</v>
      </c>
      <c r="L182" s="70">
        <v>3.9770159055763088E-5</v>
      </c>
      <c r="M182" s="70">
        <v>13.968129828763864</v>
      </c>
      <c r="N182" s="70">
        <v>2.6865772807756159</v>
      </c>
      <c r="O182" s="70">
        <v>4.1533303504390133</v>
      </c>
      <c r="P182" s="70">
        <v>3.5402042781726095E-2</v>
      </c>
      <c r="Q182" s="70">
        <v>0.36021607733180439</v>
      </c>
      <c r="R182" s="70">
        <v>5.6042092613333381</v>
      </c>
      <c r="S182" s="70">
        <v>87.530353258691434</v>
      </c>
    </row>
    <row r="183" spans="1:19">
      <c r="A183" t="s">
        <v>48</v>
      </c>
      <c r="B183" s="69" t="s">
        <v>223</v>
      </c>
      <c r="C183" s="70">
        <v>0.7617139018415191</v>
      </c>
      <c r="D183" s="70">
        <v>0</v>
      </c>
      <c r="E183" s="70">
        <v>0.11726409184990061</v>
      </c>
      <c r="F183" s="70">
        <v>0</v>
      </c>
      <c r="G183" s="70">
        <v>0</v>
      </c>
      <c r="H183" s="70">
        <v>0</v>
      </c>
      <c r="I183" s="70">
        <v>0</v>
      </c>
      <c r="J183" s="70">
        <v>1.7088611880985312</v>
      </c>
      <c r="K183" s="70">
        <v>1.7417662950421686E-2</v>
      </c>
      <c r="L183" s="70">
        <v>9.3079872328336748</v>
      </c>
      <c r="M183" s="70">
        <v>0.39078444620082564</v>
      </c>
      <c r="N183" s="70">
        <v>0</v>
      </c>
      <c r="O183" s="70">
        <v>0.16287570001721008</v>
      </c>
      <c r="P183" s="70">
        <v>3.3851638269251794</v>
      </c>
      <c r="Q183" s="70">
        <v>0.3293411353815987</v>
      </c>
      <c r="R183" s="70">
        <v>0.33876356729051338</v>
      </c>
      <c r="S183" s="70">
        <v>16.520172753389261</v>
      </c>
    </row>
    <row r="184" spans="1:19">
      <c r="A184" t="s">
        <v>48</v>
      </c>
      <c r="B184" s="69" t="s">
        <v>224</v>
      </c>
      <c r="C184" s="70">
        <v>3.5002834408714989E-8</v>
      </c>
      <c r="D184" s="70">
        <v>0</v>
      </c>
      <c r="E184" s="70">
        <v>6.2436164682821982E-8</v>
      </c>
      <c r="F184" s="70">
        <v>0</v>
      </c>
      <c r="G184" s="70">
        <v>0</v>
      </c>
      <c r="H184" s="70">
        <v>0</v>
      </c>
      <c r="I184" s="70">
        <v>0</v>
      </c>
      <c r="J184" s="70">
        <v>0</v>
      </c>
      <c r="K184" s="70">
        <v>0</v>
      </c>
      <c r="L184" s="70">
        <v>2.3741024541834577E-6</v>
      </c>
      <c r="M184" s="70">
        <v>0</v>
      </c>
      <c r="N184" s="70">
        <v>0</v>
      </c>
      <c r="O184" s="70">
        <v>0</v>
      </c>
      <c r="P184" s="70">
        <v>5.1432748193747102E-7</v>
      </c>
      <c r="Q184" s="70">
        <v>2.2930506989737864E-4</v>
      </c>
      <c r="R184" s="70">
        <v>1.5433072064752196E-7</v>
      </c>
      <c r="S184" s="70">
        <v>2.3244526960297662E-4</v>
      </c>
    </row>
    <row r="185" spans="1:19">
      <c r="A185" t="s">
        <v>48</v>
      </c>
      <c r="B185" s="69" t="s">
        <v>225</v>
      </c>
      <c r="C185" s="70">
        <v>0</v>
      </c>
      <c r="D185" s="70">
        <v>0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T185"/>
  <sheetViews>
    <sheetView workbookViewId="0"/>
  </sheetViews>
  <sheetFormatPr defaultColWidth="8.88671875" defaultRowHeight="14.4"/>
  <cols>
    <col min="1" max="1" width="16.33203125" customWidth="1"/>
    <col min="2" max="2" width="17.109375" style="45" customWidth="1"/>
    <col min="3" max="3" width="10.44140625" style="45" customWidth="1"/>
    <col min="4" max="4" width="9" style="45" bestFit="1" customWidth="1"/>
    <col min="5" max="5" width="12" style="45" bestFit="1" customWidth="1"/>
    <col min="6" max="12" width="9" style="45" bestFit="1" customWidth="1"/>
    <col min="13" max="13" width="12" style="45" bestFit="1" customWidth="1"/>
    <col min="14" max="15" width="9" style="45" bestFit="1" customWidth="1"/>
    <col min="16" max="19" width="12" style="45" bestFit="1" customWidth="1"/>
    <col min="20" max="16384" width="8.88671875" style="45"/>
  </cols>
  <sheetData>
    <row r="1" spans="1:20" s="40" customFormat="1">
      <c r="A1"/>
      <c r="B1" s="35" t="s">
        <v>1</v>
      </c>
      <c r="C1" s="36" t="s">
        <v>226</v>
      </c>
      <c r="D1" s="37"/>
      <c r="E1" s="37"/>
      <c r="F1" s="37"/>
      <c r="G1" s="38"/>
      <c r="H1" s="39"/>
    </row>
    <row r="2" spans="1:20">
      <c r="B2" s="41" t="s">
        <v>3</v>
      </c>
      <c r="C2" s="42" t="s">
        <v>233</v>
      </c>
      <c r="D2" s="43"/>
      <c r="E2" s="43"/>
      <c r="F2" s="43"/>
      <c r="G2" s="43"/>
      <c r="H2" s="44"/>
    </row>
    <row r="3" spans="1:20">
      <c r="B3" s="41" t="s">
        <v>5</v>
      </c>
      <c r="C3" s="46" t="s">
        <v>6</v>
      </c>
      <c r="D3" s="43"/>
      <c r="E3" s="43"/>
      <c r="F3" s="43"/>
      <c r="G3" s="43"/>
      <c r="H3" s="44"/>
    </row>
    <row r="4" spans="1:20">
      <c r="B4" s="47" t="s">
        <v>7</v>
      </c>
      <c r="C4" s="48">
        <v>2010</v>
      </c>
      <c r="D4" s="49"/>
      <c r="E4" s="49"/>
      <c r="F4" s="49"/>
      <c r="G4" s="49"/>
      <c r="H4" s="50"/>
    </row>
    <row r="5" spans="1:20">
      <c r="B5" s="51"/>
    </row>
    <row r="6" spans="1:20">
      <c r="A6" s="1" t="s">
        <v>8</v>
      </c>
      <c r="B6" s="51" t="s">
        <v>9</v>
      </c>
      <c r="C6" s="52" t="s">
        <v>10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4"/>
    </row>
    <row r="7" spans="1:20" ht="15.6">
      <c r="B7" s="51" t="s">
        <v>11</v>
      </c>
      <c r="C7" s="55" t="s">
        <v>12</v>
      </c>
      <c r="D7" s="56"/>
      <c r="E7" s="56"/>
      <c r="F7" s="56"/>
      <c r="G7" s="56"/>
      <c r="H7" s="56"/>
      <c r="I7" s="56"/>
      <c r="J7" s="56"/>
      <c r="K7" s="56"/>
      <c r="L7" s="57"/>
      <c r="M7" s="55" t="s">
        <v>13</v>
      </c>
      <c r="N7" s="56"/>
      <c r="O7" s="56"/>
      <c r="P7" s="56"/>
      <c r="Q7" s="56"/>
      <c r="R7" s="56"/>
      <c r="S7" s="58"/>
    </row>
    <row r="8" spans="1:20">
      <c r="C8" s="59" t="s">
        <v>14</v>
      </c>
      <c r="D8" s="60" t="s">
        <v>15</v>
      </c>
      <c r="E8" s="60" t="s">
        <v>16</v>
      </c>
      <c r="F8" s="60" t="s">
        <v>17</v>
      </c>
      <c r="G8" s="60" t="s">
        <v>18</v>
      </c>
      <c r="H8" s="60" t="s">
        <v>19</v>
      </c>
      <c r="I8" s="60" t="s">
        <v>20</v>
      </c>
      <c r="J8" s="60" t="s">
        <v>21</v>
      </c>
      <c r="K8" s="60" t="s">
        <v>22</v>
      </c>
      <c r="L8" s="61" t="s">
        <v>23</v>
      </c>
      <c r="M8" s="62" t="s">
        <v>24</v>
      </c>
      <c r="N8" s="63" t="s">
        <v>25</v>
      </c>
      <c r="O8" s="63" t="s">
        <v>26</v>
      </c>
      <c r="P8" s="63" t="s">
        <v>27</v>
      </c>
      <c r="Q8" s="63" t="s">
        <v>28</v>
      </c>
      <c r="R8" s="63" t="s">
        <v>29</v>
      </c>
      <c r="S8" s="64" t="s">
        <v>30</v>
      </c>
    </row>
    <row r="9" spans="1:20">
      <c r="C9" s="65" t="s">
        <v>31</v>
      </c>
      <c r="D9" s="66" t="s">
        <v>32</v>
      </c>
      <c r="E9" s="66" t="s">
        <v>33</v>
      </c>
      <c r="F9" s="66" t="s">
        <v>34</v>
      </c>
      <c r="G9" s="66" t="s">
        <v>35</v>
      </c>
      <c r="H9" s="66" t="s">
        <v>36</v>
      </c>
      <c r="I9" s="66" t="s">
        <v>37</v>
      </c>
      <c r="J9" s="66" t="s">
        <v>38</v>
      </c>
      <c r="K9" s="66" t="s">
        <v>39</v>
      </c>
      <c r="L9" s="67" t="s">
        <v>40</v>
      </c>
      <c r="M9" s="65" t="s">
        <v>41</v>
      </c>
      <c r="N9" s="66" t="s">
        <v>42</v>
      </c>
      <c r="O9" s="66" t="s">
        <v>43</v>
      </c>
      <c r="P9" s="66" t="s">
        <v>44</v>
      </c>
      <c r="Q9" s="66" t="s">
        <v>45</v>
      </c>
      <c r="R9" s="66" t="s">
        <v>46</v>
      </c>
      <c r="S9" s="68" t="s">
        <v>47</v>
      </c>
      <c r="T9" s="69"/>
    </row>
    <row r="10" spans="1:20">
      <c r="A10" t="s">
        <v>228</v>
      </c>
      <c r="B10" s="69" t="s">
        <v>49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  <c r="P10" s="70">
        <v>0</v>
      </c>
      <c r="Q10" s="70">
        <v>0</v>
      </c>
      <c r="R10" s="70">
        <v>0</v>
      </c>
      <c r="S10" s="70">
        <v>0</v>
      </c>
    </row>
    <row r="11" spans="1:20">
      <c r="A11" t="s">
        <v>228</v>
      </c>
      <c r="B11" s="69" t="s">
        <v>50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</row>
    <row r="12" spans="1:20">
      <c r="A12" t="s">
        <v>228</v>
      </c>
      <c r="B12" s="69" t="s">
        <v>51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</row>
    <row r="13" spans="1:20">
      <c r="A13" t="s">
        <v>228</v>
      </c>
      <c r="B13" s="69" t="s">
        <v>52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</row>
    <row r="14" spans="1:20">
      <c r="A14" t="s">
        <v>228</v>
      </c>
      <c r="B14" s="69" t="s">
        <v>53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</row>
    <row r="15" spans="1:20">
      <c r="A15" t="s">
        <v>228</v>
      </c>
      <c r="B15" s="69" t="s">
        <v>54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</row>
    <row r="16" spans="1:20">
      <c r="A16" t="s">
        <v>228</v>
      </c>
      <c r="B16" s="69" t="s">
        <v>55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0</v>
      </c>
      <c r="Q16" s="70">
        <v>0</v>
      </c>
      <c r="R16" s="70">
        <v>0</v>
      </c>
      <c r="S16" s="70">
        <v>0</v>
      </c>
    </row>
    <row r="17" spans="1:19">
      <c r="A17" t="s">
        <v>228</v>
      </c>
      <c r="B17" s="69" t="s">
        <v>56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</row>
    <row r="18" spans="1:19">
      <c r="A18" t="s">
        <v>228</v>
      </c>
      <c r="B18" s="69" t="s">
        <v>57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</row>
    <row r="19" spans="1:19">
      <c r="A19" t="s">
        <v>228</v>
      </c>
      <c r="B19" s="69" t="s">
        <v>58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</row>
    <row r="20" spans="1:19">
      <c r="A20" t="s">
        <v>228</v>
      </c>
      <c r="B20" s="69" t="s">
        <v>59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</row>
    <row r="21" spans="1:19">
      <c r="A21" t="s">
        <v>228</v>
      </c>
      <c r="B21" s="69" t="s">
        <v>60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</row>
    <row r="22" spans="1:19">
      <c r="A22" t="s">
        <v>228</v>
      </c>
      <c r="B22" s="69" t="s">
        <v>61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</row>
    <row r="23" spans="1:19">
      <c r="A23" t="s">
        <v>228</v>
      </c>
      <c r="B23" s="69" t="s">
        <v>62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</row>
    <row r="24" spans="1:19">
      <c r="A24" t="s">
        <v>228</v>
      </c>
      <c r="B24" s="69" t="s">
        <v>63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</row>
    <row r="25" spans="1:19">
      <c r="A25" t="s">
        <v>228</v>
      </c>
      <c r="B25" s="69" t="s">
        <v>64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</row>
    <row r="26" spans="1:19">
      <c r="A26" t="s">
        <v>228</v>
      </c>
      <c r="B26" s="69" t="s">
        <v>65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</row>
    <row r="27" spans="1:19">
      <c r="A27" t="s">
        <v>228</v>
      </c>
      <c r="B27" s="69" t="s">
        <v>66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</row>
    <row r="28" spans="1:19">
      <c r="A28" t="s">
        <v>228</v>
      </c>
      <c r="B28" s="69" t="s">
        <v>67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0">
        <v>0</v>
      </c>
    </row>
    <row r="29" spans="1:19">
      <c r="A29" t="s">
        <v>228</v>
      </c>
      <c r="B29" s="69" t="s">
        <v>68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</row>
    <row r="30" spans="1:19">
      <c r="A30" t="s">
        <v>228</v>
      </c>
      <c r="B30" s="69" t="s">
        <v>69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  <c r="S30" s="70">
        <v>0</v>
      </c>
    </row>
    <row r="31" spans="1:19">
      <c r="A31" t="s">
        <v>228</v>
      </c>
      <c r="B31" s="69" t="s">
        <v>70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</row>
    <row r="32" spans="1:19">
      <c r="A32" t="s">
        <v>228</v>
      </c>
      <c r="B32" s="69" t="s">
        <v>71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</row>
    <row r="33" spans="1:19">
      <c r="A33" t="s">
        <v>228</v>
      </c>
      <c r="B33" s="69" t="s">
        <v>72</v>
      </c>
      <c r="C33" s="70">
        <v>0</v>
      </c>
      <c r="D33" s="70">
        <v>0</v>
      </c>
      <c r="E33" s="70">
        <v>0</v>
      </c>
      <c r="F33" s="70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70">
        <v>0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</row>
    <row r="34" spans="1:19">
      <c r="A34" t="s">
        <v>228</v>
      </c>
      <c r="B34" s="69" t="s">
        <v>73</v>
      </c>
      <c r="C34" s="70">
        <v>0</v>
      </c>
      <c r="D34" s="70">
        <v>0</v>
      </c>
      <c r="E34" s="70">
        <v>0</v>
      </c>
      <c r="F34" s="70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70">
        <v>0</v>
      </c>
      <c r="N34" s="70">
        <v>0</v>
      </c>
      <c r="O34" s="70">
        <v>0</v>
      </c>
      <c r="P34" s="70">
        <v>0</v>
      </c>
      <c r="Q34" s="70">
        <v>0</v>
      </c>
      <c r="R34" s="70">
        <v>0</v>
      </c>
      <c r="S34" s="70">
        <v>0</v>
      </c>
    </row>
    <row r="35" spans="1:19">
      <c r="A35" t="s">
        <v>228</v>
      </c>
      <c r="B35" s="69" t="s">
        <v>74</v>
      </c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</row>
    <row r="36" spans="1:19">
      <c r="A36" t="s">
        <v>228</v>
      </c>
      <c r="B36" s="69" t="s">
        <v>75</v>
      </c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</row>
    <row r="37" spans="1:19">
      <c r="A37" t="s">
        <v>228</v>
      </c>
      <c r="B37" s="69" t="s">
        <v>76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</row>
    <row r="38" spans="1:19">
      <c r="A38" t="s">
        <v>228</v>
      </c>
      <c r="B38" s="69" t="s">
        <v>77</v>
      </c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</row>
    <row r="39" spans="1:19">
      <c r="A39" t="s">
        <v>228</v>
      </c>
      <c r="B39" s="69" t="s">
        <v>78</v>
      </c>
      <c r="C39" s="70">
        <v>0</v>
      </c>
      <c r="D39" s="70">
        <v>0</v>
      </c>
      <c r="E39" s="70">
        <v>0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  <c r="S39" s="70">
        <v>0</v>
      </c>
    </row>
    <row r="40" spans="1:19">
      <c r="A40" t="s">
        <v>228</v>
      </c>
      <c r="B40" s="69" t="s">
        <v>79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  <c r="S40" s="70">
        <v>0</v>
      </c>
    </row>
    <row r="41" spans="1:19">
      <c r="A41" t="s">
        <v>228</v>
      </c>
      <c r="B41" s="69" t="s">
        <v>80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</row>
    <row r="42" spans="1:19">
      <c r="A42" t="s">
        <v>228</v>
      </c>
      <c r="B42" s="69" t="s">
        <v>81</v>
      </c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</row>
    <row r="43" spans="1:19">
      <c r="A43" t="s">
        <v>228</v>
      </c>
      <c r="B43" s="69" t="s">
        <v>82</v>
      </c>
      <c r="C43" s="70">
        <v>0</v>
      </c>
      <c r="D43" s="70">
        <v>0</v>
      </c>
      <c r="E43" s="70">
        <v>0</v>
      </c>
      <c r="F43" s="70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0">
        <v>0</v>
      </c>
      <c r="M43" s="70">
        <v>0</v>
      </c>
      <c r="N43" s="70">
        <v>0</v>
      </c>
      <c r="O43" s="70">
        <v>0</v>
      </c>
      <c r="P43" s="70">
        <v>0</v>
      </c>
      <c r="Q43" s="70">
        <v>0</v>
      </c>
      <c r="R43" s="70">
        <v>0</v>
      </c>
      <c r="S43" s="70">
        <v>0</v>
      </c>
    </row>
    <row r="44" spans="1:19">
      <c r="A44" t="s">
        <v>228</v>
      </c>
      <c r="B44" s="69" t="s">
        <v>83</v>
      </c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</row>
    <row r="45" spans="1:19">
      <c r="A45" t="s">
        <v>228</v>
      </c>
      <c r="B45" s="69" t="s">
        <v>84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</row>
    <row r="46" spans="1:19">
      <c r="A46" t="s">
        <v>228</v>
      </c>
      <c r="B46" s="69" t="s">
        <v>85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</row>
    <row r="47" spans="1:19">
      <c r="A47" t="s">
        <v>228</v>
      </c>
      <c r="B47" s="69" t="s">
        <v>86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</row>
    <row r="48" spans="1:19">
      <c r="A48" t="s">
        <v>228</v>
      </c>
      <c r="B48" s="69" t="s">
        <v>87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0</v>
      </c>
      <c r="R48" s="70">
        <v>0</v>
      </c>
      <c r="S48" s="70">
        <v>0</v>
      </c>
    </row>
    <row r="49" spans="1:19">
      <c r="A49" t="s">
        <v>228</v>
      </c>
      <c r="B49" s="69" t="s">
        <v>88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0</v>
      </c>
      <c r="S49" s="70">
        <v>0</v>
      </c>
    </row>
    <row r="50" spans="1:19">
      <c r="A50" t="s">
        <v>228</v>
      </c>
      <c r="B50" s="69" t="s">
        <v>89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  <c r="S50" s="70">
        <v>0</v>
      </c>
    </row>
    <row r="51" spans="1:19">
      <c r="A51" t="s">
        <v>228</v>
      </c>
      <c r="B51" s="69" t="s">
        <v>90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0</v>
      </c>
      <c r="S51" s="70">
        <v>0</v>
      </c>
    </row>
    <row r="52" spans="1:19">
      <c r="A52" t="s">
        <v>228</v>
      </c>
      <c r="B52" s="69" t="s">
        <v>91</v>
      </c>
      <c r="C52" s="70">
        <v>0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0</v>
      </c>
      <c r="S52" s="70">
        <v>0</v>
      </c>
    </row>
    <row r="53" spans="1:19">
      <c r="A53" t="s">
        <v>228</v>
      </c>
      <c r="B53" s="69" t="s">
        <v>92</v>
      </c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</row>
    <row r="54" spans="1:19">
      <c r="A54" t="s">
        <v>228</v>
      </c>
      <c r="B54" s="69" t="s">
        <v>93</v>
      </c>
      <c r="C54" s="70">
        <v>0</v>
      </c>
      <c r="D54" s="70">
        <v>0</v>
      </c>
      <c r="E54" s="70">
        <v>0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1.7198657940429653E-2</v>
      </c>
      <c r="N54" s="70">
        <v>0</v>
      </c>
      <c r="O54" s="70">
        <v>0</v>
      </c>
      <c r="P54" s="70">
        <v>0</v>
      </c>
      <c r="Q54" s="70">
        <v>6.2834054311382056E-3</v>
      </c>
      <c r="R54" s="70">
        <v>0</v>
      </c>
      <c r="S54" s="70">
        <v>2.3482063371567861E-2</v>
      </c>
    </row>
    <row r="55" spans="1:19">
      <c r="A55" t="s">
        <v>228</v>
      </c>
      <c r="B55" s="69" t="s">
        <v>94</v>
      </c>
      <c r="C55" s="70">
        <v>7.7645253486404104E-4</v>
      </c>
      <c r="D55" s="70">
        <v>0</v>
      </c>
      <c r="E55" s="70">
        <v>2.1204134888250905E-3</v>
      </c>
      <c r="F55" s="70">
        <v>0.86336402238237264</v>
      </c>
      <c r="G55" s="70">
        <v>1.5663163977185399E-2</v>
      </c>
      <c r="H55" s="70">
        <v>0</v>
      </c>
      <c r="I55" s="70">
        <v>0</v>
      </c>
      <c r="J55" s="70">
        <v>7.4790028487030022E-2</v>
      </c>
      <c r="K55" s="70">
        <v>0</v>
      </c>
      <c r="L55" s="70">
        <v>0.61595962739442633</v>
      </c>
      <c r="M55" s="70">
        <v>1.2619976848030835E-2</v>
      </c>
      <c r="N55" s="70">
        <v>0</v>
      </c>
      <c r="O55" s="70">
        <v>4.5491923862392564E-2</v>
      </c>
      <c r="P55" s="70">
        <v>5.5607665024405908E-2</v>
      </c>
      <c r="Q55" s="70">
        <v>3.7411913028918466E-3</v>
      </c>
      <c r="R55" s="70">
        <v>0.39924266388857371</v>
      </c>
      <c r="S55" s="70">
        <v>2.0893771291909982</v>
      </c>
    </row>
    <row r="56" spans="1:19">
      <c r="A56" t="s">
        <v>228</v>
      </c>
      <c r="B56" s="69" t="s">
        <v>95</v>
      </c>
      <c r="C56" s="70">
        <v>0</v>
      </c>
      <c r="D56" s="70">
        <v>0</v>
      </c>
      <c r="E56" s="70">
        <v>0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0.18207708478795864</v>
      </c>
      <c r="Q56" s="70">
        <v>0</v>
      </c>
      <c r="R56" s="70">
        <v>0.56315642625597206</v>
      </c>
      <c r="S56" s="70">
        <v>0.74523351104393099</v>
      </c>
    </row>
    <row r="57" spans="1:19">
      <c r="A57" t="s">
        <v>228</v>
      </c>
      <c r="B57" s="69" t="s">
        <v>96</v>
      </c>
      <c r="C57" s="70">
        <v>5.8369753745261994E-2</v>
      </c>
      <c r="D57" s="70">
        <v>0</v>
      </c>
      <c r="E57" s="70">
        <v>0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3.13299585953652E-3</v>
      </c>
      <c r="O57" s="70">
        <v>7.3760183849717997E-2</v>
      </c>
      <c r="P57" s="70">
        <v>0</v>
      </c>
      <c r="Q57" s="70">
        <v>0</v>
      </c>
      <c r="R57" s="70">
        <v>0</v>
      </c>
      <c r="S57" s="70">
        <v>0.13526293345451679</v>
      </c>
    </row>
    <row r="58" spans="1:19">
      <c r="A58" t="s">
        <v>228</v>
      </c>
      <c r="B58" s="69" t="s">
        <v>97</v>
      </c>
      <c r="C58" s="70">
        <v>0</v>
      </c>
      <c r="D58" s="70">
        <v>0</v>
      </c>
      <c r="E58" s="70">
        <v>0</v>
      </c>
      <c r="F58" s="70">
        <v>0</v>
      </c>
      <c r="G58" s="70">
        <v>0</v>
      </c>
      <c r="H58" s="70">
        <v>3.0692084734321458E-3</v>
      </c>
      <c r="I58" s="70">
        <v>0</v>
      </c>
      <c r="J58" s="70">
        <v>0</v>
      </c>
      <c r="K58" s="70">
        <v>0</v>
      </c>
      <c r="L58" s="70">
        <v>0</v>
      </c>
      <c r="M58" s="70">
        <v>0</v>
      </c>
      <c r="N58" s="70">
        <v>0</v>
      </c>
      <c r="O58" s="70">
        <v>5.08578303868992E-2</v>
      </c>
      <c r="P58" s="70">
        <v>1.4371690470833254E-3</v>
      </c>
      <c r="Q58" s="70">
        <v>3.1431782174105166E-4</v>
      </c>
      <c r="R58" s="70">
        <v>4.4864045179948908E-2</v>
      </c>
      <c r="S58" s="70">
        <v>0.10054257090910435</v>
      </c>
    </row>
    <row r="59" spans="1:19">
      <c r="A59" t="s">
        <v>228</v>
      </c>
      <c r="B59" s="69" t="s">
        <v>98</v>
      </c>
      <c r="C59" s="70">
        <v>0</v>
      </c>
      <c r="D59" s="70">
        <v>2.9472310816641534E-2</v>
      </c>
      <c r="E59" s="70">
        <v>0</v>
      </c>
      <c r="F59" s="70">
        <v>0.53708194622221916</v>
      </c>
      <c r="G59" s="70">
        <v>1.7660128120939127E-2</v>
      </c>
      <c r="H59" s="70">
        <v>0</v>
      </c>
      <c r="I59" s="70">
        <v>0</v>
      </c>
      <c r="J59" s="70">
        <v>0.41238561362358855</v>
      </c>
      <c r="K59" s="70">
        <v>0</v>
      </c>
      <c r="L59" s="70">
        <v>0</v>
      </c>
      <c r="M59" s="70">
        <v>0</v>
      </c>
      <c r="N59" s="70">
        <v>9.5988894631168949E-3</v>
      </c>
      <c r="O59" s="70">
        <v>7.1502047401427626E-2</v>
      </c>
      <c r="P59" s="70">
        <v>1.0326636586224264E-2</v>
      </c>
      <c r="Q59" s="70">
        <v>0.21113449328019782</v>
      </c>
      <c r="R59" s="70">
        <v>0.49686260794951864</v>
      </c>
      <c r="S59" s="70">
        <v>1.7960246734638745</v>
      </c>
    </row>
    <row r="60" spans="1:19">
      <c r="A60" t="s">
        <v>230</v>
      </c>
      <c r="B60" s="69" t="s">
        <v>99</v>
      </c>
      <c r="C60" s="70">
        <v>1.8421232724522424E-3</v>
      </c>
      <c r="D60" s="70">
        <v>4.9967379704034795E-2</v>
      </c>
      <c r="E60" s="70">
        <v>0.13782085589820253</v>
      </c>
      <c r="F60" s="70">
        <v>1.7380557001547883</v>
      </c>
      <c r="G60" s="70">
        <v>0</v>
      </c>
      <c r="H60" s="70">
        <v>0</v>
      </c>
      <c r="I60" s="70">
        <v>0.26947794058097757</v>
      </c>
      <c r="J60" s="70">
        <v>0.78728403642853606</v>
      </c>
      <c r="K60" s="70">
        <v>0.26113140000000001</v>
      </c>
      <c r="L60" s="70">
        <v>5.2491471474899418</v>
      </c>
      <c r="M60" s="70">
        <v>0.60040123259408074</v>
      </c>
      <c r="N60" s="70">
        <v>0.30924206187403319</v>
      </c>
      <c r="O60" s="70">
        <v>0.63661598343064318</v>
      </c>
      <c r="P60" s="70">
        <v>0.11805579973086833</v>
      </c>
      <c r="Q60" s="70">
        <v>0.41550662450993148</v>
      </c>
      <c r="R60" s="70">
        <v>0.56380720620507208</v>
      </c>
      <c r="S60" s="70">
        <v>11.138355491873561</v>
      </c>
    </row>
    <row r="61" spans="1:19">
      <c r="A61" t="s">
        <v>228</v>
      </c>
      <c r="B61" s="69" t="s">
        <v>101</v>
      </c>
      <c r="C61" s="70">
        <v>4.9025420665314151E-4</v>
      </c>
      <c r="D61" s="70">
        <v>0.63274241075227078</v>
      </c>
      <c r="E61" s="70">
        <v>2.0592993047166025E-2</v>
      </c>
      <c r="F61" s="70">
        <v>4.8823241064903389</v>
      </c>
      <c r="G61" s="70">
        <v>0.86639028657331463</v>
      </c>
      <c r="H61" s="70">
        <v>0.1665883870300823</v>
      </c>
      <c r="I61" s="70">
        <v>0</v>
      </c>
      <c r="J61" s="70">
        <v>6.0309177997519114E-2</v>
      </c>
      <c r="K61" s="70">
        <v>2.4598776055020699E-2</v>
      </c>
      <c r="L61" s="70">
        <v>0.23839904561063108</v>
      </c>
      <c r="M61" s="70">
        <v>0.5128876314755999</v>
      </c>
      <c r="N61" s="70">
        <v>0.20068805709673665</v>
      </c>
      <c r="O61" s="70">
        <v>0.31713365710175001</v>
      </c>
      <c r="P61" s="70">
        <v>0.15848115864122292</v>
      </c>
      <c r="Q61" s="70">
        <v>0.32884432991387325</v>
      </c>
      <c r="R61" s="70">
        <v>0.61346821403711438</v>
      </c>
      <c r="S61" s="70">
        <v>9.0239384860292837</v>
      </c>
    </row>
    <row r="62" spans="1:19">
      <c r="A62" t="s">
        <v>228</v>
      </c>
      <c r="B62" s="69" t="s">
        <v>102</v>
      </c>
      <c r="C62" s="70">
        <v>6.0366267656541683E-2</v>
      </c>
      <c r="D62" s="70">
        <v>0</v>
      </c>
      <c r="E62" s="70">
        <v>0.13137041429796339</v>
      </c>
      <c r="F62" s="70">
        <v>3.3618247826537218</v>
      </c>
      <c r="G62" s="70">
        <v>0</v>
      </c>
      <c r="H62" s="70">
        <v>0</v>
      </c>
      <c r="I62" s="70">
        <v>0</v>
      </c>
      <c r="J62" s="70">
        <v>0.75750428979879714</v>
      </c>
      <c r="K62" s="70">
        <v>4.7220255750374251E-3</v>
      </c>
      <c r="L62" s="70">
        <v>0.28846212456062759</v>
      </c>
      <c r="M62" s="70">
        <v>1.9643700742214332E-2</v>
      </c>
      <c r="N62" s="70">
        <v>1.0220536996524698E-2</v>
      </c>
      <c r="O62" s="70">
        <v>0.12488432171502861</v>
      </c>
      <c r="P62" s="70">
        <v>7.0867420335448905E-2</v>
      </c>
      <c r="Q62" s="70">
        <v>3.021259905817697E-4</v>
      </c>
      <c r="R62" s="70">
        <v>1.1112706108171722E-3</v>
      </c>
      <c r="S62" s="70">
        <v>4.8312792809333018</v>
      </c>
    </row>
    <row r="63" spans="1:19">
      <c r="A63" t="s">
        <v>228</v>
      </c>
      <c r="B63" s="69" t="s">
        <v>103</v>
      </c>
      <c r="C63" s="70">
        <v>5.8868882223081967E-2</v>
      </c>
      <c r="D63" s="70">
        <v>0</v>
      </c>
      <c r="E63" s="70">
        <v>3.2842603574490814E-2</v>
      </c>
      <c r="F63" s="70">
        <v>3.461002742211658</v>
      </c>
      <c r="G63" s="70">
        <v>0</v>
      </c>
      <c r="H63" s="70">
        <v>0</v>
      </c>
      <c r="I63" s="70">
        <v>0</v>
      </c>
      <c r="J63" s="70">
        <v>2.5050009110399785E-2</v>
      </c>
      <c r="K63" s="70">
        <v>0</v>
      </c>
      <c r="L63" s="70">
        <v>7.2115531140156897E-2</v>
      </c>
      <c r="M63" s="70">
        <v>0.44732301004094577</v>
      </c>
      <c r="N63" s="70">
        <v>9.1243584831701696E-4</v>
      </c>
      <c r="O63" s="70">
        <v>5.4156050291006785E-2</v>
      </c>
      <c r="P63" s="70">
        <v>1.959768217883151E-2</v>
      </c>
      <c r="Q63" s="70">
        <v>0.11756681365972155</v>
      </c>
      <c r="R63" s="70">
        <v>0.48047423719026838</v>
      </c>
      <c r="S63" s="70">
        <v>4.7699099974688863</v>
      </c>
    </row>
    <row r="64" spans="1:19">
      <c r="A64" t="s">
        <v>228</v>
      </c>
      <c r="B64" s="69" t="s">
        <v>104</v>
      </c>
      <c r="C64" s="70">
        <v>0</v>
      </c>
      <c r="D64" s="70">
        <v>0</v>
      </c>
      <c r="E64" s="70">
        <v>3.9718843384915437E-2</v>
      </c>
      <c r="F64" s="70">
        <v>0</v>
      </c>
      <c r="G64" s="70">
        <v>0</v>
      </c>
      <c r="H64" s="70">
        <v>8.9385877373357459E-4</v>
      </c>
      <c r="I64" s="70">
        <v>0.20210845543573325</v>
      </c>
      <c r="J64" s="70">
        <v>0</v>
      </c>
      <c r="K64" s="70">
        <v>0</v>
      </c>
      <c r="L64" s="70">
        <v>0</v>
      </c>
      <c r="M64" s="70">
        <v>0</v>
      </c>
      <c r="N64" s="70">
        <v>0.153618241101661</v>
      </c>
      <c r="O64" s="70">
        <v>0.2353881426700779</v>
      </c>
      <c r="P64" s="70">
        <v>3.0120230860062436E-2</v>
      </c>
      <c r="Q64" s="70">
        <v>4.9162613001607625E-4</v>
      </c>
      <c r="R64" s="70">
        <v>0.27537237261394321</v>
      </c>
      <c r="S64" s="70">
        <v>0.93771177097013947</v>
      </c>
    </row>
    <row r="65" spans="1:19">
      <c r="A65" t="s">
        <v>228</v>
      </c>
      <c r="B65" s="69" t="s">
        <v>105</v>
      </c>
      <c r="C65" s="70">
        <v>1.8251280880821869E-2</v>
      </c>
      <c r="D65" s="70">
        <v>0.44117334025767885</v>
      </c>
      <c r="E65" s="70">
        <v>0</v>
      </c>
      <c r="F65" s="70">
        <v>0.86195151699620709</v>
      </c>
      <c r="G65" s="70">
        <v>0.60017561414463927</v>
      </c>
      <c r="H65" s="70">
        <v>0.11770370863925858</v>
      </c>
      <c r="I65" s="70">
        <v>0</v>
      </c>
      <c r="J65" s="70">
        <v>2.3468080683566761E-2</v>
      </c>
      <c r="K65" s="70">
        <v>0.19584855000000001</v>
      </c>
      <c r="L65" s="70">
        <v>8.7214324542792099E-2</v>
      </c>
      <c r="M65" s="70">
        <v>3.9800474300846211E-3</v>
      </c>
      <c r="N65" s="70">
        <v>0.2110626435448435</v>
      </c>
      <c r="O65" s="70">
        <v>0.19099860536992685</v>
      </c>
      <c r="P65" s="70">
        <v>4.1919587332345576E-2</v>
      </c>
      <c r="Q65" s="70">
        <v>0.14959161929262788</v>
      </c>
      <c r="R65" s="70">
        <v>0.10570858658494497</v>
      </c>
      <c r="S65" s="70">
        <v>3.0490475056997468</v>
      </c>
    </row>
    <row r="66" spans="1:19">
      <c r="A66" t="s">
        <v>228</v>
      </c>
      <c r="B66" s="69" t="s">
        <v>106</v>
      </c>
      <c r="C66" s="70">
        <v>0</v>
      </c>
      <c r="D66" s="70">
        <v>3.1354632474613897E-3</v>
      </c>
      <c r="E66" s="70">
        <v>0</v>
      </c>
      <c r="F66" s="70">
        <v>0</v>
      </c>
      <c r="G66" s="70">
        <v>1.3115520839410699E-2</v>
      </c>
      <c r="H66" s="70">
        <v>3.9857073484399208E-2</v>
      </c>
      <c r="I66" s="70">
        <v>0</v>
      </c>
      <c r="J66" s="70">
        <v>0</v>
      </c>
      <c r="K66" s="70">
        <v>1.6631440594236935E-3</v>
      </c>
      <c r="L66" s="70">
        <v>0</v>
      </c>
      <c r="M66" s="70">
        <v>0</v>
      </c>
      <c r="N66" s="70">
        <v>0</v>
      </c>
      <c r="O66" s="70">
        <v>3.2572393347300332E-2</v>
      </c>
      <c r="P66" s="70">
        <v>7.4798313428210417E-3</v>
      </c>
      <c r="Q66" s="70">
        <v>1.0540669935366509E-2</v>
      </c>
      <c r="R66" s="70">
        <v>0</v>
      </c>
      <c r="S66" s="70">
        <v>0.1083640962561816</v>
      </c>
    </row>
    <row r="67" spans="1:19">
      <c r="A67" t="s">
        <v>228</v>
      </c>
      <c r="B67" s="69" t="s">
        <v>107</v>
      </c>
      <c r="C67" s="70">
        <v>0</v>
      </c>
      <c r="D67" s="70">
        <v>0</v>
      </c>
      <c r="E67" s="70">
        <v>0</v>
      </c>
      <c r="F67" s="70">
        <v>0</v>
      </c>
      <c r="G67" s="70">
        <v>2.2334511597098095E-2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1.4353882374968929E-2</v>
      </c>
      <c r="O67" s="70">
        <v>1.5915045025036711E-3</v>
      </c>
      <c r="P67" s="70">
        <v>0.15555813194296864</v>
      </c>
      <c r="Q67" s="70">
        <v>0</v>
      </c>
      <c r="R67" s="70">
        <v>4.6878875053478986E-2</v>
      </c>
      <c r="S67" s="70">
        <v>0.24071690547101809</v>
      </c>
    </row>
    <row r="68" spans="1:19">
      <c r="A68" t="s">
        <v>228</v>
      </c>
      <c r="B68" s="69" t="s">
        <v>108</v>
      </c>
      <c r="C68" s="70">
        <v>0</v>
      </c>
      <c r="D68" s="70">
        <v>7.9955968378977449E-3</v>
      </c>
      <c r="E68" s="70">
        <v>0</v>
      </c>
      <c r="F68" s="70">
        <v>0</v>
      </c>
      <c r="G68" s="70">
        <v>0.22933633552531507</v>
      </c>
      <c r="H68" s="70">
        <v>0</v>
      </c>
      <c r="I68" s="70">
        <v>0</v>
      </c>
      <c r="J68" s="70">
        <v>0</v>
      </c>
      <c r="K68" s="70">
        <v>4.2411051678770684E-3</v>
      </c>
      <c r="L68" s="70">
        <v>0</v>
      </c>
      <c r="M68" s="70">
        <v>0</v>
      </c>
      <c r="N68" s="70">
        <v>2.4279114568716564E-2</v>
      </c>
      <c r="O68" s="70">
        <v>2.2612966964501435E-3</v>
      </c>
      <c r="P68" s="70">
        <v>1.4702316311271391E-3</v>
      </c>
      <c r="Q68" s="70">
        <v>5.6060172762160132E-3</v>
      </c>
      <c r="R68" s="70">
        <v>0.27404008935838542</v>
      </c>
      <c r="S68" s="70">
        <v>0.54922978706198933</v>
      </c>
    </row>
    <row r="69" spans="1:19">
      <c r="A69" t="s">
        <v>228</v>
      </c>
      <c r="B69" s="69" t="s">
        <v>109</v>
      </c>
      <c r="C69" s="70">
        <v>0</v>
      </c>
      <c r="D69" s="70">
        <v>0.13980999318237353</v>
      </c>
      <c r="E69" s="70">
        <v>1.156748945191588E-2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3.030137573243108E-3</v>
      </c>
      <c r="O69" s="70">
        <v>8.7684363731031834E-2</v>
      </c>
      <c r="P69" s="70">
        <v>8.1942884084506007E-3</v>
      </c>
      <c r="Q69" s="70">
        <v>4.74488970052378E-3</v>
      </c>
      <c r="R69" s="70">
        <v>6.7235399357734593E-4</v>
      </c>
      <c r="S69" s="70">
        <v>0.25570351604111607</v>
      </c>
    </row>
    <row r="70" spans="1:19">
      <c r="A70" t="s">
        <v>228</v>
      </c>
      <c r="B70" s="69" t="s">
        <v>110</v>
      </c>
      <c r="C70" s="70">
        <v>5.3153989663515533E-3</v>
      </c>
      <c r="D70" s="70">
        <v>0</v>
      </c>
      <c r="E70" s="70">
        <v>3.0235525673987795E-3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7.4159427573454006E-2</v>
      </c>
      <c r="L70" s="70">
        <v>0.90371260456818536</v>
      </c>
      <c r="M70" s="70">
        <v>0</v>
      </c>
      <c r="N70" s="70">
        <v>5.2984601655847841E-2</v>
      </c>
      <c r="O70" s="70">
        <v>5.8784654301081263E-2</v>
      </c>
      <c r="P70" s="70">
        <v>8.139158919142675E-2</v>
      </c>
      <c r="Q70" s="70">
        <v>0</v>
      </c>
      <c r="R70" s="70">
        <v>0.25743672075528456</v>
      </c>
      <c r="S70" s="70">
        <v>1.4368085495790197</v>
      </c>
    </row>
    <row r="71" spans="1:19">
      <c r="A71" t="s">
        <v>228</v>
      </c>
      <c r="B71" s="69" t="s">
        <v>111</v>
      </c>
      <c r="C71" s="70">
        <v>1.1071637997135397E-3</v>
      </c>
      <c r="D71" s="70">
        <v>0</v>
      </c>
      <c r="E71" s="70">
        <v>0</v>
      </c>
      <c r="F71" s="70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0</v>
      </c>
      <c r="M71" s="70">
        <v>0</v>
      </c>
      <c r="N71" s="70">
        <v>0</v>
      </c>
      <c r="O71" s="70">
        <v>1.3593150684880762E-2</v>
      </c>
      <c r="P71" s="70">
        <v>4.2012947599494588E-3</v>
      </c>
      <c r="Q71" s="70">
        <v>0</v>
      </c>
      <c r="R71" s="70">
        <v>0</v>
      </c>
      <c r="S71" s="70">
        <v>1.890160924455131E-2</v>
      </c>
    </row>
    <row r="72" spans="1:19">
      <c r="A72" t="s">
        <v>228</v>
      </c>
      <c r="B72" s="69" t="s">
        <v>112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  <c r="N72" s="70">
        <v>0</v>
      </c>
      <c r="O72" s="70">
        <v>1.2663261500120537E-2</v>
      </c>
      <c r="P72" s="70">
        <v>0.13466264838663378</v>
      </c>
      <c r="Q72" s="70">
        <v>0</v>
      </c>
      <c r="R72" s="70">
        <v>0</v>
      </c>
      <c r="S72" s="70">
        <v>0.14732590988675298</v>
      </c>
    </row>
    <row r="73" spans="1:19">
      <c r="A73" t="s">
        <v>228</v>
      </c>
      <c r="B73" s="69" t="s">
        <v>113</v>
      </c>
      <c r="C73" s="70">
        <v>0</v>
      </c>
      <c r="D73" s="70">
        <v>0</v>
      </c>
      <c r="E73" s="70">
        <v>2.9497708882105456E-2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6.4770837629420264E-2</v>
      </c>
      <c r="M73" s="70">
        <v>0</v>
      </c>
      <c r="N73" s="70">
        <v>0</v>
      </c>
      <c r="O73" s="70">
        <v>0</v>
      </c>
      <c r="P73" s="70">
        <v>2.2586979709875443E-2</v>
      </c>
      <c r="Q73" s="70">
        <v>0</v>
      </c>
      <c r="R73" s="70">
        <v>0.80306748799090322</v>
      </c>
      <c r="S73" s="70">
        <v>0.91992301421230138</v>
      </c>
    </row>
    <row r="74" spans="1:19">
      <c r="A74" t="s">
        <v>228</v>
      </c>
      <c r="B74" s="69" t="s">
        <v>114</v>
      </c>
      <c r="C74" s="70">
        <v>1.3554548024741486E-2</v>
      </c>
      <c r="D74" s="70">
        <v>0</v>
      </c>
      <c r="E74" s="70">
        <v>0.5157931998466172</v>
      </c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5.4508030130733243E-3</v>
      </c>
      <c r="N74" s="70">
        <v>0</v>
      </c>
      <c r="O74" s="70">
        <v>0.22142818602444203</v>
      </c>
      <c r="P74" s="70">
        <v>0.21601878079947667</v>
      </c>
      <c r="Q74" s="70">
        <v>0</v>
      </c>
      <c r="R74" s="70">
        <v>0</v>
      </c>
      <c r="S74" s="70">
        <v>0.97224551770834466</v>
      </c>
    </row>
    <row r="75" spans="1:19">
      <c r="A75" t="s">
        <v>228</v>
      </c>
      <c r="B75" s="69" t="s">
        <v>115</v>
      </c>
      <c r="C75" s="70">
        <v>0</v>
      </c>
      <c r="D75" s="70">
        <v>0</v>
      </c>
      <c r="E75" s="70">
        <v>0</v>
      </c>
      <c r="F75" s="70">
        <v>1.1804703357181676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1.1325746596506416</v>
      </c>
      <c r="M75" s="70">
        <v>0</v>
      </c>
      <c r="N75" s="70">
        <v>0</v>
      </c>
      <c r="O75" s="70">
        <v>1.718585489301816E-3</v>
      </c>
      <c r="P75" s="70">
        <v>1.8536579114978746E-2</v>
      </c>
      <c r="Q75" s="70">
        <v>0</v>
      </c>
      <c r="R75" s="70">
        <v>0</v>
      </c>
      <c r="S75" s="70">
        <v>2.3333001599730991</v>
      </c>
    </row>
    <row r="76" spans="1:19">
      <c r="A76" t="s">
        <v>228</v>
      </c>
      <c r="B76" s="69" t="s">
        <v>116</v>
      </c>
      <c r="C76" s="70">
        <v>0.2370131092587085</v>
      </c>
      <c r="D76" s="70">
        <v>0</v>
      </c>
      <c r="E76" s="70">
        <v>0</v>
      </c>
      <c r="F76" s="70">
        <v>0</v>
      </c>
      <c r="G76" s="70">
        <v>0</v>
      </c>
      <c r="H76" s="70">
        <v>0</v>
      </c>
      <c r="I76" s="70">
        <v>0</v>
      </c>
      <c r="J76" s="70">
        <v>3.2140291578967251E-2</v>
      </c>
      <c r="K76" s="70">
        <v>0</v>
      </c>
      <c r="L76" s="70">
        <v>0</v>
      </c>
      <c r="M76" s="70">
        <v>0</v>
      </c>
      <c r="N76" s="70">
        <v>0</v>
      </c>
      <c r="O76" s="70">
        <v>0</v>
      </c>
      <c r="P76" s="70">
        <v>5.4805507065922576E-3</v>
      </c>
      <c r="Q76" s="70">
        <v>0</v>
      </c>
      <c r="R76" s="70">
        <v>0</v>
      </c>
      <c r="S76" s="70">
        <v>0.27463395154425996</v>
      </c>
    </row>
    <row r="77" spans="1:19">
      <c r="A77" t="s">
        <v>228</v>
      </c>
      <c r="B77" s="69" t="s">
        <v>117</v>
      </c>
      <c r="C77" s="70">
        <v>0</v>
      </c>
      <c r="D77" s="70">
        <v>0</v>
      </c>
      <c r="E77" s="70">
        <v>0</v>
      </c>
      <c r="F77" s="70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70">
        <v>0</v>
      </c>
      <c r="N77" s="70">
        <v>0</v>
      </c>
      <c r="O77" s="70">
        <v>3.0050968103317643E-2</v>
      </c>
      <c r="P77" s="70">
        <v>7.9565775614565126E-4</v>
      </c>
      <c r="Q77" s="70">
        <v>0</v>
      </c>
      <c r="R77" s="70">
        <v>0</v>
      </c>
      <c r="S77" s="70">
        <v>3.084662585946063E-2</v>
      </c>
    </row>
    <row r="78" spans="1:19">
      <c r="A78" t="s">
        <v>228</v>
      </c>
      <c r="B78" s="69" t="s">
        <v>118</v>
      </c>
      <c r="C78" s="70">
        <v>0</v>
      </c>
      <c r="D78" s="70">
        <v>0</v>
      </c>
      <c r="E78" s="70">
        <v>0</v>
      </c>
      <c r="F78" s="70">
        <v>0</v>
      </c>
      <c r="G78" s="70">
        <v>0</v>
      </c>
      <c r="H78" s="70">
        <v>0</v>
      </c>
      <c r="I78" s="70">
        <v>0</v>
      </c>
      <c r="J78" s="70">
        <v>0</v>
      </c>
      <c r="K78" s="70">
        <v>0</v>
      </c>
      <c r="L78" s="70">
        <v>0</v>
      </c>
      <c r="M78" s="70">
        <v>1.9313681116583936E-4</v>
      </c>
      <c r="N78" s="70">
        <v>0</v>
      </c>
      <c r="O78" s="70">
        <v>0</v>
      </c>
      <c r="P78" s="70">
        <v>9.5832215212813487E-2</v>
      </c>
      <c r="Q78" s="70">
        <v>0</v>
      </c>
      <c r="R78" s="70">
        <v>1.2275811563977612E-4</v>
      </c>
      <c r="S78" s="70">
        <v>9.6148110139630205E-2</v>
      </c>
    </row>
    <row r="79" spans="1:19">
      <c r="A79" t="s">
        <v>228</v>
      </c>
      <c r="B79" s="69" t="s">
        <v>119</v>
      </c>
      <c r="C79" s="70">
        <v>0</v>
      </c>
      <c r="D79" s="70">
        <v>0</v>
      </c>
      <c r="E79" s="70">
        <v>0</v>
      </c>
      <c r="F79" s="70">
        <v>4.1827282286615031E-2</v>
      </c>
      <c r="G79" s="70">
        <v>0</v>
      </c>
      <c r="H79" s="70">
        <v>0</v>
      </c>
      <c r="I79" s="70">
        <v>0</v>
      </c>
      <c r="J79" s="70">
        <v>0</v>
      </c>
      <c r="K79" s="70">
        <v>0</v>
      </c>
      <c r="L79" s="70">
        <v>0</v>
      </c>
      <c r="M79" s="70">
        <v>0</v>
      </c>
      <c r="N79" s="70">
        <v>0</v>
      </c>
      <c r="O79" s="70">
        <v>0</v>
      </c>
      <c r="P79" s="70">
        <v>0</v>
      </c>
      <c r="Q79" s="70">
        <v>0</v>
      </c>
      <c r="R79" s="70">
        <v>0</v>
      </c>
      <c r="S79" s="70">
        <v>4.1827282286618583E-2</v>
      </c>
    </row>
    <row r="80" spans="1:19">
      <c r="A80" t="s">
        <v>228</v>
      </c>
      <c r="B80" s="69" t="s">
        <v>120</v>
      </c>
      <c r="C80" s="70">
        <v>0</v>
      </c>
      <c r="D80" s="70">
        <v>0</v>
      </c>
      <c r="E80" s="70">
        <v>0</v>
      </c>
      <c r="F80" s="70">
        <v>0</v>
      </c>
      <c r="G80" s="70">
        <v>0</v>
      </c>
      <c r="H80" s="70">
        <v>0</v>
      </c>
      <c r="I80" s="70">
        <v>0</v>
      </c>
      <c r="J80" s="70">
        <v>1.1388181540623599E-3</v>
      </c>
      <c r="K80" s="70">
        <v>0</v>
      </c>
      <c r="L80" s="70">
        <v>0</v>
      </c>
      <c r="M80" s="70">
        <v>0</v>
      </c>
      <c r="N80" s="70">
        <v>0</v>
      </c>
      <c r="O80" s="70">
        <v>0</v>
      </c>
      <c r="P80" s="70">
        <v>4.2071999425705719E-3</v>
      </c>
      <c r="Q80" s="70">
        <v>0</v>
      </c>
      <c r="R80" s="70">
        <v>2.1465328553542662E-3</v>
      </c>
      <c r="S80" s="70">
        <v>7.4925509519800926E-3</v>
      </c>
    </row>
    <row r="81" spans="1:19">
      <c r="A81" t="s">
        <v>228</v>
      </c>
      <c r="B81" s="69" t="s">
        <v>121</v>
      </c>
      <c r="C81" s="70">
        <v>0</v>
      </c>
      <c r="D81" s="70">
        <v>0</v>
      </c>
      <c r="E81" s="70">
        <v>0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0</v>
      </c>
      <c r="N81" s="70">
        <v>0</v>
      </c>
      <c r="O81" s="70">
        <v>0</v>
      </c>
      <c r="P81" s="70">
        <v>0</v>
      </c>
      <c r="Q81" s="70">
        <v>0</v>
      </c>
      <c r="R81" s="70">
        <v>6.3929806198244954E-2</v>
      </c>
      <c r="S81" s="70">
        <v>6.3929806198245842E-2</v>
      </c>
    </row>
    <row r="82" spans="1:19">
      <c r="A82" t="s">
        <v>228</v>
      </c>
      <c r="B82" s="69" t="s">
        <v>122</v>
      </c>
      <c r="C82" s="70">
        <v>0</v>
      </c>
      <c r="D82" s="70">
        <v>0</v>
      </c>
      <c r="E82" s="70">
        <v>0</v>
      </c>
      <c r="F82" s="70">
        <v>0</v>
      </c>
      <c r="G82" s="70">
        <v>0</v>
      </c>
      <c r="H82" s="70">
        <v>0</v>
      </c>
      <c r="I82" s="70">
        <v>0</v>
      </c>
      <c r="J82" s="70">
        <v>0</v>
      </c>
      <c r="K82" s="70">
        <v>0</v>
      </c>
      <c r="L82" s="70">
        <v>0</v>
      </c>
      <c r="M82" s="70">
        <v>0</v>
      </c>
      <c r="N82" s="70">
        <v>1.2679253274744395E-3</v>
      </c>
      <c r="O82" s="70">
        <v>0</v>
      </c>
      <c r="P82" s="70">
        <v>7.6189736884679782E-2</v>
      </c>
      <c r="Q82" s="70">
        <v>0</v>
      </c>
      <c r="R82" s="70">
        <v>0</v>
      </c>
      <c r="S82" s="70">
        <v>7.7457662212154332E-2</v>
      </c>
    </row>
    <row r="83" spans="1:19">
      <c r="A83" t="s">
        <v>228</v>
      </c>
      <c r="B83" s="69" t="s">
        <v>123</v>
      </c>
      <c r="C83" s="70">
        <v>0</v>
      </c>
      <c r="D83" s="70">
        <v>0</v>
      </c>
      <c r="E83" s="70">
        <v>0</v>
      </c>
      <c r="F83" s="70">
        <v>0</v>
      </c>
      <c r="G83" s="70">
        <v>3.0587832242591873E-2</v>
      </c>
      <c r="H83" s="70">
        <v>0</v>
      </c>
      <c r="I83" s="70">
        <v>0</v>
      </c>
      <c r="J83" s="70">
        <v>0</v>
      </c>
      <c r="K83" s="70">
        <v>0</v>
      </c>
      <c r="L83" s="70">
        <v>0</v>
      </c>
      <c r="M83" s="70">
        <v>0</v>
      </c>
      <c r="N83" s="70">
        <v>0</v>
      </c>
      <c r="O83" s="70">
        <v>0</v>
      </c>
      <c r="P83" s="70">
        <v>6.4968256727193641E-4</v>
      </c>
      <c r="Q83" s="70">
        <v>0</v>
      </c>
      <c r="R83" s="70">
        <v>0</v>
      </c>
      <c r="S83" s="70">
        <v>3.123751480985959E-2</v>
      </c>
    </row>
    <row r="84" spans="1:19">
      <c r="A84" t="s">
        <v>228</v>
      </c>
      <c r="B84" s="69" t="s">
        <v>124</v>
      </c>
      <c r="C84" s="70">
        <v>0</v>
      </c>
      <c r="D84" s="70">
        <v>0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3.6377223596693042E-3</v>
      </c>
      <c r="N84" s="70">
        <v>9.6362324888066286E-4</v>
      </c>
      <c r="O84" s="70">
        <v>0</v>
      </c>
      <c r="P84" s="70">
        <v>1.3792867227480077E-3</v>
      </c>
      <c r="Q84" s="70">
        <v>0</v>
      </c>
      <c r="R84" s="70">
        <v>0</v>
      </c>
      <c r="S84" s="70">
        <v>5.9806323313011944E-3</v>
      </c>
    </row>
    <row r="85" spans="1:19">
      <c r="A85" t="s">
        <v>228</v>
      </c>
      <c r="B85" s="69" t="s">
        <v>125</v>
      </c>
      <c r="C85" s="70">
        <v>0</v>
      </c>
      <c r="D85" s="70">
        <v>0</v>
      </c>
      <c r="E85" s="70">
        <v>0</v>
      </c>
      <c r="F85" s="70">
        <v>0.75872706592558359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4.1921544410178591E-2</v>
      </c>
      <c r="N85" s="70">
        <v>0</v>
      </c>
      <c r="O85" s="70">
        <v>0</v>
      </c>
      <c r="P85" s="70">
        <v>0</v>
      </c>
      <c r="Q85" s="70">
        <v>1.7723203287111522E-2</v>
      </c>
      <c r="R85" s="70">
        <v>0</v>
      </c>
      <c r="S85" s="70">
        <v>0.81837181362287481</v>
      </c>
    </row>
    <row r="86" spans="1:19">
      <c r="A86" t="s">
        <v>228</v>
      </c>
      <c r="B86" s="69" t="s">
        <v>126</v>
      </c>
      <c r="C86" s="70">
        <v>0</v>
      </c>
      <c r="D86" s="70">
        <v>0</v>
      </c>
      <c r="E86" s="70">
        <v>0</v>
      </c>
      <c r="F86" s="70">
        <v>0</v>
      </c>
      <c r="G86" s="70">
        <v>0</v>
      </c>
      <c r="H86" s="70">
        <v>0</v>
      </c>
      <c r="I86" s="70">
        <v>0</v>
      </c>
      <c r="J86" s="70">
        <v>0</v>
      </c>
      <c r="K86" s="70">
        <v>0</v>
      </c>
      <c r="L86" s="70">
        <v>0</v>
      </c>
      <c r="M86" s="70">
        <v>3.3119233519399938E-2</v>
      </c>
      <c r="N86" s="70">
        <v>0</v>
      </c>
      <c r="O86" s="70">
        <v>0</v>
      </c>
      <c r="P86" s="70">
        <v>3.6134092860017564E-2</v>
      </c>
      <c r="Q86" s="70">
        <v>1.1354419674911354E-2</v>
      </c>
      <c r="R86" s="70">
        <v>0.3753067195849642</v>
      </c>
      <c r="S86" s="70">
        <v>0.45591446563929594</v>
      </c>
    </row>
    <row r="87" spans="1:19">
      <c r="A87" t="s">
        <v>228</v>
      </c>
      <c r="B87" s="69" t="s">
        <v>127</v>
      </c>
      <c r="C87" s="70">
        <v>0</v>
      </c>
      <c r="D87" s="70">
        <v>0</v>
      </c>
      <c r="E87" s="70">
        <v>0</v>
      </c>
      <c r="F87" s="70">
        <v>0</v>
      </c>
      <c r="G87" s="70">
        <v>0</v>
      </c>
      <c r="H87" s="70">
        <v>0</v>
      </c>
      <c r="I87" s="70">
        <v>0</v>
      </c>
      <c r="J87" s="70">
        <v>0</v>
      </c>
      <c r="K87" s="70">
        <v>0</v>
      </c>
      <c r="L87" s="70">
        <v>0</v>
      </c>
      <c r="M87" s="70">
        <v>7.7968165224486796E-3</v>
      </c>
      <c r="N87" s="70">
        <v>0</v>
      </c>
      <c r="O87" s="70">
        <v>0</v>
      </c>
      <c r="P87" s="70">
        <v>6.5579294619766415E-4</v>
      </c>
      <c r="Q87" s="70">
        <v>0</v>
      </c>
      <c r="R87" s="70">
        <v>0</v>
      </c>
      <c r="S87" s="70">
        <v>8.4526094686410147E-3</v>
      </c>
    </row>
    <row r="88" spans="1:19">
      <c r="A88" t="s">
        <v>228</v>
      </c>
      <c r="B88" s="69" t="s">
        <v>128</v>
      </c>
      <c r="C88" s="70">
        <v>0</v>
      </c>
      <c r="D88" s="70">
        <v>0</v>
      </c>
      <c r="E88" s="70">
        <v>0</v>
      </c>
      <c r="F88" s="70">
        <v>0.64092643374289793</v>
      </c>
      <c r="G88" s="70">
        <v>0</v>
      </c>
      <c r="H88" s="70">
        <v>0</v>
      </c>
      <c r="I88" s="70">
        <v>0</v>
      </c>
      <c r="J88" s="70">
        <v>4.6388905759999766E-3</v>
      </c>
      <c r="K88" s="70">
        <v>0</v>
      </c>
      <c r="L88" s="70">
        <v>0</v>
      </c>
      <c r="M88" s="70">
        <v>2.7646689933487067E-3</v>
      </c>
      <c r="N88" s="70">
        <v>0</v>
      </c>
      <c r="O88" s="70">
        <v>0</v>
      </c>
      <c r="P88" s="70">
        <v>0</v>
      </c>
      <c r="Q88" s="70">
        <v>0</v>
      </c>
      <c r="R88" s="70">
        <v>2.2652073241262727E-3</v>
      </c>
      <c r="S88" s="70">
        <v>0.65059520063638132</v>
      </c>
    </row>
    <row r="89" spans="1:19">
      <c r="A89" t="s">
        <v>228</v>
      </c>
      <c r="B89" s="69" t="s">
        <v>129</v>
      </c>
      <c r="C89" s="70">
        <v>0</v>
      </c>
      <c r="D89" s="70">
        <v>0</v>
      </c>
      <c r="E89" s="70">
        <v>0</v>
      </c>
      <c r="F89" s="70">
        <v>0</v>
      </c>
      <c r="G89" s="70">
        <v>0</v>
      </c>
      <c r="H89" s="70">
        <v>0</v>
      </c>
      <c r="I89" s="70">
        <v>0</v>
      </c>
      <c r="J89" s="70">
        <v>0</v>
      </c>
      <c r="K89" s="70">
        <v>0</v>
      </c>
      <c r="L89" s="70">
        <v>0</v>
      </c>
      <c r="M89" s="70">
        <v>3.1860373751735782E-2</v>
      </c>
      <c r="N89" s="70">
        <v>0</v>
      </c>
      <c r="O89" s="70">
        <v>5.4587019678129511E-2</v>
      </c>
      <c r="P89" s="70">
        <v>9.2946127834725445E-5</v>
      </c>
      <c r="Q89" s="70">
        <v>6.9224917278358777E-3</v>
      </c>
      <c r="R89" s="70">
        <v>1.3903726886505652E-2</v>
      </c>
      <c r="S89" s="70">
        <v>0.10736655817203911</v>
      </c>
    </row>
    <row r="90" spans="1:19">
      <c r="A90" t="s">
        <v>228</v>
      </c>
      <c r="B90" s="69" t="s">
        <v>130</v>
      </c>
      <c r="C90" s="70">
        <v>0</v>
      </c>
      <c r="D90" s="70">
        <v>0</v>
      </c>
      <c r="E90" s="70">
        <v>0</v>
      </c>
      <c r="F90" s="70">
        <v>0</v>
      </c>
      <c r="G90" s="70">
        <v>1.0838102873362843E-3</v>
      </c>
      <c r="H90" s="70">
        <v>0</v>
      </c>
      <c r="I90" s="70">
        <v>0</v>
      </c>
      <c r="J90" s="70">
        <v>0</v>
      </c>
      <c r="K90" s="70">
        <v>0</v>
      </c>
      <c r="L90" s="70">
        <v>0</v>
      </c>
      <c r="M90" s="70">
        <v>5.7796155082492362E-3</v>
      </c>
      <c r="N90" s="70">
        <v>0</v>
      </c>
      <c r="O90" s="70">
        <v>0</v>
      </c>
      <c r="P90" s="70">
        <v>0</v>
      </c>
      <c r="Q90" s="70">
        <v>9.945897602292586E-4</v>
      </c>
      <c r="R90" s="70">
        <v>0</v>
      </c>
      <c r="S90" s="70">
        <v>7.8580155558114484E-3</v>
      </c>
    </row>
    <row r="91" spans="1:19">
      <c r="A91" t="s">
        <v>228</v>
      </c>
      <c r="B91" s="69" t="s">
        <v>131</v>
      </c>
      <c r="C91" s="70">
        <v>0</v>
      </c>
      <c r="D91" s="70">
        <v>0</v>
      </c>
      <c r="E91" s="70">
        <v>0</v>
      </c>
      <c r="F91" s="70">
        <v>0</v>
      </c>
      <c r="G91" s="70">
        <v>0</v>
      </c>
      <c r="H91" s="70">
        <v>0</v>
      </c>
      <c r="I91" s="70">
        <v>0</v>
      </c>
      <c r="J91" s="70">
        <v>0</v>
      </c>
      <c r="K91" s="70">
        <v>0</v>
      </c>
      <c r="L91" s="70">
        <v>0</v>
      </c>
      <c r="M91" s="70">
        <v>2.1124539639886031E-2</v>
      </c>
      <c r="N91" s="70">
        <v>0</v>
      </c>
      <c r="O91" s="70">
        <v>0</v>
      </c>
      <c r="P91" s="70">
        <v>0</v>
      </c>
      <c r="Q91" s="70">
        <v>8.6293589529327086E-3</v>
      </c>
      <c r="R91" s="70">
        <v>0.34042508312906872</v>
      </c>
      <c r="S91" s="70">
        <v>0.37017898172189234</v>
      </c>
    </row>
    <row r="92" spans="1:19">
      <c r="A92" t="s">
        <v>228</v>
      </c>
      <c r="B92" s="69" t="s">
        <v>132</v>
      </c>
      <c r="C92" s="70">
        <v>0</v>
      </c>
      <c r="D92" s="70">
        <v>0</v>
      </c>
      <c r="E92" s="70">
        <v>0</v>
      </c>
      <c r="F92" s="70">
        <v>0</v>
      </c>
      <c r="G92" s="70">
        <v>0</v>
      </c>
      <c r="H92" s="70">
        <v>0</v>
      </c>
      <c r="I92" s="70">
        <v>0</v>
      </c>
      <c r="J92" s="70">
        <v>3.5255568377601243E-3</v>
      </c>
      <c r="K92" s="70">
        <v>0</v>
      </c>
      <c r="L92" s="70">
        <v>0</v>
      </c>
      <c r="M92" s="70">
        <v>4.1920428836696999E-3</v>
      </c>
      <c r="N92" s="70">
        <v>0</v>
      </c>
      <c r="O92" s="70">
        <v>4.2874222381117377E-3</v>
      </c>
      <c r="P92" s="70">
        <v>9.9412407168661288E-2</v>
      </c>
      <c r="Q92" s="70">
        <v>0</v>
      </c>
      <c r="R92" s="70">
        <v>0</v>
      </c>
      <c r="S92" s="70">
        <v>0.11141742912820263</v>
      </c>
    </row>
    <row r="93" spans="1:19">
      <c r="A93" t="s">
        <v>228</v>
      </c>
      <c r="B93" s="69" t="s">
        <v>133</v>
      </c>
      <c r="C93" s="70">
        <v>0</v>
      </c>
      <c r="D93" s="70">
        <v>0</v>
      </c>
      <c r="E93" s="70">
        <v>4.1408525235120397E-3</v>
      </c>
      <c r="F93" s="70">
        <v>0</v>
      </c>
      <c r="G93" s="70">
        <v>0</v>
      </c>
      <c r="H93" s="70">
        <v>0</v>
      </c>
      <c r="I93" s="70">
        <v>0</v>
      </c>
      <c r="J93" s="70">
        <v>0</v>
      </c>
      <c r="K93" s="70">
        <v>0</v>
      </c>
      <c r="L93" s="70">
        <v>0</v>
      </c>
      <c r="M93" s="70">
        <v>0</v>
      </c>
      <c r="N93" s="70">
        <v>0</v>
      </c>
      <c r="O93" s="70">
        <v>0</v>
      </c>
      <c r="P93" s="70">
        <v>2.3236531958792384E-5</v>
      </c>
      <c r="Q93" s="70">
        <v>2.5887117231704337E-4</v>
      </c>
      <c r="R93" s="70">
        <v>0</v>
      </c>
      <c r="S93" s="70">
        <v>4.4229602277852109E-3</v>
      </c>
    </row>
    <row r="94" spans="1:19">
      <c r="A94" t="s">
        <v>228</v>
      </c>
      <c r="B94" s="69" t="s">
        <v>134</v>
      </c>
      <c r="C94" s="70">
        <v>0</v>
      </c>
      <c r="D94" s="70">
        <v>0</v>
      </c>
      <c r="E94" s="70">
        <v>1.5110743684022987E-2</v>
      </c>
      <c r="F94" s="70">
        <v>0.48710408964461038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2.2912191653167273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70">
        <v>2.0889249801110843E-2</v>
      </c>
      <c r="S94" s="70">
        <v>2.8143232484464633</v>
      </c>
    </row>
    <row r="95" spans="1:19">
      <c r="A95" t="s">
        <v>228</v>
      </c>
      <c r="B95" s="69" t="s">
        <v>135</v>
      </c>
      <c r="C95" s="70">
        <v>1.5162964465768036E-3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1.6900580676717514E-2</v>
      </c>
      <c r="O95" s="70">
        <v>0</v>
      </c>
      <c r="P95" s="70">
        <v>4.6137871553442178E-3</v>
      </c>
      <c r="Q95" s="70">
        <v>0</v>
      </c>
      <c r="R95" s="70">
        <v>2.9757228985607398E-3</v>
      </c>
      <c r="S95" s="70">
        <v>2.6006387177204715E-2</v>
      </c>
    </row>
    <row r="96" spans="1:19">
      <c r="A96" t="s">
        <v>228</v>
      </c>
      <c r="B96" s="69" t="s">
        <v>136</v>
      </c>
      <c r="C96" s="70">
        <v>0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2.1601583115660183E-3</v>
      </c>
      <c r="O96" s="70">
        <v>0</v>
      </c>
      <c r="P96" s="70">
        <v>0</v>
      </c>
      <c r="Q96" s="70">
        <v>0</v>
      </c>
      <c r="R96" s="70">
        <v>9.5120789296823105E-3</v>
      </c>
      <c r="S96" s="70">
        <v>1.1672237241249661E-2</v>
      </c>
    </row>
    <row r="97" spans="1:19">
      <c r="A97" t="s">
        <v>228</v>
      </c>
      <c r="B97" s="69" t="s">
        <v>137</v>
      </c>
      <c r="C97" s="70">
        <v>0</v>
      </c>
      <c r="D97" s="70">
        <v>0</v>
      </c>
      <c r="E97" s="70">
        <v>0</v>
      </c>
      <c r="F97" s="70">
        <v>5.6191228490369838E-2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1.9341669266705885E-3</v>
      </c>
      <c r="P97" s="70">
        <v>6.557929461978862E-4</v>
      </c>
      <c r="Q97" s="70">
        <v>0</v>
      </c>
      <c r="R97" s="70">
        <v>2.4714223666135737E-2</v>
      </c>
      <c r="S97" s="70">
        <v>8.3495412029364502E-2</v>
      </c>
    </row>
    <row r="98" spans="1:19">
      <c r="A98" t="s">
        <v>228</v>
      </c>
      <c r="B98" s="69" t="s">
        <v>138</v>
      </c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0.16990493554994268</v>
      </c>
      <c r="Q98" s="70">
        <v>2.2544043860424301E-2</v>
      </c>
      <c r="R98" s="70">
        <v>0</v>
      </c>
      <c r="S98" s="70">
        <v>0.19244897941037209</v>
      </c>
    </row>
    <row r="99" spans="1:19">
      <c r="A99" t="s">
        <v>228</v>
      </c>
      <c r="B99" s="69" t="s">
        <v>139</v>
      </c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4.2264023748652235E-2</v>
      </c>
      <c r="N99" s="70">
        <v>0</v>
      </c>
      <c r="O99" s="70">
        <v>1.0244469979127757E-2</v>
      </c>
      <c r="P99" s="70">
        <v>2.748032249698884E-3</v>
      </c>
      <c r="Q99" s="70">
        <v>2.5488728033091768E-3</v>
      </c>
      <c r="R99" s="70">
        <v>0</v>
      </c>
      <c r="S99" s="70">
        <v>5.7805398780793382E-2</v>
      </c>
    </row>
    <row r="100" spans="1:19">
      <c r="A100" t="s">
        <v>228</v>
      </c>
      <c r="B100" s="69" t="s">
        <v>140</v>
      </c>
      <c r="C100" s="70">
        <v>0</v>
      </c>
      <c r="D100" s="70">
        <v>0</v>
      </c>
      <c r="E100" s="70">
        <v>0</v>
      </c>
      <c r="F100" s="70">
        <v>0</v>
      </c>
      <c r="G100" s="70">
        <v>0</v>
      </c>
      <c r="H100" s="70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5.2943478592549997E-2</v>
      </c>
      <c r="N100" s="70">
        <v>3.4667149074791848E-3</v>
      </c>
      <c r="O100" s="70">
        <v>0</v>
      </c>
      <c r="P100" s="70">
        <v>6.8281045250007111E-4</v>
      </c>
      <c r="Q100" s="70">
        <v>0</v>
      </c>
      <c r="R100" s="70">
        <v>0.1173283681926911</v>
      </c>
      <c r="S100" s="70">
        <v>0.17442137214521836</v>
      </c>
    </row>
    <row r="101" spans="1:19">
      <c r="A101" t="s">
        <v>228</v>
      </c>
      <c r="B101" s="69" t="s">
        <v>141</v>
      </c>
      <c r="C101" s="70">
        <v>0</v>
      </c>
      <c r="D101" s="70">
        <v>0</v>
      </c>
      <c r="E101" s="70">
        <v>0</v>
      </c>
      <c r="F101" s="70">
        <v>0</v>
      </c>
      <c r="G101" s="70">
        <v>0</v>
      </c>
      <c r="H101" s="70">
        <v>2.1374874364673446E-2</v>
      </c>
      <c r="I101" s="70">
        <v>0</v>
      </c>
      <c r="J101" s="70">
        <v>0</v>
      </c>
      <c r="K101" s="70">
        <v>0</v>
      </c>
      <c r="L101" s="70">
        <v>0</v>
      </c>
      <c r="M101" s="70">
        <v>6.0662548182022213E-3</v>
      </c>
      <c r="N101" s="70">
        <v>1.7935290686287519E-2</v>
      </c>
      <c r="O101" s="70">
        <v>7.0635875537359283E-3</v>
      </c>
      <c r="P101" s="70">
        <v>2.2074705360752844E-4</v>
      </c>
      <c r="Q101" s="70">
        <v>3.4655891738495814E-2</v>
      </c>
      <c r="R101" s="70">
        <v>1.1003929154307954</v>
      </c>
      <c r="S101" s="70">
        <v>1.1877095616457893</v>
      </c>
    </row>
    <row r="102" spans="1:19">
      <c r="A102" t="s">
        <v>228</v>
      </c>
      <c r="B102" s="69" t="s">
        <v>142</v>
      </c>
      <c r="C102" s="70">
        <v>0</v>
      </c>
      <c r="D102" s="70">
        <v>0</v>
      </c>
      <c r="E102" s="70">
        <v>1.4672169402951685E-4</v>
      </c>
      <c r="F102" s="70">
        <v>0</v>
      </c>
      <c r="G102" s="70">
        <v>0</v>
      </c>
      <c r="H102" s="70">
        <v>0</v>
      </c>
      <c r="I102" s="70">
        <v>3.7427491747358044E-2</v>
      </c>
      <c r="J102" s="70">
        <v>0</v>
      </c>
      <c r="K102" s="70">
        <v>0</v>
      </c>
      <c r="L102" s="70">
        <v>0</v>
      </c>
      <c r="M102" s="70">
        <v>0</v>
      </c>
      <c r="N102" s="70">
        <v>1.2529262943759001E-3</v>
      </c>
      <c r="O102" s="70">
        <v>7.7857971841366336E-3</v>
      </c>
      <c r="P102" s="70">
        <v>5.4057596865892954E-3</v>
      </c>
      <c r="Q102" s="70">
        <v>1.1851035303602764E-3</v>
      </c>
      <c r="R102" s="70">
        <v>1.2628612457862509E-2</v>
      </c>
      <c r="S102" s="70">
        <v>6.5832412594716061E-2</v>
      </c>
    </row>
    <row r="103" spans="1:19">
      <c r="A103" t="s">
        <v>228</v>
      </c>
      <c r="B103" s="69" t="s">
        <v>143</v>
      </c>
      <c r="C103" s="70">
        <v>0</v>
      </c>
      <c r="D103" s="70">
        <v>0</v>
      </c>
      <c r="E103" s="70">
        <v>0</v>
      </c>
      <c r="F103" s="70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5.2151478845813504E-2</v>
      </c>
      <c r="N103" s="70">
        <v>1.6417203167902183E-3</v>
      </c>
      <c r="O103" s="70">
        <v>0</v>
      </c>
      <c r="P103" s="70">
        <v>1.3211383014390066E-2</v>
      </c>
      <c r="Q103" s="70">
        <v>0</v>
      </c>
      <c r="R103" s="70">
        <v>7.2630644078941486E-4</v>
      </c>
      <c r="S103" s="70">
        <v>6.7730888617781204E-2</v>
      </c>
    </row>
    <row r="104" spans="1:19">
      <c r="A104" t="s">
        <v>228</v>
      </c>
      <c r="B104" s="69" t="s">
        <v>144</v>
      </c>
      <c r="C104" s="70">
        <v>8.1069102423974582E-3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4.2621234236344563E-2</v>
      </c>
      <c r="M104" s="70">
        <v>5.7249526222462599E-3</v>
      </c>
      <c r="N104" s="70">
        <v>0</v>
      </c>
      <c r="O104" s="70">
        <v>9.9308399168656081E-3</v>
      </c>
      <c r="P104" s="70">
        <v>0.15067865717794149</v>
      </c>
      <c r="Q104" s="70">
        <v>0</v>
      </c>
      <c r="R104" s="70">
        <v>2.0289755278529658</v>
      </c>
      <c r="S104" s="70">
        <v>2.2460381220487662</v>
      </c>
    </row>
    <row r="105" spans="1:19">
      <c r="A105" t="s">
        <v>228</v>
      </c>
      <c r="B105" s="69" t="s">
        <v>145</v>
      </c>
      <c r="C105" s="70">
        <v>0</v>
      </c>
      <c r="D105" s="70">
        <v>0</v>
      </c>
      <c r="E105" s="70">
        <v>0</v>
      </c>
      <c r="F105" s="70">
        <v>1.3736095487892115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1.6265572371043646E-4</v>
      </c>
      <c r="Q105" s="70">
        <v>0</v>
      </c>
      <c r="R105" s="70">
        <v>5.186423411524288E-2</v>
      </c>
      <c r="S105" s="70">
        <v>1.4256364386281604</v>
      </c>
    </row>
    <row r="106" spans="1:19">
      <c r="A106" t="s">
        <v>228</v>
      </c>
      <c r="B106" s="69" t="s">
        <v>146</v>
      </c>
      <c r="C106" s="70">
        <v>5.3726516950181047E-5</v>
      </c>
      <c r="D106" s="70">
        <v>0</v>
      </c>
      <c r="E106" s="70">
        <v>0</v>
      </c>
      <c r="F106" s="70">
        <v>0.15078862119198533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3.5870261528482494E-2</v>
      </c>
      <c r="P106" s="70">
        <v>5.1893594390017839E-4</v>
      </c>
      <c r="Q106" s="70">
        <v>5.6308400000038006E-5</v>
      </c>
      <c r="R106" s="70">
        <v>0</v>
      </c>
      <c r="S106" s="70">
        <v>0.18728785358131717</v>
      </c>
    </row>
    <row r="107" spans="1:19">
      <c r="A107" t="s">
        <v>228</v>
      </c>
      <c r="B107" s="69" t="s">
        <v>147</v>
      </c>
      <c r="C107" s="70">
        <v>0</v>
      </c>
      <c r="D107" s="70">
        <v>0</v>
      </c>
      <c r="E107" s="70">
        <v>0</v>
      </c>
      <c r="F107" s="70">
        <v>0</v>
      </c>
      <c r="G107" s="70">
        <v>0.11019118132167494</v>
      </c>
      <c r="H107" s="70">
        <v>0</v>
      </c>
      <c r="I107" s="70">
        <v>0</v>
      </c>
      <c r="J107" s="70">
        <v>0</v>
      </c>
      <c r="K107" s="70">
        <v>0</v>
      </c>
      <c r="L107" s="70">
        <v>0</v>
      </c>
      <c r="M107" s="70">
        <v>0</v>
      </c>
      <c r="N107" s="70">
        <v>1.7421119726617196E-3</v>
      </c>
      <c r="O107" s="70">
        <v>0</v>
      </c>
      <c r="P107" s="70">
        <v>0</v>
      </c>
      <c r="Q107" s="70">
        <v>0</v>
      </c>
      <c r="R107" s="70">
        <v>3.117234125409496E-2</v>
      </c>
      <c r="S107" s="70">
        <v>0.14310563454843361</v>
      </c>
    </row>
    <row r="108" spans="1:19">
      <c r="A108" t="s">
        <v>228</v>
      </c>
      <c r="B108" s="69" t="s">
        <v>148</v>
      </c>
      <c r="C108" s="70">
        <v>6.1612517842221104E-3</v>
      </c>
      <c r="D108" s="70">
        <v>8.169876671438514E-2</v>
      </c>
      <c r="E108" s="70">
        <v>0</v>
      </c>
      <c r="F108" s="70">
        <v>0</v>
      </c>
      <c r="G108" s="70">
        <v>0</v>
      </c>
      <c r="H108" s="70">
        <v>0</v>
      </c>
      <c r="I108" s="70">
        <v>0</v>
      </c>
      <c r="J108" s="70">
        <v>0.30950902946674841</v>
      </c>
      <c r="K108" s="70">
        <v>0</v>
      </c>
      <c r="L108" s="70">
        <v>0</v>
      </c>
      <c r="M108" s="70">
        <v>0</v>
      </c>
      <c r="N108" s="70">
        <v>4.9253528526260748E-3</v>
      </c>
      <c r="O108" s="70">
        <v>1.6425182093779966E-3</v>
      </c>
      <c r="P108" s="70">
        <v>2.3236531958570339E-5</v>
      </c>
      <c r="Q108" s="70">
        <v>1.8133741649788426E-2</v>
      </c>
      <c r="R108" s="70">
        <v>1.0692896555060116E-3</v>
      </c>
      <c r="S108" s="70">
        <v>0.42316318686461329</v>
      </c>
    </row>
    <row r="109" spans="1:19">
      <c r="A109" t="s">
        <v>228</v>
      </c>
      <c r="B109" s="69" t="s">
        <v>149</v>
      </c>
      <c r="C109" s="70">
        <v>0</v>
      </c>
      <c r="D109" s="70">
        <v>0</v>
      </c>
      <c r="E109" s="70">
        <v>0</v>
      </c>
      <c r="F109" s="70">
        <v>0</v>
      </c>
      <c r="G109" s="70">
        <v>0</v>
      </c>
      <c r="H109" s="70">
        <v>1.6244904517151881E-2</v>
      </c>
      <c r="I109" s="70">
        <v>2.8444893727991971E-2</v>
      </c>
      <c r="J109" s="70">
        <v>3.3976496334711559E-2</v>
      </c>
      <c r="K109" s="70">
        <v>3.6268250000000002E-2</v>
      </c>
      <c r="L109" s="70">
        <v>0</v>
      </c>
      <c r="M109" s="70">
        <v>0</v>
      </c>
      <c r="N109" s="70">
        <v>6.4925929165227103E-4</v>
      </c>
      <c r="O109" s="70">
        <v>3.3064317904774931E-2</v>
      </c>
      <c r="P109" s="70">
        <v>7.0552089108790739E-3</v>
      </c>
      <c r="Q109" s="70">
        <v>0</v>
      </c>
      <c r="R109" s="70">
        <v>4.5558428657521688E-4</v>
      </c>
      <c r="S109" s="70">
        <v>0.15615891497373724</v>
      </c>
    </row>
    <row r="110" spans="1:19">
      <c r="A110" t="s">
        <v>228</v>
      </c>
      <c r="B110" s="69" t="s">
        <v>150</v>
      </c>
      <c r="C110" s="70">
        <v>0</v>
      </c>
      <c r="D110" s="70">
        <v>0</v>
      </c>
      <c r="E110" s="70">
        <v>0</v>
      </c>
      <c r="F110" s="70">
        <v>0</v>
      </c>
      <c r="G110" s="70">
        <v>0</v>
      </c>
      <c r="H110" s="70">
        <v>0</v>
      </c>
      <c r="I110" s="70">
        <v>0</v>
      </c>
      <c r="J110" s="70">
        <v>0</v>
      </c>
      <c r="K110" s="70">
        <v>0</v>
      </c>
      <c r="L110" s="70">
        <v>0</v>
      </c>
      <c r="M110" s="70">
        <v>9.6770517823707713E-4</v>
      </c>
      <c r="N110" s="70">
        <v>9.5222398372563077E-4</v>
      </c>
      <c r="O110" s="70">
        <v>1.3649888946176247E-2</v>
      </c>
      <c r="P110" s="70">
        <v>3.0881443574187983E-2</v>
      </c>
      <c r="Q110" s="70">
        <v>4.9751247382401331E-3</v>
      </c>
      <c r="R110" s="70">
        <v>0</v>
      </c>
      <c r="S110" s="70">
        <v>5.1426386420573067E-2</v>
      </c>
    </row>
    <row r="111" spans="1:19">
      <c r="A111" t="s">
        <v>228</v>
      </c>
      <c r="B111" s="69" t="s">
        <v>151</v>
      </c>
      <c r="C111" s="70">
        <v>0</v>
      </c>
      <c r="D111" s="70">
        <v>0</v>
      </c>
      <c r="E111" s="70">
        <v>0</v>
      </c>
      <c r="F111" s="70">
        <v>0</v>
      </c>
      <c r="G111" s="70">
        <v>0</v>
      </c>
      <c r="H111" s="70">
        <v>0</v>
      </c>
      <c r="I111" s="70">
        <v>0</v>
      </c>
      <c r="J111" s="70">
        <v>0</v>
      </c>
      <c r="K111" s="70">
        <v>0</v>
      </c>
      <c r="L111" s="70">
        <v>0</v>
      </c>
      <c r="M111" s="70">
        <v>0</v>
      </c>
      <c r="N111" s="70">
        <v>2.1107077506966387E-2</v>
      </c>
      <c r="O111" s="70">
        <v>0</v>
      </c>
      <c r="P111" s="70">
        <v>0</v>
      </c>
      <c r="Q111" s="70">
        <v>0</v>
      </c>
      <c r="R111" s="70">
        <v>9.6408608424525255E-5</v>
      </c>
      <c r="S111" s="70">
        <v>2.1203486115382475E-2</v>
      </c>
    </row>
    <row r="112" spans="1:19">
      <c r="A112" t="s">
        <v>228</v>
      </c>
      <c r="B112" s="69" t="s">
        <v>152</v>
      </c>
      <c r="C112" s="70">
        <v>0</v>
      </c>
      <c r="D112" s="70">
        <v>0</v>
      </c>
      <c r="E112" s="70">
        <v>0</v>
      </c>
      <c r="F112" s="70">
        <v>0</v>
      </c>
      <c r="G112" s="70">
        <v>0</v>
      </c>
      <c r="H112" s="70">
        <v>0</v>
      </c>
      <c r="I112" s="70">
        <v>0</v>
      </c>
      <c r="J112" s="70">
        <v>0</v>
      </c>
      <c r="K112" s="70">
        <v>0</v>
      </c>
      <c r="L112" s="70">
        <v>0</v>
      </c>
      <c r="M112" s="70">
        <v>0</v>
      </c>
      <c r="N112" s="70">
        <v>8.7769957533869736E-3</v>
      </c>
      <c r="O112" s="70">
        <v>0</v>
      </c>
      <c r="P112" s="70">
        <v>0</v>
      </c>
      <c r="Q112" s="70">
        <v>0</v>
      </c>
      <c r="R112" s="70">
        <v>8.881880268113207E-3</v>
      </c>
      <c r="S112" s="70">
        <v>1.7658876021506842E-2</v>
      </c>
    </row>
    <row r="113" spans="1:19">
      <c r="A113" t="s">
        <v>228</v>
      </c>
      <c r="B113" s="69" t="s">
        <v>153</v>
      </c>
      <c r="C113" s="70">
        <v>0</v>
      </c>
      <c r="D113" s="70">
        <v>0</v>
      </c>
      <c r="E113" s="70">
        <v>0</v>
      </c>
      <c r="F113" s="70">
        <v>0</v>
      </c>
      <c r="G113" s="70">
        <v>0</v>
      </c>
      <c r="H113" s="70">
        <v>0</v>
      </c>
      <c r="I113" s="70">
        <v>0</v>
      </c>
      <c r="J113" s="70">
        <v>0</v>
      </c>
      <c r="K113" s="70">
        <v>0</v>
      </c>
      <c r="L113" s="70">
        <v>0</v>
      </c>
      <c r="M113" s="70">
        <v>6.8200668444817758E-4</v>
      </c>
      <c r="N113" s="70">
        <v>0</v>
      </c>
      <c r="O113" s="70">
        <v>1.4291173843945515E-3</v>
      </c>
      <c r="P113" s="70">
        <v>0</v>
      </c>
      <c r="Q113" s="70">
        <v>0</v>
      </c>
      <c r="R113" s="70">
        <v>3.8967524635811657E-2</v>
      </c>
      <c r="S113" s="70">
        <v>4.1078648704647946E-2</v>
      </c>
    </row>
    <row r="114" spans="1:19">
      <c r="A114" t="s">
        <v>228</v>
      </c>
      <c r="B114" s="69" t="s">
        <v>154</v>
      </c>
      <c r="C114" s="70">
        <v>0</v>
      </c>
      <c r="D114" s="70">
        <v>0</v>
      </c>
      <c r="E114" s="70">
        <v>0</v>
      </c>
      <c r="F114" s="70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2.1752353206214714E-2</v>
      </c>
      <c r="P114" s="70">
        <v>0</v>
      </c>
      <c r="Q114" s="70">
        <v>0</v>
      </c>
      <c r="R114" s="70">
        <v>0</v>
      </c>
      <c r="S114" s="70">
        <v>2.1752353206210273E-2</v>
      </c>
    </row>
    <row r="115" spans="1:19">
      <c r="A115" t="s">
        <v>228</v>
      </c>
      <c r="B115" s="69" t="s">
        <v>155</v>
      </c>
      <c r="C115" s="70">
        <v>0</v>
      </c>
      <c r="D115" s="70">
        <v>0</v>
      </c>
      <c r="E115" s="70">
        <v>0</v>
      </c>
      <c r="F115" s="70">
        <v>0</v>
      </c>
      <c r="G115" s="70">
        <v>0</v>
      </c>
      <c r="H115" s="70">
        <v>0</v>
      </c>
      <c r="I115" s="70">
        <v>0</v>
      </c>
      <c r="J115" s="70">
        <v>0</v>
      </c>
      <c r="K115" s="70">
        <v>0</v>
      </c>
      <c r="L115" s="70">
        <v>0</v>
      </c>
      <c r="M115" s="70">
        <v>0</v>
      </c>
      <c r="N115" s="70">
        <v>0</v>
      </c>
      <c r="O115" s="70">
        <v>0</v>
      </c>
      <c r="P115" s="70">
        <v>2.2733783485318071E-4</v>
      </c>
      <c r="Q115" s="70">
        <v>0</v>
      </c>
      <c r="R115" s="70">
        <v>0</v>
      </c>
      <c r="S115" s="70">
        <v>2.2733783485051617E-4</v>
      </c>
    </row>
    <row r="116" spans="1:19">
      <c r="A116" t="s">
        <v>228</v>
      </c>
      <c r="B116" s="69" t="s">
        <v>156</v>
      </c>
      <c r="C116" s="70">
        <v>0</v>
      </c>
      <c r="D116" s="70">
        <v>6.209106270293252E-2</v>
      </c>
      <c r="E116" s="70">
        <v>0</v>
      </c>
      <c r="F116" s="70">
        <v>0.35291426923852853</v>
      </c>
      <c r="G116" s="70">
        <v>8.374529780447304E-2</v>
      </c>
      <c r="H116" s="70">
        <v>0</v>
      </c>
      <c r="I116" s="70">
        <v>0</v>
      </c>
      <c r="J116" s="70">
        <v>0</v>
      </c>
      <c r="K116" s="70">
        <v>0</v>
      </c>
      <c r="L116" s="70">
        <v>0</v>
      </c>
      <c r="M116" s="70">
        <v>0</v>
      </c>
      <c r="N116" s="70">
        <v>0</v>
      </c>
      <c r="O116" s="70">
        <v>0</v>
      </c>
      <c r="P116" s="70">
        <v>1.5426999774525996E-5</v>
      </c>
      <c r="Q116" s="70">
        <v>0</v>
      </c>
      <c r="R116" s="70">
        <v>0</v>
      </c>
      <c r="S116" s="70">
        <v>0.4987660567457084</v>
      </c>
    </row>
    <row r="117" spans="1:19">
      <c r="A117" t="s">
        <v>228</v>
      </c>
      <c r="B117" s="69" t="s">
        <v>157</v>
      </c>
      <c r="C117" s="70">
        <v>0</v>
      </c>
      <c r="D117" s="70">
        <v>0</v>
      </c>
      <c r="E117" s="70">
        <v>0</v>
      </c>
      <c r="F117" s="70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2.7563870000000046E-2</v>
      </c>
      <c r="L117" s="70">
        <v>0</v>
      </c>
      <c r="M117" s="70">
        <v>0</v>
      </c>
      <c r="N117" s="70">
        <v>6.1786120105766784E-4</v>
      </c>
      <c r="O117" s="70">
        <v>1.2483138391274906E-3</v>
      </c>
      <c r="P117" s="70">
        <v>5.3389556159544327E-3</v>
      </c>
      <c r="Q117" s="70">
        <v>0</v>
      </c>
      <c r="R117" s="70">
        <v>0</v>
      </c>
      <c r="S117" s="70">
        <v>3.4769000656133642E-2</v>
      </c>
    </row>
    <row r="118" spans="1:19">
      <c r="A118" t="s">
        <v>228</v>
      </c>
      <c r="B118" s="69" t="s">
        <v>158</v>
      </c>
      <c r="C118" s="70">
        <v>0</v>
      </c>
      <c r="D118" s="70">
        <v>0</v>
      </c>
      <c r="E118" s="70">
        <v>0</v>
      </c>
      <c r="F118" s="70">
        <v>0</v>
      </c>
      <c r="G118" s="70">
        <v>0</v>
      </c>
      <c r="H118" s="70">
        <v>0</v>
      </c>
      <c r="I118" s="70">
        <v>0</v>
      </c>
      <c r="J118" s="70">
        <v>0</v>
      </c>
      <c r="K118" s="70">
        <v>0</v>
      </c>
      <c r="L118" s="70">
        <v>0</v>
      </c>
      <c r="M118" s="70">
        <v>0</v>
      </c>
      <c r="N118" s="70">
        <v>0</v>
      </c>
      <c r="O118" s="70">
        <v>2.1468423579891649E-2</v>
      </c>
      <c r="P118" s="70">
        <v>0</v>
      </c>
      <c r="Q118" s="70">
        <v>0</v>
      </c>
      <c r="R118" s="70">
        <v>0</v>
      </c>
      <c r="S118" s="70">
        <v>2.1468423579896978E-2</v>
      </c>
    </row>
    <row r="119" spans="1:19">
      <c r="A119" t="s">
        <v>228</v>
      </c>
      <c r="B119" s="69" t="s">
        <v>159</v>
      </c>
      <c r="C119" s="70">
        <v>0</v>
      </c>
      <c r="D119" s="70">
        <v>0</v>
      </c>
      <c r="E119" s="70">
        <v>0</v>
      </c>
      <c r="F119" s="70">
        <v>0</v>
      </c>
      <c r="G119" s="70">
        <v>0</v>
      </c>
      <c r="H119" s="70">
        <v>0</v>
      </c>
      <c r="I119" s="70">
        <v>0</v>
      </c>
      <c r="J119" s="70">
        <v>4.2794610362362207E-3</v>
      </c>
      <c r="K119" s="70">
        <v>0</v>
      </c>
      <c r="L119" s="70">
        <v>0</v>
      </c>
      <c r="M119" s="70">
        <v>4.1161251405141819E-4</v>
      </c>
      <c r="N119" s="70">
        <v>0</v>
      </c>
      <c r="O119" s="70">
        <v>8.2983204908497754E-3</v>
      </c>
      <c r="P119" s="70">
        <v>0</v>
      </c>
      <c r="Q119" s="70">
        <v>2.4019513330637565E-3</v>
      </c>
      <c r="R119" s="70">
        <v>0</v>
      </c>
      <c r="S119" s="70">
        <v>1.5391345374204946E-2</v>
      </c>
    </row>
    <row r="120" spans="1:19">
      <c r="A120" t="s">
        <v>228</v>
      </c>
      <c r="B120" s="69" t="s">
        <v>160</v>
      </c>
      <c r="C120" s="70">
        <v>0</v>
      </c>
      <c r="D120" s="70">
        <v>0</v>
      </c>
      <c r="E120" s="70">
        <v>0</v>
      </c>
      <c r="F120" s="70">
        <v>0</v>
      </c>
      <c r="G120" s="70">
        <v>0</v>
      </c>
      <c r="H120" s="70">
        <v>0</v>
      </c>
      <c r="I120" s="70">
        <v>0</v>
      </c>
      <c r="J120" s="70">
        <v>0</v>
      </c>
      <c r="K120" s="70">
        <v>0</v>
      </c>
      <c r="L120" s="70">
        <v>0</v>
      </c>
      <c r="M120" s="70">
        <v>0</v>
      </c>
      <c r="N120" s="70">
        <v>1.0371264982024453E-2</v>
      </c>
      <c r="O120" s="70">
        <v>0</v>
      </c>
      <c r="P120" s="70">
        <v>0</v>
      </c>
      <c r="Q120" s="70">
        <v>1.3791434679983894E-3</v>
      </c>
      <c r="R120" s="70">
        <v>0</v>
      </c>
      <c r="S120" s="70">
        <v>1.1750408450026839E-2</v>
      </c>
    </row>
    <row r="121" spans="1:19">
      <c r="A121" t="s">
        <v>228</v>
      </c>
      <c r="B121" s="69" t="s">
        <v>161</v>
      </c>
      <c r="C121" s="70">
        <v>0</v>
      </c>
      <c r="D121" s="70">
        <v>0</v>
      </c>
      <c r="E121" s="70">
        <v>0</v>
      </c>
      <c r="F121" s="70">
        <v>0</v>
      </c>
      <c r="G121" s="70">
        <v>0</v>
      </c>
      <c r="H121" s="70">
        <v>0</v>
      </c>
      <c r="I121" s="70">
        <v>0</v>
      </c>
      <c r="J121" s="70">
        <v>0</v>
      </c>
      <c r="K121" s="70">
        <v>0</v>
      </c>
      <c r="L121" s="70">
        <v>0</v>
      </c>
      <c r="M121" s="70">
        <v>0</v>
      </c>
      <c r="N121" s="70">
        <v>1.4165502392478047E-2</v>
      </c>
      <c r="O121" s="70">
        <v>0</v>
      </c>
      <c r="P121" s="70">
        <v>0</v>
      </c>
      <c r="Q121" s="70">
        <v>0</v>
      </c>
      <c r="R121" s="70">
        <v>0</v>
      </c>
      <c r="S121" s="70">
        <v>1.4165502392472717E-2</v>
      </c>
    </row>
    <row r="122" spans="1:19">
      <c r="A122" t="s">
        <v>228</v>
      </c>
      <c r="B122" s="69" t="s">
        <v>162</v>
      </c>
      <c r="C122" s="70">
        <v>0</v>
      </c>
      <c r="D122" s="70">
        <v>0</v>
      </c>
      <c r="E122" s="70">
        <v>0</v>
      </c>
      <c r="F122" s="70">
        <v>0</v>
      </c>
      <c r="G122" s="70">
        <v>0</v>
      </c>
      <c r="H122" s="70">
        <v>0</v>
      </c>
      <c r="I122" s="70">
        <v>0</v>
      </c>
      <c r="J122" s="70">
        <v>0</v>
      </c>
      <c r="K122" s="70">
        <v>0</v>
      </c>
      <c r="L122" s="70">
        <v>0</v>
      </c>
      <c r="M122" s="70">
        <v>0</v>
      </c>
      <c r="N122" s="70">
        <v>1.6623676030700807E-2</v>
      </c>
      <c r="O122" s="70">
        <v>0</v>
      </c>
      <c r="P122" s="70">
        <v>0</v>
      </c>
      <c r="Q122" s="70">
        <v>0</v>
      </c>
      <c r="R122" s="70">
        <v>0</v>
      </c>
      <c r="S122" s="70">
        <v>1.662367603070436E-2</v>
      </c>
    </row>
    <row r="123" spans="1:19">
      <c r="A123" t="s">
        <v>228</v>
      </c>
      <c r="B123" s="69" t="s">
        <v>163</v>
      </c>
      <c r="C123" s="70">
        <v>0</v>
      </c>
      <c r="D123" s="70">
        <v>0</v>
      </c>
      <c r="E123" s="70">
        <v>0</v>
      </c>
      <c r="F123" s="70">
        <v>0</v>
      </c>
      <c r="G123" s="70">
        <v>0</v>
      </c>
      <c r="H123" s="70">
        <v>0</v>
      </c>
      <c r="I123" s="70">
        <v>0</v>
      </c>
      <c r="J123" s="70">
        <v>0</v>
      </c>
      <c r="K123" s="70">
        <v>0</v>
      </c>
      <c r="L123" s="70">
        <v>0</v>
      </c>
      <c r="M123" s="70">
        <v>0</v>
      </c>
      <c r="N123" s="70">
        <v>0</v>
      </c>
      <c r="O123" s="70">
        <v>0</v>
      </c>
      <c r="P123" s="70">
        <v>0</v>
      </c>
      <c r="Q123" s="70">
        <v>0</v>
      </c>
      <c r="R123" s="70">
        <v>0</v>
      </c>
      <c r="S123" s="70">
        <v>0</v>
      </c>
    </row>
    <row r="124" spans="1:19">
      <c r="A124" t="s">
        <v>228</v>
      </c>
      <c r="B124" s="69" t="s">
        <v>164</v>
      </c>
      <c r="C124" s="70">
        <v>0</v>
      </c>
      <c r="D124" s="70">
        <v>0</v>
      </c>
      <c r="E124" s="70">
        <v>0</v>
      </c>
      <c r="F124" s="70">
        <v>0</v>
      </c>
      <c r="G124" s="70">
        <v>0</v>
      </c>
      <c r="H124" s="70">
        <v>0</v>
      </c>
      <c r="I124" s="70">
        <v>0</v>
      </c>
      <c r="J124" s="70">
        <v>0</v>
      </c>
      <c r="K124" s="70">
        <v>0</v>
      </c>
      <c r="L124" s="70">
        <v>0</v>
      </c>
      <c r="M124" s="70">
        <v>0</v>
      </c>
      <c r="N124" s="70">
        <v>0</v>
      </c>
      <c r="O124" s="70">
        <v>0</v>
      </c>
      <c r="P124" s="70">
        <v>8.9951083324546488E-4</v>
      </c>
      <c r="Q124" s="70">
        <v>0</v>
      </c>
      <c r="R124" s="70">
        <v>0</v>
      </c>
      <c r="S124" s="70">
        <v>8.9951083324990577E-4</v>
      </c>
    </row>
    <row r="125" spans="1:19">
      <c r="A125" t="s">
        <v>228</v>
      </c>
      <c r="B125" s="69" t="s">
        <v>165</v>
      </c>
      <c r="C125" s="70">
        <v>0</v>
      </c>
      <c r="D125" s="70">
        <v>0</v>
      </c>
      <c r="E125" s="70">
        <v>0</v>
      </c>
      <c r="F125" s="70">
        <v>0</v>
      </c>
      <c r="G125" s="70">
        <v>0</v>
      </c>
      <c r="H125" s="70">
        <v>0</v>
      </c>
      <c r="I125" s="70">
        <v>0</v>
      </c>
      <c r="J125" s="70">
        <v>0</v>
      </c>
      <c r="K125" s="70">
        <v>0</v>
      </c>
      <c r="L125" s="70">
        <v>0</v>
      </c>
      <c r="M125" s="70">
        <v>0</v>
      </c>
      <c r="N125" s="70">
        <v>2.4380773583856374E-3</v>
      </c>
      <c r="O125" s="70">
        <v>0</v>
      </c>
      <c r="P125" s="70">
        <v>0</v>
      </c>
      <c r="Q125" s="70">
        <v>0</v>
      </c>
      <c r="R125" s="70">
        <v>0.14892142481206605</v>
      </c>
      <c r="S125" s="70">
        <v>0.15135950217045036</v>
      </c>
    </row>
    <row r="126" spans="1:19">
      <c r="A126" t="s">
        <v>228</v>
      </c>
      <c r="B126" s="69" t="s">
        <v>166</v>
      </c>
      <c r="C126" s="70">
        <v>0</v>
      </c>
      <c r="D126" s="70">
        <v>0</v>
      </c>
      <c r="E126" s="70">
        <v>0</v>
      </c>
      <c r="F126" s="70">
        <v>0</v>
      </c>
      <c r="G126" s="70">
        <v>0</v>
      </c>
      <c r="H126" s="70">
        <v>0</v>
      </c>
      <c r="I126" s="70">
        <v>0</v>
      </c>
      <c r="J126" s="70">
        <v>0</v>
      </c>
      <c r="K126" s="70">
        <v>0</v>
      </c>
      <c r="L126" s="70">
        <v>0</v>
      </c>
      <c r="M126" s="70">
        <v>0</v>
      </c>
      <c r="N126" s="70">
        <v>0</v>
      </c>
      <c r="O126" s="70">
        <v>0</v>
      </c>
      <c r="P126" s="70">
        <v>0</v>
      </c>
      <c r="Q126" s="70">
        <v>1.8308026003177602E-4</v>
      </c>
      <c r="R126" s="70">
        <v>0</v>
      </c>
      <c r="S126" s="70">
        <v>1.8308026002955557E-4</v>
      </c>
    </row>
    <row r="127" spans="1:19">
      <c r="A127" t="s">
        <v>228</v>
      </c>
      <c r="B127" s="69" t="s">
        <v>167</v>
      </c>
      <c r="C127" s="70">
        <v>0</v>
      </c>
      <c r="D127" s="70">
        <v>0</v>
      </c>
      <c r="E127" s="70">
        <v>0</v>
      </c>
      <c r="F127" s="70">
        <v>8.7287307619458687E-2</v>
      </c>
      <c r="G127" s="70">
        <v>0</v>
      </c>
      <c r="H127" s="70">
        <v>1.7877175474672602E-3</v>
      </c>
      <c r="I127" s="70">
        <v>0</v>
      </c>
      <c r="J127" s="70">
        <v>0</v>
      </c>
      <c r="K127" s="70">
        <v>0</v>
      </c>
      <c r="L127" s="70">
        <v>0</v>
      </c>
      <c r="M127" s="70">
        <v>0</v>
      </c>
      <c r="N127" s="70">
        <v>0</v>
      </c>
      <c r="O127" s="70">
        <v>0</v>
      </c>
      <c r="P127" s="70">
        <v>0</v>
      </c>
      <c r="Q127" s="70">
        <v>0</v>
      </c>
      <c r="R127" s="70">
        <v>1.0580243282056756E-2</v>
      </c>
      <c r="S127" s="70">
        <v>9.9655268448969991E-2</v>
      </c>
    </row>
    <row r="128" spans="1:19">
      <c r="A128" t="s">
        <v>228</v>
      </c>
      <c r="B128" s="69" t="s">
        <v>168</v>
      </c>
      <c r="C128" s="70">
        <v>0</v>
      </c>
      <c r="D128" s="70">
        <v>0</v>
      </c>
      <c r="E128" s="70">
        <v>0</v>
      </c>
      <c r="F128" s="70">
        <v>0</v>
      </c>
      <c r="G128" s="70">
        <v>0</v>
      </c>
      <c r="H128" s="70">
        <v>1.6285220160030922E-2</v>
      </c>
      <c r="I128" s="70">
        <v>0</v>
      </c>
      <c r="J128" s="70">
        <v>0</v>
      </c>
      <c r="K128" s="70">
        <v>0</v>
      </c>
      <c r="L128" s="70">
        <v>0</v>
      </c>
      <c r="M128" s="70">
        <v>0</v>
      </c>
      <c r="N128" s="70">
        <v>0</v>
      </c>
      <c r="O128" s="70">
        <v>0</v>
      </c>
      <c r="P128" s="70">
        <v>0</v>
      </c>
      <c r="Q128" s="70">
        <v>1.6677703621579276E-3</v>
      </c>
      <c r="R128" s="70">
        <v>0</v>
      </c>
      <c r="S128" s="70">
        <v>1.7952990522189793E-2</v>
      </c>
    </row>
    <row r="129" spans="1:19">
      <c r="A129" t="s">
        <v>228</v>
      </c>
      <c r="B129" s="69" t="s">
        <v>169</v>
      </c>
      <c r="C129" s="70">
        <v>0</v>
      </c>
      <c r="D129" s="70">
        <v>0</v>
      </c>
      <c r="E129" s="70">
        <v>0</v>
      </c>
      <c r="F129" s="70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0</v>
      </c>
      <c r="M129" s="70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0">
        <v>0</v>
      </c>
    </row>
    <row r="130" spans="1:19">
      <c r="A130" t="s">
        <v>228</v>
      </c>
      <c r="B130" s="69" t="s">
        <v>170</v>
      </c>
      <c r="C130" s="70">
        <v>0</v>
      </c>
      <c r="D130" s="70">
        <v>0</v>
      </c>
      <c r="E130" s="70">
        <v>0</v>
      </c>
      <c r="F130" s="70">
        <v>0</v>
      </c>
      <c r="G130" s="70">
        <v>0</v>
      </c>
      <c r="H130" s="70">
        <v>0</v>
      </c>
      <c r="I130" s="70">
        <v>0</v>
      </c>
      <c r="J130" s="70">
        <v>1.0976333708034858E-4</v>
      </c>
      <c r="K130" s="70">
        <v>0</v>
      </c>
      <c r="L130" s="70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0.17475177627049732</v>
      </c>
      <c r="S130" s="70">
        <v>0.17486153960757633</v>
      </c>
    </row>
    <row r="131" spans="1:19">
      <c r="A131" t="s">
        <v>228</v>
      </c>
      <c r="B131" s="69" t="s">
        <v>171</v>
      </c>
      <c r="C131" s="70">
        <v>0</v>
      </c>
      <c r="D131" s="70">
        <v>0</v>
      </c>
      <c r="E131" s="70">
        <v>0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70">
        <v>0</v>
      </c>
      <c r="N131" s="70">
        <v>0</v>
      </c>
      <c r="O131" s="70">
        <v>0</v>
      </c>
      <c r="P131" s="70">
        <v>8.3710583571905417E-4</v>
      </c>
      <c r="Q131" s="70">
        <v>0</v>
      </c>
      <c r="R131" s="70">
        <v>0</v>
      </c>
      <c r="S131" s="70">
        <v>8.3710583572127462E-4</v>
      </c>
    </row>
    <row r="132" spans="1:19">
      <c r="A132" t="s">
        <v>228</v>
      </c>
      <c r="B132" s="69" t="s">
        <v>172</v>
      </c>
      <c r="C132" s="70">
        <v>0</v>
      </c>
      <c r="D132" s="70">
        <v>0</v>
      </c>
      <c r="E132" s="70">
        <v>0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0</v>
      </c>
      <c r="N132" s="70">
        <v>0</v>
      </c>
      <c r="O132" s="70">
        <v>0</v>
      </c>
      <c r="P132" s="70">
        <v>5.2250161318707633E-3</v>
      </c>
      <c r="Q132" s="70">
        <v>0</v>
      </c>
      <c r="R132" s="70">
        <v>0</v>
      </c>
      <c r="S132" s="70">
        <v>5.2250161318738719E-3</v>
      </c>
    </row>
    <row r="133" spans="1:19">
      <c r="A133" t="s">
        <v>228</v>
      </c>
      <c r="B133" s="69" t="s">
        <v>173</v>
      </c>
      <c r="C133" s="70">
        <v>0</v>
      </c>
      <c r="D133" s="70">
        <v>0</v>
      </c>
      <c r="E133" s="70">
        <v>0</v>
      </c>
      <c r="F133" s="70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70">
        <v>0</v>
      </c>
      <c r="N133" s="70">
        <v>4.4961323275400922E-3</v>
      </c>
      <c r="O133" s="70">
        <v>0</v>
      </c>
      <c r="P133" s="70">
        <v>8.1088521613699172E-3</v>
      </c>
      <c r="Q133" s="70">
        <v>0</v>
      </c>
      <c r="R133" s="70">
        <v>1.3824359689103005E-3</v>
      </c>
      <c r="S133" s="70">
        <v>1.3987420457823418E-2</v>
      </c>
    </row>
    <row r="134" spans="1:19">
      <c r="A134" t="s">
        <v>228</v>
      </c>
      <c r="B134" s="69" t="s">
        <v>174</v>
      </c>
      <c r="C134" s="70">
        <v>0</v>
      </c>
      <c r="D134" s="70">
        <v>0</v>
      </c>
      <c r="E134" s="70">
        <v>0</v>
      </c>
      <c r="F134" s="70">
        <v>0</v>
      </c>
      <c r="G134" s="70">
        <v>0</v>
      </c>
      <c r="H134" s="70">
        <v>0</v>
      </c>
      <c r="I134" s="70">
        <v>0</v>
      </c>
      <c r="J134" s="70">
        <v>0</v>
      </c>
      <c r="K134" s="70">
        <v>0</v>
      </c>
      <c r="L134" s="70">
        <v>0</v>
      </c>
      <c r="M134" s="70">
        <v>0</v>
      </c>
      <c r="N134" s="70">
        <v>0</v>
      </c>
      <c r="O134" s="70">
        <v>0</v>
      </c>
      <c r="P134" s="70">
        <v>4.75973053840546E-2</v>
      </c>
      <c r="Q134" s="70">
        <v>0</v>
      </c>
      <c r="R134" s="70">
        <v>0</v>
      </c>
      <c r="S134" s="70">
        <v>4.7597305384051936E-2</v>
      </c>
    </row>
    <row r="135" spans="1:19">
      <c r="A135" t="s">
        <v>228</v>
      </c>
      <c r="B135" s="69" t="s">
        <v>175</v>
      </c>
      <c r="C135" s="70">
        <v>0</v>
      </c>
      <c r="D135" s="70">
        <v>0</v>
      </c>
      <c r="E135" s="70">
        <v>0</v>
      </c>
      <c r="F135" s="70">
        <v>0</v>
      </c>
      <c r="G135" s="70">
        <v>0</v>
      </c>
      <c r="H135" s="70">
        <v>0</v>
      </c>
      <c r="I135" s="70">
        <v>0</v>
      </c>
      <c r="J135" s="70">
        <v>0</v>
      </c>
      <c r="K135" s="70">
        <v>0</v>
      </c>
      <c r="L135" s="70">
        <v>0</v>
      </c>
      <c r="M135" s="70">
        <v>0</v>
      </c>
      <c r="N135" s="70">
        <v>0</v>
      </c>
      <c r="O135" s="70">
        <v>0</v>
      </c>
      <c r="P135" s="70">
        <v>4.402014748819294E-3</v>
      </c>
      <c r="Q135" s="70">
        <v>0</v>
      </c>
      <c r="R135" s="70">
        <v>0</v>
      </c>
      <c r="S135" s="70">
        <v>4.4020147488197381E-3</v>
      </c>
    </row>
    <row r="136" spans="1:19">
      <c r="A136" t="s">
        <v>228</v>
      </c>
      <c r="B136" s="69" t="s">
        <v>176</v>
      </c>
      <c r="C136" s="70">
        <v>0</v>
      </c>
      <c r="D136" s="70">
        <v>0</v>
      </c>
      <c r="E136" s="70">
        <v>0</v>
      </c>
      <c r="F136" s="70">
        <v>0</v>
      </c>
      <c r="G136" s="70">
        <v>1.0286470015188343E-2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70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6.57790905297162E-4</v>
      </c>
      <c r="S136" s="70">
        <v>1.0944260920489057E-2</v>
      </c>
    </row>
    <row r="137" spans="1:19">
      <c r="A137" t="s">
        <v>228</v>
      </c>
      <c r="B137" s="69" t="s">
        <v>177</v>
      </c>
      <c r="C137" s="70">
        <v>0</v>
      </c>
      <c r="D137" s="70">
        <v>0</v>
      </c>
      <c r="E137" s="70">
        <v>0</v>
      </c>
      <c r="F137" s="70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0</v>
      </c>
      <c r="M137" s="70">
        <v>1.9711901345798033E-4</v>
      </c>
      <c r="N137" s="70">
        <v>1.8529387923731377E-3</v>
      </c>
      <c r="O137" s="70">
        <v>0</v>
      </c>
      <c r="P137" s="70">
        <v>0</v>
      </c>
      <c r="Q137" s="70">
        <v>0</v>
      </c>
      <c r="R137" s="70">
        <v>0</v>
      </c>
      <c r="S137" s="70">
        <v>2.0500578058317842E-3</v>
      </c>
    </row>
    <row r="138" spans="1:19">
      <c r="A138" t="s">
        <v>228</v>
      </c>
      <c r="B138" s="69" t="s">
        <v>178</v>
      </c>
      <c r="C138" s="70">
        <v>0</v>
      </c>
      <c r="D138" s="70">
        <v>0</v>
      </c>
      <c r="E138" s="70">
        <v>0</v>
      </c>
      <c r="F138" s="70">
        <v>0</v>
      </c>
      <c r="G138" s="70">
        <v>9.3704639809702783E-2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70">
        <v>0</v>
      </c>
      <c r="N138" s="70">
        <v>0</v>
      </c>
      <c r="O138" s="70">
        <v>0</v>
      </c>
      <c r="P138" s="70">
        <v>0</v>
      </c>
      <c r="Q138" s="70">
        <v>0</v>
      </c>
      <c r="R138" s="70">
        <v>0</v>
      </c>
      <c r="S138" s="70">
        <v>9.3704639809701007E-2</v>
      </c>
    </row>
    <row r="139" spans="1:19">
      <c r="A139" t="s">
        <v>228</v>
      </c>
      <c r="B139" s="69" t="s">
        <v>179</v>
      </c>
      <c r="C139" s="70">
        <v>0</v>
      </c>
      <c r="D139" s="70">
        <v>0</v>
      </c>
      <c r="E139" s="70">
        <v>0</v>
      </c>
      <c r="F139" s="70">
        <v>0</v>
      </c>
      <c r="G139" s="70">
        <v>0</v>
      </c>
      <c r="H139" s="70">
        <v>0</v>
      </c>
      <c r="I139" s="70">
        <v>0</v>
      </c>
      <c r="J139" s="70">
        <v>0</v>
      </c>
      <c r="K139" s="70">
        <v>0</v>
      </c>
      <c r="L139" s="70">
        <v>0</v>
      </c>
      <c r="M139" s="70">
        <v>0</v>
      </c>
      <c r="N139" s="70">
        <v>0</v>
      </c>
      <c r="O139" s="70">
        <v>0</v>
      </c>
      <c r="P139" s="70">
        <v>2.5805471419682036E-4</v>
      </c>
      <c r="Q139" s="70">
        <v>0</v>
      </c>
      <c r="R139" s="70">
        <v>0</v>
      </c>
      <c r="S139" s="70">
        <v>2.5805471419459991E-4</v>
      </c>
    </row>
    <row r="140" spans="1:19">
      <c r="A140" t="s">
        <v>228</v>
      </c>
      <c r="B140" s="69" t="s">
        <v>180</v>
      </c>
      <c r="C140" s="70">
        <v>0</v>
      </c>
      <c r="D140" s="70">
        <v>0</v>
      </c>
      <c r="E140" s="70">
        <v>0</v>
      </c>
      <c r="F140" s="70">
        <v>4.2689700478092618E-2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70">
        <v>0</v>
      </c>
      <c r="N140" s="70">
        <v>0</v>
      </c>
      <c r="O140" s="70">
        <v>0</v>
      </c>
      <c r="P140" s="70">
        <v>0</v>
      </c>
      <c r="Q140" s="70">
        <v>0</v>
      </c>
      <c r="R140" s="70">
        <v>1.2499220108864506E-2</v>
      </c>
      <c r="S140" s="70">
        <v>5.5188920586957124E-2</v>
      </c>
    </row>
    <row r="141" spans="1:19">
      <c r="A141" t="s">
        <v>228</v>
      </c>
      <c r="B141" s="69" t="s">
        <v>181</v>
      </c>
      <c r="C141" s="70">
        <v>0</v>
      </c>
      <c r="D141" s="70">
        <v>0</v>
      </c>
      <c r="E141" s="70">
        <v>0</v>
      </c>
      <c r="F141" s="70">
        <v>7.3653614012382462E-2</v>
      </c>
      <c r="G141" s="70">
        <v>0</v>
      </c>
      <c r="H141" s="70">
        <v>0</v>
      </c>
      <c r="I141" s="70">
        <v>0</v>
      </c>
      <c r="J141" s="70">
        <v>0</v>
      </c>
      <c r="K141" s="70">
        <v>0</v>
      </c>
      <c r="L141" s="70">
        <v>0</v>
      </c>
      <c r="M141" s="70">
        <v>0</v>
      </c>
      <c r="N141" s="70">
        <v>0</v>
      </c>
      <c r="O141" s="70">
        <v>0</v>
      </c>
      <c r="P141" s="70">
        <v>0</v>
      </c>
      <c r="Q141" s="70">
        <v>0</v>
      </c>
      <c r="R141" s="70">
        <v>3.107716058109844E-2</v>
      </c>
      <c r="S141" s="70">
        <v>0.10473077459347735</v>
      </c>
    </row>
    <row r="142" spans="1:19">
      <c r="A142" t="s">
        <v>228</v>
      </c>
      <c r="B142" s="69" t="s">
        <v>182</v>
      </c>
      <c r="C142" s="70">
        <v>0</v>
      </c>
      <c r="D142" s="70">
        <v>0</v>
      </c>
      <c r="E142" s="70">
        <v>0</v>
      </c>
      <c r="F142" s="70">
        <v>0</v>
      </c>
      <c r="G142" s="70">
        <v>0</v>
      </c>
      <c r="H142" s="70">
        <v>0</v>
      </c>
      <c r="I142" s="70">
        <v>0</v>
      </c>
      <c r="J142" s="70">
        <v>0</v>
      </c>
      <c r="K142" s="70">
        <v>0</v>
      </c>
      <c r="L142" s="70">
        <v>0</v>
      </c>
      <c r="M142" s="70">
        <v>0</v>
      </c>
      <c r="N142" s="70">
        <v>0</v>
      </c>
      <c r="O142" s="70">
        <v>0</v>
      </c>
      <c r="P142" s="70">
        <v>2.6257699323517514E-4</v>
      </c>
      <c r="Q142" s="70">
        <v>0</v>
      </c>
      <c r="R142" s="70">
        <v>0</v>
      </c>
      <c r="S142" s="70">
        <v>2.6257699323650741E-4</v>
      </c>
    </row>
    <row r="143" spans="1:19">
      <c r="A143" t="s">
        <v>228</v>
      </c>
      <c r="B143" s="69" t="s">
        <v>183</v>
      </c>
      <c r="C143" s="70">
        <v>0</v>
      </c>
      <c r="D143" s="70">
        <v>6.2709264949227794E-3</v>
      </c>
      <c r="E143" s="70">
        <v>0</v>
      </c>
      <c r="F143" s="70">
        <v>0</v>
      </c>
      <c r="G143" s="70">
        <v>0</v>
      </c>
      <c r="H143" s="70">
        <v>0</v>
      </c>
      <c r="I143" s="70">
        <v>0</v>
      </c>
      <c r="J143" s="70">
        <v>0</v>
      </c>
      <c r="K143" s="70">
        <v>0</v>
      </c>
      <c r="L143" s="70">
        <v>0</v>
      </c>
      <c r="M143" s="70">
        <v>0</v>
      </c>
      <c r="N143" s="70">
        <v>0</v>
      </c>
      <c r="O143" s="70">
        <v>1.7735293129637064E-3</v>
      </c>
      <c r="P143" s="70">
        <v>3.2821231796331674E-4</v>
      </c>
      <c r="Q143" s="70">
        <v>0</v>
      </c>
      <c r="R143" s="70">
        <v>0</v>
      </c>
      <c r="S143" s="70">
        <v>8.3726681258582403E-3</v>
      </c>
    </row>
    <row r="144" spans="1:19">
      <c r="A144" t="s">
        <v>228</v>
      </c>
      <c r="B144" s="69" t="s">
        <v>184</v>
      </c>
      <c r="C144" s="70">
        <v>0</v>
      </c>
      <c r="D144" s="70">
        <v>0</v>
      </c>
      <c r="E144" s="70">
        <v>0</v>
      </c>
      <c r="F144" s="70">
        <v>0</v>
      </c>
      <c r="G144" s="70">
        <v>0</v>
      </c>
      <c r="H144" s="70">
        <v>0</v>
      </c>
      <c r="I144" s="70">
        <v>0</v>
      </c>
      <c r="J144" s="70">
        <v>1.1622989407436002E-3</v>
      </c>
      <c r="K144" s="70">
        <v>0</v>
      </c>
      <c r="L144" s="70">
        <v>0</v>
      </c>
      <c r="M144" s="70">
        <v>0</v>
      </c>
      <c r="N144" s="70">
        <v>0</v>
      </c>
      <c r="O144" s="70">
        <v>0</v>
      </c>
      <c r="P144" s="70">
        <v>0</v>
      </c>
      <c r="Q144" s="70">
        <v>2.1282351755580464E-4</v>
      </c>
      <c r="R144" s="70">
        <v>0</v>
      </c>
      <c r="S144" s="70">
        <v>1.3751224582918553E-3</v>
      </c>
    </row>
    <row r="145" spans="1:19">
      <c r="A145" t="s">
        <v>228</v>
      </c>
      <c r="B145" s="69" t="s">
        <v>185</v>
      </c>
      <c r="C145" s="70">
        <v>0</v>
      </c>
      <c r="D145" s="70">
        <v>0</v>
      </c>
      <c r="E145" s="70">
        <v>0</v>
      </c>
      <c r="F145" s="70">
        <v>0</v>
      </c>
      <c r="G145" s="70">
        <v>0</v>
      </c>
      <c r="H145" s="70">
        <v>0</v>
      </c>
      <c r="I145" s="70">
        <v>0</v>
      </c>
      <c r="J145" s="70">
        <v>0</v>
      </c>
      <c r="K145" s="70">
        <v>0</v>
      </c>
      <c r="L145" s="70">
        <v>0</v>
      </c>
      <c r="M145" s="70">
        <v>0</v>
      </c>
      <c r="N145" s="70">
        <v>0</v>
      </c>
      <c r="O145" s="70">
        <v>0</v>
      </c>
      <c r="P145" s="70">
        <v>2.3919461717296642E-3</v>
      </c>
      <c r="Q145" s="70">
        <v>0</v>
      </c>
      <c r="R145" s="70">
        <v>0</v>
      </c>
      <c r="S145" s="70">
        <v>2.3919461717341051E-3</v>
      </c>
    </row>
    <row r="146" spans="1:19">
      <c r="A146" t="s">
        <v>228</v>
      </c>
      <c r="B146" s="69" t="s">
        <v>186</v>
      </c>
      <c r="C146" s="70">
        <v>0</v>
      </c>
      <c r="D146" s="70">
        <v>5.7125030026064838E-2</v>
      </c>
      <c r="E146" s="70">
        <v>0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0</v>
      </c>
      <c r="N146" s="70">
        <v>3.4170605689305411E-3</v>
      </c>
      <c r="O146" s="70">
        <v>1.6155972380982764E-2</v>
      </c>
      <c r="P146" s="70">
        <v>1.4074849879719409E-4</v>
      </c>
      <c r="Q146" s="70">
        <v>0</v>
      </c>
      <c r="R146" s="70">
        <v>0</v>
      </c>
      <c r="S146" s="70">
        <v>7.6838811474772228E-2</v>
      </c>
    </row>
    <row r="147" spans="1:19">
      <c r="A147" t="s">
        <v>228</v>
      </c>
      <c r="B147" s="69" t="s">
        <v>187</v>
      </c>
      <c r="C147" s="70">
        <v>0</v>
      </c>
      <c r="D147" s="70">
        <v>0</v>
      </c>
      <c r="E147" s="70">
        <v>0</v>
      </c>
      <c r="F147" s="70">
        <v>0</v>
      </c>
      <c r="G147" s="70">
        <v>3.8271619800220869E-3</v>
      </c>
      <c r="H147" s="70">
        <v>0</v>
      </c>
      <c r="I147" s="70">
        <v>0</v>
      </c>
      <c r="J147" s="70">
        <v>0</v>
      </c>
      <c r="K147" s="70">
        <v>3.326288118847498E-3</v>
      </c>
      <c r="L147" s="70">
        <v>0</v>
      </c>
      <c r="M147" s="70">
        <v>0</v>
      </c>
      <c r="N147" s="70">
        <v>0</v>
      </c>
      <c r="O147" s="70">
        <v>0</v>
      </c>
      <c r="P147" s="70">
        <v>0</v>
      </c>
      <c r="Q147" s="70">
        <v>1.9387166857178784E-3</v>
      </c>
      <c r="R147" s="70">
        <v>5.880178772166289E-4</v>
      </c>
      <c r="S147" s="70">
        <v>9.6801846618106424E-3</v>
      </c>
    </row>
    <row r="148" spans="1:19">
      <c r="A148" t="s">
        <v>228</v>
      </c>
      <c r="B148" s="69" t="s">
        <v>188</v>
      </c>
      <c r="C148" s="70">
        <v>0</v>
      </c>
      <c r="D148" s="70">
        <v>0</v>
      </c>
      <c r="E148" s="70">
        <v>0</v>
      </c>
      <c r="F148" s="70">
        <v>0</v>
      </c>
      <c r="G148" s="70">
        <v>1.2782924592522171E-2</v>
      </c>
      <c r="H148" s="70">
        <v>0</v>
      </c>
      <c r="I148" s="70">
        <v>0</v>
      </c>
      <c r="J148" s="70">
        <v>0</v>
      </c>
      <c r="K148" s="70">
        <v>0</v>
      </c>
      <c r="L148" s="70">
        <v>0</v>
      </c>
      <c r="M148" s="70">
        <v>0</v>
      </c>
      <c r="N148" s="70">
        <v>0</v>
      </c>
      <c r="O148" s="70">
        <v>0</v>
      </c>
      <c r="P148" s="70">
        <v>9.2162397927531003E-5</v>
      </c>
      <c r="Q148" s="70">
        <v>0</v>
      </c>
      <c r="R148" s="70">
        <v>0</v>
      </c>
      <c r="S148" s="70">
        <v>1.2875086990447926E-2</v>
      </c>
    </row>
    <row r="149" spans="1:19">
      <c r="A149" t="s">
        <v>228</v>
      </c>
      <c r="B149" s="69" t="s">
        <v>189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0</v>
      </c>
      <c r="M149" s="70">
        <v>0</v>
      </c>
      <c r="N149" s="70">
        <v>2.3765292793711534E-3</v>
      </c>
      <c r="O149" s="70">
        <v>0</v>
      </c>
      <c r="P149" s="70">
        <v>0</v>
      </c>
      <c r="Q149" s="70">
        <v>0</v>
      </c>
      <c r="R149" s="70">
        <v>0</v>
      </c>
      <c r="S149" s="70">
        <v>2.3765292793669346E-3</v>
      </c>
    </row>
    <row r="150" spans="1:19">
      <c r="A150" t="s">
        <v>228</v>
      </c>
      <c r="B150" s="69" t="s">
        <v>190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3.0300834943345456E-2</v>
      </c>
      <c r="L150" s="70">
        <v>0</v>
      </c>
      <c r="M150" s="70">
        <v>0</v>
      </c>
      <c r="N150" s="70">
        <v>0</v>
      </c>
      <c r="O150" s="70">
        <v>0</v>
      </c>
      <c r="P150" s="70">
        <v>1.2821490136110114E-3</v>
      </c>
      <c r="Q150" s="70">
        <v>0</v>
      </c>
      <c r="R150" s="70">
        <v>3.9768545048346482E-4</v>
      </c>
      <c r="S150" s="70">
        <v>3.1980669407438711E-2</v>
      </c>
    </row>
    <row r="151" spans="1:19">
      <c r="A151" t="s">
        <v>228</v>
      </c>
      <c r="B151" s="69" t="s">
        <v>191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0</v>
      </c>
      <c r="M151" s="70">
        <v>0</v>
      </c>
      <c r="N151" s="70">
        <v>0</v>
      </c>
      <c r="O151" s="70">
        <v>2.6035410314309004E-3</v>
      </c>
      <c r="P151" s="70">
        <v>0</v>
      </c>
      <c r="Q151" s="70">
        <v>0</v>
      </c>
      <c r="R151" s="70">
        <v>0</v>
      </c>
      <c r="S151" s="70">
        <v>2.603541031433565E-3</v>
      </c>
    </row>
    <row r="152" spans="1:19">
      <c r="A152" t="s">
        <v>228</v>
      </c>
      <c r="B152" s="69" t="s">
        <v>192</v>
      </c>
      <c r="C152" s="70">
        <v>0</v>
      </c>
      <c r="D152" s="70">
        <v>0</v>
      </c>
      <c r="E152" s="70">
        <v>0</v>
      </c>
      <c r="F152" s="70">
        <v>0</v>
      </c>
      <c r="G152" s="70">
        <v>0</v>
      </c>
      <c r="H152" s="70">
        <v>0</v>
      </c>
      <c r="I152" s="70">
        <v>0</v>
      </c>
      <c r="J152" s="70">
        <v>0</v>
      </c>
      <c r="K152" s="70">
        <v>0</v>
      </c>
      <c r="L152" s="70">
        <v>0</v>
      </c>
      <c r="M152" s="70">
        <v>0</v>
      </c>
      <c r="N152" s="70">
        <v>0</v>
      </c>
      <c r="O152" s="70">
        <v>0</v>
      </c>
      <c r="P152" s="70">
        <v>0</v>
      </c>
      <c r="Q152" s="70">
        <v>0</v>
      </c>
      <c r="R152" s="70">
        <v>0</v>
      </c>
      <c r="S152" s="70">
        <v>0</v>
      </c>
    </row>
    <row r="153" spans="1:19">
      <c r="A153" t="s">
        <v>228</v>
      </c>
      <c r="B153" s="69" t="s">
        <v>193</v>
      </c>
      <c r="C153" s="70">
        <v>0</v>
      </c>
      <c r="D153" s="70">
        <v>0</v>
      </c>
      <c r="E153" s="70">
        <v>0</v>
      </c>
      <c r="F153" s="70">
        <v>0</v>
      </c>
      <c r="G153" s="70">
        <v>0</v>
      </c>
      <c r="H153" s="70">
        <v>0</v>
      </c>
      <c r="I153" s="70">
        <v>0</v>
      </c>
      <c r="J153" s="70">
        <v>0</v>
      </c>
      <c r="K153" s="70">
        <v>0</v>
      </c>
      <c r="L153" s="70">
        <v>0</v>
      </c>
      <c r="M153" s="70">
        <v>0</v>
      </c>
      <c r="N153" s="70">
        <v>2.1649002990517197E-2</v>
      </c>
      <c r="O153" s="70">
        <v>0</v>
      </c>
      <c r="P153" s="70">
        <v>0</v>
      </c>
      <c r="Q153" s="70">
        <v>0</v>
      </c>
      <c r="R153" s="70">
        <v>0</v>
      </c>
      <c r="S153" s="70">
        <v>2.1649002990514532E-2</v>
      </c>
    </row>
    <row r="154" spans="1:19">
      <c r="A154" t="s">
        <v>228</v>
      </c>
      <c r="B154" s="69" t="s">
        <v>194</v>
      </c>
      <c r="C154" s="70">
        <v>0</v>
      </c>
      <c r="D154" s="70">
        <v>0</v>
      </c>
      <c r="E154" s="70">
        <v>0</v>
      </c>
      <c r="F154" s="70">
        <v>0</v>
      </c>
      <c r="G154" s="70">
        <v>0</v>
      </c>
      <c r="H154" s="70">
        <v>0</v>
      </c>
      <c r="I154" s="70">
        <v>0</v>
      </c>
      <c r="J154" s="70">
        <v>0</v>
      </c>
      <c r="K154" s="70">
        <v>0</v>
      </c>
      <c r="L154" s="70">
        <v>0</v>
      </c>
      <c r="M154" s="70">
        <v>0</v>
      </c>
      <c r="N154" s="70">
        <v>0</v>
      </c>
      <c r="O154" s="70">
        <v>0</v>
      </c>
      <c r="P154" s="70">
        <v>0</v>
      </c>
      <c r="Q154" s="70">
        <v>0</v>
      </c>
      <c r="R154" s="70">
        <v>3.6227172042337941E-3</v>
      </c>
      <c r="S154" s="70">
        <v>3.6227172042373468E-3</v>
      </c>
    </row>
    <row r="155" spans="1:19">
      <c r="A155" t="s">
        <v>228</v>
      </c>
      <c r="B155" s="69" t="s">
        <v>195</v>
      </c>
      <c r="C155" s="70">
        <v>0</v>
      </c>
      <c r="D155" s="70">
        <v>0</v>
      </c>
      <c r="E155" s="70">
        <v>0</v>
      </c>
      <c r="F155" s="70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0</v>
      </c>
      <c r="M155" s="70">
        <v>0</v>
      </c>
      <c r="N155" s="70">
        <v>0</v>
      </c>
      <c r="O155" s="70">
        <v>2.3716967455283289E-2</v>
      </c>
      <c r="P155" s="70">
        <v>1.0976333708034858E-4</v>
      </c>
      <c r="Q155" s="70">
        <v>9.1412853337113908E-4</v>
      </c>
      <c r="R155" s="70">
        <v>0</v>
      </c>
      <c r="S155" s="70">
        <v>2.474085932573189E-2</v>
      </c>
    </row>
    <row r="156" spans="1:19">
      <c r="A156" t="s">
        <v>228</v>
      </c>
      <c r="B156" s="69" t="s">
        <v>196</v>
      </c>
      <c r="C156" s="70">
        <v>0</v>
      </c>
      <c r="D156" s="70">
        <v>0</v>
      </c>
      <c r="E156" s="70">
        <v>0</v>
      </c>
      <c r="F156" s="70">
        <v>0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0</v>
      </c>
      <c r="M156" s="70">
        <v>0</v>
      </c>
      <c r="N156" s="70">
        <v>0</v>
      </c>
      <c r="O156" s="70">
        <v>5.7946797357733004E-4</v>
      </c>
      <c r="P156" s="70">
        <v>0</v>
      </c>
      <c r="Q156" s="70">
        <v>0</v>
      </c>
      <c r="R156" s="70">
        <v>0</v>
      </c>
      <c r="S156" s="70">
        <v>5.7946797357288915E-4</v>
      </c>
    </row>
    <row r="157" spans="1:19">
      <c r="A157" t="s">
        <v>228</v>
      </c>
      <c r="B157" s="69" t="s">
        <v>197</v>
      </c>
      <c r="C157" s="70">
        <v>0</v>
      </c>
      <c r="D157" s="70">
        <v>0</v>
      </c>
      <c r="E157" s="70">
        <v>0</v>
      </c>
      <c r="F157" s="70">
        <v>0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8.2053079490940206E-5</v>
      </c>
      <c r="Q157" s="70">
        <v>0</v>
      </c>
      <c r="R157" s="70">
        <v>1.3218641879822357E-2</v>
      </c>
      <c r="S157" s="70">
        <v>1.3300694959312409E-2</v>
      </c>
    </row>
    <row r="158" spans="1:19">
      <c r="A158" t="s">
        <v>228</v>
      </c>
      <c r="B158" s="69" t="s">
        <v>198</v>
      </c>
      <c r="C158" s="70">
        <v>0</v>
      </c>
      <c r="D158" s="70">
        <v>0</v>
      </c>
      <c r="E158" s="70">
        <v>0</v>
      </c>
      <c r="F158" s="70">
        <v>0</v>
      </c>
      <c r="G158" s="70">
        <v>0</v>
      </c>
      <c r="H158" s="70">
        <v>0</v>
      </c>
      <c r="I158" s="70">
        <v>0</v>
      </c>
      <c r="J158" s="70">
        <v>0</v>
      </c>
      <c r="K158" s="70">
        <v>0</v>
      </c>
      <c r="L158" s="70">
        <v>0</v>
      </c>
      <c r="M158" s="70">
        <v>0</v>
      </c>
      <c r="N158" s="70">
        <v>0</v>
      </c>
      <c r="O158" s="70">
        <v>0</v>
      </c>
      <c r="P158" s="70">
        <v>9.2162397927086914E-5</v>
      </c>
      <c r="Q158" s="70">
        <v>0</v>
      </c>
      <c r="R158" s="70">
        <v>0</v>
      </c>
      <c r="S158" s="70">
        <v>9.2162397926642825E-5</v>
      </c>
    </row>
    <row r="159" spans="1:19">
      <c r="A159" t="s">
        <v>228</v>
      </c>
      <c r="B159" s="69" t="s">
        <v>199</v>
      </c>
      <c r="C159" s="70">
        <v>0</v>
      </c>
      <c r="D159" s="70">
        <v>0</v>
      </c>
      <c r="E159" s="70">
        <v>0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0</v>
      </c>
      <c r="M159" s="70">
        <v>0</v>
      </c>
      <c r="N159" s="70">
        <v>0</v>
      </c>
      <c r="O159" s="70">
        <v>0</v>
      </c>
      <c r="P159" s="70">
        <v>0</v>
      </c>
      <c r="Q159" s="70">
        <v>0</v>
      </c>
      <c r="R159" s="70">
        <v>6.0593955793995846E-2</v>
      </c>
      <c r="S159" s="70">
        <v>6.0593955793997623E-2</v>
      </c>
    </row>
    <row r="160" spans="1:19">
      <c r="A160" t="s">
        <v>228</v>
      </c>
      <c r="B160" s="69" t="s">
        <v>200</v>
      </c>
      <c r="C160" s="70">
        <v>0</v>
      </c>
      <c r="D160" s="70">
        <v>0</v>
      </c>
      <c r="E160" s="70">
        <v>0</v>
      </c>
      <c r="F160" s="70">
        <v>0</v>
      </c>
      <c r="G160" s="70">
        <v>0</v>
      </c>
      <c r="H160" s="70">
        <v>0</v>
      </c>
      <c r="I160" s="70">
        <v>0</v>
      </c>
      <c r="J160" s="70">
        <v>0</v>
      </c>
      <c r="K160" s="70">
        <v>0</v>
      </c>
      <c r="L160" s="70">
        <v>0</v>
      </c>
      <c r="M160" s="70">
        <v>0</v>
      </c>
      <c r="N160" s="70">
        <v>0</v>
      </c>
      <c r="O160" s="70">
        <v>0</v>
      </c>
      <c r="P160" s="70">
        <v>0</v>
      </c>
      <c r="Q160" s="70">
        <v>0</v>
      </c>
      <c r="R160" s="70">
        <v>0</v>
      </c>
      <c r="S160" s="70">
        <v>0</v>
      </c>
    </row>
    <row r="161" spans="1:19">
      <c r="A161" t="s">
        <v>228</v>
      </c>
      <c r="B161" s="69" t="s">
        <v>201</v>
      </c>
      <c r="C161" s="70">
        <v>0.10808576094338423</v>
      </c>
      <c r="D161" s="70">
        <v>0</v>
      </c>
      <c r="E161" s="70">
        <v>0.25555630820955788</v>
      </c>
      <c r="F161" s="70">
        <v>0.9303612662210341</v>
      </c>
      <c r="G161" s="70">
        <v>6.5433621958592703E-3</v>
      </c>
      <c r="H161" s="70">
        <v>0</v>
      </c>
      <c r="I161" s="70">
        <v>0</v>
      </c>
      <c r="J161" s="70">
        <v>0</v>
      </c>
      <c r="K161" s="70">
        <v>0</v>
      </c>
      <c r="L161" s="70">
        <v>2.2241973242643986</v>
      </c>
      <c r="M161" s="70">
        <v>3.4310200220335485E-3</v>
      </c>
      <c r="N161" s="70">
        <v>0</v>
      </c>
      <c r="O161" s="70">
        <v>0.12614024664877554</v>
      </c>
      <c r="P161" s="70">
        <v>0.21760868270385236</v>
      </c>
      <c r="Q161" s="70">
        <v>2.6420872226173842E-4</v>
      </c>
      <c r="R161" s="70">
        <v>0.27576612355198549</v>
      </c>
      <c r="S161" s="70">
        <v>4.1479543034831465</v>
      </c>
    </row>
    <row r="162" spans="1:19">
      <c r="A162" t="s">
        <v>228</v>
      </c>
      <c r="B162" s="69" t="s">
        <v>202</v>
      </c>
      <c r="C162" s="70">
        <v>2.3515976253263293E-4</v>
      </c>
      <c r="D162" s="70">
        <v>0</v>
      </c>
      <c r="E162" s="70">
        <v>1.4974688359714605E-4</v>
      </c>
      <c r="F162" s="70">
        <v>0.29999321760017494</v>
      </c>
      <c r="G162" s="70">
        <v>0</v>
      </c>
      <c r="H162" s="70">
        <v>0</v>
      </c>
      <c r="I162" s="70">
        <v>0</v>
      </c>
      <c r="J162" s="70">
        <v>3.1793235705874778E-3</v>
      </c>
      <c r="K162" s="70">
        <v>0</v>
      </c>
      <c r="L162" s="70">
        <v>5.9006481642674302E-2</v>
      </c>
      <c r="M162" s="70">
        <v>0</v>
      </c>
      <c r="N162" s="70">
        <v>0</v>
      </c>
      <c r="O162" s="70">
        <v>1.9740466571178672E-3</v>
      </c>
      <c r="P162" s="70">
        <v>0.11392873175786233</v>
      </c>
      <c r="Q162" s="70">
        <v>0</v>
      </c>
      <c r="R162" s="70">
        <v>0.85019048229420591</v>
      </c>
      <c r="S162" s="70">
        <v>1.328657190168741</v>
      </c>
    </row>
    <row r="163" spans="1:19">
      <c r="A163" t="s">
        <v>228</v>
      </c>
      <c r="B163" s="69" t="s">
        <v>203</v>
      </c>
      <c r="C163" s="70">
        <v>0</v>
      </c>
      <c r="D163" s="70">
        <v>0</v>
      </c>
      <c r="E163" s="70">
        <v>0</v>
      </c>
      <c r="F163" s="70">
        <v>0</v>
      </c>
      <c r="G163" s="70">
        <v>4.2266137875485388E-2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1.524926759497891E-2</v>
      </c>
      <c r="Q163" s="70">
        <v>5.3911145413421124E-4</v>
      </c>
      <c r="R163" s="70">
        <v>0.16146896784331943</v>
      </c>
      <c r="S163" s="70">
        <v>0.21952348476791883</v>
      </c>
    </row>
    <row r="164" spans="1:19">
      <c r="A164" t="s">
        <v>228</v>
      </c>
      <c r="B164" s="69" t="s">
        <v>204</v>
      </c>
      <c r="C164" s="70">
        <v>0</v>
      </c>
      <c r="D164" s="70">
        <v>0</v>
      </c>
      <c r="E164" s="70">
        <v>0</v>
      </c>
      <c r="F164" s="70">
        <v>0.13693485718657072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4.027994059914608E-3</v>
      </c>
      <c r="P164" s="70">
        <v>1.6099889525831301E-3</v>
      </c>
      <c r="Q164" s="70">
        <v>0</v>
      </c>
      <c r="R164" s="70">
        <v>0.12160430111821263</v>
      </c>
      <c r="S164" s="70">
        <v>0.26417714131729042</v>
      </c>
    </row>
    <row r="165" spans="1:19">
      <c r="A165" t="s">
        <v>228</v>
      </c>
      <c r="B165" s="69" t="s">
        <v>205</v>
      </c>
      <c r="C165" s="70">
        <v>1.3944168430582993E-3</v>
      </c>
      <c r="D165" s="70">
        <v>0</v>
      </c>
      <c r="E165" s="70">
        <v>3.0555486388594844E-4</v>
      </c>
      <c r="F165" s="70">
        <v>0</v>
      </c>
      <c r="G165" s="70">
        <v>0</v>
      </c>
      <c r="H165" s="70">
        <v>0</v>
      </c>
      <c r="I165" s="70">
        <v>0</v>
      </c>
      <c r="J165" s="70">
        <v>0</v>
      </c>
      <c r="K165" s="70">
        <v>0</v>
      </c>
      <c r="L165" s="70">
        <v>0.19904731572074752</v>
      </c>
      <c r="M165" s="70">
        <v>0</v>
      </c>
      <c r="N165" s="70">
        <v>0</v>
      </c>
      <c r="O165" s="70">
        <v>0</v>
      </c>
      <c r="P165" s="70">
        <v>4.8385709712075897E-2</v>
      </c>
      <c r="Q165" s="70">
        <v>0</v>
      </c>
      <c r="R165" s="70">
        <v>0.77038512452321406</v>
      </c>
      <c r="S165" s="70">
        <v>1.0195181216629834</v>
      </c>
    </row>
    <row r="166" spans="1:19">
      <c r="A166" t="s">
        <v>228</v>
      </c>
      <c r="B166" s="69" t="s">
        <v>206</v>
      </c>
      <c r="C166" s="70">
        <v>4.4375551148112535E-5</v>
      </c>
      <c r="D166" s="70">
        <v>0</v>
      </c>
      <c r="E166" s="70">
        <v>0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0</v>
      </c>
      <c r="L166" s="70">
        <v>3.8159202942509296E-3</v>
      </c>
      <c r="M166" s="70">
        <v>0</v>
      </c>
      <c r="N166" s="70">
        <v>0</v>
      </c>
      <c r="O166" s="70">
        <v>0</v>
      </c>
      <c r="P166" s="70">
        <v>0.20616781736358858</v>
      </c>
      <c r="Q166" s="70">
        <v>0</v>
      </c>
      <c r="R166" s="70">
        <v>3.2603549219132333E-3</v>
      </c>
      <c r="S166" s="70">
        <v>0.21328846813089797</v>
      </c>
    </row>
    <row r="167" spans="1:19">
      <c r="A167" t="s">
        <v>228</v>
      </c>
      <c r="B167" s="69" t="s">
        <v>207</v>
      </c>
      <c r="C167" s="70">
        <v>0</v>
      </c>
      <c r="D167" s="70">
        <v>0</v>
      </c>
      <c r="E167" s="70">
        <v>0</v>
      </c>
      <c r="F167" s="70">
        <v>0</v>
      </c>
      <c r="G167" s="70">
        <v>0</v>
      </c>
      <c r="H167" s="70">
        <v>0</v>
      </c>
      <c r="I167" s="70">
        <v>0</v>
      </c>
      <c r="J167" s="70">
        <v>0</v>
      </c>
      <c r="K167" s="70">
        <v>0</v>
      </c>
      <c r="L167" s="70">
        <v>0</v>
      </c>
      <c r="M167" s="70">
        <v>0</v>
      </c>
      <c r="N167" s="70">
        <v>0</v>
      </c>
      <c r="O167" s="70">
        <v>0</v>
      </c>
      <c r="P167" s="70">
        <v>3.6408225922849091E-2</v>
      </c>
      <c r="Q167" s="70">
        <v>0</v>
      </c>
      <c r="R167" s="70">
        <v>0.23862930125778803</v>
      </c>
      <c r="S167" s="70">
        <v>0.27503752718062913</v>
      </c>
    </row>
    <row r="168" spans="1:19">
      <c r="A168" t="s">
        <v>228</v>
      </c>
      <c r="B168" s="69" t="s">
        <v>208</v>
      </c>
      <c r="C168" s="70">
        <v>0</v>
      </c>
      <c r="D168" s="70">
        <v>0</v>
      </c>
      <c r="E168" s="70">
        <v>0</v>
      </c>
      <c r="F168" s="70">
        <v>0</v>
      </c>
      <c r="G168" s="70">
        <v>0</v>
      </c>
      <c r="H168" s="70">
        <v>0</v>
      </c>
      <c r="I168" s="70">
        <v>0</v>
      </c>
      <c r="J168" s="70">
        <v>0</v>
      </c>
      <c r="K168" s="70">
        <v>0</v>
      </c>
      <c r="L168" s="70">
        <v>0</v>
      </c>
      <c r="M168" s="70">
        <v>0</v>
      </c>
      <c r="N168" s="70">
        <v>0</v>
      </c>
      <c r="O168" s="70">
        <v>0</v>
      </c>
      <c r="P168" s="70">
        <v>1.6541288998231263E-2</v>
      </c>
      <c r="Q168" s="70">
        <v>0</v>
      </c>
      <c r="R168" s="70">
        <v>0.36291311983246999</v>
      </c>
      <c r="S168" s="70">
        <v>0.37945440883071058</v>
      </c>
    </row>
    <row r="169" spans="1:19">
      <c r="A169" t="s">
        <v>228</v>
      </c>
      <c r="B169" s="69" t="s">
        <v>209</v>
      </c>
      <c r="C169" s="70">
        <v>0</v>
      </c>
      <c r="D169" s="70">
        <v>0</v>
      </c>
      <c r="E169" s="70">
        <v>0</v>
      </c>
      <c r="F169" s="70">
        <v>0</v>
      </c>
      <c r="G169" s="70">
        <v>0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0</v>
      </c>
      <c r="N169" s="70">
        <v>0</v>
      </c>
      <c r="O169" s="70">
        <v>0</v>
      </c>
      <c r="P169" s="70">
        <v>4.9102512031273804E-4</v>
      </c>
      <c r="Q169" s="70">
        <v>0</v>
      </c>
      <c r="R169" s="70">
        <v>6.5750769509577367E-2</v>
      </c>
      <c r="S169" s="70">
        <v>6.6241794629888773E-2</v>
      </c>
    </row>
    <row r="170" spans="1:19">
      <c r="A170" t="s">
        <v>228</v>
      </c>
      <c r="B170" s="69" t="s">
        <v>210</v>
      </c>
      <c r="C170" s="70">
        <v>0</v>
      </c>
      <c r="D170" s="70">
        <v>0</v>
      </c>
      <c r="E170" s="70">
        <v>0</v>
      </c>
      <c r="F170" s="70">
        <v>0</v>
      </c>
      <c r="G170" s="70">
        <v>0</v>
      </c>
      <c r="H170" s="70">
        <v>0</v>
      </c>
      <c r="I170" s="70">
        <v>0</v>
      </c>
      <c r="J170" s="70">
        <v>0</v>
      </c>
      <c r="K170" s="70">
        <v>0</v>
      </c>
      <c r="L170" s="70">
        <v>0</v>
      </c>
      <c r="M170" s="70">
        <v>0</v>
      </c>
      <c r="N170" s="70">
        <v>0</v>
      </c>
      <c r="O170" s="70">
        <v>0</v>
      </c>
      <c r="P170" s="70">
        <v>0</v>
      </c>
      <c r="Q170" s="70">
        <v>0</v>
      </c>
      <c r="R170" s="70">
        <v>0</v>
      </c>
      <c r="S170" s="70">
        <v>0</v>
      </c>
    </row>
    <row r="171" spans="1:19">
      <c r="A171" t="s">
        <v>228</v>
      </c>
      <c r="B171" s="69" t="s">
        <v>211</v>
      </c>
      <c r="C171" s="70">
        <v>0</v>
      </c>
      <c r="D171" s="70">
        <v>0</v>
      </c>
      <c r="E171" s="70">
        <v>0</v>
      </c>
      <c r="F171" s="70">
        <v>9.6785880766674381E-3</v>
      </c>
      <c r="G171" s="70">
        <v>0</v>
      </c>
      <c r="H171" s="70">
        <v>0</v>
      </c>
      <c r="I171" s="70">
        <v>0</v>
      </c>
      <c r="J171" s="70">
        <v>0</v>
      </c>
      <c r="K171" s="70">
        <v>0</v>
      </c>
      <c r="L171" s="70">
        <v>0</v>
      </c>
      <c r="M171" s="70">
        <v>4.4690726614948773E-5</v>
      </c>
      <c r="N171" s="70">
        <v>0</v>
      </c>
      <c r="O171" s="70">
        <v>0</v>
      </c>
      <c r="P171" s="70">
        <v>0</v>
      </c>
      <c r="Q171" s="70">
        <v>0</v>
      </c>
      <c r="R171" s="70">
        <v>0</v>
      </c>
      <c r="S171" s="70">
        <v>9.7232788032783901E-3</v>
      </c>
    </row>
    <row r="172" spans="1:19">
      <c r="A172" t="s">
        <v>228</v>
      </c>
      <c r="B172" s="69" t="s">
        <v>212</v>
      </c>
      <c r="C172" s="70">
        <v>0</v>
      </c>
      <c r="D172" s="70">
        <v>0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2.6351584910200287E-4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2.6351584909889425E-4</v>
      </c>
    </row>
    <row r="173" spans="1:19">
      <c r="A173" t="s">
        <v>228</v>
      </c>
      <c r="B173" s="69" t="s">
        <v>213</v>
      </c>
      <c r="C173" s="70">
        <v>0</v>
      </c>
      <c r="D173" s="70">
        <v>0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3.153915367116511E-2</v>
      </c>
      <c r="S173" s="70">
        <v>3.1539153671175768E-2</v>
      </c>
    </row>
    <row r="174" spans="1:19">
      <c r="A174" t="s">
        <v>228</v>
      </c>
      <c r="B174" s="69" t="s">
        <v>214</v>
      </c>
      <c r="C174" s="70">
        <v>0</v>
      </c>
      <c r="D174" s="70">
        <v>0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</row>
    <row r="175" spans="1:19">
      <c r="A175" t="s">
        <v>228</v>
      </c>
      <c r="B175" s="69" t="s">
        <v>215</v>
      </c>
      <c r="C175" s="70">
        <v>0</v>
      </c>
      <c r="D175" s="70">
        <v>0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</row>
    <row r="176" spans="1:19">
      <c r="A176" t="s">
        <v>228</v>
      </c>
      <c r="B176" s="69" t="s">
        <v>216</v>
      </c>
      <c r="C176" s="70">
        <v>0</v>
      </c>
      <c r="D176" s="70">
        <v>0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0</v>
      </c>
      <c r="N176" s="70">
        <v>0</v>
      </c>
      <c r="O176" s="70">
        <v>0</v>
      </c>
      <c r="P176" s="70">
        <v>0</v>
      </c>
      <c r="Q176" s="70">
        <v>0</v>
      </c>
      <c r="R176" s="70">
        <v>0</v>
      </c>
      <c r="S176" s="70">
        <v>0</v>
      </c>
    </row>
    <row r="177" spans="1:19">
      <c r="A177" t="s">
        <v>228</v>
      </c>
      <c r="B177" s="69" t="s">
        <v>217</v>
      </c>
      <c r="C177" s="70">
        <v>0</v>
      </c>
      <c r="D177" s="70">
        <v>0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5.2415570412378543E-4</v>
      </c>
      <c r="S177" s="70">
        <v>5.2415570412733814E-4</v>
      </c>
    </row>
    <row r="178" spans="1:19">
      <c r="A178" t="s">
        <v>228</v>
      </c>
      <c r="B178" s="69" t="s">
        <v>218</v>
      </c>
      <c r="C178" s="70">
        <v>0</v>
      </c>
      <c r="D178" s="70">
        <v>0</v>
      </c>
      <c r="E178" s="70">
        <v>0</v>
      </c>
      <c r="F178" s="70">
        <v>0</v>
      </c>
      <c r="G178" s="70">
        <v>2.5078735100469984E-4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0</v>
      </c>
      <c r="O178" s="70">
        <v>0</v>
      </c>
      <c r="P178" s="70">
        <v>2.1507189457814491E-5</v>
      </c>
      <c r="Q178" s="70">
        <v>0</v>
      </c>
      <c r="R178" s="70">
        <v>0</v>
      </c>
      <c r="S178" s="70">
        <v>2.722945404514121E-4</v>
      </c>
    </row>
    <row r="179" spans="1:19">
      <c r="A179" t="s">
        <v>228</v>
      </c>
      <c r="B179" s="69" t="s">
        <v>219</v>
      </c>
      <c r="C179" s="70">
        <v>0</v>
      </c>
      <c r="D179" s="70">
        <v>0</v>
      </c>
      <c r="E179" s="70">
        <v>3.395054043164869E-5</v>
      </c>
      <c r="F179" s="70">
        <v>0</v>
      </c>
      <c r="G179" s="70">
        <v>0</v>
      </c>
      <c r="H179" s="70">
        <v>0</v>
      </c>
      <c r="I179" s="70">
        <v>0</v>
      </c>
      <c r="J179" s="70">
        <v>0</v>
      </c>
      <c r="K179" s="70">
        <v>0</v>
      </c>
      <c r="L179" s="70">
        <v>9.862303906480463E-3</v>
      </c>
      <c r="M179" s="70">
        <v>0</v>
      </c>
      <c r="N179" s="70">
        <v>0</v>
      </c>
      <c r="O179" s="70">
        <v>4.4755489554626493E-4</v>
      </c>
      <c r="P179" s="70">
        <v>8.2582849291368277E-4</v>
      </c>
      <c r="Q179" s="70">
        <v>5.990127268162837E-5</v>
      </c>
      <c r="R179" s="70">
        <v>5.8682315702789367E-3</v>
      </c>
      <c r="S179" s="70">
        <v>1.7097770678333291E-2</v>
      </c>
    </row>
    <row r="180" spans="1:19">
      <c r="A180" t="s">
        <v>228</v>
      </c>
      <c r="B180" s="69" t="s">
        <v>220</v>
      </c>
      <c r="C180" s="70">
        <v>1.2432001266327042E-5</v>
      </c>
      <c r="D180" s="70">
        <v>0</v>
      </c>
      <c r="E180" s="70">
        <v>0</v>
      </c>
      <c r="F180" s="70">
        <v>0</v>
      </c>
      <c r="G180" s="70">
        <v>0</v>
      </c>
      <c r="H180" s="70">
        <v>0</v>
      </c>
      <c r="I180" s="70">
        <v>0</v>
      </c>
      <c r="J180" s="70">
        <v>0</v>
      </c>
      <c r="K180" s="70">
        <v>0</v>
      </c>
      <c r="L180" s="70">
        <v>0</v>
      </c>
      <c r="M180" s="70">
        <v>0</v>
      </c>
      <c r="N180" s="70">
        <v>0</v>
      </c>
      <c r="O180" s="70">
        <v>0</v>
      </c>
      <c r="P180" s="70">
        <v>2.7501605729534084E-3</v>
      </c>
      <c r="Q180" s="70">
        <v>0</v>
      </c>
      <c r="R180" s="70">
        <v>9.0168569101152229E-3</v>
      </c>
      <c r="S180" s="70">
        <v>1.1779449484336624E-2</v>
      </c>
    </row>
    <row r="181" spans="1:19">
      <c r="A181" t="s">
        <v>228</v>
      </c>
      <c r="B181" s="69" t="s">
        <v>221</v>
      </c>
      <c r="C181" s="70">
        <v>0</v>
      </c>
      <c r="D181" s="70">
        <v>0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2.0814153704318272E-4</v>
      </c>
      <c r="Q181" s="70">
        <v>0</v>
      </c>
      <c r="R181" s="70">
        <v>0</v>
      </c>
      <c r="S181" s="70">
        <v>2.081415370440709E-4</v>
      </c>
    </row>
    <row r="182" spans="1:19">
      <c r="A182" t="s">
        <v>228</v>
      </c>
      <c r="B182" s="69" t="s">
        <v>222</v>
      </c>
      <c r="C182" s="70">
        <v>0</v>
      </c>
      <c r="D182" s="70">
        <v>0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</row>
    <row r="183" spans="1:19">
      <c r="A183" t="s">
        <v>228</v>
      </c>
      <c r="B183" s="69" t="s">
        <v>223</v>
      </c>
      <c r="C183" s="70">
        <v>0</v>
      </c>
      <c r="D183" s="70">
        <v>0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</row>
    <row r="184" spans="1:19">
      <c r="A184" t="s">
        <v>228</v>
      </c>
      <c r="B184" s="69" t="s">
        <v>224</v>
      </c>
      <c r="C184" s="70">
        <v>0</v>
      </c>
      <c r="D184" s="70">
        <v>0</v>
      </c>
      <c r="E184" s="70">
        <v>0</v>
      </c>
      <c r="F184" s="70">
        <v>0</v>
      </c>
      <c r="G184" s="70">
        <v>0</v>
      </c>
      <c r="H184" s="70">
        <v>0</v>
      </c>
      <c r="I184" s="70">
        <v>0</v>
      </c>
      <c r="J184" s="70">
        <v>0</v>
      </c>
      <c r="K184" s="70">
        <v>0</v>
      </c>
      <c r="L184" s="70">
        <v>0</v>
      </c>
      <c r="M184" s="70">
        <v>0</v>
      </c>
      <c r="N184" s="70">
        <v>0</v>
      </c>
      <c r="O184" s="70">
        <v>0</v>
      </c>
      <c r="P184" s="70">
        <v>0</v>
      </c>
      <c r="Q184" s="70">
        <v>0</v>
      </c>
      <c r="R184" s="70">
        <v>0</v>
      </c>
      <c r="S184" s="70">
        <v>0</v>
      </c>
    </row>
    <row r="185" spans="1:19">
      <c r="A185" t="s">
        <v>228</v>
      </c>
      <c r="B185" s="69" t="s">
        <v>225</v>
      </c>
      <c r="C185" s="70">
        <v>0</v>
      </c>
      <c r="D185" s="70">
        <v>0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4.4"/>
  <cols>
    <col min="1" max="1" width="27.88671875" customWidth="1"/>
    <col min="2" max="2" width="34.88671875" customWidth="1"/>
    <col min="3" max="3" width="33.109375" customWidth="1"/>
    <col min="4" max="4" width="28.33203125" customWidth="1"/>
  </cols>
  <sheetData>
    <row r="1" spans="1:6">
      <c r="A1" t="s">
        <v>264</v>
      </c>
    </row>
    <row r="2" spans="1:6">
      <c r="A2" t="s">
        <v>265</v>
      </c>
    </row>
    <row r="3" spans="1:6">
      <c r="A3" t="s">
        <v>266</v>
      </c>
    </row>
    <row r="4" spans="1:6">
      <c r="A4" t="s">
        <v>267</v>
      </c>
    </row>
    <row r="6" spans="1:6">
      <c r="A6" t="s">
        <v>268</v>
      </c>
    </row>
    <row r="7" spans="1:6">
      <c r="A7" t="s">
        <v>269</v>
      </c>
    </row>
    <row r="8" spans="1:6">
      <c r="A8" t="s">
        <v>288</v>
      </c>
    </row>
    <row r="9" spans="1:6">
      <c r="A9" s="73"/>
      <c r="B9" s="73"/>
      <c r="C9" s="73"/>
      <c r="D9" s="73"/>
      <c r="E9" s="73"/>
      <c r="F9" s="73"/>
    </row>
    <row r="10" spans="1:6" ht="28.8">
      <c r="A10" s="82" t="s">
        <v>260</v>
      </c>
      <c r="B10" s="82" t="s">
        <v>261</v>
      </c>
      <c r="C10" s="82" t="s">
        <v>262</v>
      </c>
      <c r="D10" s="83"/>
      <c r="E10" s="73"/>
    </row>
    <row r="11" spans="1:6">
      <c r="A11" s="84">
        <v>0.83</v>
      </c>
      <c r="B11" s="73">
        <f>AVERAGE(0.02,0.51)</f>
        <v>0.26500000000000001</v>
      </c>
      <c r="C11" s="85">
        <f>A11/B11</f>
        <v>3.132075471698113</v>
      </c>
      <c r="D11" s="86"/>
      <c r="E11" s="73"/>
    </row>
    <row r="12" spans="1:6">
      <c r="A12" s="73"/>
      <c r="B12" s="73"/>
      <c r="C12" s="73"/>
      <c r="D12" s="73"/>
      <c r="E12" s="73"/>
    </row>
    <row r="13" spans="1:6">
      <c r="A13" s="73" t="s">
        <v>263</v>
      </c>
      <c r="B13" s="73"/>
      <c r="C13" s="73"/>
      <c r="D13" s="73"/>
      <c r="E13" s="73"/>
    </row>
    <row r="14" spans="1:6">
      <c r="A14" s="73" t="s">
        <v>270</v>
      </c>
      <c r="B14" s="73"/>
      <c r="C14" s="73"/>
      <c r="D14" s="73"/>
      <c r="E14" s="7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T185"/>
  <sheetViews>
    <sheetView workbookViewId="0"/>
  </sheetViews>
  <sheetFormatPr defaultColWidth="8.88671875" defaultRowHeight="14.4"/>
  <cols>
    <col min="1" max="1" width="16.33203125" customWidth="1"/>
    <col min="2" max="2" width="17.6640625" style="45" customWidth="1"/>
    <col min="3" max="3" width="10.44140625" style="45" customWidth="1"/>
    <col min="4" max="4" width="9" style="45" bestFit="1" customWidth="1"/>
    <col min="5" max="5" width="12" style="45" bestFit="1" customWidth="1"/>
    <col min="6" max="9" width="9" style="45" bestFit="1" customWidth="1"/>
    <col min="10" max="10" width="12" style="45" bestFit="1" customWidth="1"/>
    <col min="11" max="15" width="9" style="45" bestFit="1" customWidth="1"/>
    <col min="16" max="17" width="12" style="45" bestFit="1" customWidth="1"/>
    <col min="18" max="18" width="9" style="45" bestFit="1" customWidth="1"/>
    <col min="19" max="19" width="12" style="45" bestFit="1" customWidth="1"/>
    <col min="20" max="16384" width="8.88671875" style="45"/>
  </cols>
  <sheetData>
    <row r="1" spans="1:20" s="40" customFormat="1">
      <c r="A1"/>
      <c r="B1" s="35" t="s">
        <v>1</v>
      </c>
      <c r="C1" s="36" t="s">
        <v>226</v>
      </c>
      <c r="D1" s="37"/>
      <c r="E1" s="37"/>
      <c r="F1" s="37"/>
      <c r="G1" s="38"/>
      <c r="H1" s="39"/>
    </row>
    <row r="2" spans="1:20">
      <c r="B2" s="41" t="s">
        <v>3</v>
      </c>
      <c r="C2" s="42" t="s">
        <v>233</v>
      </c>
      <c r="D2" s="43"/>
      <c r="E2" s="43"/>
      <c r="F2" s="43"/>
      <c r="G2" s="43"/>
      <c r="H2" s="44"/>
    </row>
    <row r="3" spans="1:20">
      <c r="B3" s="41" t="s">
        <v>5</v>
      </c>
      <c r="C3" s="46" t="s">
        <v>6</v>
      </c>
      <c r="D3" s="43"/>
      <c r="E3" s="43"/>
      <c r="F3" s="43"/>
      <c r="G3" s="43"/>
      <c r="H3" s="44"/>
    </row>
    <row r="4" spans="1:20">
      <c r="B4" s="47" t="s">
        <v>7</v>
      </c>
      <c r="C4" s="48">
        <v>2020</v>
      </c>
      <c r="D4" s="49"/>
      <c r="E4" s="49"/>
      <c r="F4" s="49"/>
      <c r="G4" s="49"/>
      <c r="H4" s="50"/>
    </row>
    <row r="5" spans="1:20">
      <c r="B5" s="51"/>
    </row>
    <row r="6" spans="1:20">
      <c r="A6" s="1" t="s">
        <v>8</v>
      </c>
      <c r="B6" s="51" t="s">
        <v>9</v>
      </c>
      <c r="C6" s="52" t="s">
        <v>10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4"/>
    </row>
    <row r="7" spans="1:20" ht="15.6">
      <c r="B7" s="51" t="s">
        <v>11</v>
      </c>
      <c r="C7" s="55" t="s">
        <v>12</v>
      </c>
      <c r="D7" s="56"/>
      <c r="E7" s="56"/>
      <c r="F7" s="56"/>
      <c r="G7" s="56"/>
      <c r="H7" s="56"/>
      <c r="I7" s="56"/>
      <c r="J7" s="56"/>
      <c r="K7" s="56"/>
      <c r="L7" s="57"/>
      <c r="M7" s="55" t="s">
        <v>13</v>
      </c>
      <c r="N7" s="56"/>
      <c r="O7" s="56"/>
      <c r="P7" s="56"/>
      <c r="Q7" s="56"/>
      <c r="R7" s="56"/>
      <c r="S7" s="58"/>
    </row>
    <row r="8" spans="1:20">
      <c r="C8" s="59" t="s">
        <v>14</v>
      </c>
      <c r="D8" s="60" t="s">
        <v>15</v>
      </c>
      <c r="E8" s="60" t="s">
        <v>16</v>
      </c>
      <c r="F8" s="60" t="s">
        <v>17</v>
      </c>
      <c r="G8" s="60" t="s">
        <v>18</v>
      </c>
      <c r="H8" s="60" t="s">
        <v>19</v>
      </c>
      <c r="I8" s="60" t="s">
        <v>20</v>
      </c>
      <c r="J8" s="60" t="s">
        <v>21</v>
      </c>
      <c r="K8" s="60" t="s">
        <v>22</v>
      </c>
      <c r="L8" s="61" t="s">
        <v>23</v>
      </c>
      <c r="M8" s="62" t="s">
        <v>24</v>
      </c>
      <c r="N8" s="63" t="s">
        <v>25</v>
      </c>
      <c r="O8" s="63" t="s">
        <v>26</v>
      </c>
      <c r="P8" s="63" t="s">
        <v>27</v>
      </c>
      <c r="Q8" s="63" t="s">
        <v>28</v>
      </c>
      <c r="R8" s="63" t="s">
        <v>29</v>
      </c>
      <c r="S8" s="64" t="s">
        <v>30</v>
      </c>
    </row>
    <row r="9" spans="1:20">
      <c r="C9" s="65" t="s">
        <v>31</v>
      </c>
      <c r="D9" s="66" t="s">
        <v>32</v>
      </c>
      <c r="E9" s="66" t="s">
        <v>33</v>
      </c>
      <c r="F9" s="66" t="s">
        <v>34</v>
      </c>
      <c r="G9" s="66" t="s">
        <v>35</v>
      </c>
      <c r="H9" s="66" t="s">
        <v>36</v>
      </c>
      <c r="I9" s="66" t="s">
        <v>37</v>
      </c>
      <c r="J9" s="66" t="s">
        <v>38</v>
      </c>
      <c r="K9" s="66" t="s">
        <v>39</v>
      </c>
      <c r="L9" s="67" t="s">
        <v>40</v>
      </c>
      <c r="M9" s="65" t="s">
        <v>41</v>
      </c>
      <c r="N9" s="66" t="s">
        <v>42</v>
      </c>
      <c r="O9" s="66" t="s">
        <v>43</v>
      </c>
      <c r="P9" s="66" t="s">
        <v>44</v>
      </c>
      <c r="Q9" s="66" t="s">
        <v>45</v>
      </c>
      <c r="R9" s="66" t="s">
        <v>46</v>
      </c>
      <c r="S9" s="68" t="s">
        <v>47</v>
      </c>
      <c r="T9" s="69"/>
    </row>
    <row r="10" spans="1:20">
      <c r="A10" t="s">
        <v>228</v>
      </c>
      <c r="B10" s="69" t="s">
        <v>49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  <c r="P10" s="70">
        <v>0</v>
      </c>
      <c r="Q10" s="70">
        <v>0</v>
      </c>
      <c r="R10" s="70">
        <v>0</v>
      </c>
      <c r="S10" s="70">
        <v>0</v>
      </c>
    </row>
    <row r="11" spans="1:20">
      <c r="A11" t="s">
        <v>228</v>
      </c>
      <c r="B11" s="69" t="s">
        <v>50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</row>
    <row r="12" spans="1:20">
      <c r="A12" t="s">
        <v>228</v>
      </c>
      <c r="B12" s="69" t="s">
        <v>51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</row>
    <row r="13" spans="1:20">
      <c r="A13" t="s">
        <v>228</v>
      </c>
      <c r="B13" s="69" t="s">
        <v>52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</row>
    <row r="14" spans="1:20">
      <c r="A14" t="s">
        <v>228</v>
      </c>
      <c r="B14" s="69" t="s">
        <v>53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</row>
    <row r="15" spans="1:20">
      <c r="A15" t="s">
        <v>228</v>
      </c>
      <c r="B15" s="69" t="s">
        <v>54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</row>
    <row r="16" spans="1:20">
      <c r="A16" t="s">
        <v>228</v>
      </c>
      <c r="B16" s="69" t="s">
        <v>55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0</v>
      </c>
      <c r="Q16" s="70">
        <v>0</v>
      </c>
      <c r="R16" s="70">
        <v>0</v>
      </c>
      <c r="S16" s="70">
        <v>0</v>
      </c>
    </row>
    <row r="17" spans="1:19">
      <c r="A17" t="s">
        <v>228</v>
      </c>
      <c r="B17" s="69" t="s">
        <v>56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</row>
    <row r="18" spans="1:19">
      <c r="A18" t="s">
        <v>228</v>
      </c>
      <c r="B18" s="69" t="s">
        <v>57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</row>
    <row r="19" spans="1:19">
      <c r="A19" t="s">
        <v>228</v>
      </c>
      <c r="B19" s="69" t="s">
        <v>58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</row>
    <row r="20" spans="1:19">
      <c r="A20" t="s">
        <v>228</v>
      </c>
      <c r="B20" s="69" t="s">
        <v>59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</row>
    <row r="21" spans="1:19">
      <c r="A21" t="s">
        <v>228</v>
      </c>
      <c r="B21" s="69" t="s">
        <v>60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</row>
    <row r="22" spans="1:19">
      <c r="A22" t="s">
        <v>228</v>
      </c>
      <c r="B22" s="69" t="s">
        <v>61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</row>
    <row r="23" spans="1:19">
      <c r="A23" t="s">
        <v>228</v>
      </c>
      <c r="B23" s="69" t="s">
        <v>62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</row>
    <row r="24" spans="1:19">
      <c r="A24" t="s">
        <v>228</v>
      </c>
      <c r="B24" s="69" t="s">
        <v>63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</row>
    <row r="25" spans="1:19">
      <c r="A25" t="s">
        <v>228</v>
      </c>
      <c r="B25" s="69" t="s">
        <v>64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</row>
    <row r="26" spans="1:19">
      <c r="A26" t="s">
        <v>228</v>
      </c>
      <c r="B26" s="69" t="s">
        <v>65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</row>
    <row r="27" spans="1:19">
      <c r="A27" t="s">
        <v>228</v>
      </c>
      <c r="B27" s="69" t="s">
        <v>66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</row>
    <row r="28" spans="1:19">
      <c r="A28" t="s">
        <v>228</v>
      </c>
      <c r="B28" s="69" t="s">
        <v>67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0">
        <v>0</v>
      </c>
    </row>
    <row r="29" spans="1:19">
      <c r="A29" t="s">
        <v>228</v>
      </c>
      <c r="B29" s="69" t="s">
        <v>68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</row>
    <row r="30" spans="1:19">
      <c r="A30" t="s">
        <v>228</v>
      </c>
      <c r="B30" s="69" t="s">
        <v>69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  <c r="S30" s="70">
        <v>0</v>
      </c>
    </row>
    <row r="31" spans="1:19">
      <c r="A31" t="s">
        <v>228</v>
      </c>
      <c r="B31" s="69" t="s">
        <v>70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</row>
    <row r="32" spans="1:19">
      <c r="A32" t="s">
        <v>228</v>
      </c>
      <c r="B32" s="69" t="s">
        <v>71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</row>
    <row r="33" spans="1:19">
      <c r="A33" t="s">
        <v>228</v>
      </c>
      <c r="B33" s="69" t="s">
        <v>72</v>
      </c>
      <c r="C33" s="70">
        <v>0</v>
      </c>
      <c r="D33" s="70">
        <v>0</v>
      </c>
      <c r="E33" s="70">
        <v>0</v>
      </c>
      <c r="F33" s="70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70">
        <v>0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</row>
    <row r="34" spans="1:19">
      <c r="A34" t="s">
        <v>228</v>
      </c>
      <c r="B34" s="69" t="s">
        <v>73</v>
      </c>
      <c r="C34" s="70">
        <v>0</v>
      </c>
      <c r="D34" s="70">
        <v>0</v>
      </c>
      <c r="E34" s="70">
        <v>0</v>
      </c>
      <c r="F34" s="70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70">
        <v>0</v>
      </c>
      <c r="N34" s="70">
        <v>0</v>
      </c>
      <c r="O34" s="70">
        <v>0</v>
      </c>
      <c r="P34" s="70">
        <v>0</v>
      </c>
      <c r="Q34" s="70">
        <v>0</v>
      </c>
      <c r="R34" s="70">
        <v>0</v>
      </c>
      <c r="S34" s="70">
        <v>0</v>
      </c>
    </row>
    <row r="35" spans="1:19">
      <c r="A35" t="s">
        <v>228</v>
      </c>
      <c r="B35" s="69" t="s">
        <v>74</v>
      </c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</row>
    <row r="36" spans="1:19">
      <c r="A36" t="s">
        <v>228</v>
      </c>
      <c r="B36" s="69" t="s">
        <v>75</v>
      </c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</row>
    <row r="37" spans="1:19">
      <c r="A37" t="s">
        <v>228</v>
      </c>
      <c r="B37" s="69" t="s">
        <v>76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</row>
    <row r="38" spans="1:19">
      <c r="A38" t="s">
        <v>228</v>
      </c>
      <c r="B38" s="69" t="s">
        <v>77</v>
      </c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</row>
    <row r="39" spans="1:19">
      <c r="A39" t="s">
        <v>228</v>
      </c>
      <c r="B39" s="69" t="s">
        <v>78</v>
      </c>
      <c r="C39" s="70">
        <v>0</v>
      </c>
      <c r="D39" s="70">
        <v>0</v>
      </c>
      <c r="E39" s="70">
        <v>0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  <c r="S39" s="70">
        <v>0</v>
      </c>
    </row>
    <row r="40" spans="1:19">
      <c r="A40" t="s">
        <v>228</v>
      </c>
      <c r="B40" s="69" t="s">
        <v>79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  <c r="S40" s="70">
        <v>0</v>
      </c>
    </row>
    <row r="41" spans="1:19">
      <c r="A41" t="s">
        <v>228</v>
      </c>
      <c r="B41" s="69" t="s">
        <v>80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</row>
    <row r="42" spans="1:19">
      <c r="A42" t="s">
        <v>228</v>
      </c>
      <c r="B42" s="69" t="s">
        <v>81</v>
      </c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</row>
    <row r="43" spans="1:19">
      <c r="A43" t="s">
        <v>228</v>
      </c>
      <c r="B43" s="69" t="s">
        <v>82</v>
      </c>
      <c r="C43" s="70">
        <v>0</v>
      </c>
      <c r="D43" s="70">
        <v>0</v>
      </c>
      <c r="E43" s="70">
        <v>0</v>
      </c>
      <c r="F43" s="70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0">
        <v>0</v>
      </c>
      <c r="M43" s="70">
        <v>0</v>
      </c>
      <c r="N43" s="70">
        <v>0</v>
      </c>
      <c r="O43" s="70">
        <v>0</v>
      </c>
      <c r="P43" s="70">
        <v>0</v>
      </c>
      <c r="Q43" s="70">
        <v>0</v>
      </c>
      <c r="R43" s="70">
        <v>0</v>
      </c>
      <c r="S43" s="70">
        <v>0</v>
      </c>
    </row>
    <row r="44" spans="1:19">
      <c r="A44" t="s">
        <v>228</v>
      </c>
      <c r="B44" s="69" t="s">
        <v>83</v>
      </c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</row>
    <row r="45" spans="1:19">
      <c r="A45" t="s">
        <v>228</v>
      </c>
      <c r="B45" s="69" t="s">
        <v>84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</row>
    <row r="46" spans="1:19">
      <c r="A46" t="s">
        <v>228</v>
      </c>
      <c r="B46" s="69" t="s">
        <v>85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</row>
    <row r="47" spans="1:19">
      <c r="A47" t="s">
        <v>228</v>
      </c>
      <c r="B47" s="69" t="s">
        <v>86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</row>
    <row r="48" spans="1:19">
      <c r="A48" t="s">
        <v>228</v>
      </c>
      <c r="B48" s="69" t="s">
        <v>87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0</v>
      </c>
      <c r="R48" s="70">
        <v>0</v>
      </c>
      <c r="S48" s="70">
        <v>0</v>
      </c>
    </row>
    <row r="49" spans="1:19">
      <c r="A49" t="s">
        <v>228</v>
      </c>
      <c r="B49" s="69" t="s">
        <v>88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0</v>
      </c>
      <c r="S49" s="70">
        <v>0</v>
      </c>
    </row>
    <row r="50" spans="1:19">
      <c r="A50" t="s">
        <v>228</v>
      </c>
      <c r="B50" s="69" t="s">
        <v>89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  <c r="S50" s="70">
        <v>0</v>
      </c>
    </row>
    <row r="51" spans="1:19">
      <c r="A51" t="s">
        <v>228</v>
      </c>
      <c r="B51" s="69" t="s">
        <v>90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0</v>
      </c>
      <c r="S51" s="70">
        <v>0</v>
      </c>
    </row>
    <row r="52" spans="1:19">
      <c r="A52" t="s">
        <v>228</v>
      </c>
      <c r="B52" s="69" t="s">
        <v>91</v>
      </c>
      <c r="C52" s="70">
        <v>0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0</v>
      </c>
      <c r="S52" s="70">
        <v>0</v>
      </c>
    </row>
    <row r="53" spans="1:19">
      <c r="A53" t="s">
        <v>228</v>
      </c>
      <c r="B53" s="69" t="s">
        <v>92</v>
      </c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</row>
    <row r="54" spans="1:19">
      <c r="A54" t="s">
        <v>228</v>
      </c>
      <c r="B54" s="69" t="s">
        <v>93</v>
      </c>
      <c r="C54" s="70">
        <v>0</v>
      </c>
      <c r="D54" s="70">
        <v>0</v>
      </c>
      <c r="E54" s="70">
        <v>0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1.8775883752609503E-2</v>
      </c>
      <c r="N54" s="70">
        <v>0</v>
      </c>
      <c r="O54" s="70">
        <v>0</v>
      </c>
      <c r="P54" s="70">
        <v>0</v>
      </c>
      <c r="Q54" s="70">
        <v>7.0029479830688371E-3</v>
      </c>
      <c r="R54" s="70">
        <v>0</v>
      </c>
      <c r="S54" s="70">
        <v>2.577883173567834E-2</v>
      </c>
    </row>
    <row r="55" spans="1:19">
      <c r="A55" t="s">
        <v>228</v>
      </c>
      <c r="B55" s="69" t="s">
        <v>94</v>
      </c>
      <c r="C55" s="70">
        <v>9.220607782327711E-5</v>
      </c>
      <c r="D55" s="70">
        <v>0</v>
      </c>
      <c r="E55" s="70">
        <v>2.5165331033826606E-4</v>
      </c>
      <c r="F55" s="70">
        <v>0.36346182282177231</v>
      </c>
      <c r="G55" s="70">
        <v>2.7896474630041989E-3</v>
      </c>
      <c r="H55" s="70">
        <v>0</v>
      </c>
      <c r="I55" s="70">
        <v>0</v>
      </c>
      <c r="J55" s="70">
        <v>6.4909376946658812E-2</v>
      </c>
      <c r="K55" s="70">
        <v>0</v>
      </c>
      <c r="L55" s="70">
        <v>5.3231078910630378E-2</v>
      </c>
      <c r="M55" s="70">
        <v>9.1258970580691996E-3</v>
      </c>
      <c r="N55" s="70">
        <v>0</v>
      </c>
      <c r="O55" s="70">
        <v>2.5383082926090404E-2</v>
      </c>
      <c r="P55" s="70">
        <v>4.8056006811215838E-3</v>
      </c>
      <c r="Q55" s="70">
        <v>4.3450849980882986E-4</v>
      </c>
      <c r="R55" s="70">
        <v>4.4277262073060458E-2</v>
      </c>
      <c r="S55" s="70">
        <v>0.56876213676837772</v>
      </c>
    </row>
    <row r="56" spans="1:19">
      <c r="A56" t="s">
        <v>228</v>
      </c>
      <c r="B56" s="69" t="s">
        <v>95</v>
      </c>
      <c r="C56" s="70">
        <v>0</v>
      </c>
      <c r="D56" s="70">
        <v>0</v>
      </c>
      <c r="E56" s="70">
        <v>0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1.7302696583861948E-2</v>
      </c>
      <c r="Q56" s="70">
        <v>0</v>
      </c>
      <c r="R56" s="70">
        <v>4.8667839306072519E-2</v>
      </c>
      <c r="S56" s="70">
        <v>6.5970535889934512E-2</v>
      </c>
    </row>
    <row r="57" spans="1:19">
      <c r="A57" t="s">
        <v>228</v>
      </c>
      <c r="B57" s="69" t="s">
        <v>96</v>
      </c>
      <c r="C57" s="70">
        <v>5.8369753745261994E-2</v>
      </c>
      <c r="D57" s="70">
        <v>0</v>
      </c>
      <c r="E57" s="70">
        <v>0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3.3787608932539549E-3</v>
      </c>
      <c r="O57" s="70">
        <v>9.1009351490500795E-2</v>
      </c>
      <c r="P57" s="70">
        <v>0</v>
      </c>
      <c r="Q57" s="70">
        <v>0</v>
      </c>
      <c r="R57" s="70">
        <v>0</v>
      </c>
      <c r="S57" s="70">
        <v>0.15275786612901665</v>
      </c>
    </row>
    <row r="58" spans="1:19">
      <c r="A58" t="s">
        <v>228</v>
      </c>
      <c r="B58" s="69" t="s">
        <v>97</v>
      </c>
      <c r="C58" s="70">
        <v>0</v>
      </c>
      <c r="D58" s="70">
        <v>0</v>
      </c>
      <c r="E58" s="70">
        <v>0</v>
      </c>
      <c r="F58" s="70">
        <v>0</v>
      </c>
      <c r="G58" s="70">
        <v>0</v>
      </c>
      <c r="H58" s="70">
        <v>3.2101020124724634E-3</v>
      </c>
      <c r="I58" s="70">
        <v>0</v>
      </c>
      <c r="J58" s="70">
        <v>0</v>
      </c>
      <c r="K58" s="70">
        <v>0</v>
      </c>
      <c r="L58" s="70">
        <v>0</v>
      </c>
      <c r="M58" s="70">
        <v>0</v>
      </c>
      <c r="N58" s="70">
        <v>0</v>
      </c>
      <c r="O58" s="70">
        <v>6.2751174416211614E-2</v>
      </c>
      <c r="P58" s="70">
        <v>1.5810524730969465E-3</v>
      </c>
      <c r="Q58" s="70">
        <v>3.5761831566171864E-4</v>
      </c>
      <c r="R58" s="70">
        <v>4.4864045179948797E-2</v>
      </c>
      <c r="S58" s="70">
        <v>0.11276399239739154</v>
      </c>
    </row>
    <row r="59" spans="1:19">
      <c r="A59" t="s">
        <v>228</v>
      </c>
      <c r="B59" s="69" t="s">
        <v>98</v>
      </c>
      <c r="C59" s="70">
        <v>0</v>
      </c>
      <c r="D59" s="70">
        <v>0</v>
      </c>
      <c r="E59" s="70">
        <v>0</v>
      </c>
      <c r="F59" s="70">
        <v>0.90796678599453773</v>
      </c>
      <c r="G59" s="70">
        <v>1.9132764111525324E-2</v>
      </c>
      <c r="H59" s="70">
        <v>0</v>
      </c>
      <c r="I59" s="70">
        <v>0</v>
      </c>
      <c r="J59" s="70">
        <v>0.53153781866561811</v>
      </c>
      <c r="K59" s="70">
        <v>0</v>
      </c>
      <c r="L59" s="70">
        <v>0</v>
      </c>
      <c r="M59" s="70">
        <v>0</v>
      </c>
      <c r="N59" s="70">
        <v>1.386759039247332E-2</v>
      </c>
      <c r="O59" s="70">
        <v>8.8223139160082259E-2</v>
      </c>
      <c r="P59" s="70">
        <v>1.14144247774342E-2</v>
      </c>
      <c r="Q59" s="70">
        <v>0.24995844976671469</v>
      </c>
      <c r="R59" s="70">
        <v>0.64577597984373214</v>
      </c>
      <c r="S59" s="70">
        <v>2.4678769527121185</v>
      </c>
    </row>
    <row r="60" spans="1:19">
      <c r="A60" t="s">
        <v>230</v>
      </c>
      <c r="B60" s="69" t="s">
        <v>99</v>
      </c>
      <c r="C60" s="70">
        <v>1.8185270556170183E-3</v>
      </c>
      <c r="D60" s="70">
        <v>1.140619098491538E-2</v>
      </c>
      <c r="E60" s="70">
        <v>0.13682970330301231</v>
      </c>
      <c r="F60" s="70">
        <v>2.3791664754371071</v>
      </c>
      <c r="G60" s="70">
        <v>0</v>
      </c>
      <c r="H60" s="70">
        <v>0</v>
      </c>
      <c r="I60" s="70">
        <v>0.366487401234384</v>
      </c>
      <c r="J60" s="70">
        <v>0.95065908252142395</v>
      </c>
      <c r="K60" s="70">
        <v>0.26113140000000001</v>
      </c>
      <c r="L60" s="70">
        <v>4.0531367483280132</v>
      </c>
      <c r="M60" s="70">
        <v>0.74606874524736622</v>
      </c>
      <c r="N60" s="70">
        <v>0.34654107509758381</v>
      </c>
      <c r="O60" s="70">
        <v>0.76483228100376033</v>
      </c>
      <c r="P60" s="70">
        <v>6.0123443631119877E-3</v>
      </c>
      <c r="Q60" s="70">
        <v>0.48543384265973538</v>
      </c>
      <c r="R60" s="70">
        <v>0.61241987451382895</v>
      </c>
      <c r="S60" s="70">
        <v>11.121943691749859</v>
      </c>
    </row>
    <row r="61" spans="1:19">
      <c r="A61" t="s">
        <v>228</v>
      </c>
      <c r="B61" s="69" t="s">
        <v>101</v>
      </c>
      <c r="C61" s="70">
        <v>5.1393735174932315E-4</v>
      </c>
      <c r="D61" s="70">
        <v>0.83508536370867825</v>
      </c>
      <c r="E61" s="70">
        <v>2.1587797040037687E-2</v>
      </c>
      <c r="F61" s="70">
        <v>7.1239815763432652</v>
      </c>
      <c r="G61" s="70">
        <v>1.2384470924912889</v>
      </c>
      <c r="H61" s="70">
        <v>0.23911698988049795</v>
      </c>
      <c r="I61" s="70">
        <v>0</v>
      </c>
      <c r="J61" s="70">
        <v>6.462675874827073E-2</v>
      </c>
      <c r="K61" s="70">
        <v>2.5217869782230284E-2</v>
      </c>
      <c r="L61" s="70">
        <v>1.5619724993938711E-2</v>
      </c>
      <c r="M61" s="70">
        <v>0.63030536644116575</v>
      </c>
      <c r="N61" s="70">
        <v>0.2275364219899656</v>
      </c>
      <c r="O61" s="70">
        <v>0.40413750755693623</v>
      </c>
      <c r="P61" s="70">
        <v>0.12056505128461113</v>
      </c>
      <c r="Q61" s="70">
        <v>0.33611720572984904</v>
      </c>
      <c r="R61" s="70">
        <v>0.84900372616879993</v>
      </c>
      <c r="S61" s="70">
        <v>12.13186238951128</v>
      </c>
    </row>
    <row r="62" spans="1:19">
      <c r="A62" t="s">
        <v>228</v>
      </c>
      <c r="B62" s="69" t="s">
        <v>102</v>
      </c>
      <c r="C62" s="70">
        <v>6.3358175822578064E-2</v>
      </c>
      <c r="D62" s="70">
        <v>0</v>
      </c>
      <c r="E62" s="70">
        <v>0.13700763610623609</v>
      </c>
      <c r="F62" s="70">
        <v>4.6598530595438401</v>
      </c>
      <c r="G62" s="70">
        <v>0</v>
      </c>
      <c r="H62" s="70">
        <v>0</v>
      </c>
      <c r="I62" s="70">
        <v>0</v>
      </c>
      <c r="J62" s="70">
        <v>0.96140836902529458</v>
      </c>
      <c r="K62" s="70">
        <v>4.8408679274655197E-3</v>
      </c>
      <c r="L62" s="70">
        <v>0.25581464132500553</v>
      </c>
      <c r="M62" s="70">
        <v>2.5954337786014525E-2</v>
      </c>
      <c r="N62" s="70">
        <v>1.388610462280826E-2</v>
      </c>
      <c r="O62" s="70">
        <v>0.1673304075990536</v>
      </c>
      <c r="P62" s="70">
        <v>7.1523175990416521E-2</v>
      </c>
      <c r="Q62" s="70">
        <v>3.4374693509575671E-4</v>
      </c>
      <c r="R62" s="70">
        <v>1.2054126798268783E-3</v>
      </c>
      <c r="S62" s="70">
        <v>6.3625259353636352</v>
      </c>
    </row>
    <row r="63" spans="1:19">
      <c r="A63" t="s">
        <v>228</v>
      </c>
      <c r="B63" s="69" t="s">
        <v>103</v>
      </c>
      <c r="C63" s="70">
        <v>5.9616859264591052E-2</v>
      </c>
      <c r="D63" s="70">
        <v>0</v>
      </c>
      <c r="E63" s="70">
        <v>3.4251909026559002E-2</v>
      </c>
      <c r="F63" s="70">
        <v>5.1080564615601585</v>
      </c>
      <c r="G63" s="70">
        <v>0</v>
      </c>
      <c r="H63" s="70">
        <v>0</v>
      </c>
      <c r="I63" s="70">
        <v>0</v>
      </c>
      <c r="J63" s="70">
        <v>2.5050009110399785E-2</v>
      </c>
      <c r="K63" s="70">
        <v>0</v>
      </c>
      <c r="L63" s="70">
        <v>6.3953660331250717E-2</v>
      </c>
      <c r="M63" s="70">
        <v>0.58281143189087214</v>
      </c>
      <c r="N63" s="70">
        <v>9.8401105526912946E-4</v>
      </c>
      <c r="O63" s="70">
        <v>6.9518333162061463E-2</v>
      </c>
      <c r="P63" s="70">
        <v>1.9489038855234619E-2</v>
      </c>
      <c r="Q63" s="70">
        <v>0.11756681365972188</v>
      </c>
      <c r="R63" s="70">
        <v>0.62725973848151506</v>
      </c>
      <c r="S63" s="70">
        <v>6.7085582663976311</v>
      </c>
    </row>
    <row r="64" spans="1:19">
      <c r="A64" t="s">
        <v>228</v>
      </c>
      <c r="B64" s="69" t="s">
        <v>104</v>
      </c>
      <c r="C64" s="70">
        <v>0</v>
      </c>
      <c r="D64" s="70">
        <v>0</v>
      </c>
      <c r="E64" s="70">
        <v>4.1423214428617794E-2</v>
      </c>
      <c r="F64" s="70">
        <v>0</v>
      </c>
      <c r="G64" s="70">
        <v>0</v>
      </c>
      <c r="H64" s="70">
        <v>9.3489180460260002E-4</v>
      </c>
      <c r="I64" s="70">
        <v>0.27486555092578796</v>
      </c>
      <c r="J64" s="70">
        <v>0</v>
      </c>
      <c r="K64" s="70">
        <v>0</v>
      </c>
      <c r="L64" s="70">
        <v>0</v>
      </c>
      <c r="M64" s="70">
        <v>0</v>
      </c>
      <c r="N64" s="70">
        <v>0.17261554964537973</v>
      </c>
      <c r="O64" s="70">
        <v>0.29021968370886464</v>
      </c>
      <c r="P64" s="70">
        <v>3.1939447164558432E-2</v>
      </c>
      <c r="Q64" s="70">
        <v>5.042367189456165E-4</v>
      </c>
      <c r="R64" s="70">
        <v>0.40406079012587393</v>
      </c>
      <c r="S64" s="70">
        <v>1.216563364522635</v>
      </c>
    </row>
    <row r="65" spans="1:19">
      <c r="A65" t="s">
        <v>228</v>
      </c>
      <c r="B65" s="69" t="s">
        <v>105</v>
      </c>
      <c r="C65" s="70">
        <v>1.9155861508840855E-2</v>
      </c>
      <c r="D65" s="70">
        <v>0.59094582815828689</v>
      </c>
      <c r="E65" s="70">
        <v>0</v>
      </c>
      <c r="F65" s="70">
        <v>8.5633281277015527E-2</v>
      </c>
      <c r="G65" s="70">
        <v>0.87508076681240232</v>
      </c>
      <c r="H65" s="70">
        <v>0.17176313032555934</v>
      </c>
      <c r="I65" s="70">
        <v>0</v>
      </c>
      <c r="J65" s="70">
        <v>3.2955925288189469E-3</v>
      </c>
      <c r="K65" s="70">
        <v>0.19584855000000001</v>
      </c>
      <c r="L65" s="70">
        <v>7.7343606843702339E-2</v>
      </c>
      <c r="M65" s="70">
        <v>5.5599729579070001E-4</v>
      </c>
      <c r="N65" s="70">
        <v>0.24445805649653207</v>
      </c>
      <c r="O65" s="70">
        <v>0.23566453204242155</v>
      </c>
      <c r="P65" s="70">
        <v>4.3481042696683847E-2</v>
      </c>
      <c r="Q65" s="70">
        <v>0.14962324381700975</v>
      </c>
      <c r="R65" s="70">
        <v>0.15496024102514294</v>
      </c>
      <c r="S65" s="70">
        <v>2.8478097308282031</v>
      </c>
    </row>
    <row r="66" spans="1:19">
      <c r="A66" t="s">
        <v>228</v>
      </c>
      <c r="B66" s="69" t="s">
        <v>106</v>
      </c>
      <c r="C66" s="70">
        <v>0</v>
      </c>
      <c r="D66" s="70">
        <v>3.321874018986648E-3</v>
      </c>
      <c r="E66" s="70">
        <v>0</v>
      </c>
      <c r="F66" s="70">
        <v>0</v>
      </c>
      <c r="G66" s="70">
        <v>1.4180669422688919E-2</v>
      </c>
      <c r="H66" s="70">
        <v>4.9302053708788041E-2</v>
      </c>
      <c r="I66" s="70">
        <v>0</v>
      </c>
      <c r="J66" s="70">
        <v>0</v>
      </c>
      <c r="K66" s="70">
        <v>1.7050015100680826E-3</v>
      </c>
      <c r="L66" s="70">
        <v>0</v>
      </c>
      <c r="M66" s="70">
        <v>0</v>
      </c>
      <c r="N66" s="70">
        <v>0</v>
      </c>
      <c r="O66" s="70">
        <v>4.3581913982509768E-2</v>
      </c>
      <c r="P66" s="70">
        <v>8.3321123739972802E-3</v>
      </c>
      <c r="Q66" s="70">
        <v>1.1966011681658895E-2</v>
      </c>
      <c r="R66" s="70">
        <v>0</v>
      </c>
      <c r="S66" s="70">
        <v>0.13238963669869719</v>
      </c>
    </row>
    <row r="67" spans="1:19">
      <c r="A67" t="s">
        <v>228</v>
      </c>
      <c r="B67" s="69" t="s">
        <v>107</v>
      </c>
      <c r="C67" s="70">
        <v>0</v>
      </c>
      <c r="D67" s="70">
        <v>0</v>
      </c>
      <c r="E67" s="70">
        <v>0</v>
      </c>
      <c r="F67" s="70">
        <v>0</v>
      </c>
      <c r="G67" s="70">
        <v>3.9778306416913267E-3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1.6108584464791909E-2</v>
      </c>
      <c r="O67" s="70">
        <v>2.8996660175879541E-3</v>
      </c>
      <c r="P67" s="70">
        <v>0.20034447246173098</v>
      </c>
      <c r="Q67" s="70">
        <v>0</v>
      </c>
      <c r="R67" s="70">
        <v>6.8336583090689018E-3</v>
      </c>
      <c r="S67" s="70">
        <v>0.23016421189487346</v>
      </c>
    </row>
    <row r="68" spans="1:19">
      <c r="A68" t="s">
        <v>228</v>
      </c>
      <c r="B68" s="69" t="s">
        <v>108</v>
      </c>
      <c r="C68" s="70">
        <v>0</v>
      </c>
      <c r="D68" s="70">
        <v>8.4539496115831891E-3</v>
      </c>
      <c r="E68" s="70">
        <v>0</v>
      </c>
      <c r="F68" s="70">
        <v>0</v>
      </c>
      <c r="G68" s="70">
        <v>0.29384878117859659</v>
      </c>
      <c r="H68" s="70">
        <v>0</v>
      </c>
      <c r="I68" s="70">
        <v>0</v>
      </c>
      <c r="J68" s="70">
        <v>0</v>
      </c>
      <c r="K68" s="70">
        <v>4.3391160445589994E-3</v>
      </c>
      <c r="L68" s="70">
        <v>0</v>
      </c>
      <c r="M68" s="70">
        <v>0</v>
      </c>
      <c r="N68" s="70">
        <v>2.7213137834132928E-2</v>
      </c>
      <c r="O68" s="70">
        <v>2.5676487902779321E-3</v>
      </c>
      <c r="P68" s="70">
        <v>5.2441975504047278E-4</v>
      </c>
      <c r="Q68" s="70">
        <v>9.2769478974608077E-4</v>
      </c>
      <c r="R68" s="70">
        <v>2.3682476858131629E-2</v>
      </c>
      <c r="S68" s="70">
        <v>0.36155722486206088</v>
      </c>
    </row>
    <row r="69" spans="1:19">
      <c r="A69" t="s">
        <v>228</v>
      </c>
      <c r="B69" s="69" t="s">
        <v>109</v>
      </c>
      <c r="C69" s="70">
        <v>0</v>
      </c>
      <c r="D69" s="70">
        <v>0.17518092520613204</v>
      </c>
      <c r="E69" s="70">
        <v>1.2063860755559708E-2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3.4406493789722603E-3</v>
      </c>
      <c r="O69" s="70">
        <v>7.1229402083484938E-2</v>
      </c>
      <c r="P69" s="70">
        <v>1.004860655699602E-2</v>
      </c>
      <c r="Q69" s="70">
        <v>6.3847519043975787E-3</v>
      </c>
      <c r="R69" s="70">
        <v>7.1098250941847851E-4</v>
      </c>
      <c r="S69" s="70">
        <v>0.27905917839495942</v>
      </c>
    </row>
    <row r="70" spans="1:19">
      <c r="A70" t="s">
        <v>228</v>
      </c>
      <c r="B70" s="69" t="s">
        <v>110</v>
      </c>
      <c r="C70" s="70">
        <v>5.57884387011226E-3</v>
      </c>
      <c r="D70" s="70">
        <v>0</v>
      </c>
      <c r="E70" s="70">
        <v>3.5883897955640842E-4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8.9914229228565401E-2</v>
      </c>
      <c r="L70" s="70">
        <v>9.842868649124803E-2</v>
      </c>
      <c r="M70" s="70">
        <v>0</v>
      </c>
      <c r="N70" s="70">
        <v>7.1296396265772888E-2</v>
      </c>
      <c r="O70" s="70">
        <v>0.1379941862560119</v>
      </c>
      <c r="P70" s="70">
        <v>1.6495693483898677E-2</v>
      </c>
      <c r="Q70" s="70">
        <v>0</v>
      </c>
      <c r="R70" s="70">
        <v>4.3661207002055669E-2</v>
      </c>
      <c r="S70" s="70">
        <v>0.46372808157722289</v>
      </c>
    </row>
    <row r="71" spans="1:19">
      <c r="A71" t="s">
        <v>228</v>
      </c>
      <c r="B71" s="69" t="s">
        <v>111</v>
      </c>
      <c r="C71" s="70">
        <v>1.3147903689614271E-4</v>
      </c>
      <c r="D71" s="70">
        <v>0</v>
      </c>
      <c r="E71" s="70">
        <v>0</v>
      </c>
      <c r="F71" s="70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0</v>
      </c>
      <c r="M71" s="70">
        <v>0</v>
      </c>
      <c r="N71" s="70">
        <v>0</v>
      </c>
      <c r="O71" s="70">
        <v>1.7522271580997728E-2</v>
      </c>
      <c r="P71" s="70">
        <v>9.4976692069037583E-4</v>
      </c>
      <c r="Q71" s="70">
        <v>0</v>
      </c>
      <c r="R71" s="70">
        <v>0</v>
      </c>
      <c r="S71" s="70">
        <v>1.86035175385868E-2</v>
      </c>
    </row>
    <row r="72" spans="1:19">
      <c r="A72" t="s">
        <v>228</v>
      </c>
      <c r="B72" s="69" t="s">
        <v>112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  <c r="N72" s="70">
        <v>0</v>
      </c>
      <c r="O72" s="70">
        <v>1.5433842527180275E-2</v>
      </c>
      <c r="P72" s="70">
        <v>1.8628402287040102E-2</v>
      </c>
      <c r="Q72" s="70">
        <v>0</v>
      </c>
      <c r="R72" s="70">
        <v>0</v>
      </c>
      <c r="S72" s="70">
        <v>3.4062244814222709E-2</v>
      </c>
    </row>
    <row r="73" spans="1:19">
      <c r="A73" t="s">
        <v>228</v>
      </c>
      <c r="B73" s="69" t="s">
        <v>113</v>
      </c>
      <c r="C73" s="70">
        <v>0</v>
      </c>
      <c r="D73" s="70">
        <v>0</v>
      </c>
      <c r="E73" s="70">
        <v>3.0701727508548549E-2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5.7324917310210388E-2</v>
      </c>
      <c r="M73" s="70">
        <v>0</v>
      </c>
      <c r="N73" s="70">
        <v>0</v>
      </c>
      <c r="O73" s="70">
        <v>0</v>
      </c>
      <c r="P73" s="70">
        <v>1.7145456935479753E-2</v>
      </c>
      <c r="Q73" s="70">
        <v>0</v>
      </c>
      <c r="R73" s="70">
        <v>6.9451504966228761E-2</v>
      </c>
      <c r="S73" s="70">
        <v>0.17462360672046628</v>
      </c>
    </row>
    <row r="74" spans="1:19">
      <c r="A74" t="s">
        <v>228</v>
      </c>
      <c r="B74" s="69" t="s">
        <v>114</v>
      </c>
      <c r="C74" s="70">
        <v>1.4197788567311576E-2</v>
      </c>
      <c r="D74" s="70">
        <v>0</v>
      </c>
      <c r="E74" s="70">
        <v>0.63619459276230061</v>
      </c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3.42655283580795E-3</v>
      </c>
      <c r="N74" s="70">
        <v>0</v>
      </c>
      <c r="O74" s="70">
        <v>0.31981676466260511</v>
      </c>
      <c r="P74" s="70">
        <v>0.12588676320347492</v>
      </c>
      <c r="Q74" s="70">
        <v>0</v>
      </c>
      <c r="R74" s="70">
        <v>0</v>
      </c>
      <c r="S74" s="70">
        <v>1.0995224620314943</v>
      </c>
    </row>
    <row r="75" spans="1:19">
      <c r="A75" t="s">
        <v>228</v>
      </c>
      <c r="B75" s="69" t="s">
        <v>115</v>
      </c>
      <c r="C75" s="70">
        <v>0</v>
      </c>
      <c r="D75" s="70">
        <v>0</v>
      </c>
      <c r="E75" s="70">
        <v>0</v>
      </c>
      <c r="F75" s="70">
        <v>0.52774890277472153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1.1878746045527029</v>
      </c>
      <c r="M75" s="70">
        <v>0</v>
      </c>
      <c r="N75" s="70">
        <v>0</v>
      </c>
      <c r="O75" s="70">
        <v>4.6936729269098088E-3</v>
      </c>
      <c r="P75" s="70">
        <v>1.6019265901833224E-3</v>
      </c>
      <c r="Q75" s="70">
        <v>0</v>
      </c>
      <c r="R75" s="70">
        <v>0</v>
      </c>
      <c r="S75" s="70">
        <v>1.721919106844517</v>
      </c>
    </row>
    <row r="76" spans="1:19">
      <c r="A76" t="s">
        <v>228</v>
      </c>
      <c r="B76" s="69" t="s">
        <v>116</v>
      </c>
      <c r="C76" s="70">
        <v>0.29420352041073294</v>
      </c>
      <c r="D76" s="70">
        <v>0</v>
      </c>
      <c r="E76" s="70">
        <v>0</v>
      </c>
      <c r="F76" s="70">
        <v>0</v>
      </c>
      <c r="G76" s="70">
        <v>0</v>
      </c>
      <c r="H76" s="70">
        <v>0</v>
      </c>
      <c r="I76" s="70">
        <v>0</v>
      </c>
      <c r="J76" s="70">
        <v>2.0310390015890967E-2</v>
      </c>
      <c r="K76" s="70">
        <v>0</v>
      </c>
      <c r="L76" s="70">
        <v>0</v>
      </c>
      <c r="M76" s="70">
        <v>0</v>
      </c>
      <c r="N76" s="70">
        <v>0</v>
      </c>
      <c r="O76" s="70">
        <v>0</v>
      </c>
      <c r="P76" s="70">
        <v>5.5140340430041013E-3</v>
      </c>
      <c r="Q76" s="70">
        <v>0</v>
      </c>
      <c r="R76" s="70">
        <v>0</v>
      </c>
      <c r="S76" s="70">
        <v>0.32002794446962923</v>
      </c>
    </row>
    <row r="77" spans="1:19">
      <c r="A77" t="s">
        <v>228</v>
      </c>
      <c r="B77" s="69" t="s">
        <v>117</v>
      </c>
      <c r="C77" s="70">
        <v>0</v>
      </c>
      <c r="D77" s="70">
        <v>0</v>
      </c>
      <c r="E77" s="70">
        <v>0</v>
      </c>
      <c r="F77" s="70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70">
        <v>0</v>
      </c>
      <c r="N77" s="70">
        <v>0</v>
      </c>
      <c r="O77" s="70">
        <v>9.7261280671046446E-2</v>
      </c>
      <c r="P77" s="70">
        <v>8.6478901112074791E-4</v>
      </c>
      <c r="Q77" s="70">
        <v>0</v>
      </c>
      <c r="R77" s="70">
        <v>0</v>
      </c>
      <c r="S77" s="70">
        <v>9.8126069682173522E-2</v>
      </c>
    </row>
    <row r="78" spans="1:19">
      <c r="A78" t="s">
        <v>228</v>
      </c>
      <c r="B78" s="69" t="s">
        <v>118</v>
      </c>
      <c r="C78" s="70">
        <v>0</v>
      </c>
      <c r="D78" s="70">
        <v>0</v>
      </c>
      <c r="E78" s="70">
        <v>0</v>
      </c>
      <c r="F78" s="70">
        <v>0</v>
      </c>
      <c r="G78" s="70">
        <v>0</v>
      </c>
      <c r="H78" s="70">
        <v>0</v>
      </c>
      <c r="I78" s="70">
        <v>0</v>
      </c>
      <c r="J78" s="70">
        <v>0</v>
      </c>
      <c r="K78" s="70">
        <v>0</v>
      </c>
      <c r="L78" s="70">
        <v>0</v>
      </c>
      <c r="M78" s="70">
        <v>1.2141210871341457E-4</v>
      </c>
      <c r="N78" s="70">
        <v>0</v>
      </c>
      <c r="O78" s="70">
        <v>0</v>
      </c>
      <c r="P78" s="70">
        <v>0.11426062723961572</v>
      </c>
      <c r="Q78" s="70">
        <v>0</v>
      </c>
      <c r="R78" s="70">
        <v>1.3938893008402786E-4</v>
      </c>
      <c r="S78" s="70">
        <v>0.11452142827841527</v>
      </c>
    </row>
    <row r="79" spans="1:19">
      <c r="A79" t="s">
        <v>228</v>
      </c>
      <c r="B79" s="69" t="s">
        <v>119</v>
      </c>
      <c r="C79" s="70">
        <v>0</v>
      </c>
      <c r="D79" s="70">
        <v>0</v>
      </c>
      <c r="E79" s="70">
        <v>0</v>
      </c>
      <c r="F79" s="70">
        <v>1.8699582416346061E-2</v>
      </c>
      <c r="G79" s="70">
        <v>0</v>
      </c>
      <c r="H79" s="70">
        <v>0</v>
      </c>
      <c r="I79" s="70">
        <v>0</v>
      </c>
      <c r="J79" s="70">
        <v>0</v>
      </c>
      <c r="K79" s="70">
        <v>0</v>
      </c>
      <c r="L79" s="70">
        <v>0</v>
      </c>
      <c r="M79" s="70">
        <v>0</v>
      </c>
      <c r="N79" s="70">
        <v>0</v>
      </c>
      <c r="O79" s="70">
        <v>0</v>
      </c>
      <c r="P79" s="70">
        <v>0</v>
      </c>
      <c r="Q79" s="70">
        <v>0</v>
      </c>
      <c r="R79" s="70">
        <v>0</v>
      </c>
      <c r="S79" s="70">
        <v>1.8699582416346061E-2</v>
      </c>
    </row>
    <row r="80" spans="1:19">
      <c r="A80" t="s">
        <v>228</v>
      </c>
      <c r="B80" s="69" t="s">
        <v>120</v>
      </c>
      <c r="C80" s="70">
        <v>0</v>
      </c>
      <c r="D80" s="70">
        <v>0</v>
      </c>
      <c r="E80" s="70">
        <v>0</v>
      </c>
      <c r="F80" s="70">
        <v>0</v>
      </c>
      <c r="G80" s="70">
        <v>0</v>
      </c>
      <c r="H80" s="70">
        <v>0</v>
      </c>
      <c r="I80" s="70">
        <v>0</v>
      </c>
      <c r="J80" s="70">
        <v>7.1965249006389342E-4</v>
      </c>
      <c r="K80" s="70">
        <v>0</v>
      </c>
      <c r="L80" s="70">
        <v>0</v>
      </c>
      <c r="M80" s="70">
        <v>0</v>
      </c>
      <c r="N80" s="70">
        <v>0</v>
      </c>
      <c r="O80" s="70">
        <v>0</v>
      </c>
      <c r="P80" s="70">
        <v>4.7771757947365767E-3</v>
      </c>
      <c r="Q80" s="70">
        <v>0</v>
      </c>
      <c r="R80" s="70">
        <v>2.8883874233285312E-3</v>
      </c>
      <c r="S80" s="70">
        <v>8.3852157081238943E-3</v>
      </c>
    </row>
    <row r="81" spans="1:19">
      <c r="A81" t="s">
        <v>228</v>
      </c>
      <c r="B81" s="69" t="s">
        <v>121</v>
      </c>
      <c r="C81" s="70">
        <v>0</v>
      </c>
      <c r="D81" s="70">
        <v>0</v>
      </c>
      <c r="E81" s="70">
        <v>0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0</v>
      </c>
      <c r="N81" s="70">
        <v>0</v>
      </c>
      <c r="O81" s="70">
        <v>0</v>
      </c>
      <c r="P81" s="70">
        <v>0</v>
      </c>
      <c r="Q81" s="70">
        <v>0</v>
      </c>
      <c r="R81" s="70">
        <v>4.0848804428318175E-2</v>
      </c>
      <c r="S81" s="70">
        <v>4.0848804428321728E-2</v>
      </c>
    </row>
    <row r="82" spans="1:19">
      <c r="A82" t="s">
        <v>228</v>
      </c>
      <c r="B82" s="69" t="s">
        <v>122</v>
      </c>
      <c r="C82" s="70">
        <v>0</v>
      </c>
      <c r="D82" s="70">
        <v>0</v>
      </c>
      <c r="E82" s="70">
        <v>0</v>
      </c>
      <c r="F82" s="70">
        <v>0</v>
      </c>
      <c r="G82" s="70">
        <v>0</v>
      </c>
      <c r="H82" s="70">
        <v>0</v>
      </c>
      <c r="I82" s="70">
        <v>0</v>
      </c>
      <c r="J82" s="70">
        <v>0</v>
      </c>
      <c r="K82" s="70">
        <v>0</v>
      </c>
      <c r="L82" s="70">
        <v>0</v>
      </c>
      <c r="M82" s="70">
        <v>0</v>
      </c>
      <c r="N82" s="70">
        <v>1.8606661446118888E-3</v>
      </c>
      <c r="O82" s="70">
        <v>0</v>
      </c>
      <c r="P82" s="70">
        <v>0.10001173149545062</v>
      </c>
      <c r="Q82" s="70">
        <v>0</v>
      </c>
      <c r="R82" s="70">
        <v>0</v>
      </c>
      <c r="S82" s="70">
        <v>0.10187239764006506</v>
      </c>
    </row>
    <row r="83" spans="1:19">
      <c r="A83" t="s">
        <v>228</v>
      </c>
      <c r="B83" s="69" t="s">
        <v>123</v>
      </c>
      <c r="C83" s="70">
        <v>0</v>
      </c>
      <c r="D83" s="70">
        <v>0</v>
      </c>
      <c r="E83" s="70">
        <v>0</v>
      </c>
      <c r="F83" s="70">
        <v>0</v>
      </c>
      <c r="G83" s="70">
        <v>2.4514951725196354E-2</v>
      </c>
      <c r="H83" s="70">
        <v>0</v>
      </c>
      <c r="I83" s="70">
        <v>0</v>
      </c>
      <c r="J83" s="70">
        <v>0</v>
      </c>
      <c r="K83" s="70">
        <v>0</v>
      </c>
      <c r="L83" s="70">
        <v>0</v>
      </c>
      <c r="M83" s="70">
        <v>0</v>
      </c>
      <c r="N83" s="70">
        <v>0</v>
      </c>
      <c r="O83" s="70">
        <v>0</v>
      </c>
      <c r="P83" s="70">
        <v>6.7438720906820571E-4</v>
      </c>
      <c r="Q83" s="70">
        <v>0</v>
      </c>
      <c r="R83" s="70">
        <v>0</v>
      </c>
      <c r="S83" s="70">
        <v>2.5189338934261229E-2</v>
      </c>
    </row>
    <row r="84" spans="1:19">
      <c r="A84" t="s">
        <v>228</v>
      </c>
      <c r="B84" s="69" t="s">
        <v>124</v>
      </c>
      <c r="C84" s="70">
        <v>0</v>
      </c>
      <c r="D84" s="70">
        <v>0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4.8063588492621712E-3</v>
      </c>
      <c r="N84" s="70">
        <v>1.4141062699051243E-3</v>
      </c>
      <c r="O84" s="70">
        <v>0</v>
      </c>
      <c r="P84" s="70">
        <v>1.5264436119923896E-3</v>
      </c>
      <c r="Q84" s="70">
        <v>0</v>
      </c>
      <c r="R84" s="70">
        <v>0</v>
      </c>
      <c r="S84" s="70">
        <v>7.7469087311570206E-3</v>
      </c>
    </row>
    <row r="85" spans="1:19">
      <c r="A85" t="s">
        <v>228</v>
      </c>
      <c r="B85" s="69" t="s">
        <v>125</v>
      </c>
      <c r="C85" s="70">
        <v>0</v>
      </c>
      <c r="D85" s="70">
        <v>0</v>
      </c>
      <c r="E85" s="70">
        <v>0</v>
      </c>
      <c r="F85" s="70">
        <v>2.2486761349976483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5.5389050078274771E-2</v>
      </c>
      <c r="N85" s="70">
        <v>0</v>
      </c>
      <c r="O85" s="70">
        <v>0</v>
      </c>
      <c r="P85" s="70">
        <v>0</v>
      </c>
      <c r="Q85" s="70">
        <v>1.4235599946606614E-2</v>
      </c>
      <c r="R85" s="70">
        <v>0</v>
      </c>
      <c r="S85" s="70">
        <v>2.3183007850225366</v>
      </c>
    </row>
    <row r="86" spans="1:19">
      <c r="A86" t="s">
        <v>228</v>
      </c>
      <c r="B86" s="69" t="s">
        <v>126</v>
      </c>
      <c r="C86" s="70">
        <v>0</v>
      </c>
      <c r="D86" s="70">
        <v>0</v>
      </c>
      <c r="E86" s="70">
        <v>0</v>
      </c>
      <c r="F86" s="70">
        <v>0</v>
      </c>
      <c r="G86" s="70">
        <v>0</v>
      </c>
      <c r="H86" s="70">
        <v>0</v>
      </c>
      <c r="I86" s="70">
        <v>0</v>
      </c>
      <c r="J86" s="70">
        <v>0</v>
      </c>
      <c r="K86" s="70">
        <v>0</v>
      </c>
      <c r="L86" s="70">
        <v>0</v>
      </c>
      <c r="M86" s="70">
        <v>4.223741006525028E-2</v>
      </c>
      <c r="N86" s="70">
        <v>0</v>
      </c>
      <c r="O86" s="70">
        <v>0</v>
      </c>
      <c r="P86" s="70">
        <v>4.5860173413291072E-2</v>
      </c>
      <c r="Q86" s="70">
        <v>1.1354419674911576E-2</v>
      </c>
      <c r="R86" s="70">
        <v>0.14595261317192731</v>
      </c>
      <c r="S86" s="70">
        <v>0.24540461632538069</v>
      </c>
    </row>
    <row r="87" spans="1:19">
      <c r="A87" t="s">
        <v>228</v>
      </c>
      <c r="B87" s="69" t="s">
        <v>127</v>
      </c>
      <c r="C87" s="70">
        <v>0</v>
      </c>
      <c r="D87" s="70">
        <v>0</v>
      </c>
      <c r="E87" s="70">
        <v>0</v>
      </c>
      <c r="F87" s="70">
        <v>0</v>
      </c>
      <c r="G87" s="70">
        <v>0</v>
      </c>
      <c r="H87" s="70">
        <v>0</v>
      </c>
      <c r="I87" s="70">
        <v>0</v>
      </c>
      <c r="J87" s="70">
        <v>0</v>
      </c>
      <c r="K87" s="70">
        <v>0</v>
      </c>
      <c r="L87" s="70">
        <v>0</v>
      </c>
      <c r="M87" s="70">
        <v>1.0301582799229436E-2</v>
      </c>
      <c r="N87" s="70">
        <v>0</v>
      </c>
      <c r="O87" s="70">
        <v>0</v>
      </c>
      <c r="P87" s="70">
        <v>2.5503059018805452E-4</v>
      </c>
      <c r="Q87" s="70">
        <v>0</v>
      </c>
      <c r="R87" s="70">
        <v>0</v>
      </c>
      <c r="S87" s="70">
        <v>1.0556613389418601E-2</v>
      </c>
    </row>
    <row r="88" spans="1:19">
      <c r="A88" t="s">
        <v>228</v>
      </c>
      <c r="B88" s="69" t="s">
        <v>128</v>
      </c>
      <c r="C88" s="70">
        <v>0</v>
      </c>
      <c r="D88" s="70">
        <v>0</v>
      </c>
      <c r="E88" s="70">
        <v>0</v>
      </c>
      <c r="F88" s="70">
        <v>0.94593638177040162</v>
      </c>
      <c r="G88" s="70">
        <v>0</v>
      </c>
      <c r="H88" s="70">
        <v>0</v>
      </c>
      <c r="I88" s="70">
        <v>0</v>
      </c>
      <c r="J88" s="70">
        <v>4.6388905759999766E-3</v>
      </c>
      <c r="K88" s="70">
        <v>0</v>
      </c>
      <c r="L88" s="70">
        <v>0</v>
      </c>
      <c r="M88" s="70">
        <v>3.6528327254390369E-3</v>
      </c>
      <c r="N88" s="70">
        <v>0</v>
      </c>
      <c r="O88" s="70">
        <v>0</v>
      </c>
      <c r="P88" s="70">
        <v>0</v>
      </c>
      <c r="Q88" s="70">
        <v>0</v>
      </c>
      <c r="R88" s="70">
        <v>1.4473845061551138E-3</v>
      </c>
      <c r="S88" s="70">
        <v>0.95567548957799175</v>
      </c>
    </row>
    <row r="89" spans="1:19">
      <c r="A89" t="s">
        <v>228</v>
      </c>
      <c r="B89" s="69" t="s">
        <v>129</v>
      </c>
      <c r="C89" s="70">
        <v>0</v>
      </c>
      <c r="D89" s="70">
        <v>0</v>
      </c>
      <c r="E89" s="70">
        <v>0</v>
      </c>
      <c r="F89" s="70">
        <v>0</v>
      </c>
      <c r="G89" s="70">
        <v>0</v>
      </c>
      <c r="H89" s="70">
        <v>0</v>
      </c>
      <c r="I89" s="70">
        <v>0</v>
      </c>
      <c r="J89" s="70">
        <v>0</v>
      </c>
      <c r="K89" s="70">
        <v>0</v>
      </c>
      <c r="L89" s="70">
        <v>0</v>
      </c>
      <c r="M89" s="70">
        <v>4.2095678059488773E-2</v>
      </c>
      <c r="N89" s="70">
        <v>0</v>
      </c>
      <c r="O89" s="70">
        <v>3.2883572748463319E-2</v>
      </c>
      <c r="P89" s="70">
        <v>3.614571638022035E-5</v>
      </c>
      <c r="Q89" s="70">
        <v>6.9224917278358777E-3</v>
      </c>
      <c r="R89" s="70">
        <v>2.0403562687073329E-2</v>
      </c>
      <c r="S89" s="70">
        <v>0.1023414509392353</v>
      </c>
    </row>
    <row r="90" spans="1:19">
      <c r="A90" t="s">
        <v>228</v>
      </c>
      <c r="B90" s="69" t="s">
        <v>130</v>
      </c>
      <c r="C90" s="70">
        <v>0</v>
      </c>
      <c r="D90" s="70">
        <v>0</v>
      </c>
      <c r="E90" s="70">
        <v>0</v>
      </c>
      <c r="F90" s="70">
        <v>0</v>
      </c>
      <c r="G90" s="70">
        <v>8.6863157423522352E-4</v>
      </c>
      <c r="H90" s="70">
        <v>0</v>
      </c>
      <c r="I90" s="70">
        <v>0</v>
      </c>
      <c r="J90" s="70">
        <v>0</v>
      </c>
      <c r="K90" s="70">
        <v>0</v>
      </c>
      <c r="L90" s="70">
        <v>0</v>
      </c>
      <c r="M90" s="70">
        <v>7.6363458771306902E-3</v>
      </c>
      <c r="N90" s="70">
        <v>0</v>
      </c>
      <c r="O90" s="70">
        <v>0</v>
      </c>
      <c r="P90" s="70">
        <v>0</v>
      </c>
      <c r="Q90" s="70">
        <v>9.945897602292586E-4</v>
      </c>
      <c r="R90" s="70">
        <v>0</v>
      </c>
      <c r="S90" s="70">
        <v>9.4995672116056085E-3</v>
      </c>
    </row>
    <row r="91" spans="1:19">
      <c r="A91" t="s">
        <v>228</v>
      </c>
      <c r="B91" s="69" t="s">
        <v>131</v>
      </c>
      <c r="C91" s="70">
        <v>0</v>
      </c>
      <c r="D91" s="70">
        <v>0</v>
      </c>
      <c r="E91" s="70">
        <v>0</v>
      </c>
      <c r="F91" s="70">
        <v>0</v>
      </c>
      <c r="G91" s="70">
        <v>0</v>
      </c>
      <c r="H91" s="70">
        <v>0</v>
      </c>
      <c r="I91" s="70">
        <v>0</v>
      </c>
      <c r="J91" s="70">
        <v>0</v>
      </c>
      <c r="K91" s="70">
        <v>0</v>
      </c>
      <c r="L91" s="70">
        <v>0</v>
      </c>
      <c r="M91" s="70">
        <v>2.6754531087750166E-2</v>
      </c>
      <c r="N91" s="70">
        <v>0</v>
      </c>
      <c r="O91" s="70">
        <v>0</v>
      </c>
      <c r="P91" s="70">
        <v>0</v>
      </c>
      <c r="Q91" s="70">
        <v>8.6293589529327086E-3</v>
      </c>
      <c r="R91" s="70">
        <v>0.20229969880964305</v>
      </c>
      <c r="S91" s="70">
        <v>0.2376835888503237</v>
      </c>
    </row>
    <row r="92" spans="1:19">
      <c r="A92" t="s">
        <v>228</v>
      </c>
      <c r="B92" s="69" t="s">
        <v>132</v>
      </c>
      <c r="C92" s="70">
        <v>0</v>
      </c>
      <c r="D92" s="70">
        <v>0</v>
      </c>
      <c r="E92" s="70">
        <v>0</v>
      </c>
      <c r="F92" s="70">
        <v>0</v>
      </c>
      <c r="G92" s="70">
        <v>0</v>
      </c>
      <c r="H92" s="70">
        <v>0</v>
      </c>
      <c r="I92" s="70">
        <v>0</v>
      </c>
      <c r="J92" s="70">
        <v>3.5255568377601243E-3</v>
      </c>
      <c r="K92" s="70">
        <v>0</v>
      </c>
      <c r="L92" s="70">
        <v>0</v>
      </c>
      <c r="M92" s="70">
        <v>5.5387576121233018E-3</v>
      </c>
      <c r="N92" s="70">
        <v>0</v>
      </c>
      <c r="O92" s="70">
        <v>5.2900561941591207E-3</v>
      </c>
      <c r="P92" s="70">
        <v>3.8660380565589625E-2</v>
      </c>
      <c r="Q92" s="70">
        <v>0</v>
      </c>
      <c r="R92" s="70">
        <v>0</v>
      </c>
      <c r="S92" s="70">
        <v>5.3014751209630617E-2</v>
      </c>
    </row>
    <row r="93" spans="1:19">
      <c r="A93" t="s">
        <v>228</v>
      </c>
      <c r="B93" s="69" t="s">
        <v>133</v>
      </c>
      <c r="C93" s="70">
        <v>0</v>
      </c>
      <c r="D93" s="70">
        <v>0</v>
      </c>
      <c r="E93" s="70">
        <v>2.2114868764759876E-3</v>
      </c>
      <c r="F93" s="70">
        <v>0</v>
      </c>
      <c r="G93" s="70">
        <v>0</v>
      </c>
      <c r="H93" s="70">
        <v>0</v>
      </c>
      <c r="I93" s="70">
        <v>0</v>
      </c>
      <c r="J93" s="70">
        <v>0</v>
      </c>
      <c r="K93" s="70">
        <v>0</v>
      </c>
      <c r="L93" s="70">
        <v>0</v>
      </c>
      <c r="M93" s="70">
        <v>0</v>
      </c>
      <c r="N93" s="70">
        <v>0</v>
      </c>
      <c r="O93" s="70">
        <v>0</v>
      </c>
      <c r="P93" s="70">
        <v>9.0364290949995763E-6</v>
      </c>
      <c r="Q93" s="70">
        <v>1.3529587778116081E-4</v>
      </c>
      <c r="R93" s="70">
        <v>0</v>
      </c>
      <c r="S93" s="70">
        <v>2.3558191833501496E-3</v>
      </c>
    </row>
    <row r="94" spans="1:19">
      <c r="A94" t="s">
        <v>228</v>
      </c>
      <c r="B94" s="69" t="s">
        <v>134</v>
      </c>
      <c r="C94" s="70">
        <v>0</v>
      </c>
      <c r="D94" s="70">
        <v>0</v>
      </c>
      <c r="E94" s="70">
        <v>1.5110743684022987E-2</v>
      </c>
      <c r="F94" s="70">
        <v>0.71891165014550396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1.4672526434464803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70">
        <v>1.6311366779544478E-2</v>
      </c>
      <c r="S94" s="70">
        <v>2.2175864040555595</v>
      </c>
    </row>
    <row r="95" spans="1:19">
      <c r="A95" t="s">
        <v>228</v>
      </c>
      <c r="B95" s="69" t="s">
        <v>135</v>
      </c>
      <c r="C95" s="70">
        <v>8.1029147108546695E-4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1.8942940860990021E-2</v>
      </c>
      <c r="O95" s="70">
        <v>0</v>
      </c>
      <c r="P95" s="70">
        <v>1.7942505604116032E-3</v>
      </c>
      <c r="Q95" s="70">
        <v>0</v>
      </c>
      <c r="R95" s="70">
        <v>4.3668398549359111E-3</v>
      </c>
      <c r="S95" s="70">
        <v>2.5914322747418339E-2</v>
      </c>
    </row>
    <row r="96" spans="1:19">
      <c r="A96" t="s">
        <v>228</v>
      </c>
      <c r="B96" s="69" t="s">
        <v>136</v>
      </c>
      <c r="C96" s="70">
        <v>0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2.4212038585598172E-3</v>
      </c>
      <c r="O96" s="70">
        <v>0</v>
      </c>
      <c r="P96" s="70">
        <v>0</v>
      </c>
      <c r="Q96" s="70">
        <v>0</v>
      </c>
      <c r="R96" s="70">
        <v>1.3958868748676245E-2</v>
      </c>
      <c r="S96" s="70">
        <v>1.6380072607233842E-2</v>
      </c>
    </row>
    <row r="97" spans="1:19">
      <c r="A97" t="s">
        <v>228</v>
      </c>
      <c r="B97" s="69" t="s">
        <v>137</v>
      </c>
      <c r="C97" s="70">
        <v>0</v>
      </c>
      <c r="D97" s="70">
        <v>0</v>
      </c>
      <c r="E97" s="70">
        <v>0</v>
      </c>
      <c r="F97" s="70">
        <v>0.16653666407479761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1.1651546322899442E-3</v>
      </c>
      <c r="P97" s="70">
        <v>2.5503059018805452E-4</v>
      </c>
      <c r="Q97" s="70">
        <v>0</v>
      </c>
      <c r="R97" s="70">
        <v>3.5879041678708923E-2</v>
      </c>
      <c r="S97" s="70">
        <v>0.20383589097598076</v>
      </c>
    </row>
    <row r="98" spans="1:19">
      <c r="A98" t="s">
        <v>228</v>
      </c>
      <c r="B98" s="69" t="s">
        <v>138</v>
      </c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6.6074141602754155E-2</v>
      </c>
      <c r="Q98" s="70">
        <v>2.5649716420506063E-2</v>
      </c>
      <c r="R98" s="70">
        <v>0</v>
      </c>
      <c r="S98" s="70">
        <v>9.1723858023257776E-2</v>
      </c>
    </row>
    <row r="99" spans="1:19">
      <c r="A99" t="s">
        <v>228</v>
      </c>
      <c r="B99" s="69" t="s">
        <v>139</v>
      </c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4.8363212702583258E-2</v>
      </c>
      <c r="N99" s="70">
        <v>0</v>
      </c>
      <c r="O99" s="70">
        <v>1.2640187707013695E-2</v>
      </c>
      <c r="P99" s="70">
        <v>1.0686792082161833E-3</v>
      </c>
      <c r="Q99" s="70">
        <v>2.8897994397190097E-3</v>
      </c>
      <c r="R99" s="70">
        <v>0</v>
      </c>
      <c r="S99" s="70">
        <v>6.4961879057534588E-2</v>
      </c>
    </row>
    <row r="100" spans="1:19">
      <c r="A100" t="s">
        <v>228</v>
      </c>
      <c r="B100" s="69" t="s">
        <v>140</v>
      </c>
      <c r="C100" s="70">
        <v>0</v>
      </c>
      <c r="D100" s="70">
        <v>0</v>
      </c>
      <c r="E100" s="70">
        <v>0</v>
      </c>
      <c r="F100" s="70">
        <v>0</v>
      </c>
      <c r="G100" s="70">
        <v>0</v>
      </c>
      <c r="H100" s="70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5.5326756886836748E-2</v>
      </c>
      <c r="N100" s="70">
        <v>3.8856520216943302E-3</v>
      </c>
      <c r="O100" s="70">
        <v>0</v>
      </c>
      <c r="P100" s="70">
        <v>6.8281045249984906E-4</v>
      </c>
      <c r="Q100" s="70">
        <v>0</v>
      </c>
      <c r="R100" s="70">
        <v>0.15011410413585402</v>
      </c>
      <c r="S100" s="70">
        <v>0.21000932349688384</v>
      </c>
    </row>
    <row r="101" spans="1:19">
      <c r="A101" t="s">
        <v>228</v>
      </c>
      <c r="B101" s="69" t="s">
        <v>141</v>
      </c>
      <c r="C101" s="70">
        <v>0</v>
      </c>
      <c r="D101" s="70">
        <v>0</v>
      </c>
      <c r="E101" s="70">
        <v>0</v>
      </c>
      <c r="F101" s="70">
        <v>0</v>
      </c>
      <c r="G101" s="70">
        <v>0</v>
      </c>
      <c r="H101" s="70">
        <v>3.1367387506094579E-2</v>
      </c>
      <c r="I101" s="70">
        <v>0</v>
      </c>
      <c r="J101" s="70">
        <v>0</v>
      </c>
      <c r="K101" s="70">
        <v>0</v>
      </c>
      <c r="L101" s="70">
        <v>0</v>
      </c>
      <c r="M101" s="70">
        <v>6.8712322323229991E-3</v>
      </c>
      <c r="N101" s="70">
        <v>2.049825406989747E-2</v>
      </c>
      <c r="O101" s="70">
        <v>8.7154408911409575E-3</v>
      </c>
      <c r="P101" s="70">
        <v>8.5846076403051086E-5</v>
      </c>
      <c r="Q101" s="70">
        <v>3.5368111958957282E-2</v>
      </c>
      <c r="R101" s="70">
        <v>0.42831684966128503</v>
      </c>
      <c r="S101" s="70">
        <v>0.53122312239610636</v>
      </c>
    </row>
    <row r="102" spans="1:19">
      <c r="A102" t="s">
        <v>228</v>
      </c>
      <c r="B102" s="69" t="s">
        <v>142</v>
      </c>
      <c r="C102" s="70">
        <v>0</v>
      </c>
      <c r="D102" s="70">
        <v>0</v>
      </c>
      <c r="E102" s="70">
        <v>7.8359009165085425E-5</v>
      </c>
      <c r="F102" s="70">
        <v>0</v>
      </c>
      <c r="G102" s="70">
        <v>0</v>
      </c>
      <c r="H102" s="70">
        <v>0</v>
      </c>
      <c r="I102" s="70">
        <v>5.0901027949220135E-2</v>
      </c>
      <c r="J102" s="70">
        <v>0</v>
      </c>
      <c r="K102" s="70">
        <v>0</v>
      </c>
      <c r="L102" s="70">
        <v>0</v>
      </c>
      <c r="M102" s="70">
        <v>0</v>
      </c>
      <c r="N102" s="70">
        <v>1.4043368776222032E-3</v>
      </c>
      <c r="O102" s="70">
        <v>9.606542657330408E-3</v>
      </c>
      <c r="P102" s="70">
        <v>3.6264842076978443E-3</v>
      </c>
      <c r="Q102" s="70">
        <v>1.2632878332599073E-3</v>
      </c>
      <c r="R102" s="70">
        <v>1.6008172720297864E-2</v>
      </c>
      <c r="S102" s="70">
        <v>8.2888211254591226E-2</v>
      </c>
    </row>
    <row r="103" spans="1:19">
      <c r="A103" t="s">
        <v>228</v>
      </c>
      <c r="B103" s="69" t="s">
        <v>143</v>
      </c>
      <c r="C103" s="70">
        <v>0</v>
      </c>
      <c r="D103" s="70">
        <v>0</v>
      </c>
      <c r="E103" s="70">
        <v>0</v>
      </c>
      <c r="F103" s="70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4.6353093307268001E-2</v>
      </c>
      <c r="N103" s="70">
        <v>1.8401149325057986E-3</v>
      </c>
      <c r="O103" s="70">
        <v>0</v>
      </c>
      <c r="P103" s="70">
        <v>9.4272632172163195E-3</v>
      </c>
      <c r="Q103" s="70">
        <v>0</v>
      </c>
      <c r="R103" s="70">
        <v>1.0658465255852789E-3</v>
      </c>
      <c r="S103" s="70">
        <v>5.8686317982576952E-2</v>
      </c>
    </row>
    <row r="104" spans="1:19">
      <c r="A104" t="s">
        <v>228</v>
      </c>
      <c r="B104" s="69" t="s">
        <v>144</v>
      </c>
      <c r="C104" s="70">
        <v>8.1069102423975137E-3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1.657492442524422E-2</v>
      </c>
      <c r="M104" s="70">
        <v>5.0884321777964203E-3</v>
      </c>
      <c r="N104" s="70">
        <v>0</v>
      </c>
      <c r="O104" s="70">
        <v>1.2253213772233984E-2</v>
      </c>
      <c r="P104" s="70">
        <v>5.8597255569198259E-2</v>
      </c>
      <c r="Q104" s="70">
        <v>0</v>
      </c>
      <c r="R104" s="70">
        <v>2.2162651976646792</v>
      </c>
      <c r="S104" s="70">
        <v>2.3168859338515588</v>
      </c>
    </row>
    <row r="105" spans="1:19">
      <c r="A105" t="s">
        <v>228</v>
      </c>
      <c r="B105" s="69" t="s">
        <v>145</v>
      </c>
      <c r="C105" s="70">
        <v>0</v>
      </c>
      <c r="D105" s="70">
        <v>0</v>
      </c>
      <c r="E105" s="70">
        <v>0</v>
      </c>
      <c r="F105" s="70">
        <v>1.6098792074167676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6.3255003665219078E-5</v>
      </c>
      <c r="Q105" s="70">
        <v>0</v>
      </c>
      <c r="R105" s="70">
        <v>6.7370078563232738E-2</v>
      </c>
      <c r="S105" s="70">
        <v>1.6773125409836638</v>
      </c>
    </row>
    <row r="106" spans="1:19">
      <c r="A106" t="s">
        <v>228</v>
      </c>
      <c r="B106" s="69" t="s">
        <v>146</v>
      </c>
      <c r="C106" s="70">
        <v>2.8710835901613052E-5</v>
      </c>
      <c r="D106" s="70">
        <v>0</v>
      </c>
      <c r="E106" s="70">
        <v>0</v>
      </c>
      <c r="F106" s="70">
        <v>0.17672523184337052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4.4258691737443456E-2</v>
      </c>
      <c r="P106" s="70">
        <v>5.1893594389995634E-4</v>
      </c>
      <c r="Q106" s="70">
        <v>5.6308400000038006E-5</v>
      </c>
      <c r="R106" s="70">
        <v>0</v>
      </c>
      <c r="S106" s="70">
        <v>0.22158787876061581</v>
      </c>
    </row>
    <row r="107" spans="1:19">
      <c r="A107" t="s">
        <v>228</v>
      </c>
      <c r="B107" s="69" t="s">
        <v>147</v>
      </c>
      <c r="C107" s="70">
        <v>0</v>
      </c>
      <c r="D107" s="70">
        <v>0</v>
      </c>
      <c r="E107" s="70">
        <v>0</v>
      </c>
      <c r="F107" s="70">
        <v>0</v>
      </c>
      <c r="G107" s="70">
        <v>0.16102012031418056</v>
      </c>
      <c r="H107" s="70">
        <v>0</v>
      </c>
      <c r="I107" s="70">
        <v>0</v>
      </c>
      <c r="J107" s="70">
        <v>0</v>
      </c>
      <c r="K107" s="70">
        <v>0</v>
      </c>
      <c r="L107" s="70">
        <v>0</v>
      </c>
      <c r="M107" s="70">
        <v>0</v>
      </c>
      <c r="N107" s="70">
        <v>1.9526384745356395E-3</v>
      </c>
      <c r="O107" s="70">
        <v>0</v>
      </c>
      <c r="P107" s="70">
        <v>0</v>
      </c>
      <c r="Q107" s="70">
        <v>0</v>
      </c>
      <c r="R107" s="70">
        <v>4.3826687711161938E-2</v>
      </c>
      <c r="S107" s="70">
        <v>0.20679944649988613</v>
      </c>
    </row>
    <row r="108" spans="1:19">
      <c r="A108" t="s">
        <v>228</v>
      </c>
      <c r="B108" s="69" t="s">
        <v>148</v>
      </c>
      <c r="C108" s="70">
        <v>6.1612517842221104E-3</v>
      </c>
      <c r="D108" s="70">
        <v>0.10943441262190512</v>
      </c>
      <c r="E108" s="70">
        <v>0</v>
      </c>
      <c r="F108" s="70">
        <v>0</v>
      </c>
      <c r="G108" s="70">
        <v>0</v>
      </c>
      <c r="H108" s="70">
        <v>0</v>
      </c>
      <c r="I108" s="70">
        <v>0</v>
      </c>
      <c r="J108" s="70">
        <v>0.33214595467991082</v>
      </c>
      <c r="K108" s="70">
        <v>0</v>
      </c>
      <c r="L108" s="70">
        <v>0</v>
      </c>
      <c r="M108" s="70">
        <v>0</v>
      </c>
      <c r="N108" s="70">
        <v>5.5961265301660568E-3</v>
      </c>
      <c r="O108" s="70">
        <v>2.0266288564494417E-3</v>
      </c>
      <c r="P108" s="70">
        <v>9.0364290949995763E-6</v>
      </c>
      <c r="Q108" s="70">
        <v>1.8133741649788648E-2</v>
      </c>
      <c r="R108" s="70">
        <v>1.5458188577355259E-3</v>
      </c>
      <c r="S108" s="70">
        <v>0.47505297140926217</v>
      </c>
    </row>
    <row r="109" spans="1:19">
      <c r="A109" t="s">
        <v>228</v>
      </c>
      <c r="B109" s="69" t="s">
        <v>149</v>
      </c>
      <c r="C109" s="70">
        <v>0</v>
      </c>
      <c r="D109" s="70">
        <v>0</v>
      </c>
      <c r="E109" s="70">
        <v>0</v>
      </c>
      <c r="F109" s="70">
        <v>0</v>
      </c>
      <c r="G109" s="70">
        <v>0</v>
      </c>
      <c r="H109" s="70">
        <v>2.3839214504631778E-2</v>
      </c>
      <c r="I109" s="70">
        <v>3.8684781241407062E-2</v>
      </c>
      <c r="J109" s="70">
        <v>3.6461475231320151E-2</v>
      </c>
      <c r="K109" s="70">
        <v>3.6268250000000002E-2</v>
      </c>
      <c r="L109" s="70">
        <v>0</v>
      </c>
      <c r="M109" s="70">
        <v>0</v>
      </c>
      <c r="N109" s="70">
        <v>9.5278070157167605E-4</v>
      </c>
      <c r="O109" s="70">
        <v>4.0796564934276525E-2</v>
      </c>
      <c r="P109" s="70">
        <v>3.3762008095610252E-3</v>
      </c>
      <c r="Q109" s="70">
        <v>0</v>
      </c>
      <c r="R109" s="70">
        <v>6.6856481188359851E-4</v>
      </c>
      <c r="S109" s="70">
        <v>0.18104783223464693</v>
      </c>
    </row>
    <row r="110" spans="1:19">
      <c r="A110" t="s">
        <v>228</v>
      </c>
      <c r="B110" s="69" t="s">
        <v>150</v>
      </c>
      <c r="C110" s="70">
        <v>0</v>
      </c>
      <c r="D110" s="70">
        <v>0</v>
      </c>
      <c r="E110" s="70">
        <v>0</v>
      </c>
      <c r="F110" s="70">
        <v>0</v>
      </c>
      <c r="G110" s="70">
        <v>0</v>
      </c>
      <c r="H110" s="70">
        <v>0</v>
      </c>
      <c r="I110" s="70">
        <v>0</v>
      </c>
      <c r="J110" s="70">
        <v>0</v>
      </c>
      <c r="K110" s="70">
        <v>0</v>
      </c>
      <c r="L110" s="70">
        <v>0</v>
      </c>
      <c r="M110" s="70">
        <v>6.4179987842249986E-4</v>
      </c>
      <c r="N110" s="70">
        <v>1.0672960269930698E-3</v>
      </c>
      <c r="O110" s="70">
        <v>1.6841979996145007E-2</v>
      </c>
      <c r="P110" s="70">
        <v>1.5489212478862813E-2</v>
      </c>
      <c r="Q110" s="70">
        <v>4.9751247382399111E-3</v>
      </c>
      <c r="R110" s="70">
        <v>0</v>
      </c>
      <c r="S110" s="70">
        <v>3.9015413118676179E-2</v>
      </c>
    </row>
    <row r="111" spans="1:19">
      <c r="A111" t="s">
        <v>228</v>
      </c>
      <c r="B111" s="69" t="s">
        <v>151</v>
      </c>
      <c r="C111" s="70">
        <v>0</v>
      </c>
      <c r="D111" s="70">
        <v>0</v>
      </c>
      <c r="E111" s="70">
        <v>0</v>
      </c>
      <c r="F111" s="70">
        <v>0</v>
      </c>
      <c r="G111" s="70">
        <v>0</v>
      </c>
      <c r="H111" s="70">
        <v>0</v>
      </c>
      <c r="I111" s="70">
        <v>0</v>
      </c>
      <c r="J111" s="70">
        <v>0</v>
      </c>
      <c r="K111" s="70">
        <v>0</v>
      </c>
      <c r="L111" s="70">
        <v>0</v>
      </c>
      <c r="M111" s="70">
        <v>0</v>
      </c>
      <c r="N111" s="70">
        <v>2.3657774168292178E-2</v>
      </c>
      <c r="O111" s="70">
        <v>0</v>
      </c>
      <c r="P111" s="70">
        <v>0</v>
      </c>
      <c r="Q111" s="70">
        <v>0</v>
      </c>
      <c r="R111" s="70">
        <v>1.4147854756174638E-4</v>
      </c>
      <c r="S111" s="70">
        <v>2.3799252715846819E-2</v>
      </c>
    </row>
    <row r="112" spans="1:19">
      <c r="A112" t="s">
        <v>228</v>
      </c>
      <c r="B112" s="69" t="s">
        <v>152</v>
      </c>
      <c r="C112" s="70">
        <v>0</v>
      </c>
      <c r="D112" s="70">
        <v>0</v>
      </c>
      <c r="E112" s="70">
        <v>0</v>
      </c>
      <c r="F112" s="70">
        <v>0</v>
      </c>
      <c r="G112" s="70">
        <v>0</v>
      </c>
      <c r="H112" s="70">
        <v>0</v>
      </c>
      <c r="I112" s="70">
        <v>0</v>
      </c>
      <c r="J112" s="70">
        <v>0</v>
      </c>
      <c r="K112" s="70">
        <v>0</v>
      </c>
      <c r="L112" s="70">
        <v>0</v>
      </c>
      <c r="M112" s="70">
        <v>0</v>
      </c>
      <c r="N112" s="70">
        <v>9.8376567452866936E-3</v>
      </c>
      <c r="O112" s="70">
        <v>0</v>
      </c>
      <c r="P112" s="70">
        <v>0</v>
      </c>
      <c r="Q112" s="70">
        <v>0</v>
      </c>
      <c r="R112" s="70">
        <v>1.972220729495433E-2</v>
      </c>
      <c r="S112" s="70">
        <v>2.9559864040244577E-2</v>
      </c>
    </row>
    <row r="113" spans="1:19">
      <c r="A113" t="s">
        <v>228</v>
      </c>
      <c r="B113" s="69" t="s">
        <v>153</v>
      </c>
      <c r="C113" s="70">
        <v>0</v>
      </c>
      <c r="D113" s="70">
        <v>0</v>
      </c>
      <c r="E113" s="70">
        <v>0</v>
      </c>
      <c r="F113" s="70">
        <v>0</v>
      </c>
      <c r="G113" s="70">
        <v>0</v>
      </c>
      <c r="H113" s="70">
        <v>0</v>
      </c>
      <c r="I113" s="70">
        <v>0</v>
      </c>
      <c r="J113" s="70">
        <v>0</v>
      </c>
      <c r="K113" s="70">
        <v>0</v>
      </c>
      <c r="L113" s="70">
        <v>0</v>
      </c>
      <c r="M113" s="70">
        <v>8.5746336201486528E-4</v>
      </c>
      <c r="N113" s="70">
        <v>0</v>
      </c>
      <c r="O113" s="70">
        <v>1.7633232398459597E-3</v>
      </c>
      <c r="P113" s="70">
        <v>0</v>
      </c>
      <c r="Q113" s="70">
        <v>0</v>
      </c>
      <c r="R113" s="70">
        <v>1.5154037358371397E-2</v>
      </c>
      <c r="S113" s="70">
        <v>1.7774823960223785E-2</v>
      </c>
    </row>
    <row r="114" spans="1:19">
      <c r="A114" t="s">
        <v>228</v>
      </c>
      <c r="B114" s="69" t="s">
        <v>154</v>
      </c>
      <c r="C114" s="70">
        <v>0</v>
      </c>
      <c r="D114" s="70">
        <v>0</v>
      </c>
      <c r="E114" s="70">
        <v>0</v>
      </c>
      <c r="F114" s="70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2.6839243821888736E-2</v>
      </c>
      <c r="P114" s="70">
        <v>0</v>
      </c>
      <c r="Q114" s="70">
        <v>0</v>
      </c>
      <c r="R114" s="70">
        <v>0</v>
      </c>
      <c r="S114" s="70">
        <v>2.683924382189673E-2</v>
      </c>
    </row>
    <row r="115" spans="1:19">
      <c r="A115" t="s">
        <v>228</v>
      </c>
      <c r="B115" s="69" t="s">
        <v>155</v>
      </c>
      <c r="C115" s="70">
        <v>0</v>
      </c>
      <c r="D115" s="70">
        <v>0</v>
      </c>
      <c r="E115" s="70">
        <v>0</v>
      </c>
      <c r="F115" s="70">
        <v>0</v>
      </c>
      <c r="G115" s="70">
        <v>0</v>
      </c>
      <c r="H115" s="70">
        <v>0</v>
      </c>
      <c r="I115" s="70">
        <v>0</v>
      </c>
      <c r="J115" s="70">
        <v>0</v>
      </c>
      <c r="K115" s="70">
        <v>0</v>
      </c>
      <c r="L115" s="70">
        <v>0</v>
      </c>
      <c r="M115" s="70">
        <v>0</v>
      </c>
      <c r="N115" s="70">
        <v>0</v>
      </c>
      <c r="O115" s="70">
        <v>0</v>
      </c>
      <c r="P115" s="70">
        <v>1.0132280788943682E-4</v>
      </c>
      <c r="Q115" s="70">
        <v>0</v>
      </c>
      <c r="R115" s="70">
        <v>0</v>
      </c>
      <c r="S115" s="70">
        <v>1.0132280789321157E-4</v>
      </c>
    </row>
    <row r="116" spans="1:19">
      <c r="A116" t="s">
        <v>228</v>
      </c>
      <c r="B116" s="69" t="s">
        <v>156</v>
      </c>
      <c r="C116" s="70">
        <v>0</v>
      </c>
      <c r="D116" s="70">
        <v>8.3170153592647678E-2</v>
      </c>
      <c r="E116" s="70">
        <v>0</v>
      </c>
      <c r="F116" s="70">
        <v>0.3619175796912657</v>
      </c>
      <c r="G116" s="70">
        <v>0.12237529143877612</v>
      </c>
      <c r="H116" s="70">
        <v>0</v>
      </c>
      <c r="I116" s="70">
        <v>0</v>
      </c>
      <c r="J116" s="70">
        <v>0</v>
      </c>
      <c r="K116" s="70">
        <v>0</v>
      </c>
      <c r="L116" s="70">
        <v>0</v>
      </c>
      <c r="M116" s="70">
        <v>0</v>
      </c>
      <c r="N116" s="70">
        <v>0</v>
      </c>
      <c r="O116" s="70">
        <v>0</v>
      </c>
      <c r="P116" s="70">
        <v>7.3603457564352937E-6</v>
      </c>
      <c r="Q116" s="70">
        <v>0</v>
      </c>
      <c r="R116" s="70">
        <v>0</v>
      </c>
      <c r="S116" s="70">
        <v>0.5674703850684466</v>
      </c>
    </row>
    <row r="117" spans="1:19">
      <c r="A117" t="s">
        <v>228</v>
      </c>
      <c r="B117" s="69" t="s">
        <v>157</v>
      </c>
      <c r="C117" s="70">
        <v>0</v>
      </c>
      <c r="D117" s="70">
        <v>0</v>
      </c>
      <c r="E117" s="70">
        <v>0</v>
      </c>
      <c r="F117" s="70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2.7563870000000046E-2</v>
      </c>
      <c r="L117" s="70">
        <v>0</v>
      </c>
      <c r="M117" s="70">
        <v>0</v>
      </c>
      <c r="N117" s="70">
        <v>6.925269856585814E-4</v>
      </c>
      <c r="O117" s="70">
        <v>1.5402379309010783E-3</v>
      </c>
      <c r="P117" s="70">
        <v>2.0762605173154647E-3</v>
      </c>
      <c r="Q117" s="70">
        <v>0</v>
      </c>
      <c r="R117" s="70">
        <v>0</v>
      </c>
      <c r="S117" s="70">
        <v>3.1872895433878057E-2</v>
      </c>
    </row>
    <row r="118" spans="1:19">
      <c r="A118" t="s">
        <v>228</v>
      </c>
      <c r="B118" s="69" t="s">
        <v>158</v>
      </c>
      <c r="C118" s="70">
        <v>0</v>
      </c>
      <c r="D118" s="70">
        <v>0</v>
      </c>
      <c r="E118" s="70">
        <v>0</v>
      </c>
      <c r="F118" s="70">
        <v>0</v>
      </c>
      <c r="G118" s="70">
        <v>0</v>
      </c>
      <c r="H118" s="70">
        <v>0</v>
      </c>
      <c r="I118" s="70">
        <v>0</v>
      </c>
      <c r="J118" s="70">
        <v>0</v>
      </c>
      <c r="K118" s="70">
        <v>0</v>
      </c>
      <c r="L118" s="70">
        <v>0</v>
      </c>
      <c r="M118" s="70">
        <v>0</v>
      </c>
      <c r="N118" s="70">
        <v>0</v>
      </c>
      <c r="O118" s="70">
        <v>2.6488915910380051E-2</v>
      </c>
      <c r="P118" s="70">
        <v>0</v>
      </c>
      <c r="Q118" s="70">
        <v>0</v>
      </c>
      <c r="R118" s="70">
        <v>0</v>
      </c>
      <c r="S118" s="70">
        <v>2.6488915910377386E-2</v>
      </c>
    </row>
    <row r="119" spans="1:19">
      <c r="A119" t="s">
        <v>228</v>
      </c>
      <c r="B119" s="69" t="s">
        <v>159</v>
      </c>
      <c r="C119" s="70">
        <v>0</v>
      </c>
      <c r="D119" s="70">
        <v>0</v>
      </c>
      <c r="E119" s="70">
        <v>0</v>
      </c>
      <c r="F119" s="70">
        <v>0</v>
      </c>
      <c r="G119" s="70">
        <v>0</v>
      </c>
      <c r="H119" s="70">
        <v>0</v>
      </c>
      <c r="I119" s="70">
        <v>0</v>
      </c>
      <c r="J119" s="70">
        <v>5.2536351121319491E-3</v>
      </c>
      <c r="K119" s="70">
        <v>0</v>
      </c>
      <c r="L119" s="70">
        <v>0</v>
      </c>
      <c r="M119" s="70">
        <v>2.7298899232564011E-4</v>
      </c>
      <c r="N119" s="70">
        <v>0</v>
      </c>
      <c r="O119" s="70">
        <v>1.0238921961899017E-2</v>
      </c>
      <c r="P119" s="70">
        <v>0</v>
      </c>
      <c r="Q119" s="70">
        <v>2.4019513330637565E-3</v>
      </c>
      <c r="R119" s="70">
        <v>0</v>
      </c>
      <c r="S119" s="70">
        <v>1.8167497399410593E-2</v>
      </c>
    </row>
    <row r="120" spans="1:19">
      <c r="A120" t="s">
        <v>228</v>
      </c>
      <c r="B120" s="69" t="s">
        <v>160</v>
      </c>
      <c r="C120" s="70">
        <v>0</v>
      </c>
      <c r="D120" s="70">
        <v>0</v>
      </c>
      <c r="E120" s="70">
        <v>0</v>
      </c>
      <c r="F120" s="70">
        <v>0</v>
      </c>
      <c r="G120" s="70">
        <v>0</v>
      </c>
      <c r="H120" s="70">
        <v>0</v>
      </c>
      <c r="I120" s="70">
        <v>0</v>
      </c>
      <c r="J120" s="70">
        <v>0</v>
      </c>
      <c r="K120" s="70">
        <v>0</v>
      </c>
      <c r="L120" s="70">
        <v>0</v>
      </c>
      <c r="M120" s="70">
        <v>0</v>
      </c>
      <c r="N120" s="70">
        <v>1.1624586336183906E-2</v>
      </c>
      <c r="O120" s="70">
        <v>0</v>
      </c>
      <c r="P120" s="70">
        <v>0</v>
      </c>
      <c r="Q120" s="70">
        <v>1.3791434679983894E-3</v>
      </c>
      <c r="R120" s="70">
        <v>0</v>
      </c>
      <c r="S120" s="70">
        <v>1.300372980418274E-2</v>
      </c>
    </row>
    <row r="121" spans="1:19">
      <c r="A121" t="s">
        <v>228</v>
      </c>
      <c r="B121" s="69" t="s">
        <v>161</v>
      </c>
      <c r="C121" s="70">
        <v>0</v>
      </c>
      <c r="D121" s="70">
        <v>0</v>
      </c>
      <c r="E121" s="70">
        <v>0</v>
      </c>
      <c r="F121" s="70">
        <v>0</v>
      </c>
      <c r="G121" s="70">
        <v>0</v>
      </c>
      <c r="H121" s="70">
        <v>0</v>
      </c>
      <c r="I121" s="70">
        <v>0</v>
      </c>
      <c r="J121" s="70">
        <v>0</v>
      </c>
      <c r="K121" s="70">
        <v>0</v>
      </c>
      <c r="L121" s="70">
        <v>0</v>
      </c>
      <c r="M121" s="70">
        <v>0</v>
      </c>
      <c r="N121" s="70">
        <v>1.57999632686745E-2</v>
      </c>
      <c r="O121" s="70">
        <v>0</v>
      </c>
      <c r="P121" s="70">
        <v>0</v>
      </c>
      <c r="Q121" s="70">
        <v>0</v>
      </c>
      <c r="R121" s="70">
        <v>0</v>
      </c>
      <c r="S121" s="70">
        <v>1.579996326867672E-2</v>
      </c>
    </row>
    <row r="122" spans="1:19">
      <c r="A122" t="s">
        <v>228</v>
      </c>
      <c r="B122" s="69" t="s">
        <v>162</v>
      </c>
      <c r="C122" s="70">
        <v>0</v>
      </c>
      <c r="D122" s="70">
        <v>0</v>
      </c>
      <c r="E122" s="70">
        <v>0</v>
      </c>
      <c r="F122" s="70">
        <v>0</v>
      </c>
      <c r="G122" s="70">
        <v>0</v>
      </c>
      <c r="H122" s="70">
        <v>0</v>
      </c>
      <c r="I122" s="70">
        <v>0</v>
      </c>
      <c r="J122" s="70">
        <v>0</v>
      </c>
      <c r="K122" s="70">
        <v>0</v>
      </c>
      <c r="L122" s="70">
        <v>0</v>
      </c>
      <c r="M122" s="70">
        <v>0</v>
      </c>
      <c r="N122" s="70">
        <v>1.792770529960519E-2</v>
      </c>
      <c r="O122" s="70">
        <v>0</v>
      </c>
      <c r="P122" s="70">
        <v>0</v>
      </c>
      <c r="Q122" s="70">
        <v>0</v>
      </c>
      <c r="R122" s="70">
        <v>0</v>
      </c>
      <c r="S122" s="70">
        <v>1.792770529961274E-2</v>
      </c>
    </row>
    <row r="123" spans="1:19">
      <c r="A123" t="s">
        <v>228</v>
      </c>
      <c r="B123" s="69" t="s">
        <v>163</v>
      </c>
      <c r="C123" s="70">
        <v>0</v>
      </c>
      <c r="D123" s="70">
        <v>0</v>
      </c>
      <c r="E123" s="70">
        <v>0</v>
      </c>
      <c r="F123" s="70">
        <v>0</v>
      </c>
      <c r="G123" s="70">
        <v>0</v>
      </c>
      <c r="H123" s="70">
        <v>0</v>
      </c>
      <c r="I123" s="70">
        <v>0</v>
      </c>
      <c r="J123" s="70">
        <v>0</v>
      </c>
      <c r="K123" s="70">
        <v>0</v>
      </c>
      <c r="L123" s="70">
        <v>0</v>
      </c>
      <c r="M123" s="70">
        <v>0</v>
      </c>
      <c r="N123" s="70">
        <v>0</v>
      </c>
      <c r="O123" s="70">
        <v>0</v>
      </c>
      <c r="P123" s="70">
        <v>0</v>
      </c>
      <c r="Q123" s="70">
        <v>0</v>
      </c>
      <c r="R123" s="70">
        <v>0</v>
      </c>
      <c r="S123" s="70">
        <v>0</v>
      </c>
    </row>
    <row r="124" spans="1:19">
      <c r="A124" t="s">
        <v>228</v>
      </c>
      <c r="B124" s="69" t="s">
        <v>164</v>
      </c>
      <c r="C124" s="70">
        <v>0</v>
      </c>
      <c r="D124" s="70">
        <v>0</v>
      </c>
      <c r="E124" s="70">
        <v>0</v>
      </c>
      <c r="F124" s="70">
        <v>0</v>
      </c>
      <c r="G124" s="70">
        <v>0</v>
      </c>
      <c r="H124" s="70">
        <v>0</v>
      </c>
      <c r="I124" s="70">
        <v>0</v>
      </c>
      <c r="J124" s="70">
        <v>0</v>
      </c>
      <c r="K124" s="70">
        <v>0</v>
      </c>
      <c r="L124" s="70">
        <v>0</v>
      </c>
      <c r="M124" s="70">
        <v>0</v>
      </c>
      <c r="N124" s="70">
        <v>0</v>
      </c>
      <c r="O124" s="70">
        <v>0</v>
      </c>
      <c r="P124" s="70">
        <v>5.611703744845542E-4</v>
      </c>
      <c r="Q124" s="70">
        <v>0</v>
      </c>
      <c r="R124" s="70">
        <v>0</v>
      </c>
      <c r="S124" s="70">
        <v>5.6117037446767881E-4</v>
      </c>
    </row>
    <row r="125" spans="1:19">
      <c r="A125" t="s">
        <v>228</v>
      </c>
      <c r="B125" s="69" t="s">
        <v>165</v>
      </c>
      <c r="C125" s="70">
        <v>0</v>
      </c>
      <c r="D125" s="70">
        <v>0</v>
      </c>
      <c r="E125" s="70">
        <v>0</v>
      </c>
      <c r="F125" s="70">
        <v>0</v>
      </c>
      <c r="G125" s="70">
        <v>0</v>
      </c>
      <c r="H125" s="70">
        <v>0</v>
      </c>
      <c r="I125" s="70">
        <v>0</v>
      </c>
      <c r="J125" s="70">
        <v>0</v>
      </c>
      <c r="K125" s="70">
        <v>0</v>
      </c>
      <c r="L125" s="70">
        <v>0</v>
      </c>
      <c r="M125" s="70">
        <v>0</v>
      </c>
      <c r="N125" s="70">
        <v>2.7327081890178295E-3</v>
      </c>
      <c r="O125" s="70">
        <v>0</v>
      </c>
      <c r="P125" s="70">
        <v>0</v>
      </c>
      <c r="Q125" s="70">
        <v>0</v>
      </c>
      <c r="R125" s="70">
        <v>0.16216365617970485</v>
      </c>
      <c r="S125" s="70">
        <v>0.16489636436873667</v>
      </c>
    </row>
    <row r="126" spans="1:19">
      <c r="A126" t="s">
        <v>228</v>
      </c>
      <c r="B126" s="69" t="s">
        <v>166</v>
      </c>
      <c r="C126" s="70">
        <v>0</v>
      </c>
      <c r="D126" s="70">
        <v>0</v>
      </c>
      <c r="E126" s="70">
        <v>0</v>
      </c>
      <c r="F126" s="70">
        <v>0</v>
      </c>
      <c r="G126" s="70">
        <v>0</v>
      </c>
      <c r="H126" s="70">
        <v>0</v>
      </c>
      <c r="I126" s="70">
        <v>0</v>
      </c>
      <c r="J126" s="70">
        <v>0</v>
      </c>
      <c r="K126" s="70">
        <v>0</v>
      </c>
      <c r="L126" s="70">
        <v>0</v>
      </c>
      <c r="M126" s="70">
        <v>0</v>
      </c>
      <c r="N126" s="70">
        <v>0</v>
      </c>
      <c r="O126" s="70">
        <v>0</v>
      </c>
      <c r="P126" s="70">
        <v>0</v>
      </c>
      <c r="Q126" s="70">
        <v>2.0830143789130062E-4</v>
      </c>
      <c r="R126" s="70">
        <v>0</v>
      </c>
      <c r="S126" s="70">
        <v>2.0830143788685973E-4</v>
      </c>
    </row>
    <row r="127" spans="1:19">
      <c r="A127" t="s">
        <v>228</v>
      </c>
      <c r="B127" s="69" t="s">
        <v>167</v>
      </c>
      <c r="C127" s="70">
        <v>0</v>
      </c>
      <c r="D127" s="70">
        <v>0</v>
      </c>
      <c r="E127" s="70">
        <v>0</v>
      </c>
      <c r="F127" s="70">
        <v>9.7767876852074664E-2</v>
      </c>
      <c r="G127" s="70">
        <v>0</v>
      </c>
      <c r="H127" s="70">
        <v>1.8697836092052E-3</v>
      </c>
      <c r="I127" s="70">
        <v>0</v>
      </c>
      <c r="J127" s="70">
        <v>0</v>
      </c>
      <c r="K127" s="70">
        <v>0</v>
      </c>
      <c r="L127" s="70">
        <v>0</v>
      </c>
      <c r="M127" s="70">
        <v>0</v>
      </c>
      <c r="N127" s="70">
        <v>0</v>
      </c>
      <c r="O127" s="70">
        <v>0</v>
      </c>
      <c r="P127" s="70">
        <v>0</v>
      </c>
      <c r="Q127" s="70">
        <v>0</v>
      </c>
      <c r="R127" s="70">
        <v>7.0170120040842221E-3</v>
      </c>
      <c r="S127" s="70">
        <v>0.10665467246536053</v>
      </c>
    </row>
    <row r="128" spans="1:19">
      <c r="A128" t="s">
        <v>228</v>
      </c>
      <c r="B128" s="69" t="s">
        <v>168</v>
      </c>
      <c r="C128" s="70">
        <v>0</v>
      </c>
      <c r="D128" s="70">
        <v>0</v>
      </c>
      <c r="E128" s="70">
        <v>0</v>
      </c>
      <c r="F128" s="70">
        <v>0</v>
      </c>
      <c r="G128" s="70">
        <v>0</v>
      </c>
      <c r="H128" s="70">
        <v>1.7032801278178633E-2</v>
      </c>
      <c r="I128" s="70">
        <v>0</v>
      </c>
      <c r="J128" s="70">
        <v>0</v>
      </c>
      <c r="K128" s="70">
        <v>0</v>
      </c>
      <c r="L128" s="70">
        <v>0</v>
      </c>
      <c r="M128" s="70">
        <v>0</v>
      </c>
      <c r="N128" s="70">
        <v>0</v>
      </c>
      <c r="O128" s="70">
        <v>0</v>
      </c>
      <c r="P128" s="70">
        <v>0</v>
      </c>
      <c r="Q128" s="70">
        <v>1.8975227829010066E-3</v>
      </c>
      <c r="R128" s="70">
        <v>0</v>
      </c>
      <c r="S128" s="70">
        <v>1.8930324061088299E-2</v>
      </c>
    </row>
    <row r="129" spans="1:19">
      <c r="A129" t="s">
        <v>228</v>
      </c>
      <c r="B129" s="69" t="s">
        <v>169</v>
      </c>
      <c r="C129" s="70">
        <v>0</v>
      </c>
      <c r="D129" s="70">
        <v>0</v>
      </c>
      <c r="E129" s="70">
        <v>0</v>
      </c>
      <c r="F129" s="70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0</v>
      </c>
      <c r="M129" s="70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0">
        <v>0</v>
      </c>
    </row>
    <row r="130" spans="1:19">
      <c r="A130" t="s">
        <v>228</v>
      </c>
      <c r="B130" s="69" t="s">
        <v>170</v>
      </c>
      <c r="C130" s="70">
        <v>0</v>
      </c>
      <c r="D130" s="70">
        <v>0</v>
      </c>
      <c r="E130" s="70">
        <v>0</v>
      </c>
      <c r="F130" s="70">
        <v>0</v>
      </c>
      <c r="G130" s="70">
        <v>0</v>
      </c>
      <c r="H130" s="70">
        <v>0</v>
      </c>
      <c r="I130" s="70">
        <v>0</v>
      </c>
      <c r="J130" s="70">
        <v>7.2797064620377938E-5</v>
      </c>
      <c r="K130" s="70">
        <v>0</v>
      </c>
      <c r="L130" s="70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0.17812933913138718</v>
      </c>
      <c r="S130" s="70">
        <v>0.17820213619601333</v>
      </c>
    </row>
    <row r="131" spans="1:19">
      <c r="A131" t="s">
        <v>228</v>
      </c>
      <c r="B131" s="69" t="s">
        <v>171</v>
      </c>
      <c r="C131" s="70">
        <v>0</v>
      </c>
      <c r="D131" s="70">
        <v>0</v>
      </c>
      <c r="E131" s="70">
        <v>0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70">
        <v>0</v>
      </c>
      <c r="N131" s="70">
        <v>0</v>
      </c>
      <c r="O131" s="70">
        <v>0</v>
      </c>
      <c r="P131" s="70">
        <v>1.0815474732812635E-3</v>
      </c>
      <c r="Q131" s="70">
        <v>0</v>
      </c>
      <c r="R131" s="70">
        <v>0</v>
      </c>
      <c r="S131" s="70">
        <v>1.0815474732623898E-3</v>
      </c>
    </row>
    <row r="132" spans="1:19">
      <c r="A132" t="s">
        <v>228</v>
      </c>
      <c r="B132" s="69" t="s">
        <v>172</v>
      </c>
      <c r="C132" s="70">
        <v>0</v>
      </c>
      <c r="D132" s="70">
        <v>0</v>
      </c>
      <c r="E132" s="70">
        <v>0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0</v>
      </c>
      <c r="N132" s="70">
        <v>0</v>
      </c>
      <c r="O132" s="70">
        <v>0</v>
      </c>
      <c r="P132" s="70">
        <v>5.9448155310917183E-3</v>
      </c>
      <c r="Q132" s="70">
        <v>0</v>
      </c>
      <c r="R132" s="70">
        <v>0</v>
      </c>
      <c r="S132" s="70">
        <v>5.9448155310946049E-3</v>
      </c>
    </row>
    <row r="133" spans="1:19">
      <c r="A133" t="s">
        <v>228</v>
      </c>
      <c r="B133" s="69" t="s">
        <v>173</v>
      </c>
      <c r="C133" s="70">
        <v>0</v>
      </c>
      <c r="D133" s="70">
        <v>0</v>
      </c>
      <c r="E133" s="70">
        <v>0</v>
      </c>
      <c r="F133" s="70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70">
        <v>0</v>
      </c>
      <c r="N133" s="70">
        <v>5.0394699692835054E-3</v>
      </c>
      <c r="O133" s="70">
        <v>0</v>
      </c>
      <c r="P133" s="70">
        <v>8.8185700468434991E-3</v>
      </c>
      <c r="Q133" s="70">
        <v>0</v>
      </c>
      <c r="R133" s="70">
        <v>9.1685696917487292E-4</v>
      </c>
      <c r="S133" s="70">
        <v>1.4774896985301211E-2</v>
      </c>
    </row>
    <row r="134" spans="1:19">
      <c r="A134" t="s">
        <v>228</v>
      </c>
      <c r="B134" s="69" t="s">
        <v>174</v>
      </c>
      <c r="C134" s="70">
        <v>0</v>
      </c>
      <c r="D134" s="70">
        <v>0</v>
      </c>
      <c r="E134" s="70">
        <v>0</v>
      </c>
      <c r="F134" s="70">
        <v>0</v>
      </c>
      <c r="G134" s="70">
        <v>0</v>
      </c>
      <c r="H134" s="70">
        <v>0</v>
      </c>
      <c r="I134" s="70">
        <v>0</v>
      </c>
      <c r="J134" s="70">
        <v>0</v>
      </c>
      <c r="K134" s="70">
        <v>0</v>
      </c>
      <c r="L134" s="70">
        <v>0</v>
      </c>
      <c r="M134" s="70">
        <v>0</v>
      </c>
      <c r="N134" s="70">
        <v>0</v>
      </c>
      <c r="O134" s="70">
        <v>0</v>
      </c>
      <c r="P134" s="70">
        <v>5.4154320894682417E-2</v>
      </c>
      <c r="Q134" s="70">
        <v>0</v>
      </c>
      <c r="R134" s="70">
        <v>0</v>
      </c>
      <c r="S134" s="70">
        <v>5.4154320894681973E-2</v>
      </c>
    </row>
    <row r="135" spans="1:19">
      <c r="A135" t="s">
        <v>228</v>
      </c>
      <c r="B135" s="69" t="s">
        <v>175</v>
      </c>
      <c r="C135" s="70">
        <v>0</v>
      </c>
      <c r="D135" s="70">
        <v>0</v>
      </c>
      <c r="E135" s="70">
        <v>0</v>
      </c>
      <c r="F135" s="70">
        <v>0</v>
      </c>
      <c r="G135" s="70">
        <v>0</v>
      </c>
      <c r="H135" s="70">
        <v>0</v>
      </c>
      <c r="I135" s="70">
        <v>0</v>
      </c>
      <c r="J135" s="70">
        <v>0</v>
      </c>
      <c r="K135" s="70">
        <v>0</v>
      </c>
      <c r="L135" s="70">
        <v>0</v>
      </c>
      <c r="M135" s="70">
        <v>0</v>
      </c>
      <c r="N135" s="70">
        <v>0</v>
      </c>
      <c r="O135" s="70">
        <v>0</v>
      </c>
      <c r="P135" s="70">
        <v>3.9125832077600009E-3</v>
      </c>
      <c r="Q135" s="70">
        <v>0</v>
      </c>
      <c r="R135" s="70">
        <v>0</v>
      </c>
      <c r="S135" s="70">
        <v>3.9125832077644418E-3</v>
      </c>
    </row>
    <row r="136" spans="1:19">
      <c r="A136" t="s">
        <v>228</v>
      </c>
      <c r="B136" s="69" t="s">
        <v>176</v>
      </c>
      <c r="C136" s="70">
        <v>0</v>
      </c>
      <c r="D136" s="70">
        <v>0</v>
      </c>
      <c r="E136" s="70">
        <v>0</v>
      </c>
      <c r="F136" s="70">
        <v>0</v>
      </c>
      <c r="G136" s="70">
        <v>1.1144234231660999E-2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70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1.460624124558052E-3</v>
      </c>
      <c r="S136" s="70">
        <v>1.2604858356219495E-2</v>
      </c>
    </row>
    <row r="137" spans="1:19">
      <c r="A137" t="s">
        <v>228</v>
      </c>
      <c r="B137" s="69" t="s">
        <v>177</v>
      </c>
      <c r="C137" s="70">
        <v>0</v>
      </c>
      <c r="D137" s="70">
        <v>0</v>
      </c>
      <c r="E137" s="70">
        <v>0</v>
      </c>
      <c r="F137" s="70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0</v>
      </c>
      <c r="M137" s="70">
        <v>1.23915451161416E-4</v>
      </c>
      <c r="N137" s="70">
        <v>2.0768582236534439E-3</v>
      </c>
      <c r="O137" s="70">
        <v>0</v>
      </c>
      <c r="P137" s="70">
        <v>0</v>
      </c>
      <c r="Q137" s="70">
        <v>0</v>
      </c>
      <c r="R137" s="70">
        <v>0</v>
      </c>
      <c r="S137" s="70">
        <v>2.2007736748221873E-3</v>
      </c>
    </row>
    <row r="138" spans="1:19">
      <c r="A138" t="s">
        <v>228</v>
      </c>
      <c r="B138" s="69" t="s">
        <v>178</v>
      </c>
      <c r="C138" s="70">
        <v>0</v>
      </c>
      <c r="D138" s="70">
        <v>0</v>
      </c>
      <c r="E138" s="70">
        <v>0</v>
      </c>
      <c r="F138" s="70">
        <v>0</v>
      </c>
      <c r="G138" s="70">
        <v>0.10151844637575191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70">
        <v>0</v>
      </c>
      <c r="N138" s="70">
        <v>0</v>
      </c>
      <c r="O138" s="70">
        <v>0</v>
      </c>
      <c r="P138" s="70">
        <v>0</v>
      </c>
      <c r="Q138" s="70">
        <v>0</v>
      </c>
      <c r="R138" s="70">
        <v>0</v>
      </c>
      <c r="S138" s="70">
        <v>0.10151844637574925</v>
      </c>
    </row>
    <row r="139" spans="1:19">
      <c r="A139" t="s">
        <v>228</v>
      </c>
      <c r="B139" s="69" t="s">
        <v>179</v>
      </c>
      <c r="C139" s="70">
        <v>0</v>
      </c>
      <c r="D139" s="70">
        <v>0</v>
      </c>
      <c r="E139" s="70">
        <v>0</v>
      </c>
      <c r="F139" s="70">
        <v>0</v>
      </c>
      <c r="G139" s="70">
        <v>0</v>
      </c>
      <c r="H139" s="70">
        <v>0</v>
      </c>
      <c r="I139" s="70">
        <v>0</v>
      </c>
      <c r="J139" s="70">
        <v>0</v>
      </c>
      <c r="K139" s="70">
        <v>0</v>
      </c>
      <c r="L139" s="70">
        <v>0</v>
      </c>
      <c r="M139" s="70">
        <v>0</v>
      </c>
      <c r="N139" s="70">
        <v>0</v>
      </c>
      <c r="O139" s="70">
        <v>0</v>
      </c>
      <c r="P139" s="70">
        <v>1.7114663424599996E-4</v>
      </c>
      <c r="Q139" s="70">
        <v>0</v>
      </c>
      <c r="R139" s="70">
        <v>0</v>
      </c>
      <c r="S139" s="70">
        <v>1.7114663425132903E-4</v>
      </c>
    </row>
    <row r="140" spans="1:19">
      <c r="A140" t="s">
        <v>228</v>
      </c>
      <c r="B140" s="69" t="s">
        <v>180</v>
      </c>
      <c r="C140" s="70">
        <v>0</v>
      </c>
      <c r="D140" s="70">
        <v>0</v>
      </c>
      <c r="E140" s="70">
        <v>0</v>
      </c>
      <c r="F140" s="70">
        <v>1.9085140816684998E-2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70">
        <v>0</v>
      </c>
      <c r="N140" s="70">
        <v>0</v>
      </c>
      <c r="O140" s="70">
        <v>0</v>
      </c>
      <c r="P140" s="70">
        <v>0</v>
      </c>
      <c r="Q140" s="70">
        <v>0</v>
      </c>
      <c r="R140" s="70">
        <v>1.3206717615213748E-2</v>
      </c>
      <c r="S140" s="70">
        <v>3.2291858431889864E-2</v>
      </c>
    </row>
    <row r="141" spans="1:19">
      <c r="A141" t="s">
        <v>228</v>
      </c>
      <c r="B141" s="69" t="s">
        <v>181</v>
      </c>
      <c r="C141" s="70">
        <v>0</v>
      </c>
      <c r="D141" s="70">
        <v>0</v>
      </c>
      <c r="E141" s="70">
        <v>0</v>
      </c>
      <c r="F141" s="70">
        <v>0.21829078139439417</v>
      </c>
      <c r="G141" s="70">
        <v>0</v>
      </c>
      <c r="H141" s="70">
        <v>0</v>
      </c>
      <c r="I141" s="70">
        <v>0</v>
      </c>
      <c r="J141" s="70">
        <v>0</v>
      </c>
      <c r="K141" s="70">
        <v>0</v>
      </c>
      <c r="L141" s="70">
        <v>0</v>
      </c>
      <c r="M141" s="70">
        <v>0</v>
      </c>
      <c r="N141" s="70">
        <v>0</v>
      </c>
      <c r="O141" s="70">
        <v>0</v>
      </c>
      <c r="P141" s="70">
        <v>0</v>
      </c>
      <c r="Q141" s="70">
        <v>0</v>
      </c>
      <c r="R141" s="70">
        <v>2.0610944667049935E-2</v>
      </c>
      <c r="S141" s="70">
        <v>0.23890172606144944</v>
      </c>
    </row>
    <row r="142" spans="1:19">
      <c r="A142" t="s">
        <v>228</v>
      </c>
      <c r="B142" s="69" t="s">
        <v>182</v>
      </c>
      <c r="C142" s="70">
        <v>0</v>
      </c>
      <c r="D142" s="70">
        <v>0</v>
      </c>
      <c r="E142" s="70">
        <v>0</v>
      </c>
      <c r="F142" s="70">
        <v>0</v>
      </c>
      <c r="G142" s="70">
        <v>0</v>
      </c>
      <c r="H142" s="70">
        <v>0</v>
      </c>
      <c r="I142" s="70">
        <v>0</v>
      </c>
      <c r="J142" s="70">
        <v>0</v>
      </c>
      <c r="K142" s="70">
        <v>0</v>
      </c>
      <c r="L142" s="70">
        <v>0</v>
      </c>
      <c r="M142" s="70">
        <v>0</v>
      </c>
      <c r="N142" s="70">
        <v>0</v>
      </c>
      <c r="O142" s="70">
        <v>0</v>
      </c>
      <c r="P142" s="70">
        <v>2.9874965896725669E-4</v>
      </c>
      <c r="Q142" s="70">
        <v>0</v>
      </c>
      <c r="R142" s="70">
        <v>0</v>
      </c>
      <c r="S142" s="70">
        <v>2.987496589668126E-4</v>
      </c>
    </row>
    <row r="143" spans="1:19">
      <c r="A143" t="s">
        <v>228</v>
      </c>
      <c r="B143" s="69" t="s">
        <v>183</v>
      </c>
      <c r="C143" s="70">
        <v>0</v>
      </c>
      <c r="D143" s="70">
        <v>6.6437480379732961E-3</v>
      </c>
      <c r="E143" s="70">
        <v>0</v>
      </c>
      <c r="F143" s="70">
        <v>0</v>
      </c>
      <c r="G143" s="70">
        <v>0</v>
      </c>
      <c r="H143" s="70">
        <v>0</v>
      </c>
      <c r="I143" s="70">
        <v>0</v>
      </c>
      <c r="J143" s="70">
        <v>0</v>
      </c>
      <c r="K143" s="70">
        <v>0</v>
      </c>
      <c r="L143" s="70">
        <v>0</v>
      </c>
      <c r="M143" s="70">
        <v>0</v>
      </c>
      <c r="N143" s="70">
        <v>0</v>
      </c>
      <c r="O143" s="70">
        <v>2.0178511105912733E-3</v>
      </c>
      <c r="P143" s="70">
        <v>2.5527624730492526E-4</v>
      </c>
      <c r="Q143" s="70">
        <v>0</v>
      </c>
      <c r="R143" s="70">
        <v>0</v>
      </c>
      <c r="S143" s="70">
        <v>8.9168753958688285E-3</v>
      </c>
    </row>
    <row r="144" spans="1:19">
      <c r="A144" t="s">
        <v>228</v>
      </c>
      <c r="B144" s="69" t="s">
        <v>184</v>
      </c>
      <c r="C144" s="70">
        <v>0</v>
      </c>
      <c r="D144" s="70">
        <v>0</v>
      </c>
      <c r="E144" s="70">
        <v>0</v>
      </c>
      <c r="F144" s="70">
        <v>0</v>
      </c>
      <c r="G144" s="70">
        <v>0</v>
      </c>
      <c r="H144" s="70">
        <v>0</v>
      </c>
      <c r="I144" s="70">
        <v>0</v>
      </c>
      <c r="J144" s="70">
        <v>7.3449068573561149E-4</v>
      </c>
      <c r="K144" s="70">
        <v>0</v>
      </c>
      <c r="L144" s="70">
        <v>0</v>
      </c>
      <c r="M144" s="70">
        <v>0</v>
      </c>
      <c r="N144" s="70">
        <v>0</v>
      </c>
      <c r="O144" s="70">
        <v>0</v>
      </c>
      <c r="P144" s="70">
        <v>0</v>
      </c>
      <c r="Q144" s="70">
        <v>2.4214213327100609E-4</v>
      </c>
      <c r="R144" s="70">
        <v>0</v>
      </c>
      <c r="S144" s="70">
        <v>9.7663281900395305E-4</v>
      </c>
    </row>
    <row r="145" spans="1:19">
      <c r="A145" t="s">
        <v>228</v>
      </c>
      <c r="B145" s="69" t="s">
        <v>185</v>
      </c>
      <c r="C145" s="70">
        <v>0</v>
      </c>
      <c r="D145" s="70">
        <v>0</v>
      </c>
      <c r="E145" s="70">
        <v>0</v>
      </c>
      <c r="F145" s="70">
        <v>0</v>
      </c>
      <c r="G145" s="70">
        <v>0</v>
      </c>
      <c r="H145" s="70">
        <v>0</v>
      </c>
      <c r="I145" s="70">
        <v>0</v>
      </c>
      <c r="J145" s="70">
        <v>0</v>
      </c>
      <c r="K145" s="70">
        <v>0</v>
      </c>
      <c r="L145" s="70">
        <v>0</v>
      </c>
      <c r="M145" s="70">
        <v>0</v>
      </c>
      <c r="N145" s="70">
        <v>0</v>
      </c>
      <c r="O145" s="70">
        <v>0</v>
      </c>
      <c r="P145" s="70">
        <v>2.7214612151142958E-3</v>
      </c>
      <c r="Q145" s="70">
        <v>0</v>
      </c>
      <c r="R145" s="70">
        <v>0</v>
      </c>
      <c r="S145" s="70">
        <v>2.7214612151098549E-3</v>
      </c>
    </row>
    <row r="146" spans="1:19">
      <c r="A146" t="s">
        <v>228</v>
      </c>
      <c r="B146" s="69" t="s">
        <v>186</v>
      </c>
      <c r="C146" s="70">
        <v>0</v>
      </c>
      <c r="D146" s="70">
        <v>6.052124936596015E-2</v>
      </c>
      <c r="E146" s="70">
        <v>0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0</v>
      </c>
      <c r="N146" s="70">
        <v>3.829997176655775E-3</v>
      </c>
      <c r="O146" s="70">
        <v>1.838162277519384E-2</v>
      </c>
      <c r="P146" s="70">
        <v>1.4324945669352829E-4</v>
      </c>
      <c r="Q146" s="70">
        <v>0</v>
      </c>
      <c r="R146" s="70">
        <v>0</v>
      </c>
      <c r="S146" s="70">
        <v>8.287611877450729E-2</v>
      </c>
    </row>
    <row r="147" spans="1:19">
      <c r="A147" t="s">
        <v>228</v>
      </c>
      <c r="B147" s="69" t="s">
        <v>187</v>
      </c>
      <c r="C147" s="70">
        <v>0</v>
      </c>
      <c r="D147" s="70">
        <v>0</v>
      </c>
      <c r="E147" s="70">
        <v>0</v>
      </c>
      <c r="F147" s="70">
        <v>0</v>
      </c>
      <c r="G147" s="70">
        <v>6.1346414116987269E-3</v>
      </c>
      <c r="H147" s="70">
        <v>0</v>
      </c>
      <c r="I147" s="70">
        <v>0</v>
      </c>
      <c r="J147" s="70">
        <v>0</v>
      </c>
      <c r="K147" s="70">
        <v>3.4100030201362763E-3</v>
      </c>
      <c r="L147" s="70">
        <v>0</v>
      </c>
      <c r="M147" s="70">
        <v>0</v>
      </c>
      <c r="N147" s="70">
        <v>0</v>
      </c>
      <c r="O147" s="70">
        <v>0</v>
      </c>
      <c r="P147" s="70">
        <v>0</v>
      </c>
      <c r="Q147" s="70">
        <v>2.2057947330231809E-3</v>
      </c>
      <c r="R147" s="70">
        <v>3.8998427475078756E-4</v>
      </c>
      <c r="S147" s="70">
        <v>1.2140423439596759E-2</v>
      </c>
    </row>
    <row r="148" spans="1:19">
      <c r="A148" t="s">
        <v>228</v>
      </c>
      <c r="B148" s="69" t="s">
        <v>188</v>
      </c>
      <c r="C148" s="70">
        <v>0</v>
      </c>
      <c r="D148" s="70">
        <v>0</v>
      </c>
      <c r="E148" s="70">
        <v>0</v>
      </c>
      <c r="F148" s="70">
        <v>0</v>
      </c>
      <c r="G148" s="70">
        <v>8.4778707749695315E-3</v>
      </c>
      <c r="H148" s="70">
        <v>0</v>
      </c>
      <c r="I148" s="70">
        <v>0</v>
      </c>
      <c r="J148" s="70">
        <v>0</v>
      </c>
      <c r="K148" s="70">
        <v>0</v>
      </c>
      <c r="L148" s="70">
        <v>0</v>
      </c>
      <c r="M148" s="70">
        <v>0</v>
      </c>
      <c r="N148" s="70">
        <v>0</v>
      </c>
      <c r="O148" s="70">
        <v>0</v>
      </c>
      <c r="P148" s="70">
        <v>6.1123797944873104E-5</v>
      </c>
      <c r="Q148" s="70">
        <v>0</v>
      </c>
      <c r="R148" s="70">
        <v>0</v>
      </c>
      <c r="S148" s="70">
        <v>8.5389945729161809E-3</v>
      </c>
    </row>
    <row r="149" spans="1:19">
      <c r="A149" t="s">
        <v>228</v>
      </c>
      <c r="B149" s="69" t="s">
        <v>189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0</v>
      </c>
      <c r="M149" s="70">
        <v>0</v>
      </c>
      <c r="N149" s="70">
        <v>2.7039204881920131E-3</v>
      </c>
      <c r="O149" s="70">
        <v>0</v>
      </c>
      <c r="P149" s="70">
        <v>0</v>
      </c>
      <c r="Q149" s="70">
        <v>0</v>
      </c>
      <c r="R149" s="70">
        <v>0</v>
      </c>
      <c r="S149" s="70">
        <v>2.7039204882015611E-3</v>
      </c>
    </row>
    <row r="150" spans="1:19">
      <c r="A150" t="s">
        <v>228</v>
      </c>
      <c r="B150" s="69" t="s">
        <v>190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3.1063436171985814E-2</v>
      </c>
      <c r="L150" s="70">
        <v>0</v>
      </c>
      <c r="M150" s="70">
        <v>0</v>
      </c>
      <c r="N150" s="70">
        <v>0</v>
      </c>
      <c r="O150" s="70">
        <v>2.5556412211269475E-3</v>
      </c>
      <c r="P150" s="70">
        <v>1.3049314995896566E-3</v>
      </c>
      <c r="Q150" s="70">
        <v>0</v>
      </c>
      <c r="R150" s="70">
        <v>4.109473825080201E-4</v>
      </c>
      <c r="S150" s="70">
        <v>3.5334956275207219E-2</v>
      </c>
    </row>
    <row r="151" spans="1:19">
      <c r="A151" t="s">
        <v>228</v>
      </c>
      <c r="B151" s="69" t="s">
        <v>191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0</v>
      </c>
      <c r="M151" s="70">
        <v>0</v>
      </c>
      <c r="N151" s="70">
        <v>0</v>
      </c>
      <c r="O151" s="70">
        <v>2.6491034837379246E-3</v>
      </c>
      <c r="P151" s="70">
        <v>0</v>
      </c>
      <c r="Q151" s="70">
        <v>0</v>
      </c>
      <c r="R151" s="70">
        <v>0</v>
      </c>
      <c r="S151" s="70">
        <v>2.6491034837405891E-3</v>
      </c>
    </row>
    <row r="152" spans="1:19">
      <c r="A152" t="s">
        <v>228</v>
      </c>
      <c r="B152" s="69" t="s">
        <v>192</v>
      </c>
      <c r="C152" s="70">
        <v>0</v>
      </c>
      <c r="D152" s="70">
        <v>0</v>
      </c>
      <c r="E152" s="70">
        <v>0</v>
      </c>
      <c r="F152" s="70">
        <v>0</v>
      </c>
      <c r="G152" s="70">
        <v>0</v>
      </c>
      <c r="H152" s="70">
        <v>0</v>
      </c>
      <c r="I152" s="70">
        <v>0</v>
      </c>
      <c r="J152" s="70">
        <v>0</v>
      </c>
      <c r="K152" s="70">
        <v>0</v>
      </c>
      <c r="L152" s="70">
        <v>0</v>
      </c>
      <c r="M152" s="70">
        <v>0</v>
      </c>
      <c r="N152" s="70">
        <v>0</v>
      </c>
      <c r="O152" s="70">
        <v>0</v>
      </c>
      <c r="P152" s="70">
        <v>0</v>
      </c>
      <c r="Q152" s="70">
        <v>0</v>
      </c>
      <c r="R152" s="70">
        <v>0</v>
      </c>
      <c r="S152" s="70">
        <v>0</v>
      </c>
    </row>
    <row r="153" spans="1:19">
      <c r="A153" t="s">
        <v>228</v>
      </c>
      <c r="B153" s="69" t="s">
        <v>193</v>
      </c>
      <c r="C153" s="70">
        <v>0</v>
      </c>
      <c r="D153" s="70">
        <v>0</v>
      </c>
      <c r="E153" s="70">
        <v>0</v>
      </c>
      <c r="F153" s="70">
        <v>0</v>
      </c>
      <c r="G153" s="70">
        <v>0</v>
      </c>
      <c r="H153" s="70">
        <v>0</v>
      </c>
      <c r="I153" s="70">
        <v>0</v>
      </c>
      <c r="J153" s="70">
        <v>0</v>
      </c>
      <c r="K153" s="70">
        <v>0</v>
      </c>
      <c r="L153" s="70">
        <v>0</v>
      </c>
      <c r="M153" s="70">
        <v>0</v>
      </c>
      <c r="N153" s="70">
        <v>2.4631374518760296E-2</v>
      </c>
      <c r="O153" s="70">
        <v>0</v>
      </c>
      <c r="P153" s="70">
        <v>0</v>
      </c>
      <c r="Q153" s="70">
        <v>0</v>
      </c>
      <c r="R153" s="70">
        <v>0</v>
      </c>
      <c r="S153" s="70">
        <v>2.4631374518754967E-2</v>
      </c>
    </row>
    <row r="154" spans="1:19">
      <c r="A154" t="s">
        <v>228</v>
      </c>
      <c r="B154" s="69" t="s">
        <v>194</v>
      </c>
      <c r="C154" s="70">
        <v>0</v>
      </c>
      <c r="D154" s="70">
        <v>0</v>
      </c>
      <c r="E154" s="70">
        <v>0</v>
      </c>
      <c r="F154" s="70">
        <v>0</v>
      </c>
      <c r="G154" s="70">
        <v>0</v>
      </c>
      <c r="H154" s="70">
        <v>0</v>
      </c>
      <c r="I154" s="70">
        <v>0</v>
      </c>
      <c r="J154" s="70">
        <v>0</v>
      </c>
      <c r="K154" s="70">
        <v>0</v>
      </c>
      <c r="L154" s="70">
        <v>0</v>
      </c>
      <c r="M154" s="70">
        <v>0</v>
      </c>
      <c r="N154" s="70">
        <v>0</v>
      </c>
      <c r="O154" s="70">
        <v>2.3280623941438705E-2</v>
      </c>
      <c r="P154" s="70">
        <v>0</v>
      </c>
      <c r="Q154" s="70">
        <v>0</v>
      </c>
      <c r="R154" s="70">
        <v>3.7435268271641675E-3</v>
      </c>
      <c r="S154" s="70">
        <v>2.7024150768603761E-2</v>
      </c>
    </row>
    <row r="155" spans="1:19">
      <c r="A155" t="s">
        <v>228</v>
      </c>
      <c r="B155" s="69" t="s">
        <v>195</v>
      </c>
      <c r="C155" s="70">
        <v>0</v>
      </c>
      <c r="D155" s="70">
        <v>0</v>
      </c>
      <c r="E155" s="70">
        <v>0</v>
      </c>
      <c r="F155" s="70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0</v>
      </c>
      <c r="M155" s="70">
        <v>0</v>
      </c>
      <c r="N155" s="70">
        <v>0</v>
      </c>
      <c r="O155" s="70">
        <v>2.4132018797100585E-2</v>
      </c>
      <c r="P155" s="70">
        <v>7.2797064620377938E-5</v>
      </c>
      <c r="Q155" s="70">
        <v>9.5551637689439417E-4</v>
      </c>
      <c r="R155" s="70">
        <v>0</v>
      </c>
      <c r="S155" s="70">
        <v>2.5160332238613137E-2</v>
      </c>
    </row>
    <row r="156" spans="1:19">
      <c r="A156" t="s">
        <v>228</v>
      </c>
      <c r="B156" s="69" t="s">
        <v>196</v>
      </c>
      <c r="C156" s="70">
        <v>0</v>
      </c>
      <c r="D156" s="70">
        <v>0</v>
      </c>
      <c r="E156" s="70">
        <v>0</v>
      </c>
      <c r="F156" s="70">
        <v>0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0</v>
      </c>
      <c r="M156" s="70">
        <v>0</v>
      </c>
      <c r="N156" s="70">
        <v>0</v>
      </c>
      <c r="O156" s="70">
        <v>5.9458733031014788E-4</v>
      </c>
      <c r="P156" s="70">
        <v>0</v>
      </c>
      <c r="Q156" s="70">
        <v>0</v>
      </c>
      <c r="R156" s="70">
        <v>0</v>
      </c>
      <c r="S156" s="70">
        <v>5.9458733031192423E-4</v>
      </c>
    </row>
    <row r="157" spans="1:19">
      <c r="A157" t="s">
        <v>228</v>
      </c>
      <c r="B157" s="69" t="s">
        <v>197</v>
      </c>
      <c r="C157" s="70">
        <v>0</v>
      </c>
      <c r="D157" s="70">
        <v>0</v>
      </c>
      <c r="E157" s="70">
        <v>0</v>
      </c>
      <c r="F157" s="70">
        <v>0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6.3819061826286827E-5</v>
      </c>
      <c r="Q157" s="70">
        <v>0</v>
      </c>
      <c r="R157" s="70">
        <v>8.7668464964041348E-3</v>
      </c>
      <c r="S157" s="70">
        <v>8.8306655582286453E-3</v>
      </c>
    </row>
    <row r="158" spans="1:19">
      <c r="A158" t="s">
        <v>228</v>
      </c>
      <c r="B158" s="69" t="s">
        <v>198</v>
      </c>
      <c r="C158" s="70">
        <v>0</v>
      </c>
      <c r="D158" s="70">
        <v>0</v>
      </c>
      <c r="E158" s="70">
        <v>0</v>
      </c>
      <c r="F158" s="70">
        <v>0</v>
      </c>
      <c r="G158" s="70">
        <v>0</v>
      </c>
      <c r="H158" s="70">
        <v>0</v>
      </c>
      <c r="I158" s="70">
        <v>0</v>
      </c>
      <c r="J158" s="70">
        <v>0</v>
      </c>
      <c r="K158" s="70">
        <v>0</v>
      </c>
      <c r="L158" s="70">
        <v>0</v>
      </c>
      <c r="M158" s="70">
        <v>0</v>
      </c>
      <c r="N158" s="70">
        <v>0</v>
      </c>
      <c r="O158" s="70">
        <v>0</v>
      </c>
      <c r="P158" s="70">
        <v>6.1123797944873104E-5</v>
      </c>
      <c r="Q158" s="70">
        <v>0</v>
      </c>
      <c r="R158" s="70">
        <v>0</v>
      </c>
      <c r="S158" s="70">
        <v>6.1123797948425818E-5</v>
      </c>
    </row>
    <row r="159" spans="1:19">
      <c r="A159" t="s">
        <v>228</v>
      </c>
      <c r="B159" s="69" t="s">
        <v>199</v>
      </c>
      <c r="C159" s="70">
        <v>0</v>
      </c>
      <c r="D159" s="70">
        <v>0</v>
      </c>
      <c r="E159" s="70">
        <v>0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0</v>
      </c>
      <c r="M159" s="70">
        <v>0</v>
      </c>
      <c r="N159" s="70">
        <v>0</v>
      </c>
      <c r="O159" s="70">
        <v>0</v>
      </c>
      <c r="P159" s="70">
        <v>0</v>
      </c>
      <c r="Q159" s="70">
        <v>0</v>
      </c>
      <c r="R159" s="70">
        <v>4.5566566255351937E-2</v>
      </c>
      <c r="S159" s="70">
        <v>4.556656625534572E-2</v>
      </c>
    </row>
    <row r="160" spans="1:19">
      <c r="A160" t="s">
        <v>228</v>
      </c>
      <c r="B160" s="69" t="s">
        <v>200</v>
      </c>
      <c r="C160" s="70">
        <v>0</v>
      </c>
      <c r="D160" s="70">
        <v>0</v>
      </c>
      <c r="E160" s="70">
        <v>0</v>
      </c>
      <c r="F160" s="70">
        <v>0</v>
      </c>
      <c r="G160" s="70">
        <v>0</v>
      </c>
      <c r="H160" s="70">
        <v>0</v>
      </c>
      <c r="I160" s="70">
        <v>0</v>
      </c>
      <c r="J160" s="70">
        <v>0</v>
      </c>
      <c r="K160" s="70">
        <v>0</v>
      </c>
      <c r="L160" s="70">
        <v>0</v>
      </c>
      <c r="M160" s="70">
        <v>0</v>
      </c>
      <c r="N160" s="70">
        <v>0</v>
      </c>
      <c r="O160" s="70">
        <v>0</v>
      </c>
      <c r="P160" s="70">
        <v>0</v>
      </c>
      <c r="Q160" s="70">
        <v>0</v>
      </c>
      <c r="R160" s="70">
        <v>0</v>
      </c>
      <c r="S160" s="70">
        <v>0</v>
      </c>
    </row>
    <row r="161" spans="1:19">
      <c r="A161" t="s">
        <v>228</v>
      </c>
      <c r="B161" s="69" t="s">
        <v>201</v>
      </c>
      <c r="C161" s="70">
        <v>0.11328262637189279</v>
      </c>
      <c r="D161" s="70">
        <v>0</v>
      </c>
      <c r="E161" s="70">
        <v>0.26562774269741452</v>
      </c>
      <c r="F161" s="70">
        <v>1.6550277138973719</v>
      </c>
      <c r="G161" s="70">
        <v>4.4925960974651069E-3</v>
      </c>
      <c r="H161" s="70">
        <v>0</v>
      </c>
      <c r="I161" s="70">
        <v>0</v>
      </c>
      <c r="J161" s="70">
        <v>0</v>
      </c>
      <c r="K161" s="70">
        <v>0</v>
      </c>
      <c r="L161" s="70">
        <v>2.0093557969658153</v>
      </c>
      <c r="M161" s="70">
        <v>3.9592879980396845E-3</v>
      </c>
      <c r="N161" s="70">
        <v>0</v>
      </c>
      <c r="O161" s="70">
        <v>0.17355443172426721</v>
      </c>
      <c r="P161" s="70">
        <v>0.17653200142863623</v>
      </c>
      <c r="Q161" s="70">
        <v>1.3808548350890959E-4</v>
      </c>
      <c r="R161" s="70">
        <v>0.28924041360410335</v>
      </c>
      <c r="S161" s="70">
        <v>4.6912106962685129</v>
      </c>
    </row>
    <row r="162" spans="1:19">
      <c r="A162" t="s">
        <v>228</v>
      </c>
      <c r="B162" s="69" t="s">
        <v>202</v>
      </c>
      <c r="C162" s="70">
        <v>1.4889798948991562E-4</v>
      </c>
      <c r="D162" s="70">
        <v>0</v>
      </c>
      <c r="E162" s="70">
        <v>7.9974658838466439E-5</v>
      </c>
      <c r="F162" s="70">
        <v>0.8495018877662659</v>
      </c>
      <c r="G162" s="70">
        <v>0</v>
      </c>
      <c r="H162" s="70">
        <v>0</v>
      </c>
      <c r="I162" s="70">
        <v>0</v>
      </c>
      <c r="J162" s="70">
        <v>1.2097148549398362E-2</v>
      </c>
      <c r="K162" s="70">
        <v>0</v>
      </c>
      <c r="L162" s="70">
        <v>3.2913059362989827E-2</v>
      </c>
      <c r="M162" s="70">
        <v>0</v>
      </c>
      <c r="N162" s="70">
        <v>0</v>
      </c>
      <c r="O162" s="70">
        <v>1.1891784391409033E-3</v>
      </c>
      <c r="P162" s="70">
        <v>9.7655315076687677E-2</v>
      </c>
      <c r="Q162" s="70">
        <v>0</v>
      </c>
      <c r="R162" s="70">
        <v>0.84662034514888518</v>
      </c>
      <c r="S162" s="70">
        <v>1.8402058069917047</v>
      </c>
    </row>
    <row r="163" spans="1:19">
      <c r="A163" t="s">
        <v>228</v>
      </c>
      <c r="B163" s="69" t="s">
        <v>203</v>
      </c>
      <c r="C163" s="70">
        <v>0</v>
      </c>
      <c r="D163" s="70">
        <v>0</v>
      </c>
      <c r="E163" s="70">
        <v>0</v>
      </c>
      <c r="F163" s="70">
        <v>0</v>
      </c>
      <c r="G163" s="70">
        <v>4.048962221515362E-2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7.2983425482229247E-3</v>
      </c>
      <c r="Q163" s="70">
        <v>2.173577616582989E-3</v>
      </c>
      <c r="R163" s="70">
        <v>0.12639908087049889</v>
      </c>
      <c r="S163" s="70">
        <v>0.17636062325044577</v>
      </c>
    </row>
    <row r="164" spans="1:19">
      <c r="A164" t="s">
        <v>228</v>
      </c>
      <c r="B164" s="69" t="s">
        <v>204</v>
      </c>
      <c r="C164" s="70">
        <v>0</v>
      </c>
      <c r="D164" s="70">
        <v>0</v>
      </c>
      <c r="E164" s="70">
        <v>0</v>
      </c>
      <c r="F164" s="70">
        <v>0.40584046521276562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1.8718634079134322E-2</v>
      </c>
      <c r="P164" s="70">
        <v>1.0420832658737389E-3</v>
      </c>
      <c r="Q164" s="70">
        <v>0</v>
      </c>
      <c r="R164" s="70">
        <v>0.16360960887210396</v>
      </c>
      <c r="S164" s="70">
        <v>0.58921079142989186</v>
      </c>
    </row>
    <row r="165" spans="1:19">
      <c r="A165" t="s">
        <v>228</v>
      </c>
      <c r="B165" s="69" t="s">
        <v>205</v>
      </c>
      <c r="C165" s="70">
        <v>1.3118467667172506E-3</v>
      </c>
      <c r="D165" s="70">
        <v>0</v>
      </c>
      <c r="E165" s="70">
        <v>1.2588660583876532E-3</v>
      </c>
      <c r="F165" s="70">
        <v>0</v>
      </c>
      <c r="G165" s="70">
        <v>0</v>
      </c>
      <c r="H165" s="70">
        <v>0</v>
      </c>
      <c r="I165" s="70">
        <v>0</v>
      </c>
      <c r="J165" s="70">
        <v>0</v>
      </c>
      <c r="K165" s="70">
        <v>0</v>
      </c>
      <c r="L165" s="70">
        <v>0.38005327826547841</v>
      </c>
      <c r="M165" s="70">
        <v>0</v>
      </c>
      <c r="N165" s="70">
        <v>0</v>
      </c>
      <c r="O165" s="70">
        <v>0</v>
      </c>
      <c r="P165" s="70">
        <v>5.0023718407113726E-2</v>
      </c>
      <c r="Q165" s="70">
        <v>0</v>
      </c>
      <c r="R165" s="70">
        <v>0.92365528288512877</v>
      </c>
      <c r="S165" s="70">
        <v>1.3563029923828083</v>
      </c>
    </row>
    <row r="166" spans="1:19">
      <c r="A166" t="s">
        <v>228</v>
      </c>
      <c r="B166" s="69" t="s">
        <v>206</v>
      </c>
      <c r="C166" s="70">
        <v>2.943068196004095E-5</v>
      </c>
      <c r="D166" s="70">
        <v>0</v>
      </c>
      <c r="E166" s="70">
        <v>0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0</v>
      </c>
      <c r="L166" s="70">
        <v>3.9364838708930705E-3</v>
      </c>
      <c r="M166" s="70">
        <v>0</v>
      </c>
      <c r="N166" s="70">
        <v>0</v>
      </c>
      <c r="O166" s="70">
        <v>0</v>
      </c>
      <c r="P166" s="70">
        <v>0.16181747391788814</v>
      </c>
      <c r="Q166" s="70">
        <v>0</v>
      </c>
      <c r="R166" s="70">
        <v>7.2396152260658653E-3</v>
      </c>
      <c r="S166" s="70">
        <v>0.17302300369679813</v>
      </c>
    </row>
    <row r="167" spans="1:19">
      <c r="A167" t="s">
        <v>228</v>
      </c>
      <c r="B167" s="69" t="s">
        <v>207</v>
      </c>
      <c r="C167" s="70">
        <v>0</v>
      </c>
      <c r="D167" s="70">
        <v>0</v>
      </c>
      <c r="E167" s="70">
        <v>0</v>
      </c>
      <c r="F167" s="70">
        <v>0</v>
      </c>
      <c r="G167" s="70">
        <v>0</v>
      </c>
      <c r="H167" s="70">
        <v>0</v>
      </c>
      <c r="I167" s="70">
        <v>0</v>
      </c>
      <c r="J167" s="70">
        <v>0</v>
      </c>
      <c r="K167" s="70">
        <v>0</v>
      </c>
      <c r="L167" s="70">
        <v>0</v>
      </c>
      <c r="M167" s="70">
        <v>0</v>
      </c>
      <c r="N167" s="70">
        <v>0</v>
      </c>
      <c r="O167" s="70">
        <v>0</v>
      </c>
      <c r="P167" s="70">
        <v>5.1373034166395382E-2</v>
      </c>
      <c r="Q167" s="70">
        <v>0</v>
      </c>
      <c r="R167" s="70">
        <v>0.38110388792737737</v>
      </c>
      <c r="S167" s="70">
        <v>0.43247692209378386</v>
      </c>
    </row>
    <row r="168" spans="1:19">
      <c r="A168" t="s">
        <v>228</v>
      </c>
      <c r="B168" s="69" t="s">
        <v>208</v>
      </c>
      <c r="C168" s="70">
        <v>0</v>
      </c>
      <c r="D168" s="70">
        <v>0</v>
      </c>
      <c r="E168" s="70">
        <v>0</v>
      </c>
      <c r="F168" s="70">
        <v>0</v>
      </c>
      <c r="G168" s="70">
        <v>0</v>
      </c>
      <c r="H168" s="70">
        <v>0</v>
      </c>
      <c r="I168" s="70">
        <v>0</v>
      </c>
      <c r="J168" s="70">
        <v>0</v>
      </c>
      <c r="K168" s="70">
        <v>0</v>
      </c>
      <c r="L168" s="70">
        <v>0</v>
      </c>
      <c r="M168" s="70">
        <v>0</v>
      </c>
      <c r="N168" s="70">
        <v>0</v>
      </c>
      <c r="O168" s="70">
        <v>0</v>
      </c>
      <c r="P168" s="70">
        <v>1.5347919025330947E-2</v>
      </c>
      <c r="Q168" s="70">
        <v>0</v>
      </c>
      <c r="R168" s="70">
        <v>0.39518369141234011</v>
      </c>
      <c r="S168" s="70">
        <v>0.41053161043767261</v>
      </c>
    </row>
    <row r="169" spans="1:19">
      <c r="A169" t="s">
        <v>228</v>
      </c>
      <c r="B169" s="69" t="s">
        <v>209</v>
      </c>
      <c r="C169" s="70">
        <v>0</v>
      </c>
      <c r="D169" s="70">
        <v>0</v>
      </c>
      <c r="E169" s="70">
        <v>0</v>
      </c>
      <c r="F169" s="70">
        <v>0</v>
      </c>
      <c r="G169" s="70">
        <v>0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0</v>
      </c>
      <c r="N169" s="70">
        <v>0</v>
      </c>
      <c r="O169" s="70">
        <v>0</v>
      </c>
      <c r="P169" s="70">
        <v>3.2565689386232499E-4</v>
      </c>
      <c r="Q169" s="70">
        <v>0</v>
      </c>
      <c r="R169" s="70">
        <v>6.8947062433803552E-2</v>
      </c>
      <c r="S169" s="70">
        <v>6.9272719327670984E-2</v>
      </c>
    </row>
    <row r="170" spans="1:19">
      <c r="A170" t="s">
        <v>228</v>
      </c>
      <c r="B170" s="69" t="s">
        <v>210</v>
      </c>
      <c r="C170" s="70">
        <v>0</v>
      </c>
      <c r="D170" s="70">
        <v>0</v>
      </c>
      <c r="E170" s="70">
        <v>0</v>
      </c>
      <c r="F170" s="70">
        <v>0</v>
      </c>
      <c r="G170" s="70">
        <v>0</v>
      </c>
      <c r="H170" s="70">
        <v>0</v>
      </c>
      <c r="I170" s="70">
        <v>0</v>
      </c>
      <c r="J170" s="70">
        <v>0</v>
      </c>
      <c r="K170" s="70">
        <v>0</v>
      </c>
      <c r="L170" s="70">
        <v>0</v>
      </c>
      <c r="M170" s="70">
        <v>0</v>
      </c>
      <c r="N170" s="70">
        <v>0</v>
      </c>
      <c r="O170" s="70">
        <v>0</v>
      </c>
      <c r="P170" s="70">
        <v>0</v>
      </c>
      <c r="Q170" s="70">
        <v>0</v>
      </c>
      <c r="R170" s="70">
        <v>0</v>
      </c>
      <c r="S170" s="70">
        <v>0</v>
      </c>
    </row>
    <row r="171" spans="1:19">
      <c r="A171" t="s">
        <v>228</v>
      </c>
      <c r="B171" s="69" t="s">
        <v>211</v>
      </c>
      <c r="C171" s="70">
        <v>0</v>
      </c>
      <c r="D171" s="70">
        <v>0</v>
      </c>
      <c r="E171" s="70">
        <v>0</v>
      </c>
      <c r="F171" s="70">
        <v>3.3379512325264926E-2</v>
      </c>
      <c r="G171" s="70">
        <v>0</v>
      </c>
      <c r="H171" s="70">
        <v>0</v>
      </c>
      <c r="I171" s="70">
        <v>0</v>
      </c>
      <c r="J171" s="70">
        <v>0</v>
      </c>
      <c r="K171" s="70">
        <v>0</v>
      </c>
      <c r="L171" s="70">
        <v>0</v>
      </c>
      <c r="M171" s="70">
        <v>2.1672553370510883E-4</v>
      </c>
      <c r="N171" s="70">
        <v>0</v>
      </c>
      <c r="O171" s="70">
        <v>0</v>
      </c>
      <c r="P171" s="70">
        <v>0</v>
      </c>
      <c r="Q171" s="70">
        <v>0</v>
      </c>
      <c r="R171" s="70">
        <v>0</v>
      </c>
      <c r="S171" s="70">
        <v>3.35962378589727E-2</v>
      </c>
    </row>
    <row r="172" spans="1:19">
      <c r="A172" t="s">
        <v>228</v>
      </c>
      <c r="B172" s="69" t="s">
        <v>212</v>
      </c>
      <c r="C172" s="70">
        <v>0</v>
      </c>
      <c r="D172" s="70">
        <v>0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1.284608855275593E-3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1.2846088552720403E-3</v>
      </c>
    </row>
    <row r="173" spans="1:19">
      <c r="A173" t="s">
        <v>228</v>
      </c>
      <c r="B173" s="69" t="s">
        <v>213</v>
      </c>
      <c r="C173" s="70">
        <v>0</v>
      </c>
      <c r="D173" s="70">
        <v>0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3.2148735309631249E-2</v>
      </c>
      <c r="S173" s="70">
        <v>3.2148735309633025E-2</v>
      </c>
    </row>
    <row r="174" spans="1:19">
      <c r="A174" t="s">
        <v>228</v>
      </c>
      <c r="B174" s="69" t="s">
        <v>214</v>
      </c>
      <c r="C174" s="70">
        <v>0</v>
      </c>
      <c r="D174" s="70">
        <v>0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</row>
    <row r="175" spans="1:19">
      <c r="A175" t="s">
        <v>228</v>
      </c>
      <c r="B175" s="69" t="s">
        <v>215</v>
      </c>
      <c r="C175" s="70">
        <v>0</v>
      </c>
      <c r="D175" s="70">
        <v>0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</row>
    <row r="176" spans="1:19">
      <c r="A176" t="s">
        <v>228</v>
      </c>
      <c r="B176" s="69" t="s">
        <v>216</v>
      </c>
      <c r="C176" s="70">
        <v>0</v>
      </c>
      <c r="D176" s="70">
        <v>0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0</v>
      </c>
      <c r="N176" s="70">
        <v>0</v>
      </c>
      <c r="O176" s="70">
        <v>0</v>
      </c>
      <c r="P176" s="70">
        <v>0</v>
      </c>
      <c r="Q176" s="70">
        <v>0</v>
      </c>
      <c r="R176" s="70">
        <v>0</v>
      </c>
      <c r="S176" s="70">
        <v>0</v>
      </c>
    </row>
    <row r="177" spans="1:19">
      <c r="A177" t="s">
        <v>228</v>
      </c>
      <c r="B177" s="69" t="s">
        <v>217</v>
      </c>
      <c r="C177" s="70">
        <v>0</v>
      </c>
      <c r="D177" s="70">
        <v>0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2.5836399918954811E-3</v>
      </c>
      <c r="S177" s="70">
        <v>2.5836399918972575E-3</v>
      </c>
    </row>
    <row r="178" spans="1:19">
      <c r="A178" t="s">
        <v>228</v>
      </c>
      <c r="B178" s="69" t="s">
        <v>218</v>
      </c>
      <c r="C178" s="70">
        <v>0</v>
      </c>
      <c r="D178" s="70">
        <v>0</v>
      </c>
      <c r="E178" s="70">
        <v>0</v>
      </c>
      <c r="F178" s="70">
        <v>0</v>
      </c>
      <c r="G178" s="70">
        <v>1.5505425571937792E-3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0</v>
      </c>
      <c r="O178" s="70">
        <v>0</v>
      </c>
      <c r="P178" s="70">
        <v>6.4521568372777338E-5</v>
      </c>
      <c r="Q178" s="70">
        <v>0</v>
      </c>
      <c r="R178" s="70">
        <v>0</v>
      </c>
      <c r="S178" s="70">
        <v>1.6150641255592291E-3</v>
      </c>
    </row>
    <row r="179" spans="1:19">
      <c r="A179" t="s">
        <v>228</v>
      </c>
      <c r="B179" s="69" t="s">
        <v>219</v>
      </c>
      <c r="C179" s="70">
        <v>0</v>
      </c>
      <c r="D179" s="70">
        <v>0</v>
      </c>
      <c r="E179" s="70">
        <v>1.3987400648751702E-4</v>
      </c>
      <c r="F179" s="70">
        <v>0</v>
      </c>
      <c r="G179" s="70">
        <v>0</v>
      </c>
      <c r="H179" s="70">
        <v>0</v>
      </c>
      <c r="I179" s="70">
        <v>0</v>
      </c>
      <c r="J179" s="70">
        <v>0</v>
      </c>
      <c r="K179" s="70">
        <v>0</v>
      </c>
      <c r="L179" s="70">
        <v>2.9586911719439613E-2</v>
      </c>
      <c r="M179" s="70">
        <v>0</v>
      </c>
      <c r="N179" s="70">
        <v>0</v>
      </c>
      <c r="O179" s="70">
        <v>2.0798482310149247E-3</v>
      </c>
      <c r="P179" s="70">
        <v>2.4774854787403822E-3</v>
      </c>
      <c r="Q179" s="70">
        <v>2.4150862406480123E-4</v>
      </c>
      <c r="R179" s="70">
        <v>2.2026558992301659E-2</v>
      </c>
      <c r="S179" s="70">
        <v>5.6552187052048453E-2</v>
      </c>
    </row>
    <row r="180" spans="1:19">
      <c r="A180" t="s">
        <v>228</v>
      </c>
      <c r="B180" s="69" t="s">
        <v>220</v>
      </c>
      <c r="C180" s="70">
        <v>5.1250005455139025E-5</v>
      </c>
      <c r="D180" s="70">
        <v>0</v>
      </c>
      <c r="E180" s="70">
        <v>0</v>
      </c>
      <c r="F180" s="70">
        <v>0</v>
      </c>
      <c r="G180" s="70">
        <v>0</v>
      </c>
      <c r="H180" s="70">
        <v>0</v>
      </c>
      <c r="I180" s="70">
        <v>0</v>
      </c>
      <c r="J180" s="70">
        <v>0</v>
      </c>
      <c r="K180" s="70">
        <v>0</v>
      </c>
      <c r="L180" s="70">
        <v>0</v>
      </c>
      <c r="M180" s="70">
        <v>0</v>
      </c>
      <c r="N180" s="70">
        <v>0</v>
      </c>
      <c r="O180" s="70">
        <v>0</v>
      </c>
      <c r="P180" s="70">
        <v>8.2759624704920043E-3</v>
      </c>
      <c r="Q180" s="70">
        <v>0</v>
      </c>
      <c r="R180" s="70">
        <v>2.7050570730347445E-2</v>
      </c>
      <c r="S180" s="70">
        <v>3.5377783206300251E-2</v>
      </c>
    </row>
    <row r="181" spans="1:19">
      <c r="A181" t="s">
        <v>228</v>
      </c>
      <c r="B181" s="69" t="s">
        <v>221</v>
      </c>
      <c r="C181" s="70">
        <v>0</v>
      </c>
      <c r="D181" s="70">
        <v>0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6.244246111302143E-4</v>
      </c>
      <c r="Q181" s="70">
        <v>0</v>
      </c>
      <c r="R181" s="70">
        <v>0</v>
      </c>
      <c r="S181" s="70">
        <v>6.244246111322127E-4</v>
      </c>
    </row>
    <row r="182" spans="1:19">
      <c r="A182" t="s">
        <v>228</v>
      </c>
      <c r="B182" s="69" t="s">
        <v>222</v>
      </c>
      <c r="C182" s="70">
        <v>0</v>
      </c>
      <c r="D182" s="70">
        <v>0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</row>
    <row r="183" spans="1:19">
      <c r="A183" t="s">
        <v>228</v>
      </c>
      <c r="B183" s="69" t="s">
        <v>223</v>
      </c>
      <c r="C183" s="70">
        <v>0</v>
      </c>
      <c r="D183" s="70">
        <v>0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</row>
    <row r="184" spans="1:19">
      <c r="A184" t="s">
        <v>228</v>
      </c>
      <c r="B184" s="69" t="s">
        <v>224</v>
      </c>
      <c r="C184" s="70">
        <v>0</v>
      </c>
      <c r="D184" s="70">
        <v>0</v>
      </c>
      <c r="E184" s="70">
        <v>0</v>
      </c>
      <c r="F184" s="70">
        <v>0</v>
      </c>
      <c r="G184" s="70">
        <v>0</v>
      </c>
      <c r="H184" s="70">
        <v>0</v>
      </c>
      <c r="I184" s="70">
        <v>0</v>
      </c>
      <c r="J184" s="70">
        <v>0</v>
      </c>
      <c r="K184" s="70">
        <v>0</v>
      </c>
      <c r="L184" s="70">
        <v>0</v>
      </c>
      <c r="M184" s="70">
        <v>0</v>
      </c>
      <c r="N184" s="70">
        <v>0</v>
      </c>
      <c r="O184" s="70">
        <v>0</v>
      </c>
      <c r="P184" s="70">
        <v>0</v>
      </c>
      <c r="Q184" s="70">
        <v>0</v>
      </c>
      <c r="R184" s="70">
        <v>0</v>
      </c>
      <c r="S184" s="70">
        <v>0</v>
      </c>
    </row>
    <row r="185" spans="1:19">
      <c r="A185" t="s">
        <v>228</v>
      </c>
      <c r="B185" s="69" t="s">
        <v>225</v>
      </c>
      <c r="C185" s="70">
        <v>0</v>
      </c>
      <c r="D185" s="70">
        <v>0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</row>
  </sheetData>
  <pageMargins left="0.7" right="0.7" top="0.75" bottom="0.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T185"/>
  <sheetViews>
    <sheetView workbookViewId="0"/>
  </sheetViews>
  <sheetFormatPr defaultColWidth="8.88671875" defaultRowHeight="14.4"/>
  <cols>
    <col min="1" max="1" width="16.33203125" customWidth="1"/>
    <col min="2" max="2" width="17.6640625" style="45" customWidth="1"/>
    <col min="3" max="3" width="10.44140625" style="45" customWidth="1"/>
    <col min="4" max="4" width="9" style="45" bestFit="1" customWidth="1"/>
    <col min="5" max="5" width="12" style="45" bestFit="1" customWidth="1"/>
    <col min="6" max="9" width="9" style="45" bestFit="1" customWidth="1"/>
    <col min="10" max="10" width="12" style="45" bestFit="1" customWidth="1"/>
    <col min="11" max="12" width="9" style="45" bestFit="1" customWidth="1"/>
    <col min="13" max="13" width="12" style="45" bestFit="1" customWidth="1"/>
    <col min="14" max="15" width="9" style="45" bestFit="1" customWidth="1"/>
    <col min="16" max="17" width="12" style="45" bestFit="1" customWidth="1"/>
    <col min="18" max="18" width="9" style="45" bestFit="1" customWidth="1"/>
    <col min="19" max="19" width="12" style="45" bestFit="1" customWidth="1"/>
    <col min="20" max="16384" width="8.88671875" style="45"/>
  </cols>
  <sheetData>
    <row r="1" spans="1:20">
      <c r="B1" s="35" t="s">
        <v>1</v>
      </c>
      <c r="C1" s="36" t="s">
        <v>226</v>
      </c>
      <c r="D1" s="37"/>
      <c r="E1" s="37"/>
      <c r="F1" s="37"/>
      <c r="G1" s="38"/>
      <c r="H1" s="39"/>
    </row>
    <row r="2" spans="1:20">
      <c r="B2" s="41" t="s">
        <v>3</v>
      </c>
      <c r="C2" s="42" t="s">
        <v>233</v>
      </c>
      <c r="D2" s="43"/>
      <c r="E2" s="43"/>
      <c r="F2" s="43"/>
      <c r="G2" s="43"/>
      <c r="H2" s="44"/>
    </row>
    <row r="3" spans="1:20">
      <c r="B3" s="41" t="s">
        <v>5</v>
      </c>
      <c r="C3" s="46" t="s">
        <v>6</v>
      </c>
      <c r="D3" s="43"/>
      <c r="E3" s="43"/>
      <c r="F3" s="43"/>
      <c r="G3" s="43"/>
      <c r="H3" s="44"/>
    </row>
    <row r="4" spans="1:20">
      <c r="B4" s="47" t="s">
        <v>7</v>
      </c>
      <c r="C4" s="48">
        <v>2030</v>
      </c>
      <c r="D4" s="49"/>
      <c r="E4" s="49"/>
      <c r="F4" s="49"/>
      <c r="G4" s="49"/>
      <c r="H4" s="50"/>
    </row>
    <row r="5" spans="1:20">
      <c r="B5" s="51"/>
    </row>
    <row r="6" spans="1:20">
      <c r="A6" s="1" t="s">
        <v>8</v>
      </c>
      <c r="B6" s="51" t="s">
        <v>9</v>
      </c>
      <c r="C6" s="52" t="s">
        <v>10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4"/>
    </row>
    <row r="7" spans="1:20" ht="15.6">
      <c r="B7" s="51" t="s">
        <v>11</v>
      </c>
      <c r="C7" s="55" t="s">
        <v>12</v>
      </c>
      <c r="D7" s="56"/>
      <c r="E7" s="56"/>
      <c r="F7" s="56"/>
      <c r="G7" s="56"/>
      <c r="H7" s="56"/>
      <c r="I7" s="56"/>
      <c r="J7" s="56"/>
      <c r="K7" s="56"/>
      <c r="L7" s="57"/>
      <c r="M7" s="55" t="s">
        <v>13</v>
      </c>
      <c r="N7" s="56"/>
      <c r="O7" s="56"/>
      <c r="P7" s="56"/>
      <c r="Q7" s="56"/>
      <c r="R7" s="56"/>
      <c r="S7" s="58"/>
    </row>
    <row r="8" spans="1:20">
      <c r="C8" s="59" t="s">
        <v>14</v>
      </c>
      <c r="D8" s="60" t="s">
        <v>15</v>
      </c>
      <c r="E8" s="60" t="s">
        <v>16</v>
      </c>
      <c r="F8" s="60" t="s">
        <v>17</v>
      </c>
      <c r="G8" s="60" t="s">
        <v>18</v>
      </c>
      <c r="H8" s="60" t="s">
        <v>19</v>
      </c>
      <c r="I8" s="60" t="s">
        <v>20</v>
      </c>
      <c r="J8" s="60" t="s">
        <v>21</v>
      </c>
      <c r="K8" s="60" t="s">
        <v>22</v>
      </c>
      <c r="L8" s="61" t="s">
        <v>23</v>
      </c>
      <c r="M8" s="62" t="s">
        <v>24</v>
      </c>
      <c r="N8" s="63" t="s">
        <v>25</v>
      </c>
      <c r="O8" s="63" t="s">
        <v>26</v>
      </c>
      <c r="P8" s="63" t="s">
        <v>27</v>
      </c>
      <c r="Q8" s="63" t="s">
        <v>28</v>
      </c>
      <c r="R8" s="63" t="s">
        <v>29</v>
      </c>
      <c r="S8" s="64" t="s">
        <v>30</v>
      </c>
    </row>
    <row r="9" spans="1:20">
      <c r="C9" s="65" t="s">
        <v>31</v>
      </c>
      <c r="D9" s="66" t="s">
        <v>32</v>
      </c>
      <c r="E9" s="66" t="s">
        <v>33</v>
      </c>
      <c r="F9" s="66" t="s">
        <v>34</v>
      </c>
      <c r="G9" s="66" t="s">
        <v>35</v>
      </c>
      <c r="H9" s="66" t="s">
        <v>36</v>
      </c>
      <c r="I9" s="66" t="s">
        <v>37</v>
      </c>
      <c r="J9" s="66" t="s">
        <v>38</v>
      </c>
      <c r="K9" s="66" t="s">
        <v>39</v>
      </c>
      <c r="L9" s="67" t="s">
        <v>40</v>
      </c>
      <c r="M9" s="65" t="s">
        <v>41</v>
      </c>
      <c r="N9" s="66" t="s">
        <v>42</v>
      </c>
      <c r="O9" s="66" t="s">
        <v>43</v>
      </c>
      <c r="P9" s="66" t="s">
        <v>44</v>
      </c>
      <c r="Q9" s="66" t="s">
        <v>45</v>
      </c>
      <c r="R9" s="66" t="s">
        <v>46</v>
      </c>
      <c r="S9" s="68" t="s">
        <v>47</v>
      </c>
      <c r="T9" s="69"/>
    </row>
    <row r="10" spans="1:20">
      <c r="A10" t="s">
        <v>228</v>
      </c>
      <c r="B10" s="69" t="s">
        <v>49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  <c r="P10" s="70">
        <v>0</v>
      </c>
      <c r="Q10" s="70">
        <v>0</v>
      </c>
      <c r="R10" s="70">
        <v>0</v>
      </c>
      <c r="S10" s="70">
        <v>0</v>
      </c>
    </row>
    <row r="11" spans="1:20">
      <c r="A11" t="s">
        <v>228</v>
      </c>
      <c r="B11" s="69" t="s">
        <v>50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</row>
    <row r="12" spans="1:20">
      <c r="A12" t="s">
        <v>228</v>
      </c>
      <c r="B12" s="69" t="s">
        <v>51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</row>
    <row r="13" spans="1:20">
      <c r="A13" t="s">
        <v>228</v>
      </c>
      <c r="B13" s="69" t="s">
        <v>52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</row>
    <row r="14" spans="1:20">
      <c r="A14" t="s">
        <v>228</v>
      </c>
      <c r="B14" s="69" t="s">
        <v>53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</row>
    <row r="15" spans="1:20">
      <c r="A15" t="s">
        <v>228</v>
      </c>
      <c r="B15" s="69" t="s">
        <v>54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</row>
    <row r="16" spans="1:20">
      <c r="A16" t="s">
        <v>228</v>
      </c>
      <c r="B16" s="69" t="s">
        <v>55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0</v>
      </c>
      <c r="Q16" s="70">
        <v>0</v>
      </c>
      <c r="R16" s="70">
        <v>0</v>
      </c>
      <c r="S16" s="70">
        <v>0</v>
      </c>
    </row>
    <row r="17" spans="1:19">
      <c r="A17" t="s">
        <v>228</v>
      </c>
      <c r="B17" s="69" t="s">
        <v>56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</row>
    <row r="18" spans="1:19">
      <c r="A18" t="s">
        <v>228</v>
      </c>
      <c r="B18" s="69" t="s">
        <v>57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</row>
    <row r="19" spans="1:19">
      <c r="A19" t="s">
        <v>228</v>
      </c>
      <c r="B19" s="69" t="s">
        <v>58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</row>
    <row r="20" spans="1:19">
      <c r="A20" t="s">
        <v>228</v>
      </c>
      <c r="B20" s="69" t="s">
        <v>59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</row>
    <row r="21" spans="1:19">
      <c r="A21" t="s">
        <v>228</v>
      </c>
      <c r="B21" s="69" t="s">
        <v>60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</row>
    <row r="22" spans="1:19">
      <c r="A22" t="s">
        <v>228</v>
      </c>
      <c r="B22" s="69" t="s">
        <v>61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</row>
    <row r="23" spans="1:19">
      <c r="A23" t="s">
        <v>228</v>
      </c>
      <c r="B23" s="69" t="s">
        <v>62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</row>
    <row r="24" spans="1:19">
      <c r="A24" t="s">
        <v>228</v>
      </c>
      <c r="B24" s="69" t="s">
        <v>63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</row>
    <row r="25" spans="1:19">
      <c r="A25" t="s">
        <v>228</v>
      </c>
      <c r="B25" s="69" t="s">
        <v>64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</row>
    <row r="26" spans="1:19">
      <c r="A26" t="s">
        <v>228</v>
      </c>
      <c r="B26" s="69" t="s">
        <v>65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</row>
    <row r="27" spans="1:19">
      <c r="A27" t="s">
        <v>228</v>
      </c>
      <c r="B27" s="69" t="s">
        <v>66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</row>
    <row r="28" spans="1:19">
      <c r="A28" t="s">
        <v>228</v>
      </c>
      <c r="B28" s="69" t="s">
        <v>67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0">
        <v>0</v>
      </c>
    </row>
    <row r="29" spans="1:19">
      <c r="A29" t="s">
        <v>228</v>
      </c>
      <c r="B29" s="69" t="s">
        <v>68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</row>
    <row r="30" spans="1:19">
      <c r="A30" t="s">
        <v>228</v>
      </c>
      <c r="B30" s="69" t="s">
        <v>69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  <c r="S30" s="70">
        <v>0</v>
      </c>
    </row>
    <row r="31" spans="1:19">
      <c r="A31" t="s">
        <v>228</v>
      </c>
      <c r="B31" s="69" t="s">
        <v>70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</row>
    <row r="32" spans="1:19">
      <c r="A32" t="s">
        <v>228</v>
      </c>
      <c r="B32" s="69" t="s">
        <v>71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</row>
    <row r="33" spans="1:19">
      <c r="A33" t="s">
        <v>228</v>
      </c>
      <c r="B33" s="69" t="s">
        <v>72</v>
      </c>
      <c r="C33" s="70">
        <v>0</v>
      </c>
      <c r="D33" s="70">
        <v>0</v>
      </c>
      <c r="E33" s="70">
        <v>0</v>
      </c>
      <c r="F33" s="70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70">
        <v>0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</row>
    <row r="34" spans="1:19">
      <c r="A34" t="s">
        <v>228</v>
      </c>
      <c r="B34" s="69" t="s">
        <v>73</v>
      </c>
      <c r="C34" s="70">
        <v>0</v>
      </c>
      <c r="D34" s="70">
        <v>0</v>
      </c>
      <c r="E34" s="70">
        <v>0</v>
      </c>
      <c r="F34" s="70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70">
        <v>0</v>
      </c>
      <c r="N34" s="70">
        <v>0</v>
      </c>
      <c r="O34" s="70">
        <v>0</v>
      </c>
      <c r="P34" s="70">
        <v>0</v>
      </c>
      <c r="Q34" s="70">
        <v>0</v>
      </c>
      <c r="R34" s="70">
        <v>0</v>
      </c>
      <c r="S34" s="70">
        <v>0</v>
      </c>
    </row>
    <row r="35" spans="1:19">
      <c r="A35" t="s">
        <v>228</v>
      </c>
      <c r="B35" s="69" t="s">
        <v>74</v>
      </c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</row>
    <row r="36" spans="1:19">
      <c r="A36" t="s">
        <v>228</v>
      </c>
      <c r="B36" s="69" t="s">
        <v>75</v>
      </c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</row>
    <row r="37" spans="1:19">
      <c r="A37" t="s">
        <v>228</v>
      </c>
      <c r="B37" s="69" t="s">
        <v>76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</row>
    <row r="38" spans="1:19">
      <c r="A38" t="s">
        <v>228</v>
      </c>
      <c r="B38" s="69" t="s">
        <v>77</v>
      </c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</row>
    <row r="39" spans="1:19">
      <c r="A39" t="s">
        <v>228</v>
      </c>
      <c r="B39" s="69" t="s">
        <v>78</v>
      </c>
      <c r="C39" s="70">
        <v>0</v>
      </c>
      <c r="D39" s="70">
        <v>0</v>
      </c>
      <c r="E39" s="70">
        <v>0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  <c r="S39" s="70">
        <v>0</v>
      </c>
    </row>
    <row r="40" spans="1:19">
      <c r="A40" t="s">
        <v>228</v>
      </c>
      <c r="B40" s="69" t="s">
        <v>79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  <c r="S40" s="70">
        <v>0</v>
      </c>
    </row>
    <row r="41" spans="1:19">
      <c r="A41" t="s">
        <v>228</v>
      </c>
      <c r="B41" s="69" t="s">
        <v>80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</row>
    <row r="42" spans="1:19">
      <c r="A42" t="s">
        <v>228</v>
      </c>
      <c r="B42" s="69" t="s">
        <v>81</v>
      </c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</row>
    <row r="43" spans="1:19">
      <c r="A43" t="s">
        <v>228</v>
      </c>
      <c r="B43" s="69" t="s">
        <v>82</v>
      </c>
      <c r="C43" s="70">
        <v>0</v>
      </c>
      <c r="D43" s="70">
        <v>0</v>
      </c>
      <c r="E43" s="70">
        <v>0</v>
      </c>
      <c r="F43" s="70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0">
        <v>0</v>
      </c>
      <c r="M43" s="70">
        <v>0</v>
      </c>
      <c r="N43" s="70">
        <v>0</v>
      </c>
      <c r="O43" s="70">
        <v>0</v>
      </c>
      <c r="P43" s="70">
        <v>0</v>
      </c>
      <c r="Q43" s="70">
        <v>0</v>
      </c>
      <c r="R43" s="70">
        <v>0</v>
      </c>
      <c r="S43" s="70">
        <v>0</v>
      </c>
    </row>
    <row r="44" spans="1:19">
      <c r="A44" t="s">
        <v>228</v>
      </c>
      <c r="B44" s="69" t="s">
        <v>83</v>
      </c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</row>
    <row r="45" spans="1:19">
      <c r="A45" t="s">
        <v>228</v>
      </c>
      <c r="B45" s="69" t="s">
        <v>84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</row>
    <row r="46" spans="1:19">
      <c r="A46" t="s">
        <v>228</v>
      </c>
      <c r="B46" s="69" t="s">
        <v>85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</row>
    <row r="47" spans="1:19">
      <c r="A47" t="s">
        <v>228</v>
      </c>
      <c r="B47" s="69" t="s">
        <v>86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</row>
    <row r="48" spans="1:19">
      <c r="A48" t="s">
        <v>228</v>
      </c>
      <c r="B48" s="69" t="s">
        <v>87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0</v>
      </c>
      <c r="R48" s="70">
        <v>0</v>
      </c>
      <c r="S48" s="70">
        <v>0</v>
      </c>
    </row>
    <row r="49" spans="1:19">
      <c r="A49" t="s">
        <v>228</v>
      </c>
      <c r="B49" s="69" t="s">
        <v>88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0</v>
      </c>
      <c r="S49" s="70">
        <v>0</v>
      </c>
    </row>
    <row r="50" spans="1:19">
      <c r="A50" t="s">
        <v>228</v>
      </c>
      <c r="B50" s="69" t="s">
        <v>89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  <c r="S50" s="70">
        <v>0</v>
      </c>
    </row>
    <row r="51" spans="1:19">
      <c r="A51" t="s">
        <v>228</v>
      </c>
      <c r="B51" s="69" t="s">
        <v>90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0</v>
      </c>
      <c r="S51" s="70">
        <v>0</v>
      </c>
    </row>
    <row r="52" spans="1:19">
      <c r="A52" t="s">
        <v>228</v>
      </c>
      <c r="B52" s="69" t="s">
        <v>91</v>
      </c>
      <c r="C52" s="70">
        <v>0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0</v>
      </c>
      <c r="S52" s="70">
        <v>0</v>
      </c>
    </row>
    <row r="53" spans="1:19">
      <c r="A53" t="s">
        <v>228</v>
      </c>
      <c r="B53" s="69" t="s">
        <v>92</v>
      </c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</row>
    <row r="54" spans="1:19">
      <c r="A54" t="s">
        <v>228</v>
      </c>
      <c r="B54" s="69" t="s">
        <v>93</v>
      </c>
      <c r="C54" s="70">
        <v>0</v>
      </c>
      <c r="D54" s="70">
        <v>0</v>
      </c>
      <c r="E54" s="70">
        <v>0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1.876952640365618E-2</v>
      </c>
      <c r="N54" s="70">
        <v>0</v>
      </c>
      <c r="O54" s="70">
        <v>0</v>
      </c>
      <c r="P54" s="70">
        <v>0</v>
      </c>
      <c r="Q54" s="70">
        <v>7.0054419972108636E-3</v>
      </c>
      <c r="R54" s="70">
        <v>0</v>
      </c>
      <c r="S54" s="70">
        <v>2.5774968400867043E-2</v>
      </c>
    </row>
    <row r="55" spans="1:19">
      <c r="A55" t="s">
        <v>228</v>
      </c>
      <c r="B55" s="69" t="s">
        <v>94</v>
      </c>
      <c r="C55" s="70">
        <v>7.6351511081008041E-5</v>
      </c>
      <c r="D55" s="70">
        <v>0</v>
      </c>
      <c r="E55" s="70">
        <v>2.3577237454219045E-4</v>
      </c>
      <c r="F55" s="70">
        <v>0.37811664010319235</v>
      </c>
      <c r="G55" s="70">
        <v>3.8471030066966174E-3</v>
      </c>
      <c r="H55" s="70">
        <v>0</v>
      </c>
      <c r="I55" s="70">
        <v>0</v>
      </c>
      <c r="J55" s="70">
        <v>6.5505745489077491E-2</v>
      </c>
      <c r="K55" s="70">
        <v>0</v>
      </c>
      <c r="L55" s="70">
        <v>3.8022199221878002E-2</v>
      </c>
      <c r="M55" s="70">
        <v>7.9937762045671074E-3</v>
      </c>
      <c r="N55" s="70">
        <v>0</v>
      </c>
      <c r="O55" s="70">
        <v>3.1046178337504182E-2</v>
      </c>
      <c r="P55" s="70">
        <v>3.4325719150867695E-3</v>
      </c>
      <c r="Q55" s="70">
        <v>3.5038058870683064E-4</v>
      </c>
      <c r="R55" s="70">
        <v>3.9825149468064855E-2</v>
      </c>
      <c r="S55" s="70">
        <v>0.56845186822039739</v>
      </c>
    </row>
    <row r="56" spans="1:19">
      <c r="A56" t="s">
        <v>228</v>
      </c>
      <c r="B56" s="69" t="s">
        <v>95</v>
      </c>
      <c r="C56" s="70">
        <v>0</v>
      </c>
      <c r="D56" s="70">
        <v>0</v>
      </c>
      <c r="E56" s="70">
        <v>0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1.4597841931954948E-2</v>
      </c>
      <c r="Q56" s="70">
        <v>0</v>
      </c>
      <c r="R56" s="70">
        <v>3.4762742361479609E-2</v>
      </c>
      <c r="S56" s="70">
        <v>4.9360584293434595E-2</v>
      </c>
    </row>
    <row r="57" spans="1:19">
      <c r="A57" t="s">
        <v>228</v>
      </c>
      <c r="B57" s="69" t="s">
        <v>96</v>
      </c>
      <c r="C57" s="70">
        <v>5.8369753745261994E-2</v>
      </c>
      <c r="D57" s="70">
        <v>0</v>
      </c>
      <c r="E57" s="70">
        <v>0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3.388220743845823E-3</v>
      </c>
      <c r="O57" s="70">
        <v>0.11380360698195839</v>
      </c>
      <c r="P57" s="70">
        <v>0</v>
      </c>
      <c r="Q57" s="70">
        <v>0</v>
      </c>
      <c r="R57" s="70">
        <v>0</v>
      </c>
      <c r="S57" s="70">
        <v>0.17556158147106626</v>
      </c>
    </row>
    <row r="58" spans="1:19">
      <c r="A58" t="s">
        <v>228</v>
      </c>
      <c r="B58" s="69" t="s">
        <v>97</v>
      </c>
      <c r="C58" s="70">
        <v>0</v>
      </c>
      <c r="D58" s="70">
        <v>0</v>
      </c>
      <c r="E58" s="70">
        <v>0</v>
      </c>
      <c r="F58" s="70">
        <v>0</v>
      </c>
      <c r="G58" s="70">
        <v>0</v>
      </c>
      <c r="H58" s="70">
        <v>3.2330401973731508E-3</v>
      </c>
      <c r="I58" s="70">
        <v>0</v>
      </c>
      <c r="J58" s="70">
        <v>0</v>
      </c>
      <c r="K58" s="70">
        <v>0</v>
      </c>
      <c r="L58" s="70">
        <v>0</v>
      </c>
      <c r="M58" s="70">
        <v>0</v>
      </c>
      <c r="N58" s="70">
        <v>0</v>
      </c>
      <c r="O58" s="70">
        <v>7.8467870322802807E-2</v>
      </c>
      <c r="P58" s="70">
        <v>1.5811283116210217E-3</v>
      </c>
      <c r="Q58" s="70">
        <v>3.9511576477258004E-4</v>
      </c>
      <c r="R58" s="70">
        <v>4.4864045179948797E-2</v>
      </c>
      <c r="S58" s="70">
        <v>0.12854119977651823</v>
      </c>
    </row>
    <row r="59" spans="1:19">
      <c r="A59" t="s">
        <v>228</v>
      </c>
      <c r="B59" s="69" t="s">
        <v>98</v>
      </c>
      <c r="C59" s="70">
        <v>0</v>
      </c>
      <c r="D59" s="70">
        <v>0</v>
      </c>
      <c r="E59" s="70">
        <v>0</v>
      </c>
      <c r="F59" s="70">
        <v>1.0144700008120795</v>
      </c>
      <c r="G59" s="70">
        <v>1.9174136604046762E-2</v>
      </c>
      <c r="H59" s="70">
        <v>0</v>
      </c>
      <c r="I59" s="70">
        <v>0</v>
      </c>
      <c r="J59" s="70">
        <v>0.70182854931685779</v>
      </c>
      <c r="K59" s="70">
        <v>0</v>
      </c>
      <c r="L59" s="70">
        <v>0</v>
      </c>
      <c r="M59" s="70">
        <v>0</v>
      </c>
      <c r="N59" s="70">
        <v>1.9454311711691246E-2</v>
      </c>
      <c r="O59" s="70">
        <v>0.1103195582789864</v>
      </c>
      <c r="P59" s="70">
        <v>1.1955362253512312E-2</v>
      </c>
      <c r="Q59" s="70">
        <v>0.29729390319346638</v>
      </c>
      <c r="R59" s="70">
        <v>0.78530836881730559</v>
      </c>
      <c r="S59" s="70">
        <v>2.959804190987946</v>
      </c>
    </row>
    <row r="60" spans="1:19">
      <c r="A60" t="s">
        <v>230</v>
      </c>
      <c r="B60" s="69" t="s">
        <v>99</v>
      </c>
      <c r="C60" s="70">
        <v>1.8658056345386559E-3</v>
      </c>
      <c r="D60" s="70">
        <v>1.1466688064136697E-2</v>
      </c>
      <c r="E60" s="70">
        <v>6.0442974736091996E-2</v>
      </c>
      <c r="F60" s="70">
        <v>2.6277740030257704</v>
      </c>
      <c r="G60" s="70">
        <v>0</v>
      </c>
      <c r="H60" s="70">
        <v>0</v>
      </c>
      <c r="I60" s="70">
        <v>0.47054517712984795</v>
      </c>
      <c r="J60" s="70">
        <v>1.15223759710313</v>
      </c>
      <c r="K60" s="70">
        <v>0.26113140000000001</v>
      </c>
      <c r="L60" s="70">
        <v>3.7594051866084772</v>
      </c>
      <c r="M60" s="70">
        <v>0.8917877582161321</v>
      </c>
      <c r="N60" s="70">
        <v>0.3851386741754933</v>
      </c>
      <c r="O60" s="70">
        <v>0.92423917331044625</v>
      </c>
      <c r="P60" s="70">
        <v>6.0630950989540647E-3</v>
      </c>
      <c r="Q60" s="70">
        <v>0.55949815652542745</v>
      </c>
      <c r="R60" s="70">
        <v>0.24320584950119384</v>
      </c>
      <c r="S60" s="70">
        <v>11.354801539129642</v>
      </c>
    </row>
    <row r="61" spans="1:19">
      <c r="A61" t="s">
        <v>228</v>
      </c>
      <c r="B61" s="69" t="s">
        <v>101</v>
      </c>
      <c r="C61" s="70">
        <v>4.6694255865116496E-4</v>
      </c>
      <c r="D61" s="70">
        <v>1.046251969551401</v>
      </c>
      <c r="E61" s="70">
        <v>0</v>
      </c>
      <c r="F61" s="70">
        <v>9.8271398198212125</v>
      </c>
      <c r="G61" s="70">
        <v>1.6019299078630151</v>
      </c>
      <c r="H61" s="70">
        <v>0.33334038535709853</v>
      </c>
      <c r="I61" s="70">
        <v>0</v>
      </c>
      <c r="J61" s="70">
        <v>6.4854204402228222E-2</v>
      </c>
      <c r="K61" s="70">
        <v>2.5471543637836991E-2</v>
      </c>
      <c r="L61" s="70">
        <v>1.4191446348998493E-2</v>
      </c>
      <c r="M61" s="70">
        <v>0.76358782375429246</v>
      </c>
      <c r="N61" s="70">
        <v>0.25495000498977921</v>
      </c>
      <c r="O61" s="70">
        <v>0.49045164431127386</v>
      </c>
      <c r="P61" s="70">
        <v>0.12469542881359852</v>
      </c>
      <c r="Q61" s="70">
        <v>0.34551866534280362</v>
      </c>
      <c r="R61" s="70">
        <v>1.0249656212256306</v>
      </c>
      <c r="S61" s="70">
        <v>15.917815407977811</v>
      </c>
    </row>
    <row r="62" spans="1:19">
      <c r="A62" t="s">
        <v>228</v>
      </c>
      <c r="B62" s="69" t="s">
        <v>102</v>
      </c>
      <c r="C62" s="70">
        <v>6.3779111517506815E-2</v>
      </c>
      <c r="D62" s="70">
        <v>0</v>
      </c>
      <c r="E62" s="70">
        <v>0.13804330538336645</v>
      </c>
      <c r="F62" s="70">
        <v>6.5259413444985999</v>
      </c>
      <c r="G62" s="70">
        <v>0</v>
      </c>
      <c r="H62" s="70">
        <v>0</v>
      </c>
      <c r="I62" s="70">
        <v>0</v>
      </c>
      <c r="J62" s="70">
        <v>1.222890271068658</v>
      </c>
      <c r="K62" s="70">
        <v>4.8895636199348114E-3</v>
      </c>
      <c r="L62" s="70">
        <v>0.22079607457476191</v>
      </c>
      <c r="M62" s="70">
        <v>3.2149499839943418E-2</v>
      </c>
      <c r="N62" s="70">
        <v>1.8476257899713855E-2</v>
      </c>
      <c r="O62" s="70">
        <v>0.17169449754394783</v>
      </c>
      <c r="P62" s="70">
        <v>7.013503353472994E-2</v>
      </c>
      <c r="Q62" s="70">
        <v>3.797899246218428E-4</v>
      </c>
      <c r="R62" s="70">
        <v>1.2758241899155642E-3</v>
      </c>
      <c r="S62" s="70">
        <v>8.4704505735956985</v>
      </c>
    </row>
    <row r="63" spans="1:19">
      <c r="A63" t="s">
        <v>228</v>
      </c>
      <c r="B63" s="69" t="s">
        <v>103</v>
      </c>
      <c r="C63" s="70">
        <v>5.9722093188323749E-2</v>
      </c>
      <c r="D63" s="70">
        <v>0</v>
      </c>
      <c r="E63" s="70">
        <v>3.4510826345842738E-2</v>
      </c>
      <c r="F63" s="70">
        <v>7.1107845191738086</v>
      </c>
      <c r="G63" s="70">
        <v>0</v>
      </c>
      <c r="H63" s="70">
        <v>0</v>
      </c>
      <c r="I63" s="70">
        <v>0</v>
      </c>
      <c r="J63" s="70">
        <v>2.5050009110400229E-2</v>
      </c>
      <c r="K63" s="70">
        <v>0</v>
      </c>
      <c r="L63" s="70">
        <v>5.5199018643691922E-2</v>
      </c>
      <c r="M63" s="70">
        <v>0.72329016926394796</v>
      </c>
      <c r="N63" s="70">
        <v>9.8676608821091083E-4</v>
      </c>
      <c r="O63" s="70">
        <v>7.8231987843181638E-2</v>
      </c>
      <c r="P63" s="70">
        <v>1.8599114332547795E-2</v>
      </c>
      <c r="Q63" s="70">
        <v>0.11756681365972188</v>
      </c>
      <c r="R63" s="70">
        <v>0.77783436117472871</v>
      </c>
      <c r="S63" s="70">
        <v>9.0017756788244014</v>
      </c>
    </row>
    <row r="64" spans="1:19">
      <c r="A64" t="s">
        <v>228</v>
      </c>
      <c r="B64" s="69" t="s">
        <v>104</v>
      </c>
      <c r="C64" s="70">
        <v>0</v>
      </c>
      <c r="D64" s="70">
        <v>0</v>
      </c>
      <c r="E64" s="70">
        <v>4.1736341140115152E-2</v>
      </c>
      <c r="F64" s="70">
        <v>0</v>
      </c>
      <c r="G64" s="70">
        <v>0</v>
      </c>
      <c r="H64" s="70">
        <v>9.4157219076873577E-4</v>
      </c>
      <c r="I64" s="70">
        <v>0.35290888284738603</v>
      </c>
      <c r="J64" s="70">
        <v>0</v>
      </c>
      <c r="K64" s="70">
        <v>0</v>
      </c>
      <c r="L64" s="70">
        <v>0</v>
      </c>
      <c r="M64" s="70">
        <v>0</v>
      </c>
      <c r="N64" s="70">
        <v>0.192296758281436</v>
      </c>
      <c r="O64" s="70">
        <v>0.35484224806069498</v>
      </c>
      <c r="P64" s="70">
        <v>3.3210437294080963E-2</v>
      </c>
      <c r="Q64" s="70">
        <v>5.151572621966416E-4</v>
      </c>
      <c r="R64" s="70">
        <v>0.57241817348110269</v>
      </c>
      <c r="S64" s="70">
        <v>1.5488695705577982</v>
      </c>
    </row>
    <row r="65" spans="1:19">
      <c r="A65" t="s">
        <v>228</v>
      </c>
      <c r="B65" s="69" t="s">
        <v>105</v>
      </c>
      <c r="C65" s="70">
        <v>1.9283128207598366E-2</v>
      </c>
      <c r="D65" s="70">
        <v>0.74913319384618515</v>
      </c>
      <c r="E65" s="70">
        <v>0</v>
      </c>
      <c r="F65" s="70">
        <v>6.1166629483583534E-2</v>
      </c>
      <c r="G65" s="70">
        <v>1.1475766400490917</v>
      </c>
      <c r="H65" s="70">
        <v>0.24237664773299394</v>
      </c>
      <c r="I65" s="70">
        <v>0</v>
      </c>
      <c r="J65" s="70">
        <v>3.8344092587436762E-3</v>
      </c>
      <c r="K65" s="70">
        <v>0.19584855000000001</v>
      </c>
      <c r="L65" s="70">
        <v>6.6756010117684284E-2</v>
      </c>
      <c r="M65" s="70">
        <v>6.4690071972606233E-4</v>
      </c>
      <c r="N65" s="70">
        <v>0.2820781186224306</v>
      </c>
      <c r="O65" s="70">
        <v>0.2946892088000741</v>
      </c>
      <c r="P65" s="70">
        <v>4.4719939593661384E-2</v>
      </c>
      <c r="Q65" s="70">
        <v>0.149651047626159</v>
      </c>
      <c r="R65" s="70">
        <v>0.21927814334862106</v>
      </c>
      <c r="S65" s="70">
        <v>3.4770385674065665</v>
      </c>
    </row>
    <row r="66" spans="1:19">
      <c r="A66" t="s">
        <v>228</v>
      </c>
      <c r="B66" s="69" t="s">
        <v>106</v>
      </c>
      <c r="C66" s="70">
        <v>0</v>
      </c>
      <c r="D66" s="70">
        <v>3.3394928433563287E-3</v>
      </c>
      <c r="E66" s="70">
        <v>0</v>
      </c>
      <c r="F66" s="70">
        <v>0</v>
      </c>
      <c r="G66" s="70">
        <v>1.4211903713265084E-2</v>
      </c>
      <c r="H66" s="70">
        <v>6.2939548065722661E-2</v>
      </c>
      <c r="I66" s="70">
        <v>0</v>
      </c>
      <c r="J66" s="70">
        <v>0</v>
      </c>
      <c r="K66" s="70">
        <v>1.7221526140514531E-3</v>
      </c>
      <c r="L66" s="70">
        <v>0</v>
      </c>
      <c r="M66" s="70">
        <v>0</v>
      </c>
      <c r="N66" s="70">
        <v>0</v>
      </c>
      <c r="O66" s="70">
        <v>5.1897553569610011E-2</v>
      </c>
      <c r="P66" s="70">
        <v>8.7475010578137447E-3</v>
      </c>
      <c r="Q66" s="70">
        <v>1.4178216142682665E-2</v>
      </c>
      <c r="R66" s="70">
        <v>0</v>
      </c>
      <c r="S66" s="70">
        <v>0.15703636800650145</v>
      </c>
    </row>
    <row r="67" spans="1:19">
      <c r="A67" t="s">
        <v>228</v>
      </c>
      <c r="B67" s="69" t="s">
        <v>107</v>
      </c>
      <c r="C67" s="70">
        <v>0</v>
      </c>
      <c r="D67" s="70">
        <v>0</v>
      </c>
      <c r="E67" s="70">
        <v>0</v>
      </c>
      <c r="F67" s="70">
        <v>0</v>
      </c>
      <c r="G67" s="70">
        <v>5.4856839169565852E-3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1.7896828413919597E-2</v>
      </c>
      <c r="O67" s="70">
        <v>2.7424866673393389E-3</v>
      </c>
      <c r="P67" s="70">
        <v>0.26198171095122863</v>
      </c>
      <c r="Q67" s="70">
        <v>0</v>
      </c>
      <c r="R67" s="70">
        <v>7.0040923842777936E-3</v>
      </c>
      <c r="S67" s="70">
        <v>0.2951108023337099</v>
      </c>
    </row>
    <row r="68" spans="1:19">
      <c r="A68" t="s">
        <v>228</v>
      </c>
      <c r="B68" s="69" t="s">
        <v>108</v>
      </c>
      <c r="C68" s="70">
        <v>0</v>
      </c>
      <c r="D68" s="70">
        <v>8.4991293241940546E-3</v>
      </c>
      <c r="E68" s="70">
        <v>0</v>
      </c>
      <c r="F68" s="70">
        <v>0</v>
      </c>
      <c r="G68" s="70">
        <v>0.37327450904868753</v>
      </c>
      <c r="H68" s="70">
        <v>0</v>
      </c>
      <c r="I68" s="70">
        <v>0</v>
      </c>
      <c r="J68" s="70">
        <v>0</v>
      </c>
      <c r="K68" s="70">
        <v>4.3829403054245208E-3</v>
      </c>
      <c r="L68" s="70">
        <v>0</v>
      </c>
      <c r="M68" s="70">
        <v>0</v>
      </c>
      <c r="N68" s="70">
        <v>3.0249473474073474E-2</v>
      </c>
      <c r="O68" s="70">
        <v>2.8369889721742148E-3</v>
      </c>
      <c r="P68" s="70">
        <v>5.0168450400089881E-4</v>
      </c>
      <c r="Q68" s="70">
        <v>8.4005544203913374E-4</v>
      </c>
      <c r="R68" s="70">
        <v>1.6916054898665767E-2</v>
      </c>
      <c r="S68" s="70">
        <v>0.43750083596927425</v>
      </c>
    </row>
    <row r="69" spans="1:19">
      <c r="A69" t="s">
        <v>228</v>
      </c>
      <c r="B69" s="69" t="s">
        <v>109</v>
      </c>
      <c r="C69" s="70">
        <v>0</v>
      </c>
      <c r="D69" s="70">
        <v>0.22322894876276811</v>
      </c>
      <c r="E69" s="70">
        <v>1.2155053993419818E-2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3.8015652227136876E-3</v>
      </c>
      <c r="O69" s="70">
        <v>9.1645250790655108E-2</v>
      </c>
      <c r="P69" s="70">
        <v>1.2969402072858016E-2</v>
      </c>
      <c r="Q69" s="70">
        <v>8.9415944869633002E-3</v>
      </c>
      <c r="R69" s="70">
        <v>7.3537484083807669E-4</v>
      </c>
      <c r="S69" s="70">
        <v>0.35347719017022428</v>
      </c>
    </row>
    <row r="70" spans="1:19">
      <c r="A70" t="s">
        <v>228</v>
      </c>
      <c r="B70" s="69" t="s">
        <v>110</v>
      </c>
      <c r="C70" s="70">
        <v>5.6159082977235986E-3</v>
      </c>
      <c r="D70" s="70">
        <v>0</v>
      </c>
      <c r="E70" s="70">
        <v>3.3619394147682558E-4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0.11511757493614139</v>
      </c>
      <c r="L70" s="70">
        <v>7.3658479343738037E-2</v>
      </c>
      <c r="M70" s="70">
        <v>0</v>
      </c>
      <c r="N70" s="70">
        <v>9.9847805104423148E-2</v>
      </c>
      <c r="O70" s="70">
        <v>0.16401618810566898</v>
      </c>
      <c r="P70" s="70">
        <v>1.6443079383352321E-2</v>
      </c>
      <c r="Q70" s="70">
        <v>0</v>
      </c>
      <c r="R70" s="70">
        <v>4.6931976223695937E-2</v>
      </c>
      <c r="S70" s="70">
        <v>0.52196720533621033</v>
      </c>
    </row>
    <row r="71" spans="1:19">
      <c r="A71" t="s">
        <v>228</v>
      </c>
      <c r="B71" s="69" t="s">
        <v>111</v>
      </c>
      <c r="C71" s="70">
        <v>1.0887159913403055E-4</v>
      </c>
      <c r="D71" s="70">
        <v>0</v>
      </c>
      <c r="E71" s="70">
        <v>0</v>
      </c>
      <c r="F71" s="70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0</v>
      </c>
      <c r="M71" s="70">
        <v>0</v>
      </c>
      <c r="N71" s="70">
        <v>0</v>
      </c>
      <c r="O71" s="70">
        <v>2.1661769072192971E-2</v>
      </c>
      <c r="P71" s="70">
        <v>8.6416868658600876E-4</v>
      </c>
      <c r="Q71" s="70">
        <v>0</v>
      </c>
      <c r="R71" s="70">
        <v>0</v>
      </c>
      <c r="S71" s="70">
        <v>2.2634809357917618E-2</v>
      </c>
    </row>
    <row r="72" spans="1:19">
      <c r="A72" t="s">
        <v>228</v>
      </c>
      <c r="B72" s="69" t="s">
        <v>112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  <c r="N72" s="70">
        <v>0</v>
      </c>
      <c r="O72" s="70">
        <v>1.3321632200890221E-2</v>
      </c>
      <c r="P72" s="70">
        <v>1.4823861692292994E-2</v>
      </c>
      <c r="Q72" s="70">
        <v>0</v>
      </c>
      <c r="R72" s="70">
        <v>0</v>
      </c>
      <c r="S72" s="70">
        <v>2.8145493893177331E-2</v>
      </c>
    </row>
    <row r="73" spans="1:19">
      <c r="A73" t="s">
        <v>228</v>
      </c>
      <c r="B73" s="69" t="s">
        <v>113</v>
      </c>
      <c r="C73" s="70">
        <v>0</v>
      </c>
      <c r="D73" s="70">
        <v>0</v>
      </c>
      <c r="E73" s="70">
        <v>3.0935049325878206E-2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4.9479671896885513E-2</v>
      </c>
      <c r="M73" s="70">
        <v>0</v>
      </c>
      <c r="N73" s="70">
        <v>0</v>
      </c>
      <c r="O73" s="70">
        <v>0</v>
      </c>
      <c r="P73" s="70">
        <v>2.0633588122073276E-2</v>
      </c>
      <c r="Q73" s="70">
        <v>0</v>
      </c>
      <c r="R73" s="70">
        <v>4.9629609663543128E-2</v>
      </c>
      <c r="S73" s="70">
        <v>0.15067791900838756</v>
      </c>
    </row>
    <row r="74" spans="1:19">
      <c r="A74" t="s">
        <v>228</v>
      </c>
      <c r="B74" s="69" t="s">
        <v>114</v>
      </c>
      <c r="C74" s="70">
        <v>1.4292688481164828E-2</v>
      </c>
      <c r="D74" s="70">
        <v>0</v>
      </c>
      <c r="E74" s="70">
        <v>0.81250658479594806</v>
      </c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2.3920686439784511E-3</v>
      </c>
      <c r="N74" s="70">
        <v>0</v>
      </c>
      <c r="O74" s="70">
        <v>0.34989159931284064</v>
      </c>
      <c r="P74" s="70">
        <v>0.13837518132426452</v>
      </c>
      <c r="Q74" s="70">
        <v>0</v>
      </c>
      <c r="R74" s="70">
        <v>0</v>
      </c>
      <c r="S74" s="70">
        <v>1.3174581225581861</v>
      </c>
    </row>
    <row r="75" spans="1:19">
      <c r="A75" t="s">
        <v>228</v>
      </c>
      <c r="B75" s="69" t="s">
        <v>115</v>
      </c>
      <c r="C75" s="70">
        <v>0</v>
      </c>
      <c r="D75" s="70">
        <v>0</v>
      </c>
      <c r="E75" s="70">
        <v>0</v>
      </c>
      <c r="F75" s="70">
        <v>0.22617810118917347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1.299579606492876</v>
      </c>
      <c r="M75" s="70">
        <v>0</v>
      </c>
      <c r="N75" s="70">
        <v>0</v>
      </c>
      <c r="O75" s="70">
        <v>4.0513167277338447E-3</v>
      </c>
      <c r="P75" s="70">
        <v>1.144233278702389E-3</v>
      </c>
      <c r="Q75" s="70">
        <v>0</v>
      </c>
      <c r="R75" s="70">
        <v>0</v>
      </c>
      <c r="S75" s="70">
        <v>1.5309532576884877</v>
      </c>
    </row>
    <row r="76" spans="1:19">
      <c r="A76" t="s">
        <v>228</v>
      </c>
      <c r="B76" s="69" t="s">
        <v>116</v>
      </c>
      <c r="C76" s="70">
        <v>0.37539631448620425</v>
      </c>
      <c r="D76" s="70">
        <v>0</v>
      </c>
      <c r="E76" s="70">
        <v>0</v>
      </c>
      <c r="F76" s="70">
        <v>0</v>
      </c>
      <c r="G76" s="70">
        <v>0</v>
      </c>
      <c r="H76" s="70">
        <v>0</v>
      </c>
      <c r="I76" s="70">
        <v>0</v>
      </c>
      <c r="J76" s="70">
        <v>1.4178636499131869E-2</v>
      </c>
      <c r="K76" s="70">
        <v>0</v>
      </c>
      <c r="L76" s="70">
        <v>0</v>
      </c>
      <c r="M76" s="70">
        <v>0</v>
      </c>
      <c r="N76" s="70">
        <v>0</v>
      </c>
      <c r="O76" s="70">
        <v>0</v>
      </c>
      <c r="P76" s="70">
        <v>5.2974434485788535E-3</v>
      </c>
      <c r="Q76" s="70">
        <v>0</v>
      </c>
      <c r="R76" s="70">
        <v>0</v>
      </c>
      <c r="S76" s="70">
        <v>0.39487239443392497</v>
      </c>
    </row>
    <row r="77" spans="1:19">
      <c r="A77" t="s">
        <v>228</v>
      </c>
      <c r="B77" s="69" t="s">
        <v>117</v>
      </c>
      <c r="C77" s="70">
        <v>0</v>
      </c>
      <c r="D77" s="70">
        <v>0</v>
      </c>
      <c r="E77" s="70">
        <v>0</v>
      </c>
      <c r="F77" s="70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70">
        <v>0</v>
      </c>
      <c r="N77" s="70">
        <v>0</v>
      </c>
      <c r="O77" s="70">
        <v>0.10640750831529644</v>
      </c>
      <c r="P77" s="70">
        <v>8.6627200317357378E-4</v>
      </c>
      <c r="Q77" s="70">
        <v>0</v>
      </c>
      <c r="R77" s="70">
        <v>0</v>
      </c>
      <c r="S77" s="70">
        <v>0.10727378031846513</v>
      </c>
    </row>
    <row r="78" spans="1:19">
      <c r="A78" t="s">
        <v>228</v>
      </c>
      <c r="B78" s="69" t="s">
        <v>118</v>
      </c>
      <c r="C78" s="70">
        <v>0</v>
      </c>
      <c r="D78" s="70">
        <v>0</v>
      </c>
      <c r="E78" s="70">
        <v>0</v>
      </c>
      <c r="F78" s="70">
        <v>0</v>
      </c>
      <c r="G78" s="70">
        <v>0</v>
      </c>
      <c r="H78" s="70">
        <v>0</v>
      </c>
      <c r="I78" s="70">
        <v>0</v>
      </c>
      <c r="J78" s="70">
        <v>0</v>
      </c>
      <c r="K78" s="70">
        <v>0</v>
      </c>
      <c r="L78" s="70">
        <v>0</v>
      </c>
      <c r="M78" s="70">
        <v>8.4757513503674886E-5</v>
      </c>
      <c r="N78" s="70">
        <v>0</v>
      </c>
      <c r="O78" s="70">
        <v>0</v>
      </c>
      <c r="P78" s="70">
        <v>0.13913692650730081</v>
      </c>
      <c r="Q78" s="70">
        <v>0</v>
      </c>
      <c r="R78" s="70">
        <v>1.5401049356444929E-4</v>
      </c>
      <c r="S78" s="70">
        <v>0.13937569451437071</v>
      </c>
    </row>
    <row r="79" spans="1:19">
      <c r="A79" t="s">
        <v>228</v>
      </c>
      <c r="B79" s="69" t="s">
        <v>119</v>
      </c>
      <c r="C79" s="70">
        <v>0</v>
      </c>
      <c r="D79" s="70">
        <v>0</v>
      </c>
      <c r="E79" s="70">
        <v>0</v>
      </c>
      <c r="F79" s="70">
        <v>8.0141067498615826E-3</v>
      </c>
      <c r="G79" s="70">
        <v>0</v>
      </c>
      <c r="H79" s="70">
        <v>0</v>
      </c>
      <c r="I79" s="70">
        <v>0</v>
      </c>
      <c r="J79" s="70">
        <v>0</v>
      </c>
      <c r="K79" s="70">
        <v>0</v>
      </c>
      <c r="L79" s="70">
        <v>0</v>
      </c>
      <c r="M79" s="70">
        <v>0</v>
      </c>
      <c r="N79" s="70">
        <v>0</v>
      </c>
      <c r="O79" s="70">
        <v>0</v>
      </c>
      <c r="P79" s="70">
        <v>0</v>
      </c>
      <c r="Q79" s="70">
        <v>0</v>
      </c>
      <c r="R79" s="70">
        <v>0</v>
      </c>
      <c r="S79" s="70">
        <v>8.0141067498615826E-3</v>
      </c>
    </row>
    <row r="80" spans="1:19">
      <c r="A80" t="s">
        <v>228</v>
      </c>
      <c r="B80" s="69" t="s">
        <v>120</v>
      </c>
      <c r="C80" s="70">
        <v>0</v>
      </c>
      <c r="D80" s="70">
        <v>0</v>
      </c>
      <c r="E80" s="70">
        <v>0</v>
      </c>
      <c r="F80" s="70">
        <v>0</v>
      </c>
      <c r="G80" s="70">
        <v>0</v>
      </c>
      <c r="H80" s="70">
        <v>0</v>
      </c>
      <c r="I80" s="70">
        <v>0</v>
      </c>
      <c r="J80" s="70">
        <v>5.0238774609079329E-4</v>
      </c>
      <c r="K80" s="70">
        <v>0</v>
      </c>
      <c r="L80" s="70">
        <v>0</v>
      </c>
      <c r="M80" s="70">
        <v>0</v>
      </c>
      <c r="N80" s="70">
        <v>0</v>
      </c>
      <c r="O80" s="70">
        <v>0</v>
      </c>
      <c r="P80" s="70">
        <v>5.2782900446199932E-3</v>
      </c>
      <c r="Q80" s="70">
        <v>0</v>
      </c>
      <c r="R80" s="70">
        <v>4.0450732381414056E-3</v>
      </c>
      <c r="S80" s="70">
        <v>9.8257510288490835E-3</v>
      </c>
    </row>
    <row r="81" spans="1:19">
      <c r="A81" t="s">
        <v>228</v>
      </c>
      <c r="B81" s="69" t="s">
        <v>121</v>
      </c>
      <c r="C81" s="70">
        <v>0</v>
      </c>
      <c r="D81" s="70">
        <v>0</v>
      </c>
      <c r="E81" s="70">
        <v>0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0</v>
      </c>
      <c r="N81" s="70">
        <v>0</v>
      </c>
      <c r="O81" s="70">
        <v>0</v>
      </c>
      <c r="P81" s="70">
        <v>0</v>
      </c>
      <c r="Q81" s="70">
        <v>0</v>
      </c>
      <c r="R81" s="70">
        <v>2.513274393896392E-2</v>
      </c>
      <c r="S81" s="70">
        <v>2.513274393896836E-2</v>
      </c>
    </row>
    <row r="82" spans="1:19">
      <c r="A82" t="s">
        <v>228</v>
      </c>
      <c r="B82" s="69" t="s">
        <v>122</v>
      </c>
      <c r="C82" s="70">
        <v>0</v>
      </c>
      <c r="D82" s="70">
        <v>0</v>
      </c>
      <c r="E82" s="70">
        <v>0</v>
      </c>
      <c r="F82" s="70">
        <v>0</v>
      </c>
      <c r="G82" s="70">
        <v>0</v>
      </c>
      <c r="H82" s="70">
        <v>0</v>
      </c>
      <c r="I82" s="70">
        <v>0</v>
      </c>
      <c r="J82" s="70">
        <v>0</v>
      </c>
      <c r="K82" s="70">
        <v>0</v>
      </c>
      <c r="L82" s="70">
        <v>0</v>
      </c>
      <c r="M82" s="70">
        <v>0</v>
      </c>
      <c r="N82" s="70">
        <v>2.6361611866854151E-3</v>
      </c>
      <c r="O82" s="70">
        <v>0</v>
      </c>
      <c r="P82" s="70">
        <v>0.13907105918883822</v>
      </c>
      <c r="Q82" s="70">
        <v>0</v>
      </c>
      <c r="R82" s="70">
        <v>0</v>
      </c>
      <c r="S82" s="70">
        <v>0.14170722037552252</v>
      </c>
    </row>
    <row r="83" spans="1:19">
      <c r="A83" t="s">
        <v>228</v>
      </c>
      <c r="B83" s="69" t="s">
        <v>123</v>
      </c>
      <c r="C83" s="70">
        <v>0</v>
      </c>
      <c r="D83" s="70">
        <v>0</v>
      </c>
      <c r="E83" s="70">
        <v>0</v>
      </c>
      <c r="F83" s="70">
        <v>0</v>
      </c>
      <c r="G83" s="70">
        <v>2.0284615688922703E-2</v>
      </c>
      <c r="H83" s="70">
        <v>0</v>
      </c>
      <c r="I83" s="70">
        <v>0</v>
      </c>
      <c r="J83" s="70">
        <v>0</v>
      </c>
      <c r="K83" s="70">
        <v>0</v>
      </c>
      <c r="L83" s="70">
        <v>0</v>
      </c>
      <c r="M83" s="70">
        <v>0</v>
      </c>
      <c r="N83" s="70">
        <v>0</v>
      </c>
      <c r="O83" s="70">
        <v>0</v>
      </c>
      <c r="P83" s="70">
        <v>6.7977430011101347E-4</v>
      </c>
      <c r="Q83" s="70">
        <v>0</v>
      </c>
      <c r="R83" s="70">
        <v>0</v>
      </c>
      <c r="S83" s="70">
        <v>2.0964389989032384E-2</v>
      </c>
    </row>
    <row r="84" spans="1:19">
      <c r="A84" t="s">
        <v>228</v>
      </c>
      <c r="B84" s="69" t="s">
        <v>124</v>
      </c>
      <c r="C84" s="70">
        <v>0</v>
      </c>
      <c r="D84" s="70">
        <v>0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5.9536110814710774E-3</v>
      </c>
      <c r="N84" s="70">
        <v>2.0034825018810931E-3</v>
      </c>
      <c r="O84" s="70">
        <v>0</v>
      </c>
      <c r="P84" s="70">
        <v>1.5249190860564532E-3</v>
      </c>
      <c r="Q84" s="70">
        <v>0</v>
      </c>
      <c r="R84" s="70">
        <v>0</v>
      </c>
      <c r="S84" s="70">
        <v>9.4820126694088458E-3</v>
      </c>
    </row>
    <row r="85" spans="1:19">
      <c r="A85" t="s">
        <v>228</v>
      </c>
      <c r="B85" s="69" t="s">
        <v>125</v>
      </c>
      <c r="C85" s="70">
        <v>0</v>
      </c>
      <c r="D85" s="70">
        <v>0</v>
      </c>
      <c r="E85" s="70">
        <v>0</v>
      </c>
      <c r="F85" s="70">
        <v>2.3537792721555029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6.8610121025155291E-2</v>
      </c>
      <c r="N85" s="70">
        <v>0</v>
      </c>
      <c r="O85" s="70">
        <v>0</v>
      </c>
      <c r="P85" s="70">
        <v>0</v>
      </c>
      <c r="Q85" s="70">
        <v>1.2264663819600896E-2</v>
      </c>
      <c r="R85" s="70">
        <v>0</v>
      </c>
      <c r="S85" s="70">
        <v>2.4346540570002517</v>
      </c>
    </row>
    <row r="86" spans="1:19">
      <c r="A86" t="s">
        <v>228</v>
      </c>
      <c r="B86" s="69" t="s">
        <v>126</v>
      </c>
      <c r="C86" s="70">
        <v>0</v>
      </c>
      <c r="D86" s="70">
        <v>0</v>
      </c>
      <c r="E86" s="70">
        <v>0</v>
      </c>
      <c r="F86" s="70">
        <v>0</v>
      </c>
      <c r="G86" s="70">
        <v>0</v>
      </c>
      <c r="H86" s="70">
        <v>0</v>
      </c>
      <c r="I86" s="70">
        <v>0</v>
      </c>
      <c r="J86" s="70">
        <v>0</v>
      </c>
      <c r="K86" s="70">
        <v>0</v>
      </c>
      <c r="L86" s="70">
        <v>0</v>
      </c>
      <c r="M86" s="70">
        <v>5.2571987222112426E-2</v>
      </c>
      <c r="N86" s="70">
        <v>0</v>
      </c>
      <c r="O86" s="70">
        <v>0</v>
      </c>
      <c r="P86" s="70">
        <v>5.8015393456604114E-2</v>
      </c>
      <c r="Q86" s="70">
        <v>1.1354419674911576E-2</v>
      </c>
      <c r="R86" s="70">
        <v>6.2551119930827959E-2</v>
      </c>
      <c r="S86" s="70">
        <v>0.18449292028446251</v>
      </c>
    </row>
    <row r="87" spans="1:19">
      <c r="A87" t="s">
        <v>228</v>
      </c>
      <c r="B87" s="69" t="s">
        <v>127</v>
      </c>
      <c r="C87" s="70">
        <v>0</v>
      </c>
      <c r="D87" s="70">
        <v>0</v>
      </c>
      <c r="E87" s="70">
        <v>0</v>
      </c>
      <c r="F87" s="70">
        <v>0</v>
      </c>
      <c r="G87" s="70">
        <v>0</v>
      </c>
      <c r="H87" s="70">
        <v>0</v>
      </c>
      <c r="I87" s="70">
        <v>0</v>
      </c>
      <c r="J87" s="70">
        <v>0</v>
      </c>
      <c r="K87" s="70">
        <v>0</v>
      </c>
      <c r="L87" s="70">
        <v>0</v>
      </c>
      <c r="M87" s="70">
        <v>1.2760515690500185E-2</v>
      </c>
      <c r="N87" s="70">
        <v>0</v>
      </c>
      <c r="O87" s="70">
        <v>0</v>
      </c>
      <c r="P87" s="70">
        <v>1.0929882436627736E-4</v>
      </c>
      <c r="Q87" s="70">
        <v>0</v>
      </c>
      <c r="R87" s="70">
        <v>0</v>
      </c>
      <c r="S87" s="70">
        <v>1.2869814514871791E-2</v>
      </c>
    </row>
    <row r="88" spans="1:19">
      <c r="A88" t="s">
        <v>228</v>
      </c>
      <c r="B88" s="69" t="s">
        <v>128</v>
      </c>
      <c r="C88" s="70">
        <v>0</v>
      </c>
      <c r="D88" s="70">
        <v>0</v>
      </c>
      <c r="E88" s="70">
        <v>0</v>
      </c>
      <c r="F88" s="70">
        <v>1.3168119479951486</v>
      </c>
      <c r="G88" s="70">
        <v>0</v>
      </c>
      <c r="H88" s="70">
        <v>0</v>
      </c>
      <c r="I88" s="70">
        <v>0</v>
      </c>
      <c r="J88" s="70">
        <v>4.6388905759999766E-3</v>
      </c>
      <c r="K88" s="70">
        <v>0</v>
      </c>
      <c r="L88" s="70">
        <v>0</v>
      </c>
      <c r="M88" s="70">
        <v>4.5247444219183031E-3</v>
      </c>
      <c r="N88" s="70">
        <v>0</v>
      </c>
      <c r="O88" s="70">
        <v>0</v>
      </c>
      <c r="P88" s="70">
        <v>0</v>
      </c>
      <c r="Q88" s="70">
        <v>0</v>
      </c>
      <c r="R88" s="70">
        <v>8.9052163664282702E-4</v>
      </c>
      <c r="S88" s="70">
        <v>1.3268661046297083</v>
      </c>
    </row>
    <row r="89" spans="1:19">
      <c r="A89" t="s">
        <v>228</v>
      </c>
      <c r="B89" s="69" t="s">
        <v>129</v>
      </c>
      <c r="C89" s="70">
        <v>0</v>
      </c>
      <c r="D89" s="70">
        <v>0</v>
      </c>
      <c r="E89" s="70">
        <v>0</v>
      </c>
      <c r="F89" s="70">
        <v>0</v>
      </c>
      <c r="G89" s="70">
        <v>0</v>
      </c>
      <c r="H89" s="70">
        <v>0</v>
      </c>
      <c r="I89" s="70">
        <v>0</v>
      </c>
      <c r="J89" s="70">
        <v>0</v>
      </c>
      <c r="K89" s="70">
        <v>0</v>
      </c>
      <c r="L89" s="70">
        <v>0</v>
      </c>
      <c r="M89" s="70">
        <v>5.2143691979117612E-2</v>
      </c>
      <c r="N89" s="70">
        <v>0</v>
      </c>
      <c r="O89" s="70">
        <v>2.1010582005133394E-2</v>
      </c>
      <c r="P89" s="70">
        <v>1.5491021305713559E-5</v>
      </c>
      <c r="Q89" s="70">
        <v>6.9224917278358777E-3</v>
      </c>
      <c r="R89" s="70">
        <v>2.8907431986936238E-2</v>
      </c>
      <c r="S89" s="70">
        <v>0.10899968872033838</v>
      </c>
    </row>
    <row r="90" spans="1:19">
      <c r="A90" t="s">
        <v>228</v>
      </c>
      <c r="B90" s="69" t="s">
        <v>130</v>
      </c>
      <c r="C90" s="70">
        <v>0</v>
      </c>
      <c r="D90" s="70">
        <v>0</v>
      </c>
      <c r="E90" s="70">
        <v>0</v>
      </c>
      <c r="F90" s="70">
        <v>0</v>
      </c>
      <c r="G90" s="70">
        <v>7.1873923539111928E-4</v>
      </c>
      <c r="H90" s="70">
        <v>0</v>
      </c>
      <c r="I90" s="70">
        <v>0</v>
      </c>
      <c r="J90" s="70">
        <v>0</v>
      </c>
      <c r="K90" s="70">
        <v>0</v>
      </c>
      <c r="L90" s="70">
        <v>0</v>
      </c>
      <c r="M90" s="70">
        <v>9.4591009248117253E-3</v>
      </c>
      <c r="N90" s="70">
        <v>0</v>
      </c>
      <c r="O90" s="70">
        <v>0</v>
      </c>
      <c r="P90" s="70">
        <v>0</v>
      </c>
      <c r="Q90" s="70">
        <v>9.945897602292586E-4</v>
      </c>
      <c r="R90" s="70">
        <v>0</v>
      </c>
      <c r="S90" s="70">
        <v>1.1172429920428328E-2</v>
      </c>
    </row>
    <row r="91" spans="1:19">
      <c r="A91" t="s">
        <v>228</v>
      </c>
      <c r="B91" s="69" t="s">
        <v>131</v>
      </c>
      <c r="C91" s="70">
        <v>0</v>
      </c>
      <c r="D91" s="70">
        <v>0</v>
      </c>
      <c r="E91" s="70">
        <v>0</v>
      </c>
      <c r="F91" s="70">
        <v>0</v>
      </c>
      <c r="G91" s="70">
        <v>0</v>
      </c>
      <c r="H91" s="70">
        <v>0</v>
      </c>
      <c r="I91" s="70">
        <v>0</v>
      </c>
      <c r="J91" s="70">
        <v>0</v>
      </c>
      <c r="K91" s="70">
        <v>0</v>
      </c>
      <c r="L91" s="70">
        <v>0</v>
      </c>
      <c r="M91" s="70">
        <v>3.3332771764531977E-2</v>
      </c>
      <c r="N91" s="70">
        <v>0</v>
      </c>
      <c r="O91" s="70">
        <v>0</v>
      </c>
      <c r="P91" s="70">
        <v>0</v>
      </c>
      <c r="Q91" s="70">
        <v>8.6293589529327086E-3</v>
      </c>
      <c r="R91" s="70">
        <v>0.12230215685993695</v>
      </c>
      <c r="S91" s="70">
        <v>0.16426428757740297</v>
      </c>
    </row>
    <row r="92" spans="1:19">
      <c r="A92" t="s">
        <v>228</v>
      </c>
      <c r="B92" s="69" t="s">
        <v>132</v>
      </c>
      <c r="C92" s="70">
        <v>0</v>
      </c>
      <c r="D92" s="70">
        <v>0</v>
      </c>
      <c r="E92" s="70">
        <v>0</v>
      </c>
      <c r="F92" s="70">
        <v>0</v>
      </c>
      <c r="G92" s="70">
        <v>0</v>
      </c>
      <c r="H92" s="70">
        <v>0</v>
      </c>
      <c r="I92" s="70">
        <v>0</v>
      </c>
      <c r="J92" s="70">
        <v>3.5255568377596802E-3</v>
      </c>
      <c r="K92" s="70">
        <v>0</v>
      </c>
      <c r="L92" s="70">
        <v>0</v>
      </c>
      <c r="M92" s="70">
        <v>6.8608295242427175E-3</v>
      </c>
      <c r="N92" s="70">
        <v>0</v>
      </c>
      <c r="O92" s="70">
        <v>6.6150067676886692E-3</v>
      </c>
      <c r="P92" s="70">
        <v>1.6568734528110474E-2</v>
      </c>
      <c r="Q92" s="70">
        <v>0</v>
      </c>
      <c r="R92" s="70">
        <v>0</v>
      </c>
      <c r="S92" s="70">
        <v>3.3570127657796434E-2</v>
      </c>
    </row>
    <row r="93" spans="1:19">
      <c r="A93" t="s">
        <v>228</v>
      </c>
      <c r="B93" s="69" t="s">
        <v>133</v>
      </c>
      <c r="C93" s="70">
        <v>0</v>
      </c>
      <c r="D93" s="70">
        <v>0</v>
      </c>
      <c r="E93" s="70">
        <v>1.2431567336066429E-3</v>
      </c>
      <c r="F93" s="70">
        <v>0</v>
      </c>
      <c r="G93" s="70">
        <v>0</v>
      </c>
      <c r="H93" s="70">
        <v>0</v>
      </c>
      <c r="I93" s="70">
        <v>0</v>
      </c>
      <c r="J93" s="70">
        <v>0</v>
      </c>
      <c r="K93" s="70">
        <v>0</v>
      </c>
      <c r="L93" s="70">
        <v>0</v>
      </c>
      <c r="M93" s="70">
        <v>0</v>
      </c>
      <c r="N93" s="70">
        <v>0</v>
      </c>
      <c r="O93" s="70">
        <v>0</v>
      </c>
      <c r="P93" s="70">
        <v>3.8727553264283898E-6</v>
      </c>
      <c r="Q93" s="70">
        <v>6.5460237478554006E-5</v>
      </c>
      <c r="R93" s="70">
        <v>0</v>
      </c>
      <c r="S93" s="70">
        <v>1.3124897264162882E-3</v>
      </c>
    </row>
    <row r="94" spans="1:19">
      <c r="A94" t="s">
        <v>228</v>
      </c>
      <c r="B94" s="69" t="s">
        <v>134</v>
      </c>
      <c r="C94" s="70">
        <v>0</v>
      </c>
      <c r="D94" s="70">
        <v>0</v>
      </c>
      <c r="E94" s="70">
        <v>1.5110743684022987E-2</v>
      </c>
      <c r="F94" s="70">
        <v>1.0007770804763219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1.1261543844671928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70">
        <v>1.7999138146854499E-2</v>
      </c>
      <c r="S94" s="70">
        <v>2.160041346774392</v>
      </c>
    </row>
    <row r="95" spans="1:19">
      <c r="A95" t="s">
        <v>228</v>
      </c>
      <c r="B95" s="69" t="s">
        <v>135</v>
      </c>
      <c r="C95" s="70">
        <v>4.0257852645242398E-4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2.1056520221520936E-2</v>
      </c>
      <c r="O95" s="70">
        <v>0</v>
      </c>
      <c r="P95" s="70">
        <v>7.6896452589059194E-4</v>
      </c>
      <c r="Q95" s="70">
        <v>0</v>
      </c>
      <c r="R95" s="70">
        <v>6.1868668742048882E-3</v>
      </c>
      <c r="S95" s="70">
        <v>2.8414930148073836E-2</v>
      </c>
    </row>
    <row r="96" spans="1:19">
      <c r="A96" t="s">
        <v>228</v>
      </c>
      <c r="B96" s="69" t="s">
        <v>136</v>
      </c>
      <c r="C96" s="70">
        <v>0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2.691352329203589E-3</v>
      </c>
      <c r="O96" s="70">
        <v>0</v>
      </c>
      <c r="P96" s="70">
        <v>0</v>
      </c>
      <c r="Q96" s="70">
        <v>0</v>
      </c>
      <c r="R96" s="70">
        <v>1.9776695626914531E-2</v>
      </c>
      <c r="S96" s="70">
        <v>2.2468047956124337E-2</v>
      </c>
    </row>
    <row r="97" spans="1:19">
      <c r="A97" t="s">
        <v>228</v>
      </c>
      <c r="B97" s="69" t="s">
        <v>137</v>
      </c>
      <c r="C97" s="70">
        <v>0</v>
      </c>
      <c r="D97" s="70">
        <v>0</v>
      </c>
      <c r="E97" s="70">
        <v>0</v>
      </c>
      <c r="F97" s="70">
        <v>0.1743205888355206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7.4446220116142214E-4</v>
      </c>
      <c r="P97" s="70">
        <v>1.0929882436627736E-4</v>
      </c>
      <c r="Q97" s="70">
        <v>0</v>
      </c>
      <c r="R97" s="70">
        <v>5.0486203466918234E-2</v>
      </c>
      <c r="S97" s="70">
        <v>0.22566055332796964</v>
      </c>
    </row>
    <row r="98" spans="1:19">
      <c r="A98" t="s">
        <v>228</v>
      </c>
      <c r="B98" s="69" t="s">
        <v>138</v>
      </c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2.8317489258324002E-2</v>
      </c>
      <c r="Q98" s="70">
        <v>2.5611922015458255E-2</v>
      </c>
      <c r="R98" s="70">
        <v>0</v>
      </c>
      <c r="S98" s="70">
        <v>5.3929411273784922E-2</v>
      </c>
    </row>
    <row r="99" spans="1:19">
      <c r="A99" t="s">
        <v>228</v>
      </c>
      <c r="B99" s="69" t="s">
        <v>139</v>
      </c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4.7966146582187896E-2</v>
      </c>
      <c r="N99" s="70">
        <v>0</v>
      </c>
      <c r="O99" s="70">
        <v>1.5806056525272005E-2</v>
      </c>
      <c r="P99" s="70">
        <v>4.5800537494988802E-4</v>
      </c>
      <c r="Q99" s="70">
        <v>2.8856505414882605E-3</v>
      </c>
      <c r="R99" s="70">
        <v>0</v>
      </c>
      <c r="S99" s="70">
        <v>6.711585902388606E-2</v>
      </c>
    </row>
    <row r="100" spans="1:19">
      <c r="A100" t="s">
        <v>228</v>
      </c>
      <c r="B100" s="69" t="s">
        <v>140</v>
      </c>
      <c r="C100" s="70">
        <v>0</v>
      </c>
      <c r="D100" s="70">
        <v>0</v>
      </c>
      <c r="E100" s="70">
        <v>0</v>
      </c>
      <c r="F100" s="70">
        <v>0</v>
      </c>
      <c r="G100" s="70">
        <v>0</v>
      </c>
      <c r="H100" s="70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5.5728887882868783E-2</v>
      </c>
      <c r="N100" s="70">
        <v>4.3191978990488877E-3</v>
      </c>
      <c r="O100" s="70">
        <v>0</v>
      </c>
      <c r="P100" s="70">
        <v>6.8281045250007111E-4</v>
      </c>
      <c r="Q100" s="70">
        <v>0</v>
      </c>
      <c r="R100" s="70">
        <v>0.18887567359357149</v>
      </c>
      <c r="S100" s="70">
        <v>0.24960656982798923</v>
      </c>
    </row>
    <row r="101" spans="1:19">
      <c r="A101" t="s">
        <v>228</v>
      </c>
      <c r="B101" s="69" t="s">
        <v>141</v>
      </c>
      <c r="C101" s="70">
        <v>0</v>
      </c>
      <c r="D101" s="70">
        <v>0</v>
      </c>
      <c r="E101" s="70">
        <v>0</v>
      </c>
      <c r="F101" s="70">
        <v>0</v>
      </c>
      <c r="G101" s="70">
        <v>0</v>
      </c>
      <c r="H101" s="70">
        <v>4.4440798641247503E-2</v>
      </c>
      <c r="I101" s="70">
        <v>0</v>
      </c>
      <c r="J101" s="70">
        <v>0</v>
      </c>
      <c r="K101" s="70">
        <v>0</v>
      </c>
      <c r="L101" s="70">
        <v>0</v>
      </c>
      <c r="M101" s="70">
        <v>6.828732307024854E-3</v>
      </c>
      <c r="N101" s="70">
        <v>2.3296465829618862E-2</v>
      </c>
      <c r="O101" s="70">
        <v>1.0898315322610763E-2</v>
      </c>
      <c r="P101" s="70">
        <v>3.6791175601180726E-5</v>
      </c>
      <c r="Q101" s="70">
        <v>3.5419139603042771E-2</v>
      </c>
      <c r="R101" s="70">
        <v>0.18392555301784075</v>
      </c>
      <c r="S101" s="70">
        <v>0.30484579589699479</v>
      </c>
    </row>
    <row r="102" spans="1:19">
      <c r="A102" t="s">
        <v>228</v>
      </c>
      <c r="B102" s="69" t="s">
        <v>142</v>
      </c>
      <c r="C102" s="70">
        <v>0</v>
      </c>
      <c r="D102" s="70">
        <v>0</v>
      </c>
      <c r="E102" s="70">
        <v>4.4048432264354176E-5</v>
      </c>
      <c r="F102" s="70">
        <v>0</v>
      </c>
      <c r="G102" s="70">
        <v>0</v>
      </c>
      <c r="H102" s="70">
        <v>0</v>
      </c>
      <c r="I102" s="70">
        <v>6.5353496823589929E-2</v>
      </c>
      <c r="J102" s="70">
        <v>0</v>
      </c>
      <c r="K102" s="70">
        <v>0</v>
      </c>
      <c r="L102" s="70">
        <v>0</v>
      </c>
      <c r="M102" s="70">
        <v>0</v>
      </c>
      <c r="N102" s="70">
        <v>1.561027301857365E-3</v>
      </c>
      <c r="O102" s="70">
        <v>1.2012602959206919E-2</v>
      </c>
      <c r="P102" s="70">
        <v>3.1268423675676615E-3</v>
      </c>
      <c r="Q102" s="70">
        <v>1.2688894164032405E-3</v>
      </c>
      <c r="R102" s="70">
        <v>2.0429721147759317E-2</v>
      </c>
      <c r="S102" s="70">
        <v>0.10379662844863446</v>
      </c>
    </row>
    <row r="103" spans="1:19">
      <c r="A103" t="s">
        <v>228</v>
      </c>
      <c r="B103" s="69" t="s">
        <v>143</v>
      </c>
      <c r="C103" s="70">
        <v>0</v>
      </c>
      <c r="D103" s="70">
        <v>0</v>
      </c>
      <c r="E103" s="70">
        <v>0</v>
      </c>
      <c r="F103" s="70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4.0007800154175488E-2</v>
      </c>
      <c r="N103" s="70">
        <v>2.0454277701946744E-3</v>
      </c>
      <c r="O103" s="70">
        <v>0</v>
      </c>
      <c r="P103" s="70">
        <v>7.8250232987955304E-3</v>
      </c>
      <c r="Q103" s="70">
        <v>0</v>
      </c>
      <c r="R103" s="70">
        <v>1.5100738248232659E-3</v>
      </c>
      <c r="S103" s="70">
        <v>5.1388325048009165E-2</v>
      </c>
    </row>
    <row r="104" spans="1:19">
      <c r="A104" t="s">
        <v>228</v>
      </c>
      <c r="B104" s="69" t="s">
        <v>144</v>
      </c>
      <c r="C104" s="70">
        <v>8.1069102423975137E-3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7.1035390393907605E-3</v>
      </c>
      <c r="M104" s="70">
        <v>4.3918746979372258E-3</v>
      </c>
      <c r="N104" s="70">
        <v>0</v>
      </c>
      <c r="O104" s="70">
        <v>1.5322160872081714E-2</v>
      </c>
      <c r="P104" s="70">
        <v>2.5113109529657063E-2</v>
      </c>
      <c r="Q104" s="70">
        <v>0</v>
      </c>
      <c r="R104" s="70">
        <v>2.2548511555188711</v>
      </c>
      <c r="S104" s="70">
        <v>2.3148887499003337</v>
      </c>
    </row>
    <row r="105" spans="1:19">
      <c r="A105" t="s">
        <v>228</v>
      </c>
      <c r="B105" s="69" t="s">
        <v>145</v>
      </c>
      <c r="C105" s="70">
        <v>0</v>
      </c>
      <c r="D105" s="70">
        <v>0</v>
      </c>
      <c r="E105" s="70">
        <v>0</v>
      </c>
      <c r="F105" s="70">
        <v>1.7786803034764205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2.7109287285220773E-5</v>
      </c>
      <c r="Q105" s="70">
        <v>0</v>
      </c>
      <c r="R105" s="70">
        <v>8.182047501389178E-2</v>
      </c>
      <c r="S105" s="70">
        <v>1.860527887777593</v>
      </c>
    </row>
    <row r="106" spans="1:19">
      <c r="A106" t="s">
        <v>228</v>
      </c>
      <c r="B106" s="69" t="s">
        <v>146</v>
      </c>
      <c r="C106" s="70">
        <v>1.4264454733847742E-5</v>
      </c>
      <c r="D106" s="70">
        <v>0</v>
      </c>
      <c r="E106" s="70">
        <v>0</v>
      </c>
      <c r="F106" s="70">
        <v>0.19525544994860411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5.5343749598627312E-2</v>
      </c>
      <c r="P106" s="70">
        <v>5.189359438997343E-4</v>
      </c>
      <c r="Q106" s="70">
        <v>5.6308400000038006E-5</v>
      </c>
      <c r="R106" s="70">
        <v>0</v>
      </c>
      <c r="S106" s="70">
        <v>0.2511887083458646</v>
      </c>
    </row>
    <row r="107" spans="1:19">
      <c r="A107" t="s">
        <v>228</v>
      </c>
      <c r="B107" s="69" t="s">
        <v>147</v>
      </c>
      <c r="C107" s="70">
        <v>0</v>
      </c>
      <c r="D107" s="70">
        <v>0</v>
      </c>
      <c r="E107" s="70">
        <v>0</v>
      </c>
      <c r="F107" s="70">
        <v>0</v>
      </c>
      <c r="G107" s="70">
        <v>0.21148008774897509</v>
      </c>
      <c r="H107" s="70">
        <v>0</v>
      </c>
      <c r="I107" s="70">
        <v>0</v>
      </c>
      <c r="J107" s="70">
        <v>0</v>
      </c>
      <c r="K107" s="70">
        <v>0</v>
      </c>
      <c r="L107" s="70">
        <v>0</v>
      </c>
      <c r="M107" s="70">
        <v>0</v>
      </c>
      <c r="N107" s="70">
        <v>2.1705062495895877E-3</v>
      </c>
      <c r="O107" s="70">
        <v>0</v>
      </c>
      <c r="P107" s="70">
        <v>0</v>
      </c>
      <c r="Q107" s="70">
        <v>0</v>
      </c>
      <c r="R107" s="70">
        <v>6.0382630299232076E-2</v>
      </c>
      <c r="S107" s="70">
        <v>0.27403322429779564</v>
      </c>
    </row>
    <row r="108" spans="1:19">
      <c r="A108" t="s">
        <v>228</v>
      </c>
      <c r="B108" s="69" t="s">
        <v>148</v>
      </c>
      <c r="C108" s="70">
        <v>6.1612517842221104E-3</v>
      </c>
      <c r="D108" s="70">
        <v>0.13872836923077481</v>
      </c>
      <c r="E108" s="70">
        <v>0</v>
      </c>
      <c r="F108" s="70">
        <v>0</v>
      </c>
      <c r="G108" s="70">
        <v>0</v>
      </c>
      <c r="H108" s="70">
        <v>0</v>
      </c>
      <c r="I108" s="70">
        <v>0</v>
      </c>
      <c r="J108" s="70">
        <v>0.33330530013059434</v>
      </c>
      <c r="K108" s="70">
        <v>0</v>
      </c>
      <c r="L108" s="70">
        <v>0</v>
      </c>
      <c r="M108" s="70">
        <v>0</v>
      </c>
      <c r="N108" s="70">
        <v>6.3181581343918491E-3</v>
      </c>
      <c r="O108" s="70">
        <v>2.5342195071207385E-3</v>
      </c>
      <c r="P108" s="70">
        <v>3.8727553266504344E-6</v>
      </c>
      <c r="Q108" s="70">
        <v>1.8133741649788648E-2</v>
      </c>
      <c r="R108" s="70">
        <v>2.1525161721456243E-3</v>
      </c>
      <c r="S108" s="70">
        <v>0.50733742936435533</v>
      </c>
    </row>
    <row r="109" spans="1:19">
      <c r="A109" t="s">
        <v>228</v>
      </c>
      <c r="B109" s="69" t="s">
        <v>149</v>
      </c>
      <c r="C109" s="70">
        <v>0</v>
      </c>
      <c r="D109" s="70">
        <v>0</v>
      </c>
      <c r="E109" s="70">
        <v>0</v>
      </c>
      <c r="F109" s="70">
        <v>0</v>
      </c>
      <c r="G109" s="70">
        <v>0</v>
      </c>
      <c r="H109" s="70">
        <v>3.3775006967348142E-2</v>
      </c>
      <c r="I109" s="70">
        <v>4.9668657585928311E-2</v>
      </c>
      <c r="J109" s="70">
        <v>3.6588742912402772E-2</v>
      </c>
      <c r="K109" s="70">
        <v>3.6268250000000002E-2</v>
      </c>
      <c r="L109" s="70">
        <v>0</v>
      </c>
      <c r="M109" s="70">
        <v>0</v>
      </c>
      <c r="N109" s="70">
        <v>1.3498840252346156E-3</v>
      </c>
      <c r="O109" s="70">
        <v>5.101449648807943E-2</v>
      </c>
      <c r="P109" s="70">
        <v>2.0383796818088662E-3</v>
      </c>
      <c r="Q109" s="70">
        <v>0</v>
      </c>
      <c r="R109" s="70">
        <v>9.4721162793121039E-4</v>
      </c>
      <c r="S109" s="70">
        <v>0.21165062928874079</v>
      </c>
    </row>
    <row r="110" spans="1:19">
      <c r="A110" t="s">
        <v>228</v>
      </c>
      <c r="B110" s="69" t="s">
        <v>150</v>
      </c>
      <c r="C110" s="70">
        <v>0</v>
      </c>
      <c r="D110" s="70">
        <v>0</v>
      </c>
      <c r="E110" s="70">
        <v>0</v>
      </c>
      <c r="F110" s="70">
        <v>0</v>
      </c>
      <c r="G110" s="70">
        <v>0</v>
      </c>
      <c r="H110" s="70">
        <v>0</v>
      </c>
      <c r="I110" s="70">
        <v>0</v>
      </c>
      <c r="J110" s="70">
        <v>0</v>
      </c>
      <c r="K110" s="70">
        <v>0</v>
      </c>
      <c r="L110" s="70">
        <v>0</v>
      </c>
      <c r="M110" s="70">
        <v>3.4941181598213689E-4</v>
      </c>
      <c r="N110" s="70">
        <v>1.1863807494116863E-3</v>
      </c>
      <c r="O110" s="70">
        <v>2.1060232172728011E-2</v>
      </c>
      <c r="P110" s="70">
        <v>1.000403677804873E-2</v>
      </c>
      <c r="Q110" s="70">
        <v>4.9751247382399111E-3</v>
      </c>
      <c r="R110" s="70">
        <v>0</v>
      </c>
      <c r="S110" s="70">
        <v>3.7575186254400705E-2</v>
      </c>
    </row>
    <row r="111" spans="1:19">
      <c r="A111" t="s">
        <v>228</v>
      </c>
      <c r="B111" s="69" t="s">
        <v>151</v>
      </c>
      <c r="C111" s="70">
        <v>0</v>
      </c>
      <c r="D111" s="70">
        <v>0</v>
      </c>
      <c r="E111" s="70">
        <v>0</v>
      </c>
      <c r="F111" s="70">
        <v>0</v>
      </c>
      <c r="G111" s="70">
        <v>0</v>
      </c>
      <c r="H111" s="70">
        <v>0</v>
      </c>
      <c r="I111" s="70">
        <v>0</v>
      </c>
      <c r="J111" s="70">
        <v>0</v>
      </c>
      <c r="K111" s="70">
        <v>0</v>
      </c>
      <c r="L111" s="70">
        <v>0</v>
      </c>
      <c r="M111" s="70">
        <v>0</v>
      </c>
      <c r="N111" s="70">
        <v>2.6297416215699032E-2</v>
      </c>
      <c r="O111" s="70">
        <v>0</v>
      </c>
      <c r="P111" s="70">
        <v>0</v>
      </c>
      <c r="Q111" s="70">
        <v>0</v>
      </c>
      <c r="R111" s="70">
        <v>2.0044447893496908E-4</v>
      </c>
      <c r="S111" s="70">
        <v>2.6497860694632891E-2</v>
      </c>
    </row>
    <row r="112" spans="1:19">
      <c r="A112" t="s">
        <v>228</v>
      </c>
      <c r="B112" s="69" t="s">
        <v>152</v>
      </c>
      <c r="C112" s="70">
        <v>0</v>
      </c>
      <c r="D112" s="70">
        <v>0</v>
      </c>
      <c r="E112" s="70">
        <v>0</v>
      </c>
      <c r="F112" s="70">
        <v>0</v>
      </c>
      <c r="G112" s="70">
        <v>0</v>
      </c>
      <c r="H112" s="70">
        <v>0</v>
      </c>
      <c r="I112" s="70">
        <v>0</v>
      </c>
      <c r="J112" s="70">
        <v>0</v>
      </c>
      <c r="K112" s="70">
        <v>0</v>
      </c>
      <c r="L112" s="70">
        <v>0</v>
      </c>
      <c r="M112" s="70">
        <v>0</v>
      </c>
      <c r="N112" s="70">
        <v>1.0935304064433549E-2</v>
      </c>
      <c r="O112" s="70">
        <v>0</v>
      </c>
      <c r="P112" s="70">
        <v>0</v>
      </c>
      <c r="Q112" s="70">
        <v>0</v>
      </c>
      <c r="R112" s="70">
        <v>2.082172035164831E-2</v>
      </c>
      <c r="S112" s="70">
        <v>3.1757024416080526E-2</v>
      </c>
    </row>
    <row r="113" spans="1:19">
      <c r="A113" t="s">
        <v>228</v>
      </c>
      <c r="B113" s="69" t="s">
        <v>153</v>
      </c>
      <c r="C113" s="70">
        <v>0</v>
      </c>
      <c r="D113" s="70">
        <v>0</v>
      </c>
      <c r="E113" s="70">
        <v>0</v>
      </c>
      <c r="F113" s="70">
        <v>0</v>
      </c>
      <c r="G113" s="70">
        <v>0</v>
      </c>
      <c r="H113" s="70">
        <v>0</v>
      </c>
      <c r="I113" s="70">
        <v>0</v>
      </c>
      <c r="J113" s="70">
        <v>0</v>
      </c>
      <c r="K113" s="70">
        <v>0</v>
      </c>
      <c r="L113" s="70">
        <v>0</v>
      </c>
      <c r="M113" s="70">
        <v>9.9765533074647195E-4</v>
      </c>
      <c r="N113" s="70">
        <v>0</v>
      </c>
      <c r="O113" s="70">
        <v>2.2049662115266599E-3</v>
      </c>
      <c r="P113" s="70">
        <v>0</v>
      </c>
      <c r="Q113" s="70">
        <v>0</v>
      </c>
      <c r="R113" s="70">
        <v>6.4945874393016467E-3</v>
      </c>
      <c r="S113" s="70">
        <v>9.6972089815778872E-3</v>
      </c>
    </row>
    <row r="114" spans="1:19">
      <c r="A114" t="s">
        <v>228</v>
      </c>
      <c r="B114" s="69" t="s">
        <v>154</v>
      </c>
      <c r="C114" s="70">
        <v>0</v>
      </c>
      <c r="D114" s="70">
        <v>0</v>
      </c>
      <c r="E114" s="70">
        <v>0</v>
      </c>
      <c r="F114" s="70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3.3561416553089529E-2</v>
      </c>
      <c r="P114" s="70">
        <v>0</v>
      </c>
      <c r="Q114" s="70">
        <v>0</v>
      </c>
      <c r="R114" s="70">
        <v>0</v>
      </c>
      <c r="S114" s="70">
        <v>3.35614165530842E-2</v>
      </c>
    </row>
    <row r="115" spans="1:19">
      <c r="A115" t="s">
        <v>228</v>
      </c>
      <c r="B115" s="69" t="s">
        <v>155</v>
      </c>
      <c r="C115" s="70">
        <v>0</v>
      </c>
      <c r="D115" s="70">
        <v>0</v>
      </c>
      <c r="E115" s="70">
        <v>0</v>
      </c>
      <c r="F115" s="70">
        <v>0</v>
      </c>
      <c r="G115" s="70">
        <v>0</v>
      </c>
      <c r="H115" s="70">
        <v>0</v>
      </c>
      <c r="I115" s="70">
        <v>0</v>
      </c>
      <c r="J115" s="70">
        <v>0</v>
      </c>
      <c r="K115" s="70">
        <v>0</v>
      </c>
      <c r="L115" s="70">
        <v>0</v>
      </c>
      <c r="M115" s="70">
        <v>0</v>
      </c>
      <c r="N115" s="70">
        <v>0</v>
      </c>
      <c r="O115" s="70">
        <v>0</v>
      </c>
      <c r="P115" s="70">
        <v>4.8166802378624141E-5</v>
      </c>
      <c r="Q115" s="70">
        <v>0</v>
      </c>
      <c r="R115" s="70">
        <v>0</v>
      </c>
      <c r="S115" s="70">
        <v>4.8166802372406892E-5</v>
      </c>
    </row>
    <row r="116" spans="1:19">
      <c r="A116" t="s">
        <v>228</v>
      </c>
      <c r="B116" s="69" t="s">
        <v>156</v>
      </c>
      <c r="C116" s="70">
        <v>0</v>
      </c>
      <c r="D116" s="70">
        <v>0.10543356061538933</v>
      </c>
      <c r="E116" s="70">
        <v>0</v>
      </c>
      <c r="F116" s="70">
        <v>0.33479028453857751</v>
      </c>
      <c r="G116" s="70">
        <v>0.16072486668922092</v>
      </c>
      <c r="H116" s="70">
        <v>0</v>
      </c>
      <c r="I116" s="70">
        <v>0</v>
      </c>
      <c r="J116" s="70">
        <v>0</v>
      </c>
      <c r="K116" s="70">
        <v>0</v>
      </c>
      <c r="L116" s="70">
        <v>0</v>
      </c>
      <c r="M116" s="70">
        <v>0</v>
      </c>
      <c r="N116" s="70">
        <v>0</v>
      </c>
      <c r="O116" s="70">
        <v>0</v>
      </c>
      <c r="P116" s="70">
        <v>3.7446228033921614E-6</v>
      </c>
      <c r="Q116" s="70">
        <v>0</v>
      </c>
      <c r="R116" s="70">
        <v>0</v>
      </c>
      <c r="S116" s="70">
        <v>0.60095245646600404</v>
      </c>
    </row>
    <row r="117" spans="1:19">
      <c r="A117" t="s">
        <v>228</v>
      </c>
      <c r="B117" s="69" t="s">
        <v>157</v>
      </c>
      <c r="C117" s="70">
        <v>0</v>
      </c>
      <c r="D117" s="70">
        <v>0</v>
      </c>
      <c r="E117" s="70">
        <v>0</v>
      </c>
      <c r="F117" s="70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2.7563870000000046E-2</v>
      </c>
      <c r="L117" s="70">
        <v>0</v>
      </c>
      <c r="M117" s="70">
        <v>0</v>
      </c>
      <c r="N117" s="70">
        <v>7.6979644208807763E-4</v>
      </c>
      <c r="O117" s="70">
        <v>1.9260068254123297E-3</v>
      </c>
      <c r="P117" s="70">
        <v>8.8982593599262749E-4</v>
      </c>
      <c r="Q117" s="70">
        <v>0</v>
      </c>
      <c r="R117" s="70">
        <v>0</v>
      </c>
      <c r="S117" s="70">
        <v>3.1149499203493747E-2</v>
      </c>
    </row>
    <row r="118" spans="1:19">
      <c r="A118" t="s">
        <v>228</v>
      </c>
      <c r="B118" s="69" t="s">
        <v>158</v>
      </c>
      <c r="C118" s="70">
        <v>0</v>
      </c>
      <c r="D118" s="70">
        <v>0</v>
      </c>
      <c r="E118" s="70">
        <v>0</v>
      </c>
      <c r="F118" s="70">
        <v>0</v>
      </c>
      <c r="G118" s="70">
        <v>0</v>
      </c>
      <c r="H118" s="70">
        <v>0</v>
      </c>
      <c r="I118" s="70">
        <v>0</v>
      </c>
      <c r="J118" s="70">
        <v>0</v>
      </c>
      <c r="K118" s="70">
        <v>0</v>
      </c>
      <c r="L118" s="70">
        <v>0</v>
      </c>
      <c r="M118" s="70">
        <v>0</v>
      </c>
      <c r="N118" s="70">
        <v>0</v>
      </c>
      <c r="O118" s="70">
        <v>3.3123345307627172E-2</v>
      </c>
      <c r="P118" s="70">
        <v>0</v>
      </c>
      <c r="Q118" s="70">
        <v>0</v>
      </c>
      <c r="R118" s="70">
        <v>0</v>
      </c>
      <c r="S118" s="70">
        <v>3.3123345307629393E-2</v>
      </c>
    </row>
    <row r="119" spans="1:19">
      <c r="A119" t="s">
        <v>228</v>
      </c>
      <c r="B119" s="69" t="s">
        <v>159</v>
      </c>
      <c r="C119" s="70">
        <v>0</v>
      </c>
      <c r="D119" s="70">
        <v>0</v>
      </c>
      <c r="E119" s="70">
        <v>0</v>
      </c>
      <c r="F119" s="70">
        <v>0</v>
      </c>
      <c r="G119" s="70">
        <v>0</v>
      </c>
      <c r="H119" s="70">
        <v>0</v>
      </c>
      <c r="I119" s="70">
        <v>0</v>
      </c>
      <c r="J119" s="70">
        <v>6.006632321609473E-3</v>
      </c>
      <c r="K119" s="70">
        <v>0</v>
      </c>
      <c r="L119" s="70">
        <v>0</v>
      </c>
      <c r="M119" s="70">
        <v>1.4862199691600964E-4</v>
      </c>
      <c r="N119" s="70">
        <v>0</v>
      </c>
      <c r="O119" s="70">
        <v>1.2803368354871836E-2</v>
      </c>
      <c r="P119" s="70">
        <v>0</v>
      </c>
      <c r="Q119" s="70">
        <v>2.4019513330637565E-3</v>
      </c>
      <c r="R119" s="70">
        <v>0</v>
      </c>
      <c r="S119" s="70">
        <v>2.1360574006465072E-2</v>
      </c>
    </row>
    <row r="120" spans="1:19">
      <c r="A120" t="s">
        <v>228</v>
      </c>
      <c r="B120" s="69" t="s">
        <v>160</v>
      </c>
      <c r="C120" s="70">
        <v>0</v>
      </c>
      <c r="D120" s="70">
        <v>0</v>
      </c>
      <c r="E120" s="70">
        <v>0</v>
      </c>
      <c r="F120" s="70">
        <v>0</v>
      </c>
      <c r="G120" s="70">
        <v>0</v>
      </c>
      <c r="H120" s="70">
        <v>0</v>
      </c>
      <c r="I120" s="70">
        <v>0</v>
      </c>
      <c r="J120" s="70">
        <v>0</v>
      </c>
      <c r="K120" s="70">
        <v>0</v>
      </c>
      <c r="L120" s="70">
        <v>0</v>
      </c>
      <c r="M120" s="70">
        <v>0</v>
      </c>
      <c r="N120" s="70">
        <v>1.2921612280316186E-2</v>
      </c>
      <c r="O120" s="70">
        <v>0</v>
      </c>
      <c r="P120" s="70">
        <v>0</v>
      </c>
      <c r="Q120" s="70">
        <v>1.3791434679983894E-3</v>
      </c>
      <c r="R120" s="70">
        <v>0</v>
      </c>
      <c r="S120" s="70">
        <v>1.4300755748308802E-2</v>
      </c>
    </row>
    <row r="121" spans="1:19">
      <c r="A121" t="s">
        <v>228</v>
      </c>
      <c r="B121" s="69" t="s">
        <v>161</v>
      </c>
      <c r="C121" s="70">
        <v>0</v>
      </c>
      <c r="D121" s="70">
        <v>0</v>
      </c>
      <c r="E121" s="70">
        <v>0</v>
      </c>
      <c r="F121" s="70">
        <v>0</v>
      </c>
      <c r="G121" s="70">
        <v>0</v>
      </c>
      <c r="H121" s="70">
        <v>0</v>
      </c>
      <c r="I121" s="70">
        <v>0</v>
      </c>
      <c r="J121" s="70">
        <v>0</v>
      </c>
      <c r="K121" s="70">
        <v>0</v>
      </c>
      <c r="L121" s="70">
        <v>0</v>
      </c>
      <c r="M121" s="70">
        <v>0</v>
      </c>
      <c r="N121" s="70">
        <v>1.7348787309006575E-2</v>
      </c>
      <c r="O121" s="70">
        <v>0</v>
      </c>
      <c r="P121" s="70">
        <v>0</v>
      </c>
      <c r="Q121" s="70">
        <v>0</v>
      </c>
      <c r="R121" s="70">
        <v>0</v>
      </c>
      <c r="S121" s="70">
        <v>1.7348787309032332E-2</v>
      </c>
    </row>
    <row r="122" spans="1:19">
      <c r="A122" t="s">
        <v>228</v>
      </c>
      <c r="B122" s="69" t="s">
        <v>162</v>
      </c>
      <c r="C122" s="70">
        <v>0</v>
      </c>
      <c r="D122" s="70">
        <v>0</v>
      </c>
      <c r="E122" s="70">
        <v>0</v>
      </c>
      <c r="F122" s="70">
        <v>0</v>
      </c>
      <c r="G122" s="70">
        <v>0</v>
      </c>
      <c r="H122" s="70">
        <v>0</v>
      </c>
      <c r="I122" s="70">
        <v>0</v>
      </c>
      <c r="J122" s="70">
        <v>0</v>
      </c>
      <c r="K122" s="70">
        <v>0</v>
      </c>
      <c r="L122" s="70">
        <v>0</v>
      </c>
      <c r="M122" s="70">
        <v>0</v>
      </c>
      <c r="N122" s="70">
        <v>1.7977899266845565E-2</v>
      </c>
      <c r="O122" s="70">
        <v>0</v>
      </c>
      <c r="P122" s="70">
        <v>0</v>
      </c>
      <c r="Q122" s="70">
        <v>0</v>
      </c>
      <c r="R122" s="70">
        <v>0</v>
      </c>
      <c r="S122" s="70">
        <v>1.7977899266838904E-2</v>
      </c>
    </row>
    <row r="123" spans="1:19">
      <c r="A123" t="s">
        <v>228</v>
      </c>
      <c r="B123" s="69" t="s">
        <v>163</v>
      </c>
      <c r="C123" s="70">
        <v>0</v>
      </c>
      <c r="D123" s="70">
        <v>0</v>
      </c>
      <c r="E123" s="70">
        <v>0</v>
      </c>
      <c r="F123" s="70">
        <v>0</v>
      </c>
      <c r="G123" s="70">
        <v>0</v>
      </c>
      <c r="H123" s="70">
        <v>0</v>
      </c>
      <c r="I123" s="70">
        <v>0</v>
      </c>
      <c r="J123" s="70">
        <v>0</v>
      </c>
      <c r="K123" s="70">
        <v>0</v>
      </c>
      <c r="L123" s="70">
        <v>0</v>
      </c>
      <c r="M123" s="70">
        <v>0</v>
      </c>
      <c r="N123" s="70">
        <v>0</v>
      </c>
      <c r="O123" s="70">
        <v>0</v>
      </c>
      <c r="P123" s="70">
        <v>0</v>
      </c>
      <c r="Q123" s="70">
        <v>0</v>
      </c>
      <c r="R123" s="70">
        <v>0</v>
      </c>
      <c r="S123" s="70">
        <v>0</v>
      </c>
    </row>
    <row r="124" spans="1:19">
      <c r="A124" t="s">
        <v>228</v>
      </c>
      <c r="B124" s="69" t="s">
        <v>164</v>
      </c>
      <c r="C124" s="70">
        <v>0</v>
      </c>
      <c r="D124" s="70">
        <v>0</v>
      </c>
      <c r="E124" s="70">
        <v>0</v>
      </c>
      <c r="F124" s="70">
        <v>0</v>
      </c>
      <c r="G124" s="70">
        <v>0</v>
      </c>
      <c r="H124" s="70">
        <v>0</v>
      </c>
      <c r="I124" s="70">
        <v>0</v>
      </c>
      <c r="J124" s="70">
        <v>0</v>
      </c>
      <c r="K124" s="70">
        <v>0</v>
      </c>
      <c r="L124" s="70">
        <v>0</v>
      </c>
      <c r="M124" s="70">
        <v>0</v>
      </c>
      <c r="N124" s="70">
        <v>0</v>
      </c>
      <c r="O124" s="70">
        <v>0</v>
      </c>
      <c r="P124" s="70">
        <v>6.0786645187427268E-4</v>
      </c>
      <c r="Q124" s="70">
        <v>0</v>
      </c>
      <c r="R124" s="70">
        <v>0</v>
      </c>
      <c r="S124" s="70">
        <v>6.0786645185828547E-4</v>
      </c>
    </row>
    <row r="125" spans="1:19">
      <c r="A125" t="s">
        <v>228</v>
      </c>
      <c r="B125" s="69" t="s">
        <v>165</v>
      </c>
      <c r="C125" s="70">
        <v>0</v>
      </c>
      <c r="D125" s="70">
        <v>0</v>
      </c>
      <c r="E125" s="70">
        <v>0</v>
      </c>
      <c r="F125" s="70">
        <v>0</v>
      </c>
      <c r="G125" s="70">
        <v>0</v>
      </c>
      <c r="H125" s="70">
        <v>0</v>
      </c>
      <c r="I125" s="70">
        <v>0</v>
      </c>
      <c r="J125" s="70">
        <v>0</v>
      </c>
      <c r="K125" s="70">
        <v>0</v>
      </c>
      <c r="L125" s="70">
        <v>0</v>
      </c>
      <c r="M125" s="70">
        <v>0</v>
      </c>
      <c r="N125" s="70">
        <v>3.0376130962888048E-3</v>
      </c>
      <c r="O125" s="70">
        <v>0</v>
      </c>
      <c r="P125" s="70">
        <v>0</v>
      </c>
      <c r="Q125" s="70">
        <v>0</v>
      </c>
      <c r="R125" s="70">
        <v>0.16419915580240119</v>
      </c>
      <c r="S125" s="70">
        <v>0.16723676889870376</v>
      </c>
    </row>
    <row r="126" spans="1:19">
      <c r="A126" t="s">
        <v>228</v>
      </c>
      <c r="B126" s="69" t="s">
        <v>166</v>
      </c>
      <c r="C126" s="70">
        <v>0</v>
      </c>
      <c r="D126" s="70">
        <v>0</v>
      </c>
      <c r="E126" s="70">
        <v>0</v>
      </c>
      <c r="F126" s="70">
        <v>0</v>
      </c>
      <c r="G126" s="70">
        <v>0</v>
      </c>
      <c r="H126" s="70">
        <v>0</v>
      </c>
      <c r="I126" s="70">
        <v>0</v>
      </c>
      <c r="J126" s="70">
        <v>0</v>
      </c>
      <c r="K126" s="70">
        <v>0</v>
      </c>
      <c r="L126" s="70">
        <v>0</v>
      </c>
      <c r="M126" s="70">
        <v>0</v>
      </c>
      <c r="N126" s="70">
        <v>0</v>
      </c>
      <c r="O126" s="70">
        <v>0</v>
      </c>
      <c r="P126" s="70">
        <v>0</v>
      </c>
      <c r="Q126" s="70">
        <v>2.3014252439312877E-4</v>
      </c>
      <c r="R126" s="70">
        <v>0</v>
      </c>
      <c r="S126" s="70">
        <v>2.3014252438713356E-4</v>
      </c>
    </row>
    <row r="127" spans="1:19">
      <c r="A127" t="s">
        <v>228</v>
      </c>
      <c r="B127" s="69" t="s">
        <v>167</v>
      </c>
      <c r="C127" s="70">
        <v>0</v>
      </c>
      <c r="D127" s="70">
        <v>0</v>
      </c>
      <c r="E127" s="70">
        <v>0</v>
      </c>
      <c r="F127" s="70">
        <v>0.10227885955173122</v>
      </c>
      <c r="G127" s="70">
        <v>0</v>
      </c>
      <c r="H127" s="70">
        <v>1.8831443815373605E-3</v>
      </c>
      <c r="I127" s="70">
        <v>0</v>
      </c>
      <c r="J127" s="70">
        <v>0</v>
      </c>
      <c r="K127" s="70">
        <v>0</v>
      </c>
      <c r="L127" s="70">
        <v>0</v>
      </c>
      <c r="M127" s="70">
        <v>0</v>
      </c>
      <c r="N127" s="70">
        <v>0</v>
      </c>
      <c r="O127" s="70">
        <v>0</v>
      </c>
      <c r="P127" s="70">
        <v>0</v>
      </c>
      <c r="Q127" s="70">
        <v>0</v>
      </c>
      <c r="R127" s="70">
        <v>3.8202358547358983E-3</v>
      </c>
      <c r="S127" s="70">
        <v>0.10798223978800081</v>
      </c>
    </row>
    <row r="128" spans="1:19">
      <c r="A128" t="s">
        <v>228</v>
      </c>
      <c r="B128" s="69" t="s">
        <v>168</v>
      </c>
      <c r="C128" s="70">
        <v>0</v>
      </c>
      <c r="D128" s="70">
        <v>0</v>
      </c>
      <c r="E128" s="70">
        <v>0</v>
      </c>
      <c r="F128" s="70">
        <v>0</v>
      </c>
      <c r="G128" s="70">
        <v>0</v>
      </c>
      <c r="H128" s="70">
        <v>1.7154511287261531E-2</v>
      </c>
      <c r="I128" s="70">
        <v>0</v>
      </c>
      <c r="J128" s="70">
        <v>0</v>
      </c>
      <c r="K128" s="70">
        <v>0</v>
      </c>
      <c r="L128" s="70">
        <v>0</v>
      </c>
      <c r="M128" s="70">
        <v>0</v>
      </c>
      <c r="N128" s="70">
        <v>0</v>
      </c>
      <c r="O128" s="70">
        <v>0</v>
      </c>
      <c r="P128" s="70">
        <v>0</v>
      </c>
      <c r="Q128" s="70">
        <v>2.0964842478834456E-3</v>
      </c>
      <c r="R128" s="70">
        <v>0</v>
      </c>
      <c r="S128" s="70">
        <v>1.9250995535145421E-2</v>
      </c>
    </row>
    <row r="129" spans="1:19">
      <c r="A129" t="s">
        <v>228</v>
      </c>
      <c r="B129" s="69" t="s">
        <v>169</v>
      </c>
      <c r="C129" s="70">
        <v>0</v>
      </c>
      <c r="D129" s="70">
        <v>0</v>
      </c>
      <c r="E129" s="70">
        <v>0</v>
      </c>
      <c r="F129" s="70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0</v>
      </c>
      <c r="M129" s="70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0">
        <v>0</v>
      </c>
    </row>
    <row r="130" spans="1:19">
      <c r="A130" t="s">
        <v>228</v>
      </c>
      <c r="B130" s="69" t="s">
        <v>170</v>
      </c>
      <c r="C130" s="70">
        <v>0</v>
      </c>
      <c r="D130" s="70">
        <v>0</v>
      </c>
      <c r="E130" s="70">
        <v>0</v>
      </c>
      <c r="F130" s="70">
        <v>0</v>
      </c>
      <c r="G130" s="70">
        <v>0</v>
      </c>
      <c r="H130" s="70">
        <v>0</v>
      </c>
      <c r="I130" s="70">
        <v>0</v>
      </c>
      <c r="J130" s="70">
        <v>3.9632532510935903E-5</v>
      </c>
      <c r="K130" s="70">
        <v>0</v>
      </c>
      <c r="L130" s="70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0.18203611594297531</v>
      </c>
      <c r="S130" s="70">
        <v>0.18207574847546937</v>
      </c>
    </row>
    <row r="131" spans="1:19">
      <c r="A131" t="s">
        <v>228</v>
      </c>
      <c r="B131" s="69" t="s">
        <v>171</v>
      </c>
      <c r="C131" s="70">
        <v>0</v>
      </c>
      <c r="D131" s="70">
        <v>0</v>
      </c>
      <c r="E131" s="70">
        <v>0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70">
        <v>0</v>
      </c>
      <c r="N131" s="70">
        <v>0</v>
      </c>
      <c r="O131" s="70">
        <v>0</v>
      </c>
      <c r="P131" s="70">
        <v>1.2689980508264753E-3</v>
      </c>
      <c r="Q131" s="70">
        <v>0</v>
      </c>
      <c r="R131" s="70">
        <v>0</v>
      </c>
      <c r="S131" s="70">
        <v>1.2689980508326926E-3</v>
      </c>
    </row>
    <row r="132" spans="1:19">
      <c r="A132" t="s">
        <v>228</v>
      </c>
      <c r="B132" s="69" t="s">
        <v>172</v>
      </c>
      <c r="C132" s="70">
        <v>0</v>
      </c>
      <c r="D132" s="70">
        <v>0</v>
      </c>
      <c r="E132" s="70">
        <v>0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0</v>
      </c>
      <c r="N132" s="70">
        <v>0</v>
      </c>
      <c r="O132" s="70">
        <v>0</v>
      </c>
      <c r="P132" s="70">
        <v>6.3168509536408735E-3</v>
      </c>
      <c r="Q132" s="70">
        <v>0</v>
      </c>
      <c r="R132" s="70">
        <v>0</v>
      </c>
      <c r="S132" s="70">
        <v>6.3168509536382089E-3</v>
      </c>
    </row>
    <row r="133" spans="1:19">
      <c r="A133" t="s">
        <v>228</v>
      </c>
      <c r="B133" s="69" t="s">
        <v>173</v>
      </c>
      <c r="C133" s="70">
        <v>0</v>
      </c>
      <c r="D133" s="70">
        <v>0</v>
      </c>
      <c r="E133" s="70">
        <v>0</v>
      </c>
      <c r="F133" s="70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70">
        <v>0</v>
      </c>
      <c r="N133" s="70">
        <v>5.6017543470505693E-3</v>
      </c>
      <c r="O133" s="70">
        <v>0</v>
      </c>
      <c r="P133" s="70">
        <v>8.7601772523666632E-3</v>
      </c>
      <c r="Q133" s="70">
        <v>0</v>
      </c>
      <c r="R133" s="70">
        <v>4.9915973711733841E-4</v>
      </c>
      <c r="S133" s="70">
        <v>1.4861091336541676E-2</v>
      </c>
    </row>
    <row r="134" spans="1:19">
      <c r="A134" t="s">
        <v>228</v>
      </c>
      <c r="B134" s="69" t="s">
        <v>174</v>
      </c>
      <c r="C134" s="70">
        <v>0</v>
      </c>
      <c r="D134" s="70">
        <v>0</v>
      </c>
      <c r="E134" s="70">
        <v>0</v>
      </c>
      <c r="F134" s="70">
        <v>0</v>
      </c>
      <c r="G134" s="70">
        <v>0</v>
      </c>
      <c r="H134" s="70">
        <v>0</v>
      </c>
      <c r="I134" s="70">
        <v>0</v>
      </c>
      <c r="J134" s="70">
        <v>0</v>
      </c>
      <c r="K134" s="70">
        <v>0</v>
      </c>
      <c r="L134" s="70">
        <v>0</v>
      </c>
      <c r="M134" s="70">
        <v>0</v>
      </c>
      <c r="N134" s="70">
        <v>0</v>
      </c>
      <c r="O134" s="70">
        <v>0</v>
      </c>
      <c r="P134" s="70">
        <v>5.7543379066729017E-2</v>
      </c>
      <c r="Q134" s="70">
        <v>0</v>
      </c>
      <c r="R134" s="70">
        <v>0</v>
      </c>
      <c r="S134" s="70">
        <v>5.7543379066729017E-2</v>
      </c>
    </row>
    <row r="135" spans="1:19">
      <c r="A135" t="s">
        <v>228</v>
      </c>
      <c r="B135" s="69" t="s">
        <v>175</v>
      </c>
      <c r="C135" s="70">
        <v>0</v>
      </c>
      <c r="D135" s="70">
        <v>0</v>
      </c>
      <c r="E135" s="70">
        <v>0</v>
      </c>
      <c r="F135" s="70">
        <v>0</v>
      </c>
      <c r="G135" s="70">
        <v>0</v>
      </c>
      <c r="H135" s="70">
        <v>0</v>
      </c>
      <c r="I135" s="70">
        <v>0</v>
      </c>
      <c r="J135" s="70">
        <v>0</v>
      </c>
      <c r="K135" s="70">
        <v>0</v>
      </c>
      <c r="L135" s="70">
        <v>0</v>
      </c>
      <c r="M135" s="70">
        <v>0</v>
      </c>
      <c r="N135" s="70">
        <v>0</v>
      </c>
      <c r="O135" s="70">
        <v>0</v>
      </c>
      <c r="P135" s="70">
        <v>3.3769881553538106E-3</v>
      </c>
      <c r="Q135" s="70">
        <v>0</v>
      </c>
      <c r="R135" s="70">
        <v>0</v>
      </c>
      <c r="S135" s="70">
        <v>3.3769881553524783E-3</v>
      </c>
    </row>
    <row r="136" spans="1:19">
      <c r="A136" t="s">
        <v>228</v>
      </c>
      <c r="B136" s="69" t="s">
        <v>176</v>
      </c>
      <c r="C136" s="70">
        <v>0</v>
      </c>
      <c r="D136" s="70">
        <v>0</v>
      </c>
      <c r="E136" s="70">
        <v>0</v>
      </c>
      <c r="F136" s="70">
        <v>0</v>
      </c>
      <c r="G136" s="70">
        <v>1.1168332409252635E-2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70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1.5420539195014626E-3</v>
      </c>
      <c r="S136" s="70">
        <v>1.2710386328748768E-2</v>
      </c>
    </row>
    <row r="137" spans="1:19">
      <c r="A137" t="s">
        <v>228</v>
      </c>
      <c r="B137" s="69" t="s">
        <v>177</v>
      </c>
      <c r="C137" s="70">
        <v>0</v>
      </c>
      <c r="D137" s="70">
        <v>0</v>
      </c>
      <c r="E137" s="70">
        <v>0</v>
      </c>
      <c r="F137" s="70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0</v>
      </c>
      <c r="M137" s="70">
        <v>8.6505091101862774E-5</v>
      </c>
      <c r="N137" s="70">
        <v>2.3085859531795094E-3</v>
      </c>
      <c r="O137" s="70">
        <v>0</v>
      </c>
      <c r="P137" s="70">
        <v>0</v>
      </c>
      <c r="Q137" s="70">
        <v>0</v>
      </c>
      <c r="R137" s="70">
        <v>0</v>
      </c>
      <c r="S137" s="70">
        <v>2.3950910442778195E-3</v>
      </c>
    </row>
    <row r="138" spans="1:19">
      <c r="A138" t="s">
        <v>228</v>
      </c>
      <c r="B138" s="69" t="s">
        <v>178</v>
      </c>
      <c r="C138" s="70">
        <v>0</v>
      </c>
      <c r="D138" s="70">
        <v>0</v>
      </c>
      <c r="E138" s="70">
        <v>0</v>
      </c>
      <c r="F138" s="70">
        <v>0</v>
      </c>
      <c r="G138" s="70">
        <v>0.10173796882107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70">
        <v>0</v>
      </c>
      <c r="N138" s="70">
        <v>0</v>
      </c>
      <c r="O138" s="70">
        <v>0</v>
      </c>
      <c r="P138" s="70">
        <v>0</v>
      </c>
      <c r="Q138" s="70">
        <v>0</v>
      </c>
      <c r="R138" s="70">
        <v>0</v>
      </c>
      <c r="S138" s="70">
        <v>0.10173796882108377</v>
      </c>
    </row>
    <row r="139" spans="1:19">
      <c r="A139" t="s">
        <v>228</v>
      </c>
      <c r="B139" s="69" t="s">
        <v>179</v>
      </c>
      <c r="C139" s="70">
        <v>0</v>
      </c>
      <c r="D139" s="70">
        <v>0</v>
      </c>
      <c r="E139" s="70">
        <v>0</v>
      </c>
      <c r="F139" s="70">
        <v>0</v>
      </c>
      <c r="G139" s="70">
        <v>0</v>
      </c>
      <c r="H139" s="70">
        <v>0</v>
      </c>
      <c r="I139" s="70">
        <v>0</v>
      </c>
      <c r="J139" s="70">
        <v>0</v>
      </c>
      <c r="K139" s="70">
        <v>0</v>
      </c>
      <c r="L139" s="70">
        <v>0</v>
      </c>
      <c r="M139" s="70">
        <v>0</v>
      </c>
      <c r="N139" s="70">
        <v>0</v>
      </c>
      <c r="O139" s="70">
        <v>0</v>
      </c>
      <c r="P139" s="70">
        <v>9.3176484261769943E-5</v>
      </c>
      <c r="Q139" s="70">
        <v>0</v>
      </c>
      <c r="R139" s="70">
        <v>0</v>
      </c>
      <c r="S139" s="70">
        <v>9.3176484270429683E-5</v>
      </c>
    </row>
    <row r="140" spans="1:19">
      <c r="A140" t="s">
        <v>228</v>
      </c>
      <c r="B140" s="69" t="s">
        <v>180</v>
      </c>
      <c r="C140" s="70">
        <v>0</v>
      </c>
      <c r="D140" s="70">
        <v>0</v>
      </c>
      <c r="E140" s="70">
        <v>0</v>
      </c>
      <c r="F140" s="70">
        <v>8.1793460642884952E-3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70">
        <v>0</v>
      </c>
      <c r="N140" s="70">
        <v>0</v>
      </c>
      <c r="O140" s="70">
        <v>0</v>
      </c>
      <c r="P140" s="70">
        <v>0</v>
      </c>
      <c r="Q140" s="70">
        <v>0</v>
      </c>
      <c r="R140" s="70">
        <v>1.2106997560553445E-2</v>
      </c>
      <c r="S140" s="70">
        <v>2.0286343624846381E-2</v>
      </c>
    </row>
    <row r="141" spans="1:19">
      <c r="A141" t="s">
        <v>228</v>
      </c>
      <c r="B141" s="69" t="s">
        <v>181</v>
      </c>
      <c r="C141" s="70">
        <v>0</v>
      </c>
      <c r="D141" s="70">
        <v>0</v>
      </c>
      <c r="E141" s="70">
        <v>0</v>
      </c>
      <c r="F141" s="70">
        <v>0.22849369393484409</v>
      </c>
      <c r="G141" s="70">
        <v>0</v>
      </c>
      <c r="H141" s="70">
        <v>0</v>
      </c>
      <c r="I141" s="70">
        <v>0</v>
      </c>
      <c r="J141" s="70">
        <v>0</v>
      </c>
      <c r="K141" s="70">
        <v>0</v>
      </c>
      <c r="L141" s="70">
        <v>0</v>
      </c>
      <c r="M141" s="70">
        <v>0</v>
      </c>
      <c r="N141" s="70">
        <v>0</v>
      </c>
      <c r="O141" s="70">
        <v>0</v>
      </c>
      <c r="P141" s="70">
        <v>0</v>
      </c>
      <c r="Q141" s="70">
        <v>0</v>
      </c>
      <c r="R141" s="70">
        <v>1.1221110890392794E-2</v>
      </c>
      <c r="S141" s="70">
        <v>0.23971480482524044</v>
      </c>
    </row>
    <row r="142" spans="1:19">
      <c r="A142" t="s">
        <v>228</v>
      </c>
      <c r="B142" s="69" t="s">
        <v>182</v>
      </c>
      <c r="C142" s="70">
        <v>0</v>
      </c>
      <c r="D142" s="70">
        <v>0</v>
      </c>
      <c r="E142" s="70">
        <v>0</v>
      </c>
      <c r="F142" s="70">
        <v>0</v>
      </c>
      <c r="G142" s="70">
        <v>0</v>
      </c>
      <c r="H142" s="70">
        <v>0</v>
      </c>
      <c r="I142" s="70">
        <v>0</v>
      </c>
      <c r="J142" s="70">
        <v>0</v>
      </c>
      <c r="K142" s="70">
        <v>0</v>
      </c>
      <c r="L142" s="70">
        <v>0</v>
      </c>
      <c r="M142" s="70">
        <v>0</v>
      </c>
      <c r="N142" s="70">
        <v>0</v>
      </c>
      <c r="O142" s="70">
        <v>0</v>
      </c>
      <c r="P142" s="70">
        <v>3.3007453703781664E-4</v>
      </c>
      <c r="Q142" s="70">
        <v>0</v>
      </c>
      <c r="R142" s="70">
        <v>0</v>
      </c>
      <c r="S142" s="70">
        <v>3.3007453703248757E-4</v>
      </c>
    </row>
    <row r="143" spans="1:19">
      <c r="A143" t="s">
        <v>228</v>
      </c>
      <c r="B143" s="69" t="s">
        <v>183</v>
      </c>
      <c r="C143" s="70">
        <v>0</v>
      </c>
      <c r="D143" s="70">
        <v>6.6789856867117692E-3</v>
      </c>
      <c r="E143" s="70">
        <v>0</v>
      </c>
      <c r="F143" s="70">
        <v>0</v>
      </c>
      <c r="G143" s="70">
        <v>0</v>
      </c>
      <c r="H143" s="70">
        <v>0</v>
      </c>
      <c r="I143" s="70">
        <v>0</v>
      </c>
      <c r="J143" s="70">
        <v>0</v>
      </c>
      <c r="K143" s="70">
        <v>0</v>
      </c>
      <c r="L143" s="70">
        <v>0</v>
      </c>
      <c r="M143" s="70">
        <v>0</v>
      </c>
      <c r="N143" s="70">
        <v>0</v>
      </c>
      <c r="O143" s="70">
        <v>2.2294293939699728E-3</v>
      </c>
      <c r="P143" s="70">
        <v>1.8234017664631175E-4</v>
      </c>
      <c r="Q143" s="70">
        <v>0</v>
      </c>
      <c r="R143" s="70">
        <v>0</v>
      </c>
      <c r="S143" s="70">
        <v>9.0907552573185058E-3</v>
      </c>
    </row>
    <row r="144" spans="1:19">
      <c r="A144" t="s">
        <v>228</v>
      </c>
      <c r="B144" s="69" t="s">
        <v>184</v>
      </c>
      <c r="C144" s="70">
        <v>0</v>
      </c>
      <c r="D144" s="70">
        <v>0</v>
      </c>
      <c r="E144" s="70">
        <v>0</v>
      </c>
      <c r="F144" s="70">
        <v>0</v>
      </c>
      <c r="G144" s="70">
        <v>0</v>
      </c>
      <c r="H144" s="70">
        <v>0</v>
      </c>
      <c r="I144" s="70">
        <v>0</v>
      </c>
      <c r="J144" s="70">
        <v>5.1274625631947401E-4</v>
      </c>
      <c r="K144" s="70">
        <v>0</v>
      </c>
      <c r="L144" s="70">
        <v>0</v>
      </c>
      <c r="M144" s="70">
        <v>0</v>
      </c>
      <c r="N144" s="70">
        <v>0</v>
      </c>
      <c r="O144" s="70">
        <v>0</v>
      </c>
      <c r="P144" s="70">
        <v>0</v>
      </c>
      <c r="Q144" s="70">
        <v>2.6753152727643226E-4</v>
      </c>
      <c r="R144" s="70">
        <v>0</v>
      </c>
      <c r="S144" s="70">
        <v>7.802777835905772E-4</v>
      </c>
    </row>
    <row r="145" spans="1:19">
      <c r="A145" t="s">
        <v>228</v>
      </c>
      <c r="B145" s="69" t="s">
        <v>185</v>
      </c>
      <c r="C145" s="70">
        <v>0</v>
      </c>
      <c r="D145" s="70">
        <v>0</v>
      </c>
      <c r="E145" s="70">
        <v>0</v>
      </c>
      <c r="F145" s="70">
        <v>0</v>
      </c>
      <c r="G145" s="70">
        <v>0</v>
      </c>
      <c r="H145" s="70">
        <v>0</v>
      </c>
      <c r="I145" s="70">
        <v>0</v>
      </c>
      <c r="J145" s="70">
        <v>0</v>
      </c>
      <c r="K145" s="70">
        <v>0</v>
      </c>
      <c r="L145" s="70">
        <v>0</v>
      </c>
      <c r="M145" s="70">
        <v>0</v>
      </c>
      <c r="N145" s="70">
        <v>0</v>
      </c>
      <c r="O145" s="70">
        <v>0</v>
      </c>
      <c r="P145" s="70">
        <v>3.006815317384337E-3</v>
      </c>
      <c r="Q145" s="70">
        <v>0</v>
      </c>
      <c r="R145" s="70">
        <v>0</v>
      </c>
      <c r="S145" s="70">
        <v>3.0068153173914425E-3</v>
      </c>
    </row>
    <row r="146" spans="1:19">
      <c r="A146" t="s">
        <v>228</v>
      </c>
      <c r="B146" s="69" t="s">
        <v>186</v>
      </c>
      <c r="C146" s="70">
        <v>0</v>
      </c>
      <c r="D146" s="70">
        <v>6.0842246868308081E-2</v>
      </c>
      <c r="E146" s="70">
        <v>0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0</v>
      </c>
      <c r="N146" s="70">
        <v>4.2573333037585481E-3</v>
      </c>
      <c r="O146" s="70">
        <v>2.0308995995193868E-2</v>
      </c>
      <c r="P146" s="70">
        <v>1.4484347095988781E-4</v>
      </c>
      <c r="Q146" s="70">
        <v>0</v>
      </c>
      <c r="R146" s="70">
        <v>0</v>
      </c>
      <c r="S146" s="70">
        <v>8.555341963821661E-2</v>
      </c>
    </row>
    <row r="147" spans="1:19">
      <c r="A147" t="s">
        <v>228</v>
      </c>
      <c r="B147" s="69" t="s">
        <v>187</v>
      </c>
      <c r="C147" s="70">
        <v>0</v>
      </c>
      <c r="D147" s="70">
        <v>0</v>
      </c>
      <c r="E147" s="70">
        <v>0</v>
      </c>
      <c r="F147" s="70">
        <v>0</v>
      </c>
      <c r="G147" s="70">
        <v>8.4600644823189519E-3</v>
      </c>
      <c r="H147" s="70">
        <v>0</v>
      </c>
      <c r="I147" s="70">
        <v>0</v>
      </c>
      <c r="J147" s="70">
        <v>0</v>
      </c>
      <c r="K147" s="70">
        <v>3.4443052281027953E-3</v>
      </c>
      <c r="L147" s="70">
        <v>0</v>
      </c>
      <c r="M147" s="70">
        <v>0</v>
      </c>
      <c r="N147" s="70">
        <v>0</v>
      </c>
      <c r="O147" s="70">
        <v>0</v>
      </c>
      <c r="P147" s="70">
        <v>0</v>
      </c>
      <c r="Q147" s="70">
        <v>2.4370795194230688E-3</v>
      </c>
      <c r="R147" s="70">
        <v>2.1231713845182298E-4</v>
      </c>
      <c r="S147" s="70">
        <v>1.4553766368308629E-2</v>
      </c>
    </row>
    <row r="148" spans="1:19">
      <c r="A148" t="s">
        <v>228</v>
      </c>
      <c r="B148" s="69" t="s">
        <v>188</v>
      </c>
      <c r="C148" s="70">
        <v>0</v>
      </c>
      <c r="D148" s="70">
        <v>0</v>
      </c>
      <c r="E148" s="70">
        <v>0</v>
      </c>
      <c r="F148" s="70">
        <v>0</v>
      </c>
      <c r="G148" s="70">
        <v>4.615563702543124E-3</v>
      </c>
      <c r="H148" s="70">
        <v>0</v>
      </c>
      <c r="I148" s="70">
        <v>0</v>
      </c>
      <c r="J148" s="70">
        <v>0</v>
      </c>
      <c r="K148" s="70">
        <v>0</v>
      </c>
      <c r="L148" s="70">
        <v>0</v>
      </c>
      <c r="M148" s="70">
        <v>0</v>
      </c>
      <c r="N148" s="70">
        <v>0</v>
      </c>
      <c r="O148" s="70">
        <v>0</v>
      </c>
      <c r="P148" s="70">
        <v>3.3277315807822561E-5</v>
      </c>
      <c r="Q148" s="70">
        <v>0</v>
      </c>
      <c r="R148" s="70">
        <v>0</v>
      </c>
      <c r="S148" s="70">
        <v>4.6488410183513906E-3</v>
      </c>
    </row>
    <row r="149" spans="1:19">
      <c r="A149" t="s">
        <v>228</v>
      </c>
      <c r="B149" s="69" t="s">
        <v>189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0</v>
      </c>
      <c r="M149" s="70">
        <v>0</v>
      </c>
      <c r="N149" s="70">
        <v>2.9874353879197901E-3</v>
      </c>
      <c r="O149" s="70">
        <v>0</v>
      </c>
      <c r="P149" s="70">
        <v>0</v>
      </c>
      <c r="Q149" s="70">
        <v>0</v>
      </c>
      <c r="R149" s="70">
        <v>0</v>
      </c>
      <c r="S149" s="70">
        <v>2.9874353879222326E-3</v>
      </c>
    </row>
    <row r="150" spans="1:19">
      <c r="A150" t="s">
        <v>228</v>
      </c>
      <c r="B150" s="69" t="s">
        <v>190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3.1375912272870288E-2</v>
      </c>
      <c r="L150" s="70">
        <v>0</v>
      </c>
      <c r="M150" s="70">
        <v>0</v>
      </c>
      <c r="N150" s="70">
        <v>0</v>
      </c>
      <c r="O150" s="70">
        <v>2.2057984903578465E-3</v>
      </c>
      <c r="P150" s="70">
        <v>1.3194521789336999E-3</v>
      </c>
      <c r="Q150" s="70">
        <v>0</v>
      </c>
      <c r="R150" s="70">
        <v>4.1460317654617995E-4</v>
      </c>
      <c r="S150" s="70">
        <v>3.5315766118699798E-2</v>
      </c>
    </row>
    <row r="151" spans="1:19">
      <c r="A151" t="s">
        <v>228</v>
      </c>
      <c r="B151" s="69" t="s">
        <v>191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0</v>
      </c>
      <c r="M151" s="70">
        <v>0</v>
      </c>
      <c r="N151" s="70">
        <v>0</v>
      </c>
      <c r="O151" s="70">
        <v>2.6786850796365336E-3</v>
      </c>
      <c r="P151" s="70">
        <v>0</v>
      </c>
      <c r="Q151" s="70">
        <v>0</v>
      </c>
      <c r="R151" s="70">
        <v>0</v>
      </c>
      <c r="S151" s="70">
        <v>2.6786850796440831E-3</v>
      </c>
    </row>
    <row r="152" spans="1:19">
      <c r="A152" t="s">
        <v>228</v>
      </c>
      <c r="B152" s="69" t="s">
        <v>192</v>
      </c>
      <c r="C152" s="70">
        <v>0</v>
      </c>
      <c r="D152" s="70">
        <v>0</v>
      </c>
      <c r="E152" s="70">
        <v>0</v>
      </c>
      <c r="F152" s="70">
        <v>0</v>
      </c>
      <c r="G152" s="70">
        <v>0</v>
      </c>
      <c r="H152" s="70">
        <v>0</v>
      </c>
      <c r="I152" s="70">
        <v>0</v>
      </c>
      <c r="J152" s="70">
        <v>0</v>
      </c>
      <c r="K152" s="70">
        <v>0</v>
      </c>
      <c r="L152" s="70">
        <v>0</v>
      </c>
      <c r="M152" s="70">
        <v>0</v>
      </c>
      <c r="N152" s="70">
        <v>0</v>
      </c>
      <c r="O152" s="70">
        <v>0</v>
      </c>
      <c r="P152" s="70">
        <v>0</v>
      </c>
      <c r="Q152" s="70">
        <v>0</v>
      </c>
      <c r="R152" s="70">
        <v>0</v>
      </c>
      <c r="S152" s="70">
        <v>0</v>
      </c>
    </row>
    <row r="153" spans="1:19">
      <c r="A153" t="s">
        <v>228</v>
      </c>
      <c r="B153" s="69" t="s">
        <v>193</v>
      </c>
      <c r="C153" s="70">
        <v>0</v>
      </c>
      <c r="D153" s="70">
        <v>0</v>
      </c>
      <c r="E153" s="70">
        <v>0</v>
      </c>
      <c r="F153" s="70">
        <v>0</v>
      </c>
      <c r="G153" s="70">
        <v>0</v>
      </c>
      <c r="H153" s="70">
        <v>0</v>
      </c>
      <c r="I153" s="70">
        <v>0</v>
      </c>
      <c r="J153" s="70">
        <v>0</v>
      </c>
      <c r="K153" s="70">
        <v>0</v>
      </c>
      <c r="L153" s="70">
        <v>0</v>
      </c>
      <c r="M153" s="70">
        <v>0</v>
      </c>
      <c r="N153" s="70">
        <v>2.7214054633559526E-2</v>
      </c>
      <c r="O153" s="70">
        <v>0</v>
      </c>
      <c r="P153" s="70">
        <v>0</v>
      </c>
      <c r="Q153" s="70">
        <v>0</v>
      </c>
      <c r="R153" s="70">
        <v>0</v>
      </c>
      <c r="S153" s="70">
        <v>2.7214054633560636E-2</v>
      </c>
    </row>
    <row r="154" spans="1:19">
      <c r="A154" t="s">
        <v>228</v>
      </c>
      <c r="B154" s="69" t="s">
        <v>194</v>
      </c>
      <c r="C154" s="70">
        <v>0</v>
      </c>
      <c r="D154" s="70">
        <v>0</v>
      </c>
      <c r="E154" s="70">
        <v>0</v>
      </c>
      <c r="F154" s="70">
        <v>0</v>
      </c>
      <c r="G154" s="70">
        <v>0</v>
      </c>
      <c r="H154" s="70">
        <v>0</v>
      </c>
      <c r="I154" s="70">
        <v>0</v>
      </c>
      <c r="J154" s="70">
        <v>0</v>
      </c>
      <c r="K154" s="70">
        <v>0</v>
      </c>
      <c r="L154" s="70">
        <v>0</v>
      </c>
      <c r="M154" s="70">
        <v>0</v>
      </c>
      <c r="N154" s="70">
        <v>0</v>
      </c>
      <c r="O154" s="70">
        <v>2.0093730184077341E-2</v>
      </c>
      <c r="P154" s="70">
        <v>0</v>
      </c>
      <c r="Q154" s="70">
        <v>0</v>
      </c>
      <c r="R154" s="70">
        <v>3.7768292975970397E-3</v>
      </c>
      <c r="S154" s="70">
        <v>2.3870559481665055E-2</v>
      </c>
    </row>
    <row r="155" spans="1:19">
      <c r="A155" t="s">
        <v>228</v>
      </c>
      <c r="B155" s="69" t="s">
        <v>195</v>
      </c>
      <c r="C155" s="70">
        <v>0</v>
      </c>
      <c r="D155" s="70">
        <v>0</v>
      </c>
      <c r="E155" s="70">
        <v>0</v>
      </c>
      <c r="F155" s="70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0</v>
      </c>
      <c r="M155" s="70">
        <v>0</v>
      </c>
      <c r="N155" s="70">
        <v>0</v>
      </c>
      <c r="O155" s="70">
        <v>2.4401492463436814E-2</v>
      </c>
      <c r="P155" s="70">
        <v>3.9632532510935903E-5</v>
      </c>
      <c r="Q155" s="70">
        <v>7.7051286868412561E-4</v>
      </c>
      <c r="R155" s="70">
        <v>0</v>
      </c>
      <c r="S155" s="70">
        <v>2.5211637864629211E-2</v>
      </c>
    </row>
    <row r="156" spans="1:19">
      <c r="A156" t="s">
        <v>228</v>
      </c>
      <c r="B156" s="69" t="s">
        <v>196</v>
      </c>
      <c r="C156" s="70">
        <v>0</v>
      </c>
      <c r="D156" s="70">
        <v>0</v>
      </c>
      <c r="E156" s="70">
        <v>0</v>
      </c>
      <c r="F156" s="70">
        <v>0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0</v>
      </c>
      <c r="M156" s="70">
        <v>0</v>
      </c>
      <c r="N156" s="70">
        <v>0</v>
      </c>
      <c r="O156" s="70">
        <v>6.0048976468429771E-4</v>
      </c>
      <c r="P156" s="70">
        <v>0</v>
      </c>
      <c r="Q156" s="70">
        <v>0</v>
      </c>
      <c r="R156" s="70">
        <v>0</v>
      </c>
      <c r="S156" s="70">
        <v>6.0048976467896864E-4</v>
      </c>
    </row>
    <row r="157" spans="1:19">
      <c r="A157" t="s">
        <v>228</v>
      </c>
      <c r="B157" s="69" t="s">
        <v>197</v>
      </c>
      <c r="C157" s="70">
        <v>0</v>
      </c>
      <c r="D157" s="70">
        <v>0</v>
      </c>
      <c r="E157" s="70">
        <v>0</v>
      </c>
      <c r="F157" s="70">
        <v>0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4.5585044161633448E-5</v>
      </c>
      <c r="Q157" s="70">
        <v>0</v>
      </c>
      <c r="R157" s="70">
        <v>4.7728892723899463E-3</v>
      </c>
      <c r="S157" s="70">
        <v>4.8184743165506916E-3</v>
      </c>
    </row>
    <row r="158" spans="1:19">
      <c r="A158" t="s">
        <v>228</v>
      </c>
      <c r="B158" s="69" t="s">
        <v>198</v>
      </c>
      <c r="C158" s="70">
        <v>0</v>
      </c>
      <c r="D158" s="70">
        <v>0</v>
      </c>
      <c r="E158" s="70">
        <v>0</v>
      </c>
      <c r="F158" s="70">
        <v>0</v>
      </c>
      <c r="G158" s="70">
        <v>0</v>
      </c>
      <c r="H158" s="70">
        <v>0</v>
      </c>
      <c r="I158" s="70">
        <v>0</v>
      </c>
      <c r="J158" s="70">
        <v>0</v>
      </c>
      <c r="K158" s="70">
        <v>0</v>
      </c>
      <c r="L158" s="70">
        <v>0</v>
      </c>
      <c r="M158" s="70">
        <v>0</v>
      </c>
      <c r="N158" s="70">
        <v>0</v>
      </c>
      <c r="O158" s="70">
        <v>0</v>
      </c>
      <c r="P158" s="70">
        <v>3.3277315807822561E-5</v>
      </c>
      <c r="Q158" s="70">
        <v>0</v>
      </c>
      <c r="R158" s="70">
        <v>0</v>
      </c>
      <c r="S158" s="70">
        <v>3.3277315807822561E-5</v>
      </c>
    </row>
    <row r="159" spans="1:19">
      <c r="A159" t="s">
        <v>228</v>
      </c>
      <c r="B159" s="69" t="s">
        <v>199</v>
      </c>
      <c r="C159" s="70">
        <v>0</v>
      </c>
      <c r="D159" s="70">
        <v>0</v>
      </c>
      <c r="E159" s="70">
        <v>0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0</v>
      </c>
      <c r="M159" s="70">
        <v>0</v>
      </c>
      <c r="N159" s="70">
        <v>0</v>
      </c>
      <c r="O159" s="70">
        <v>0</v>
      </c>
      <c r="P159" s="70">
        <v>0</v>
      </c>
      <c r="Q159" s="70">
        <v>0</v>
      </c>
      <c r="R159" s="70">
        <v>3.1011450551902797E-2</v>
      </c>
      <c r="S159" s="70">
        <v>3.1011450551915232E-2</v>
      </c>
    </row>
    <row r="160" spans="1:19">
      <c r="A160" t="s">
        <v>228</v>
      </c>
      <c r="B160" s="69" t="s">
        <v>200</v>
      </c>
      <c r="C160" s="70">
        <v>0</v>
      </c>
      <c r="D160" s="70">
        <v>0</v>
      </c>
      <c r="E160" s="70">
        <v>0</v>
      </c>
      <c r="F160" s="70">
        <v>0</v>
      </c>
      <c r="G160" s="70">
        <v>0</v>
      </c>
      <c r="H160" s="70">
        <v>0</v>
      </c>
      <c r="I160" s="70">
        <v>0</v>
      </c>
      <c r="J160" s="70">
        <v>0</v>
      </c>
      <c r="K160" s="70">
        <v>0</v>
      </c>
      <c r="L160" s="70">
        <v>0</v>
      </c>
      <c r="M160" s="70">
        <v>0</v>
      </c>
      <c r="N160" s="70">
        <v>0</v>
      </c>
      <c r="O160" s="70">
        <v>0</v>
      </c>
      <c r="P160" s="70">
        <v>0</v>
      </c>
      <c r="Q160" s="70">
        <v>0</v>
      </c>
      <c r="R160" s="70">
        <v>0</v>
      </c>
      <c r="S160" s="70">
        <v>0</v>
      </c>
    </row>
    <row r="161" spans="1:19">
      <c r="A161" t="s">
        <v>228</v>
      </c>
      <c r="B161" s="69" t="s">
        <v>201</v>
      </c>
      <c r="C161" s="70">
        <v>0.11386907314621209</v>
      </c>
      <c r="D161" s="70">
        <v>0</v>
      </c>
      <c r="E161" s="70">
        <v>0.26743665615015577</v>
      </c>
      <c r="F161" s="70">
        <v>1.9182019561578727</v>
      </c>
      <c r="G161" s="70">
        <v>2.6967844079512915E-3</v>
      </c>
      <c r="H161" s="70">
        <v>0</v>
      </c>
      <c r="I161" s="70">
        <v>0</v>
      </c>
      <c r="J161" s="70">
        <v>0</v>
      </c>
      <c r="K161" s="70">
        <v>0</v>
      </c>
      <c r="L161" s="70">
        <v>1.8096426257953588</v>
      </c>
      <c r="M161" s="70">
        <v>6.3889637809655397E-3</v>
      </c>
      <c r="N161" s="70">
        <v>0</v>
      </c>
      <c r="O161" s="70">
        <v>0.15225219334946649</v>
      </c>
      <c r="P161" s="70">
        <v>0.13672370470513218</v>
      </c>
      <c r="Q161" s="70">
        <v>6.6809933096712015E-5</v>
      </c>
      <c r="R161" s="70">
        <v>0.28627572135676438</v>
      </c>
      <c r="S161" s="70">
        <v>4.6935544887829508</v>
      </c>
    </row>
    <row r="162" spans="1:19">
      <c r="A162" t="s">
        <v>228</v>
      </c>
      <c r="B162" s="69" t="s">
        <v>202</v>
      </c>
      <c r="C162" s="70">
        <v>7.9669156327621948E-5</v>
      </c>
      <c r="D162" s="70">
        <v>0</v>
      </c>
      <c r="E162" s="70">
        <v>4.4956647362592861E-5</v>
      </c>
      <c r="F162" s="70">
        <v>0.88919316910927648</v>
      </c>
      <c r="G162" s="70">
        <v>0</v>
      </c>
      <c r="H162" s="70">
        <v>0</v>
      </c>
      <c r="I162" s="70">
        <v>0</v>
      </c>
      <c r="J162" s="70">
        <v>3.167901837361109E-2</v>
      </c>
      <c r="K162" s="70">
        <v>0</v>
      </c>
      <c r="L162" s="70">
        <v>2.2985212923657627E-2</v>
      </c>
      <c r="M162" s="70">
        <v>0</v>
      </c>
      <c r="N162" s="70">
        <v>0</v>
      </c>
      <c r="O162" s="70">
        <v>7.5981193726804008E-4</v>
      </c>
      <c r="P162" s="70">
        <v>8.2431931859389129E-2</v>
      </c>
      <c r="Q162" s="70">
        <v>0</v>
      </c>
      <c r="R162" s="70">
        <v>0.80019261716458168</v>
      </c>
      <c r="S162" s="70">
        <v>1.8273663871714945</v>
      </c>
    </row>
    <row r="163" spans="1:19">
      <c r="A163" t="s">
        <v>228</v>
      </c>
      <c r="B163" s="69" t="s">
        <v>203</v>
      </c>
      <c r="C163" s="70">
        <v>0</v>
      </c>
      <c r="D163" s="70">
        <v>0</v>
      </c>
      <c r="E163" s="70">
        <v>0</v>
      </c>
      <c r="F163" s="70">
        <v>0</v>
      </c>
      <c r="G163" s="70">
        <v>5.9350425018508624E-2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4.0897959005588014E-3</v>
      </c>
      <c r="Q163" s="70">
        <v>4.0897211727994875E-3</v>
      </c>
      <c r="R163" s="70">
        <v>0.12121373232364618</v>
      </c>
      <c r="S163" s="70">
        <v>0.18874367441550532</v>
      </c>
    </row>
    <row r="164" spans="1:19">
      <c r="A164" t="s">
        <v>228</v>
      </c>
      <c r="B164" s="69" t="s">
        <v>204</v>
      </c>
      <c r="C164" s="70">
        <v>0</v>
      </c>
      <c r="D164" s="70">
        <v>0</v>
      </c>
      <c r="E164" s="70">
        <v>0</v>
      </c>
      <c r="F164" s="70">
        <v>0.42480945119327629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4.651133182085232E-2</v>
      </c>
      <c r="P164" s="70">
        <v>8.5181338371453919E-4</v>
      </c>
      <c r="Q164" s="70">
        <v>0</v>
      </c>
      <c r="R164" s="70">
        <v>0.20724823101273593</v>
      </c>
      <c r="S164" s="70">
        <v>0.6794208274105813</v>
      </c>
    </row>
    <row r="165" spans="1:19">
      <c r="A165" t="s">
        <v>228</v>
      </c>
      <c r="B165" s="69" t="s">
        <v>205</v>
      </c>
      <c r="C165" s="70">
        <v>1.3542780476946126E-3</v>
      </c>
      <c r="D165" s="70">
        <v>0</v>
      </c>
      <c r="E165" s="70">
        <v>2.7519882756212866E-3</v>
      </c>
      <c r="F165" s="70">
        <v>0</v>
      </c>
      <c r="G165" s="70">
        <v>0</v>
      </c>
      <c r="H165" s="70">
        <v>0</v>
      </c>
      <c r="I165" s="70">
        <v>0</v>
      </c>
      <c r="J165" s="70">
        <v>0</v>
      </c>
      <c r="K165" s="70">
        <v>0</v>
      </c>
      <c r="L165" s="70">
        <v>0.55571719549855203</v>
      </c>
      <c r="M165" s="70">
        <v>0</v>
      </c>
      <c r="N165" s="70">
        <v>0</v>
      </c>
      <c r="O165" s="70">
        <v>0</v>
      </c>
      <c r="P165" s="70">
        <v>5.3071795219254536E-2</v>
      </c>
      <c r="Q165" s="70">
        <v>0</v>
      </c>
      <c r="R165" s="70">
        <v>1.0871736181148126</v>
      </c>
      <c r="S165" s="70">
        <v>1.700068875155921</v>
      </c>
    </row>
    <row r="166" spans="1:19">
      <c r="A166" t="s">
        <v>228</v>
      </c>
      <c r="B166" s="69" t="s">
        <v>206</v>
      </c>
      <c r="C166" s="70">
        <v>1.6022795227832454E-5</v>
      </c>
      <c r="D166" s="70">
        <v>0</v>
      </c>
      <c r="E166" s="70">
        <v>0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0</v>
      </c>
      <c r="L166" s="70">
        <v>3.8722124566117344E-3</v>
      </c>
      <c r="M166" s="70">
        <v>0</v>
      </c>
      <c r="N166" s="70">
        <v>0</v>
      </c>
      <c r="O166" s="70">
        <v>0</v>
      </c>
      <c r="P166" s="70">
        <v>0.12524761213577951</v>
      </c>
      <c r="Q166" s="70">
        <v>0</v>
      </c>
      <c r="R166" s="70">
        <v>7.6432237749202159E-3</v>
      </c>
      <c r="S166" s="70">
        <v>0.13677907116253607</v>
      </c>
    </row>
    <row r="167" spans="1:19">
      <c r="A167" t="s">
        <v>228</v>
      </c>
      <c r="B167" s="69" t="s">
        <v>207</v>
      </c>
      <c r="C167" s="70">
        <v>0</v>
      </c>
      <c r="D167" s="70">
        <v>0</v>
      </c>
      <c r="E167" s="70">
        <v>0</v>
      </c>
      <c r="F167" s="70">
        <v>0</v>
      </c>
      <c r="G167" s="70">
        <v>0</v>
      </c>
      <c r="H167" s="70">
        <v>0</v>
      </c>
      <c r="I167" s="70">
        <v>0</v>
      </c>
      <c r="J167" s="70">
        <v>0</v>
      </c>
      <c r="K167" s="70">
        <v>0</v>
      </c>
      <c r="L167" s="70">
        <v>0</v>
      </c>
      <c r="M167" s="70">
        <v>0</v>
      </c>
      <c r="N167" s="70">
        <v>0</v>
      </c>
      <c r="O167" s="70">
        <v>0</v>
      </c>
      <c r="P167" s="70">
        <v>6.7490456345725702E-2</v>
      </c>
      <c r="Q167" s="70">
        <v>0</v>
      </c>
      <c r="R167" s="70">
        <v>0.52154429311875994</v>
      </c>
      <c r="S167" s="70">
        <v>0.58903474946448853</v>
      </c>
    </row>
    <row r="168" spans="1:19">
      <c r="A168" t="s">
        <v>228</v>
      </c>
      <c r="B168" s="69" t="s">
        <v>208</v>
      </c>
      <c r="C168" s="70">
        <v>0</v>
      </c>
      <c r="D168" s="70">
        <v>0</v>
      </c>
      <c r="E168" s="70">
        <v>0</v>
      </c>
      <c r="F168" s="70">
        <v>0</v>
      </c>
      <c r="G168" s="70">
        <v>0</v>
      </c>
      <c r="H168" s="70">
        <v>0</v>
      </c>
      <c r="I168" s="70">
        <v>0</v>
      </c>
      <c r="J168" s="70">
        <v>0</v>
      </c>
      <c r="K168" s="70">
        <v>0</v>
      </c>
      <c r="L168" s="70">
        <v>0</v>
      </c>
      <c r="M168" s="70">
        <v>0</v>
      </c>
      <c r="N168" s="70">
        <v>0</v>
      </c>
      <c r="O168" s="70">
        <v>0</v>
      </c>
      <c r="P168" s="70">
        <v>1.46625874066173E-2</v>
      </c>
      <c r="Q168" s="70">
        <v>0</v>
      </c>
      <c r="R168" s="70">
        <v>0.40014408928270839</v>
      </c>
      <c r="S168" s="70">
        <v>0.41480667668932369</v>
      </c>
    </row>
    <row r="169" spans="1:19">
      <c r="A169" t="s">
        <v>228</v>
      </c>
      <c r="B169" s="69" t="s">
        <v>209</v>
      </c>
      <c r="C169" s="70">
        <v>0</v>
      </c>
      <c r="D169" s="70">
        <v>0</v>
      </c>
      <c r="E169" s="70">
        <v>0</v>
      </c>
      <c r="F169" s="70">
        <v>0</v>
      </c>
      <c r="G169" s="70">
        <v>0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0</v>
      </c>
      <c r="N169" s="70">
        <v>0</v>
      </c>
      <c r="O169" s="70">
        <v>0</v>
      </c>
      <c r="P169" s="70">
        <v>1.7729571241309472E-4</v>
      </c>
      <c r="Q169" s="70">
        <v>0</v>
      </c>
      <c r="R169" s="70">
        <v>7.0579599385684588E-2</v>
      </c>
      <c r="S169" s="70">
        <v>7.0756895098099903E-2</v>
      </c>
    </row>
    <row r="170" spans="1:19">
      <c r="A170" t="s">
        <v>228</v>
      </c>
      <c r="B170" s="69" t="s">
        <v>210</v>
      </c>
      <c r="C170" s="70">
        <v>0</v>
      </c>
      <c r="D170" s="70">
        <v>0</v>
      </c>
      <c r="E170" s="70">
        <v>0</v>
      </c>
      <c r="F170" s="70">
        <v>0</v>
      </c>
      <c r="G170" s="70">
        <v>0</v>
      </c>
      <c r="H170" s="70">
        <v>0</v>
      </c>
      <c r="I170" s="70">
        <v>0</v>
      </c>
      <c r="J170" s="70">
        <v>0</v>
      </c>
      <c r="K170" s="70">
        <v>0</v>
      </c>
      <c r="L170" s="70">
        <v>0</v>
      </c>
      <c r="M170" s="70">
        <v>0</v>
      </c>
      <c r="N170" s="70">
        <v>0</v>
      </c>
      <c r="O170" s="70">
        <v>0</v>
      </c>
      <c r="P170" s="70">
        <v>0</v>
      </c>
      <c r="Q170" s="70">
        <v>0</v>
      </c>
      <c r="R170" s="70">
        <v>0</v>
      </c>
      <c r="S170" s="70">
        <v>0</v>
      </c>
    </row>
    <row r="171" spans="1:19">
      <c r="A171" t="s">
        <v>228</v>
      </c>
      <c r="B171" s="69" t="s">
        <v>211</v>
      </c>
      <c r="C171" s="70">
        <v>0</v>
      </c>
      <c r="D171" s="70">
        <v>0</v>
      </c>
      <c r="E171" s="70">
        <v>0</v>
      </c>
      <c r="F171" s="70">
        <v>5.5632520542104658E-2</v>
      </c>
      <c r="G171" s="70">
        <v>0</v>
      </c>
      <c r="H171" s="70">
        <v>0</v>
      </c>
      <c r="I171" s="70">
        <v>0</v>
      </c>
      <c r="J171" s="70">
        <v>0</v>
      </c>
      <c r="K171" s="70">
        <v>0</v>
      </c>
      <c r="L171" s="70">
        <v>0</v>
      </c>
      <c r="M171" s="70">
        <v>5.8837176222859E-4</v>
      </c>
      <c r="N171" s="70">
        <v>0</v>
      </c>
      <c r="O171" s="70">
        <v>0</v>
      </c>
      <c r="P171" s="70">
        <v>0</v>
      </c>
      <c r="Q171" s="70">
        <v>0</v>
      </c>
      <c r="R171" s="70">
        <v>0</v>
      </c>
      <c r="S171" s="70">
        <v>5.6220892304338577E-2</v>
      </c>
    </row>
    <row r="172" spans="1:19">
      <c r="A172" t="s">
        <v>228</v>
      </c>
      <c r="B172" s="69" t="s">
        <v>212</v>
      </c>
      <c r="C172" s="70">
        <v>0</v>
      </c>
      <c r="D172" s="70">
        <v>0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3.4874874364483333E-3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3.4874874364447805E-3</v>
      </c>
    </row>
    <row r="173" spans="1:19">
      <c r="A173" t="s">
        <v>228</v>
      </c>
      <c r="B173" s="69" t="s">
        <v>213</v>
      </c>
      <c r="C173" s="70">
        <v>0</v>
      </c>
      <c r="D173" s="70">
        <v>0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3.2853829339858365E-2</v>
      </c>
      <c r="S173" s="70">
        <v>3.2853829339856588E-2</v>
      </c>
    </row>
    <row r="174" spans="1:19">
      <c r="A174" t="s">
        <v>228</v>
      </c>
      <c r="B174" s="69" t="s">
        <v>214</v>
      </c>
      <c r="C174" s="70">
        <v>0</v>
      </c>
      <c r="D174" s="70">
        <v>0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</row>
    <row r="175" spans="1:19">
      <c r="A175" t="s">
        <v>228</v>
      </c>
      <c r="B175" s="69" t="s">
        <v>215</v>
      </c>
      <c r="C175" s="70">
        <v>0</v>
      </c>
      <c r="D175" s="70">
        <v>0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</row>
    <row r="176" spans="1:19">
      <c r="A176" t="s">
        <v>228</v>
      </c>
      <c r="B176" s="69" t="s">
        <v>216</v>
      </c>
      <c r="C176" s="70">
        <v>0</v>
      </c>
      <c r="D176" s="70">
        <v>0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0</v>
      </c>
      <c r="N176" s="70">
        <v>0</v>
      </c>
      <c r="O176" s="70">
        <v>0</v>
      </c>
      <c r="P176" s="70">
        <v>0</v>
      </c>
      <c r="Q176" s="70">
        <v>0</v>
      </c>
      <c r="R176" s="70">
        <v>0</v>
      </c>
      <c r="S176" s="70">
        <v>0</v>
      </c>
    </row>
    <row r="177" spans="1:19">
      <c r="A177" t="s">
        <v>228</v>
      </c>
      <c r="B177" s="69" t="s">
        <v>217</v>
      </c>
      <c r="C177" s="70">
        <v>0</v>
      </c>
      <c r="D177" s="70">
        <v>0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6.1818446883794564E-3</v>
      </c>
      <c r="S177" s="70">
        <v>6.1818446883847855E-3</v>
      </c>
    </row>
    <row r="178" spans="1:19">
      <c r="A178" t="s">
        <v>228</v>
      </c>
      <c r="B178" s="69" t="s">
        <v>218</v>
      </c>
      <c r="C178" s="70">
        <v>0</v>
      </c>
      <c r="D178" s="70">
        <v>0</v>
      </c>
      <c r="E178" s="70">
        <v>0</v>
      </c>
      <c r="F178" s="70">
        <v>0</v>
      </c>
      <c r="G178" s="70">
        <v>4.9893614504208372E-3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0</v>
      </c>
      <c r="O178" s="70">
        <v>0</v>
      </c>
      <c r="P178" s="70">
        <v>1.0753594728774019E-4</v>
      </c>
      <c r="Q178" s="70">
        <v>0</v>
      </c>
      <c r="R178" s="70">
        <v>0</v>
      </c>
      <c r="S178" s="70">
        <v>5.096897397706357E-3</v>
      </c>
    </row>
    <row r="179" spans="1:19">
      <c r="A179" t="s">
        <v>228</v>
      </c>
      <c r="B179" s="69" t="s">
        <v>219</v>
      </c>
      <c r="C179" s="70">
        <v>0</v>
      </c>
      <c r="D179" s="70">
        <v>0</v>
      </c>
      <c r="E179" s="70">
        <v>3.0577647506890848E-4</v>
      </c>
      <c r="F179" s="70">
        <v>0</v>
      </c>
      <c r="G179" s="70">
        <v>0</v>
      </c>
      <c r="H179" s="70">
        <v>0</v>
      </c>
      <c r="I179" s="70">
        <v>0</v>
      </c>
      <c r="J179" s="70">
        <v>0</v>
      </c>
      <c r="K179" s="70">
        <v>0</v>
      </c>
      <c r="L179" s="70">
        <v>4.9311519532398762E-2</v>
      </c>
      <c r="M179" s="70">
        <v>0</v>
      </c>
      <c r="N179" s="70">
        <v>0</v>
      </c>
      <c r="O179" s="70">
        <v>5.1679257578722826E-3</v>
      </c>
      <c r="P179" s="70">
        <v>4.1291424645670816E-3</v>
      </c>
      <c r="Q179" s="70">
        <v>4.5441346364438751E-4</v>
      </c>
      <c r="R179" s="70">
        <v>4.5467946119755354E-2</v>
      </c>
      <c r="S179" s="70">
        <v>0.10483672381330678</v>
      </c>
    </row>
    <row r="180" spans="1:19">
      <c r="A180" t="s">
        <v>228</v>
      </c>
      <c r="B180" s="69" t="s">
        <v>220</v>
      </c>
      <c r="C180" s="70">
        <v>9.9021337719773506E-5</v>
      </c>
      <c r="D180" s="70">
        <v>0</v>
      </c>
      <c r="E180" s="70">
        <v>0</v>
      </c>
      <c r="F180" s="70">
        <v>0</v>
      </c>
      <c r="G180" s="70">
        <v>0</v>
      </c>
      <c r="H180" s="70">
        <v>0</v>
      </c>
      <c r="I180" s="70">
        <v>0</v>
      </c>
      <c r="J180" s="70">
        <v>0</v>
      </c>
      <c r="K180" s="70">
        <v>0</v>
      </c>
      <c r="L180" s="70">
        <v>0</v>
      </c>
      <c r="M180" s="70">
        <v>0</v>
      </c>
      <c r="N180" s="70">
        <v>0</v>
      </c>
      <c r="O180" s="70">
        <v>0</v>
      </c>
      <c r="P180" s="70">
        <v>1.3830291052220778E-2</v>
      </c>
      <c r="Q180" s="70">
        <v>0</v>
      </c>
      <c r="R180" s="70">
        <v>4.5084284550577891E-2</v>
      </c>
      <c r="S180" s="70">
        <v>5.9013596940516777E-2</v>
      </c>
    </row>
    <row r="181" spans="1:19">
      <c r="A181" t="s">
        <v>228</v>
      </c>
      <c r="B181" s="69" t="s">
        <v>221</v>
      </c>
      <c r="C181" s="70">
        <v>0</v>
      </c>
      <c r="D181" s="70">
        <v>0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1.0407076852168018E-3</v>
      </c>
      <c r="Q181" s="70">
        <v>0</v>
      </c>
      <c r="R181" s="70">
        <v>0</v>
      </c>
      <c r="S181" s="70">
        <v>1.0407076852203545E-3</v>
      </c>
    </row>
    <row r="182" spans="1:19">
      <c r="A182" t="s">
        <v>228</v>
      </c>
      <c r="B182" s="69" t="s">
        <v>222</v>
      </c>
      <c r="C182" s="70">
        <v>0</v>
      </c>
      <c r="D182" s="70">
        <v>0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</row>
    <row r="183" spans="1:19">
      <c r="A183" t="s">
        <v>228</v>
      </c>
      <c r="B183" s="69" t="s">
        <v>223</v>
      </c>
      <c r="C183" s="70">
        <v>0</v>
      </c>
      <c r="D183" s="70">
        <v>0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</row>
    <row r="184" spans="1:19">
      <c r="A184" t="s">
        <v>228</v>
      </c>
      <c r="B184" s="69" t="s">
        <v>224</v>
      </c>
      <c r="C184" s="70">
        <v>0</v>
      </c>
      <c r="D184" s="70">
        <v>0</v>
      </c>
      <c r="E184" s="70">
        <v>0</v>
      </c>
      <c r="F184" s="70">
        <v>0</v>
      </c>
      <c r="G184" s="70">
        <v>0</v>
      </c>
      <c r="H184" s="70">
        <v>0</v>
      </c>
      <c r="I184" s="70">
        <v>0</v>
      </c>
      <c r="J184" s="70">
        <v>0</v>
      </c>
      <c r="K184" s="70">
        <v>0</v>
      </c>
      <c r="L184" s="70">
        <v>0</v>
      </c>
      <c r="M184" s="70">
        <v>0</v>
      </c>
      <c r="N184" s="70">
        <v>0</v>
      </c>
      <c r="O184" s="70">
        <v>0</v>
      </c>
      <c r="P184" s="70">
        <v>0</v>
      </c>
      <c r="Q184" s="70">
        <v>0</v>
      </c>
      <c r="R184" s="70">
        <v>0</v>
      </c>
      <c r="S184" s="70">
        <v>0</v>
      </c>
    </row>
    <row r="185" spans="1:19">
      <c r="A185" t="s">
        <v>228</v>
      </c>
      <c r="B185" s="69" t="s">
        <v>225</v>
      </c>
      <c r="C185" s="70">
        <v>0</v>
      </c>
      <c r="D185" s="70">
        <v>0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09375" defaultRowHeight="14.4"/>
  <cols>
    <col min="1" max="1" width="16.33203125" style="45" customWidth="1"/>
    <col min="2" max="2" width="17.88671875" style="45" customWidth="1"/>
    <col min="3" max="3" width="12" style="45" customWidth="1"/>
    <col min="4" max="16384" width="10.109375" style="45"/>
  </cols>
  <sheetData>
    <row r="1" spans="1:20" s="40" customFormat="1">
      <c r="B1" s="35" t="s">
        <v>1</v>
      </c>
      <c r="C1" s="42" t="s">
        <v>281</v>
      </c>
      <c r="D1" s="37"/>
      <c r="E1" s="37"/>
      <c r="F1" s="37"/>
      <c r="G1" s="38"/>
      <c r="H1" s="39"/>
    </row>
    <row r="2" spans="1:20">
      <c r="B2" s="41" t="s">
        <v>3</v>
      </c>
      <c r="C2" s="42" t="s">
        <v>282</v>
      </c>
      <c r="D2" s="43"/>
      <c r="E2" s="43"/>
      <c r="F2" s="43"/>
      <c r="G2" s="43"/>
      <c r="H2" s="44"/>
    </row>
    <row r="3" spans="1:20">
      <c r="B3" s="41" t="s">
        <v>5</v>
      </c>
      <c r="C3" s="46" t="s">
        <v>6</v>
      </c>
      <c r="D3" s="43"/>
      <c r="E3" s="43"/>
      <c r="F3" s="43"/>
      <c r="G3" s="43"/>
      <c r="H3" s="44"/>
    </row>
    <row r="4" spans="1:20">
      <c r="B4" s="47" t="s">
        <v>7</v>
      </c>
      <c r="C4" s="48">
        <v>2010</v>
      </c>
      <c r="D4" s="49"/>
      <c r="E4" s="49"/>
      <c r="F4" s="49"/>
      <c r="G4" s="49"/>
      <c r="H4" s="50"/>
    </row>
    <row r="5" spans="1:20">
      <c r="B5" s="51"/>
    </row>
    <row r="6" spans="1:20">
      <c r="A6" s="51" t="s">
        <v>8</v>
      </c>
      <c r="B6" s="51" t="s">
        <v>9</v>
      </c>
      <c r="C6" s="52" t="s">
        <v>10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4"/>
    </row>
    <row r="7" spans="1:20" ht="15.6">
      <c r="B7" s="51" t="s">
        <v>11</v>
      </c>
      <c r="C7" s="55" t="s">
        <v>12</v>
      </c>
      <c r="D7" s="56"/>
      <c r="E7" s="56"/>
      <c r="F7" s="56"/>
      <c r="G7" s="56"/>
      <c r="H7" s="56"/>
      <c r="I7" s="56"/>
      <c r="J7" s="56"/>
      <c r="K7" s="56"/>
      <c r="L7" s="57"/>
      <c r="M7" s="55" t="s">
        <v>13</v>
      </c>
      <c r="N7" s="56"/>
      <c r="O7" s="56"/>
      <c r="P7" s="56"/>
      <c r="Q7" s="56"/>
      <c r="R7" s="56"/>
      <c r="S7" s="58"/>
    </row>
    <row r="8" spans="1:20">
      <c r="C8" s="59" t="s">
        <v>14</v>
      </c>
      <c r="D8" s="60" t="s">
        <v>15</v>
      </c>
      <c r="E8" s="60" t="s">
        <v>16</v>
      </c>
      <c r="F8" s="60" t="s">
        <v>17</v>
      </c>
      <c r="G8" s="60" t="s">
        <v>18</v>
      </c>
      <c r="H8" s="60" t="s">
        <v>19</v>
      </c>
      <c r="I8" s="60" t="s">
        <v>20</v>
      </c>
      <c r="J8" s="60" t="s">
        <v>21</v>
      </c>
      <c r="K8" s="60" t="s">
        <v>22</v>
      </c>
      <c r="L8" s="61" t="s">
        <v>23</v>
      </c>
      <c r="M8" s="62" t="s">
        <v>24</v>
      </c>
      <c r="N8" s="63" t="s">
        <v>25</v>
      </c>
      <c r="O8" s="63" t="s">
        <v>26</v>
      </c>
      <c r="P8" s="63" t="s">
        <v>27</v>
      </c>
      <c r="Q8" s="63" t="s">
        <v>28</v>
      </c>
      <c r="R8" s="63" t="s">
        <v>29</v>
      </c>
      <c r="S8" s="64" t="s">
        <v>30</v>
      </c>
    </row>
    <row r="9" spans="1:20">
      <c r="C9" s="65" t="s">
        <v>31</v>
      </c>
      <c r="D9" s="66" t="s">
        <v>32</v>
      </c>
      <c r="E9" s="66" t="s">
        <v>33</v>
      </c>
      <c r="F9" s="66" t="s">
        <v>34</v>
      </c>
      <c r="G9" s="66" t="s">
        <v>35</v>
      </c>
      <c r="H9" s="66" t="s">
        <v>36</v>
      </c>
      <c r="I9" s="66" t="s">
        <v>37</v>
      </c>
      <c r="J9" s="66" t="s">
        <v>38</v>
      </c>
      <c r="K9" s="66" t="s">
        <v>39</v>
      </c>
      <c r="L9" s="67" t="s">
        <v>40</v>
      </c>
      <c r="M9" s="65" t="s">
        <v>41</v>
      </c>
      <c r="N9" s="66" t="s">
        <v>42</v>
      </c>
      <c r="O9" s="66" t="s">
        <v>43</v>
      </c>
      <c r="P9" s="66" t="s">
        <v>44</v>
      </c>
      <c r="Q9" s="66" t="s">
        <v>45</v>
      </c>
      <c r="R9" s="66" t="s">
        <v>46</v>
      </c>
      <c r="S9" s="68" t="s">
        <v>47</v>
      </c>
      <c r="T9" s="69"/>
    </row>
    <row r="10" spans="1:20">
      <c r="A10" s="88" t="s">
        <v>283</v>
      </c>
      <c r="B10" s="89" t="s">
        <v>49</v>
      </c>
      <c r="C10" s="45">
        <v>0.25893956776893939</v>
      </c>
      <c r="D10" s="45">
        <v>2.0283108842651161</v>
      </c>
      <c r="E10" s="45">
        <v>0.29569834258084232</v>
      </c>
      <c r="F10" s="45">
        <v>5.4403458224798875</v>
      </c>
      <c r="G10" s="45">
        <v>2.1777514903633235</v>
      </c>
      <c r="H10" s="45">
        <v>0.1459454436862086</v>
      </c>
      <c r="I10" s="45">
        <v>0.79421770133815617</v>
      </c>
      <c r="J10" s="45">
        <v>0.18740368576491381</v>
      </c>
      <c r="K10" s="45">
        <v>3.9632852498994085E-2</v>
      </c>
      <c r="L10" s="45">
        <v>4.7663999451535783</v>
      </c>
      <c r="M10" s="45">
        <v>2.2804788832340583</v>
      </c>
      <c r="N10" s="45">
        <v>2.0804101226766742</v>
      </c>
      <c r="O10" s="45">
        <v>4.5141876486545454E-2</v>
      </c>
      <c r="P10" s="45">
        <v>1.8700979696622757</v>
      </c>
      <c r="Q10" s="45">
        <v>0.17232263703961301</v>
      </c>
      <c r="R10" s="45">
        <v>0.55472101577492139</v>
      </c>
      <c r="S10" s="45">
        <v>23.137818240774045</v>
      </c>
    </row>
    <row r="11" spans="1:20">
      <c r="A11" s="88" t="s">
        <v>283</v>
      </c>
      <c r="B11" s="89" t="s">
        <v>50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7.5194325397243134E-4</v>
      </c>
      <c r="N11" s="45">
        <v>0</v>
      </c>
      <c r="O11" s="45">
        <v>0</v>
      </c>
      <c r="P11" s="45">
        <v>9.5629640851666586E-2</v>
      </c>
      <c r="Q11" s="45">
        <v>2.26207803000395E-2</v>
      </c>
      <c r="R11" s="45">
        <v>0</v>
      </c>
      <c r="S11" s="45">
        <v>0.11900236440567724</v>
      </c>
    </row>
    <row r="12" spans="1:20">
      <c r="A12" s="88" t="s">
        <v>283</v>
      </c>
      <c r="B12" s="89" t="s">
        <v>51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6.0651531077643428E-3</v>
      </c>
      <c r="J12" s="45">
        <v>0</v>
      </c>
      <c r="K12" s="45">
        <v>0</v>
      </c>
      <c r="L12" s="45">
        <v>0</v>
      </c>
      <c r="M12" s="45">
        <v>2.7132853737315887E-2</v>
      </c>
      <c r="N12" s="45">
        <v>1.8905951956739386E-2</v>
      </c>
      <c r="O12" s="45">
        <v>0</v>
      </c>
      <c r="P12" s="45">
        <v>4.0086911934117175E-2</v>
      </c>
      <c r="Q12" s="45">
        <v>7.4849685178957071E-5</v>
      </c>
      <c r="R12" s="45">
        <v>4.4370800704065516E-3</v>
      </c>
      <c r="S12" s="45">
        <v>9.6702800491524243E-2</v>
      </c>
    </row>
    <row r="13" spans="1:20">
      <c r="A13" s="88" t="s">
        <v>283</v>
      </c>
      <c r="B13" s="89" t="s">
        <v>52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3.1053486439596156E-3</v>
      </c>
      <c r="N13" s="45">
        <v>9.9659616250376004E-3</v>
      </c>
      <c r="O13" s="45">
        <v>1.3175465906309983E-3</v>
      </c>
      <c r="P13" s="45">
        <v>5.7448304979779152E-6</v>
      </c>
      <c r="Q13" s="45">
        <v>0</v>
      </c>
      <c r="R13" s="45">
        <v>1.2775658765001197E-2</v>
      </c>
      <c r="S13" s="45">
        <v>2.717026045512938E-2</v>
      </c>
    </row>
    <row r="14" spans="1:20">
      <c r="A14" s="88" t="s">
        <v>283</v>
      </c>
      <c r="B14" s="89" t="s">
        <v>53</v>
      </c>
      <c r="C14" s="45">
        <v>0</v>
      </c>
      <c r="D14" s="45">
        <v>0</v>
      </c>
      <c r="E14" s="45">
        <v>0</v>
      </c>
      <c r="F14" s="45">
        <v>1.7018974233221407E-2</v>
      </c>
      <c r="G14" s="45">
        <v>0</v>
      </c>
      <c r="H14" s="45">
        <v>0</v>
      </c>
      <c r="I14" s="45">
        <v>0</v>
      </c>
      <c r="J14" s="45">
        <v>0</v>
      </c>
      <c r="K14" s="45">
        <v>2.2433466382616139E-2</v>
      </c>
      <c r="L14" s="45">
        <v>6.9832581995665777E-3</v>
      </c>
      <c r="M14" s="45">
        <v>4.6609002773196462E-2</v>
      </c>
      <c r="N14" s="45">
        <v>8.7668874582114142E-3</v>
      </c>
      <c r="O14" s="45">
        <v>2.6785974883599545E-4</v>
      </c>
      <c r="P14" s="45">
        <v>0.11108193490241769</v>
      </c>
      <c r="Q14" s="45">
        <v>0</v>
      </c>
      <c r="R14" s="45">
        <v>1.0801873436809828E-3</v>
      </c>
      <c r="S14" s="45">
        <v>0.21424157104174668</v>
      </c>
    </row>
    <row r="15" spans="1:20">
      <c r="A15" s="88" t="s">
        <v>283</v>
      </c>
      <c r="B15" s="89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3.2105050519142697E-2</v>
      </c>
      <c r="N15" s="45">
        <v>0</v>
      </c>
      <c r="O15" s="45">
        <v>4.8041722147103283E-4</v>
      </c>
      <c r="P15" s="45">
        <v>7.1859857413678618E-3</v>
      </c>
      <c r="Q15" s="45">
        <v>0</v>
      </c>
      <c r="R15" s="45">
        <v>5.4724217061874469E-4</v>
      </c>
      <c r="S15" s="45">
        <v>4.0318695652601377E-2</v>
      </c>
    </row>
    <row r="16" spans="1:20">
      <c r="A16" s="88" t="s">
        <v>283</v>
      </c>
      <c r="B16" s="89" t="s">
        <v>55</v>
      </c>
      <c r="C16" s="45">
        <v>8.6055519376275202E-3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1.9818011837204885E-3</v>
      </c>
      <c r="N16" s="45">
        <v>2.5598408837991471E-2</v>
      </c>
      <c r="O16" s="45">
        <v>0</v>
      </c>
      <c r="P16" s="45">
        <v>3.1386494077299432E-2</v>
      </c>
      <c r="Q16" s="45">
        <v>1.8702175664218612E-2</v>
      </c>
      <c r="R16" s="45">
        <v>1.6842898280688967E-4</v>
      </c>
      <c r="S16" s="45">
        <v>8.6442860683661138E-2</v>
      </c>
    </row>
    <row r="17" spans="1:19">
      <c r="A17" s="88" t="s">
        <v>283</v>
      </c>
      <c r="B17" s="89" t="s">
        <v>56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0</v>
      </c>
      <c r="J17" s="45">
        <v>1.0296468517187296E-2</v>
      </c>
      <c r="K17" s="45">
        <v>0</v>
      </c>
      <c r="L17" s="45">
        <v>0</v>
      </c>
      <c r="M17" s="45">
        <v>9.4700634324988986E-2</v>
      </c>
      <c r="N17" s="45">
        <v>7.9908138290694097E-3</v>
      </c>
      <c r="O17" s="45">
        <v>0</v>
      </c>
      <c r="P17" s="45">
        <v>5.3206098054886297E-2</v>
      </c>
      <c r="Q17" s="45">
        <v>0</v>
      </c>
      <c r="R17" s="45">
        <v>1.9835265438047145E-2</v>
      </c>
      <c r="S17" s="45">
        <v>0.18602928016418474</v>
      </c>
    </row>
    <row r="18" spans="1:19">
      <c r="A18" s="88" t="s">
        <v>283</v>
      </c>
      <c r="B18" s="89" t="s">
        <v>57</v>
      </c>
      <c r="C18" s="45">
        <v>0</v>
      </c>
      <c r="D18" s="45">
        <v>0</v>
      </c>
      <c r="E18" s="45">
        <v>0</v>
      </c>
      <c r="F18" s="45">
        <v>0.32579731266448686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2.3293924194156546E-4</v>
      </c>
      <c r="N18" s="45">
        <v>6.6378923030772086E-3</v>
      </c>
      <c r="O18" s="45">
        <v>4.1144499776976651E-5</v>
      </c>
      <c r="P18" s="45">
        <v>0</v>
      </c>
      <c r="Q18" s="45">
        <v>0</v>
      </c>
      <c r="R18" s="45">
        <v>8.8817841970012523E-16</v>
      </c>
      <c r="S18" s="45">
        <v>0.33270928870927818</v>
      </c>
    </row>
    <row r="19" spans="1:19">
      <c r="A19" s="88" t="s">
        <v>283</v>
      </c>
      <c r="B19" s="89" t="s">
        <v>58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2.9277486798711116E-3</v>
      </c>
      <c r="N19" s="45">
        <v>9.5558494667713489E-4</v>
      </c>
      <c r="O19" s="45">
        <v>0</v>
      </c>
      <c r="P19" s="45">
        <v>7.6258604218226722E-4</v>
      </c>
      <c r="Q19" s="45">
        <v>1.5148264287279112E-5</v>
      </c>
      <c r="R19" s="45">
        <v>6.3505079650205687E-4</v>
      </c>
      <c r="S19" s="45">
        <v>5.2961187295217371E-3</v>
      </c>
    </row>
    <row r="20" spans="1:19">
      <c r="A20" s="88" t="s">
        <v>283</v>
      </c>
      <c r="B20" s="89" t="s">
        <v>59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1.0787834270922225E-3</v>
      </c>
      <c r="I20" s="45">
        <v>0</v>
      </c>
      <c r="J20" s="45">
        <v>0</v>
      </c>
      <c r="K20" s="45">
        <v>0</v>
      </c>
      <c r="L20" s="45">
        <v>0</v>
      </c>
      <c r="M20" s="45">
        <v>1.599348595666239E-3</v>
      </c>
      <c r="N20" s="45">
        <v>0</v>
      </c>
      <c r="O20" s="45">
        <v>7.3329024926488406E-6</v>
      </c>
      <c r="P20" s="45">
        <v>1.030923005941764E-2</v>
      </c>
      <c r="Q20" s="45">
        <v>0</v>
      </c>
      <c r="R20" s="45">
        <v>1.5525713384239026E-3</v>
      </c>
      <c r="S20" s="45">
        <v>1.454726632309189E-2</v>
      </c>
    </row>
    <row r="21" spans="1:19">
      <c r="A21" s="88" t="s">
        <v>283</v>
      </c>
      <c r="B21" s="89" t="s">
        <v>60</v>
      </c>
      <c r="C21" s="45">
        <v>0</v>
      </c>
      <c r="D21" s="45">
        <v>0</v>
      </c>
      <c r="E21" s="45">
        <v>0</v>
      </c>
      <c r="F21" s="45">
        <v>0</v>
      </c>
      <c r="G21" s="45">
        <v>0.17393454781749718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4.9353699657475048E-2</v>
      </c>
      <c r="O21" s="45">
        <v>0</v>
      </c>
      <c r="P21" s="45">
        <v>3.2960499408378752E-3</v>
      </c>
      <c r="Q21" s="45">
        <v>0</v>
      </c>
      <c r="R21" s="45">
        <v>2.0053924683569591E-3</v>
      </c>
      <c r="S21" s="45">
        <v>0.22858968988417416</v>
      </c>
    </row>
    <row r="22" spans="1:19">
      <c r="A22" s="88" t="s">
        <v>283</v>
      </c>
      <c r="B22" s="89" t="s">
        <v>61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1.4664857193309205E-2</v>
      </c>
      <c r="L22" s="45">
        <v>0</v>
      </c>
      <c r="M22" s="45">
        <v>5.7603699693542509E-3</v>
      </c>
      <c r="N22" s="45">
        <v>0.17965922496194153</v>
      </c>
      <c r="O22" s="45">
        <v>0</v>
      </c>
      <c r="P22" s="45">
        <v>1.9287477491849003E-2</v>
      </c>
      <c r="Q22" s="45">
        <v>0</v>
      </c>
      <c r="R22" s="45">
        <v>2.7410241930780899E-3</v>
      </c>
      <c r="S22" s="45">
        <v>0.22211295380953189</v>
      </c>
    </row>
    <row r="23" spans="1:19">
      <c r="A23" s="88" t="s">
        <v>283</v>
      </c>
      <c r="B23" s="89" t="s">
        <v>62</v>
      </c>
      <c r="C23" s="45">
        <v>6.970572713173695E-3</v>
      </c>
      <c r="D23" s="45">
        <v>0</v>
      </c>
      <c r="E23" s="45">
        <v>0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6.9039705139576331</v>
      </c>
      <c r="M23" s="45">
        <v>4.588121237292242E-5</v>
      </c>
      <c r="N23" s="45">
        <v>5.1415730441979335E-3</v>
      </c>
      <c r="O23" s="45">
        <v>5.7259734841151044E-3</v>
      </c>
      <c r="P23" s="45">
        <v>5.6587488996254542E-2</v>
      </c>
      <c r="Q23" s="45">
        <v>0</v>
      </c>
      <c r="R23" s="45">
        <v>0</v>
      </c>
      <c r="S23" s="45">
        <v>6.9784420034077428</v>
      </c>
    </row>
    <row r="24" spans="1:19">
      <c r="A24" s="88" t="s">
        <v>283</v>
      </c>
      <c r="B24" s="89" t="s">
        <v>63</v>
      </c>
      <c r="C24" s="45">
        <v>0</v>
      </c>
      <c r="D24" s="45">
        <v>0</v>
      </c>
      <c r="E24" s="45">
        <v>0</v>
      </c>
      <c r="F24" s="45">
        <v>2.3498502577057323E-3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2.6229391194863005E-3</v>
      </c>
      <c r="N24" s="45">
        <v>2.8483286575611722E-2</v>
      </c>
      <c r="O24" s="45">
        <v>0</v>
      </c>
      <c r="P24" s="45">
        <v>1.6268856206491655E-2</v>
      </c>
      <c r="Q24" s="45">
        <v>4.465748250073176E-4</v>
      </c>
      <c r="R24" s="45">
        <v>-8.8817841970012523E-16</v>
      </c>
      <c r="S24" s="45">
        <v>5.0171506984302283E-2</v>
      </c>
    </row>
    <row r="25" spans="1:19">
      <c r="A25" s="88" t="s">
        <v>283</v>
      </c>
      <c r="B25" s="89" t="s">
        <v>64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9.4163361326132788E-2</v>
      </c>
      <c r="J25" s="45">
        <v>0</v>
      </c>
      <c r="K25" s="45">
        <v>0</v>
      </c>
      <c r="L25" s="45">
        <v>0</v>
      </c>
      <c r="M25" s="45">
        <v>6.4339137628784293E-2</v>
      </c>
      <c r="N25" s="45">
        <v>7.0434354641354169E-2</v>
      </c>
      <c r="O25" s="45">
        <v>1.3786569947955157E-4</v>
      </c>
      <c r="P25" s="45">
        <v>7.2337394668040567E-3</v>
      </c>
      <c r="Q25" s="45">
        <v>0</v>
      </c>
      <c r="R25" s="45">
        <v>0.19991190597011865</v>
      </c>
      <c r="S25" s="45">
        <v>0.43622036473266945</v>
      </c>
    </row>
    <row r="26" spans="1:19">
      <c r="A26" s="88" t="s">
        <v>283</v>
      </c>
      <c r="B26" s="89" t="s">
        <v>65</v>
      </c>
      <c r="C26" s="45">
        <v>0</v>
      </c>
      <c r="D26" s="45">
        <v>0</v>
      </c>
      <c r="E26" s="45">
        <v>0</v>
      </c>
      <c r="F26" s="45">
        <v>1.4586352074640914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8.9599351329341381E-3</v>
      </c>
      <c r="N26" s="45">
        <v>3.0984950803958355E-4</v>
      </c>
      <c r="O26" s="45">
        <v>0</v>
      </c>
      <c r="P26" s="45">
        <v>0.2353986343963852</v>
      </c>
      <c r="Q26" s="45">
        <v>0</v>
      </c>
      <c r="R26" s="45">
        <v>1.2916261454165578E-5</v>
      </c>
      <c r="S26" s="45">
        <v>1.7033165427629058</v>
      </c>
    </row>
    <row r="27" spans="1:19">
      <c r="A27" s="88" t="s">
        <v>283</v>
      </c>
      <c r="B27" s="89" t="s">
        <v>66</v>
      </c>
      <c r="C27" s="45">
        <v>0</v>
      </c>
      <c r="D27" s="45">
        <v>0</v>
      </c>
      <c r="E27" s="45">
        <v>1.0562250933117134E-3</v>
      </c>
      <c r="F27" s="45">
        <v>0.33319132680947483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2.1704655025005515E-3</v>
      </c>
      <c r="N27" s="45">
        <v>7.5340110467179144E-3</v>
      </c>
      <c r="O27" s="45">
        <v>0</v>
      </c>
      <c r="P27" s="45">
        <v>3.6784219827756814E-4</v>
      </c>
      <c r="Q27" s="45">
        <v>0</v>
      </c>
      <c r="R27" s="45">
        <v>5.755454224747325E-4</v>
      </c>
      <c r="S27" s="45">
        <v>0.34489541607275953</v>
      </c>
    </row>
    <row r="28" spans="1:19">
      <c r="A28" s="88" t="s">
        <v>283</v>
      </c>
      <c r="B28" s="89" t="s">
        <v>67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0.19478410414661607</v>
      </c>
      <c r="N28" s="45">
        <v>4.6553698466453852E-3</v>
      </c>
      <c r="O28" s="45">
        <v>1.2544871144558954E-2</v>
      </c>
      <c r="P28" s="45">
        <v>4.0764471592913409E-4</v>
      </c>
      <c r="Q28" s="45">
        <v>0</v>
      </c>
      <c r="R28" s="45">
        <v>1.8326318885542037E-4</v>
      </c>
      <c r="S28" s="45">
        <v>0.21257525304260838</v>
      </c>
    </row>
    <row r="29" spans="1:19">
      <c r="A29" s="88" t="s">
        <v>283</v>
      </c>
      <c r="B29" s="89" t="s">
        <v>68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2.2196333484616027E-2</v>
      </c>
      <c r="N29" s="45">
        <v>2.6984256784690075E-4</v>
      </c>
      <c r="O29" s="45">
        <v>5.697163162965424E-5</v>
      </c>
      <c r="P29" s="45">
        <v>1.1900124234489162E-2</v>
      </c>
      <c r="Q29" s="45">
        <v>0</v>
      </c>
      <c r="R29" s="45">
        <v>1.9988239668045082E-4</v>
      </c>
      <c r="S29" s="45">
        <v>3.4623154315255533E-2</v>
      </c>
    </row>
    <row r="30" spans="1:19">
      <c r="A30" s="88" t="s">
        <v>283</v>
      </c>
      <c r="B30" s="89" t="s">
        <v>69</v>
      </c>
      <c r="C30" s="45">
        <v>0</v>
      </c>
      <c r="D30" s="45">
        <v>0</v>
      </c>
      <c r="E30" s="45">
        <v>0</v>
      </c>
      <c r="F30" s="45">
        <v>0.92468183222736666</v>
      </c>
      <c r="G30" s="45">
        <v>0.16904107329123663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45">
        <v>1.4138033573647402E-2</v>
      </c>
      <c r="N30" s="45">
        <v>2.0332849864837854E-2</v>
      </c>
      <c r="O30" s="45">
        <v>0</v>
      </c>
      <c r="P30" s="45">
        <v>8.7926737242685071E-3</v>
      </c>
      <c r="Q30" s="45">
        <v>0</v>
      </c>
      <c r="R30" s="45">
        <v>-8.8817841970012523E-16</v>
      </c>
      <c r="S30" s="45">
        <v>1.1369864626813566</v>
      </c>
    </row>
    <row r="31" spans="1:19">
      <c r="A31" s="88" t="s">
        <v>283</v>
      </c>
      <c r="B31" s="89" t="s">
        <v>70</v>
      </c>
      <c r="C31" s="45">
        <v>3.5702379969854814E-2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6.7707240707744809E-2</v>
      </c>
      <c r="N31" s="45">
        <v>2.3841625497975194E-2</v>
      </c>
      <c r="O31" s="45">
        <v>3.2482357129015593E-4</v>
      </c>
      <c r="P31" s="45">
        <v>7.491544649238735E-2</v>
      </c>
      <c r="Q31" s="45">
        <v>3.314375995533414E-5</v>
      </c>
      <c r="R31" s="45">
        <v>1.1351124271547608E-2</v>
      </c>
      <c r="S31" s="45">
        <v>0.21387578427075482</v>
      </c>
    </row>
    <row r="32" spans="1:19">
      <c r="A32" s="88" t="s">
        <v>283</v>
      </c>
      <c r="B32" s="89" t="s">
        <v>71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0</v>
      </c>
      <c r="M32" s="45">
        <v>7.0355260817223098E-7</v>
      </c>
      <c r="N32" s="45">
        <v>7.8838242184797735E-4</v>
      </c>
      <c r="O32" s="45">
        <v>2.0237713627729026E-3</v>
      </c>
      <c r="P32" s="45">
        <v>0.39388633067479484</v>
      </c>
      <c r="Q32" s="45">
        <v>1.0862830254125155E-2</v>
      </c>
      <c r="R32" s="45">
        <v>1.6846157500989278E-3</v>
      </c>
      <c r="S32" s="45">
        <v>0.40924663401625594</v>
      </c>
    </row>
    <row r="33" spans="1:19">
      <c r="A33" s="88" t="s">
        <v>283</v>
      </c>
      <c r="B33" s="89" t="s">
        <v>72</v>
      </c>
      <c r="C33" s="45">
        <v>1.2650446331552434E-3</v>
      </c>
      <c r="D33" s="45">
        <v>0</v>
      </c>
      <c r="E33" s="45">
        <v>0</v>
      </c>
      <c r="F33" s="45">
        <v>1.4691417619581095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45">
        <v>2.1720543113001867E-4</v>
      </c>
      <c r="N33" s="45">
        <v>4.4805927411761814E-4</v>
      </c>
      <c r="O33" s="45">
        <v>0</v>
      </c>
      <c r="P33" s="45">
        <v>0.46516462792815405</v>
      </c>
      <c r="Q33" s="45">
        <v>4.5392838161439908E-4</v>
      </c>
      <c r="R33" s="45">
        <v>8.2083163248706681E-2</v>
      </c>
      <c r="S33" s="45">
        <v>2.0187737908549792</v>
      </c>
    </row>
    <row r="34" spans="1:19">
      <c r="A34" s="88" t="s">
        <v>283</v>
      </c>
      <c r="B34" s="89" t="s">
        <v>73</v>
      </c>
      <c r="C34" s="45">
        <v>0</v>
      </c>
      <c r="D34" s="45">
        <v>0</v>
      </c>
      <c r="E34" s="45">
        <v>4.1632393712038418E-2</v>
      </c>
      <c r="F34" s="45">
        <v>0</v>
      </c>
      <c r="G34" s="45">
        <v>0</v>
      </c>
      <c r="H34" s="45">
        <v>0</v>
      </c>
      <c r="I34" s="45">
        <v>3.8946979304944618E-3</v>
      </c>
      <c r="J34" s="45">
        <v>0</v>
      </c>
      <c r="K34" s="45">
        <v>0</v>
      </c>
      <c r="L34" s="45">
        <v>0</v>
      </c>
      <c r="M34" s="45">
        <v>3.4233314877950338E-2</v>
      </c>
      <c r="N34" s="45">
        <v>0</v>
      </c>
      <c r="O34" s="45">
        <v>2.1889131003640705E-2</v>
      </c>
      <c r="P34" s="45">
        <v>0.11558909591091382</v>
      </c>
      <c r="Q34" s="45">
        <v>4.017310819559583E-7</v>
      </c>
      <c r="R34" s="45">
        <v>0</v>
      </c>
      <c r="S34" s="45">
        <v>0.21723903516611642</v>
      </c>
    </row>
    <row r="35" spans="1:19">
      <c r="A35" s="88" t="s">
        <v>283</v>
      </c>
      <c r="B35" s="89" t="s">
        <v>74</v>
      </c>
      <c r="C35" s="45">
        <v>0</v>
      </c>
      <c r="D35" s="45">
        <v>0</v>
      </c>
      <c r="E35" s="45">
        <v>0</v>
      </c>
      <c r="F35" s="45">
        <v>0</v>
      </c>
      <c r="G35" s="45">
        <v>2.1584641367073942E-3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4.5872344749089855E-2</v>
      </c>
      <c r="N35" s="45">
        <v>2.3103194828434148E-2</v>
      </c>
      <c r="O35" s="45">
        <v>7.7451882320758725E-4</v>
      </c>
      <c r="P35" s="45">
        <v>0.44249061396148592</v>
      </c>
      <c r="Q35" s="45">
        <v>4.5495877734047507E-4</v>
      </c>
      <c r="R35" s="45">
        <v>6.8100879277022131E-3</v>
      </c>
      <c r="S35" s="45">
        <v>0.52166418320397412</v>
      </c>
    </row>
    <row r="36" spans="1:19">
      <c r="A36" s="88" t="s">
        <v>283</v>
      </c>
      <c r="B36" s="89" t="s">
        <v>75</v>
      </c>
      <c r="C36" s="45">
        <v>0</v>
      </c>
      <c r="D36" s="45">
        <v>0</v>
      </c>
      <c r="E36" s="45">
        <v>0</v>
      </c>
      <c r="F36" s="45">
        <v>0.33685667151119958</v>
      </c>
      <c r="G36" s="45">
        <v>5.5102982402859269E-3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2.7781605261445463E-4</v>
      </c>
      <c r="N36" s="45">
        <v>2.1334456055281059E-2</v>
      </c>
      <c r="O36" s="45">
        <v>0</v>
      </c>
      <c r="P36" s="45">
        <v>1.7879190710040405E-2</v>
      </c>
      <c r="Q36" s="45">
        <v>0</v>
      </c>
      <c r="R36" s="45">
        <v>1.0846692132275848E-3</v>
      </c>
      <c r="S36" s="45">
        <v>0.38294310178265789</v>
      </c>
    </row>
    <row r="37" spans="1:19">
      <c r="A37" s="88" t="s">
        <v>283</v>
      </c>
      <c r="B37" s="89" t="s">
        <v>76</v>
      </c>
      <c r="C37" s="45">
        <v>0</v>
      </c>
      <c r="D37" s="45">
        <v>0</v>
      </c>
      <c r="E37" s="45">
        <v>0</v>
      </c>
      <c r="F37" s="45">
        <v>2.8813105373562458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4.8151204252295798E-3</v>
      </c>
      <c r="N37" s="45">
        <v>0</v>
      </c>
      <c r="O37" s="45">
        <v>3.8818182225724474E-2</v>
      </c>
      <c r="P37" s="45">
        <v>6.5409990641960292E-3</v>
      </c>
      <c r="Q37" s="45">
        <v>0</v>
      </c>
      <c r="R37" s="45">
        <v>0.21144058547711009</v>
      </c>
      <c r="S37" s="45">
        <v>3.1429254245485012</v>
      </c>
    </row>
    <row r="38" spans="1:19">
      <c r="A38" s="88" t="s">
        <v>283</v>
      </c>
      <c r="B38" s="89" t="s">
        <v>77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2.9126298669526207E-3</v>
      </c>
      <c r="J38" s="45">
        <v>0</v>
      </c>
      <c r="K38" s="45">
        <v>0</v>
      </c>
      <c r="L38" s="45">
        <v>0</v>
      </c>
      <c r="M38" s="45">
        <v>9.1450182945896685E-2</v>
      </c>
      <c r="N38" s="45">
        <v>3.4468802657183772E-3</v>
      </c>
      <c r="O38" s="45">
        <v>4.4504907076171052E-3</v>
      </c>
      <c r="P38" s="45">
        <v>1.4422567419074994E-2</v>
      </c>
      <c r="Q38" s="45">
        <v>0</v>
      </c>
      <c r="R38" s="45">
        <v>0</v>
      </c>
      <c r="S38" s="45">
        <v>0.11668275120525351</v>
      </c>
    </row>
    <row r="39" spans="1:19">
      <c r="A39" s="88" t="s">
        <v>283</v>
      </c>
      <c r="B39" s="89" t="s">
        <v>78</v>
      </c>
      <c r="C39" s="45">
        <v>0</v>
      </c>
      <c r="D39" s="45">
        <v>0</v>
      </c>
      <c r="E39" s="45">
        <v>0</v>
      </c>
      <c r="F39" s="45">
        <v>1.3118773885032944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6.0895742520165275E-2</v>
      </c>
      <c r="N39" s="45">
        <v>3.2524029698244306E-4</v>
      </c>
      <c r="O39" s="45">
        <v>2.6538567880111941E-3</v>
      </c>
      <c r="P39" s="45">
        <v>0.34135243283781946</v>
      </c>
      <c r="Q39" s="45">
        <v>6.5090999319006304E-5</v>
      </c>
      <c r="R39" s="45">
        <v>5.8762497504005751E-4</v>
      </c>
      <c r="S39" s="45">
        <v>1.7177573769206305</v>
      </c>
    </row>
    <row r="40" spans="1:19">
      <c r="A40" s="88" t="s">
        <v>283</v>
      </c>
      <c r="B40" s="89" t="s">
        <v>79</v>
      </c>
      <c r="C40" s="45">
        <v>9.0871656964806036E-3</v>
      </c>
      <c r="D40" s="45">
        <v>0</v>
      </c>
      <c r="E40" s="45">
        <v>0</v>
      </c>
      <c r="F40" s="45">
        <v>0.14217332042566611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1.437760837057489E-4</v>
      </c>
      <c r="N40" s="45">
        <v>1.2214691163372038E-2</v>
      </c>
      <c r="O40" s="45">
        <v>7.1785385223694459E-2</v>
      </c>
      <c r="P40" s="45">
        <v>0.52523752994117778</v>
      </c>
      <c r="Q40" s="45">
        <v>0</v>
      </c>
      <c r="R40" s="45">
        <v>1.4905884169324146E-2</v>
      </c>
      <c r="S40" s="45">
        <v>0.77554775270341736</v>
      </c>
    </row>
    <row r="41" spans="1:19">
      <c r="A41" s="88" t="s">
        <v>283</v>
      </c>
      <c r="B41" s="89" t="s">
        <v>80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5.1924267905926302E-2</v>
      </c>
      <c r="J41" s="45">
        <v>1.7279752410466198E-3</v>
      </c>
      <c r="K41" s="45">
        <v>0</v>
      </c>
      <c r="L41" s="45">
        <v>0</v>
      </c>
      <c r="M41" s="45">
        <v>4.3926831439482505E-3</v>
      </c>
      <c r="N41" s="45">
        <v>2.6957894778837144E-2</v>
      </c>
      <c r="O41" s="45">
        <v>0</v>
      </c>
      <c r="P41" s="45">
        <v>3.8780951173198908E-2</v>
      </c>
      <c r="Q41" s="45">
        <v>0</v>
      </c>
      <c r="R41" s="45">
        <v>4.5993490815021687E-5</v>
      </c>
      <c r="S41" s="45">
        <v>0.12382976573378102</v>
      </c>
    </row>
    <row r="42" spans="1:19">
      <c r="A42" s="88" t="s">
        <v>283</v>
      </c>
      <c r="B42" s="89" t="s">
        <v>81</v>
      </c>
      <c r="C42" s="45">
        <v>0.2513886132973292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8.8005742332510017E-2</v>
      </c>
      <c r="N42" s="45">
        <v>0</v>
      </c>
      <c r="O42" s="45">
        <v>4.4675534596345379E-3</v>
      </c>
      <c r="P42" s="45">
        <v>3.285474333679872E-3</v>
      </c>
      <c r="Q42" s="45">
        <v>2.3233863825633527E-5</v>
      </c>
      <c r="R42" s="45">
        <v>9.6566098380336474E-2</v>
      </c>
      <c r="S42" s="45">
        <v>0.44373671566731332</v>
      </c>
    </row>
    <row r="43" spans="1:19">
      <c r="A43" s="88" t="s">
        <v>283</v>
      </c>
      <c r="B43" s="89" t="s">
        <v>82</v>
      </c>
      <c r="C43" s="45">
        <v>0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45">
        <v>1.9077629179427902E-2</v>
      </c>
      <c r="N43" s="45">
        <v>1.9354214899003352E-4</v>
      </c>
      <c r="O43" s="45">
        <v>1.1983784582834167E-2</v>
      </c>
      <c r="P43" s="45">
        <v>1.2630901231212022E-2</v>
      </c>
      <c r="Q43" s="45">
        <v>4.5673829194070592E-5</v>
      </c>
      <c r="R43" s="45">
        <v>1.7747353695288126E-2</v>
      </c>
      <c r="S43" s="45">
        <v>6.1678884666953593E-2</v>
      </c>
    </row>
    <row r="44" spans="1:19">
      <c r="A44" s="88" t="s">
        <v>283</v>
      </c>
      <c r="B44" s="89" t="s">
        <v>83</v>
      </c>
      <c r="C44" s="45">
        <v>0</v>
      </c>
      <c r="D44" s="45">
        <v>0</v>
      </c>
      <c r="E44" s="45">
        <v>0.17101226258160357</v>
      </c>
      <c r="F44" s="45">
        <v>0</v>
      </c>
      <c r="G44" s="45">
        <v>0.71849911521526222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3.0225250382590829E-2</v>
      </c>
      <c r="N44" s="45">
        <v>5.4756471116057526E-3</v>
      </c>
      <c r="O44" s="45">
        <v>1.0802064641826092E-3</v>
      </c>
      <c r="P44" s="45">
        <v>0.3100246713678807</v>
      </c>
      <c r="Q44" s="45">
        <v>2.19923582495829E-3</v>
      </c>
      <c r="R44" s="45">
        <v>0</v>
      </c>
      <c r="S44" s="45">
        <v>1.2385163889480779</v>
      </c>
    </row>
    <row r="45" spans="1:19">
      <c r="A45" s="88" t="s">
        <v>283</v>
      </c>
      <c r="B45" s="89" t="s">
        <v>84</v>
      </c>
      <c r="C45" s="45">
        <v>0</v>
      </c>
      <c r="D45" s="45">
        <v>0.31364464374197443</v>
      </c>
      <c r="E45" s="45">
        <v>0.16781030250545959</v>
      </c>
      <c r="F45" s="45">
        <v>9.7119569417536411E-3</v>
      </c>
      <c r="G45" s="45">
        <v>0</v>
      </c>
      <c r="H45" s="45">
        <v>0</v>
      </c>
      <c r="I45" s="45">
        <v>1.7283402798961567E-2</v>
      </c>
      <c r="J45" s="45">
        <v>0</v>
      </c>
      <c r="K45" s="45">
        <v>0</v>
      </c>
      <c r="L45" s="45">
        <v>7.2267692895341185E-2</v>
      </c>
      <c r="M45" s="45">
        <v>6.306021597313638E-3</v>
      </c>
      <c r="N45" s="45">
        <v>9.6960125558176458E-4</v>
      </c>
      <c r="O45" s="45">
        <v>2.9624388043250016E-2</v>
      </c>
      <c r="P45" s="45">
        <v>0.24761219340806306</v>
      </c>
      <c r="Q45" s="45">
        <v>2.0483236681165806E-3</v>
      </c>
      <c r="R45" s="45">
        <v>1.6549327885346798E-2</v>
      </c>
      <c r="S45" s="45">
        <v>0.88382785474114911</v>
      </c>
    </row>
    <row r="46" spans="1:19">
      <c r="A46" s="88" t="s">
        <v>283</v>
      </c>
      <c r="B46" s="89" t="s">
        <v>85</v>
      </c>
      <c r="C46" s="45">
        <v>0</v>
      </c>
      <c r="D46" s="45">
        <v>0</v>
      </c>
      <c r="E46" s="45">
        <v>0</v>
      </c>
      <c r="F46" s="45">
        <v>7.7907872488655272E-2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1.3000739846679714</v>
      </c>
      <c r="M46" s="45">
        <v>5.2991164167552451E-2</v>
      </c>
      <c r="N46" s="45">
        <v>6.2608471566996116E-3</v>
      </c>
      <c r="O46" s="45">
        <v>1.6224006352968445E-2</v>
      </c>
      <c r="P46" s="45">
        <v>0.19139463722126671</v>
      </c>
      <c r="Q46" s="45">
        <v>1.3634769448489514E-4</v>
      </c>
      <c r="R46" s="45">
        <v>0.68683548875041112</v>
      </c>
      <c r="S46" s="45">
        <v>2.3318243485000139</v>
      </c>
    </row>
    <row r="47" spans="1:19">
      <c r="A47" s="88" t="s">
        <v>283</v>
      </c>
      <c r="B47" s="89" t="s">
        <v>86</v>
      </c>
      <c r="C47" s="45">
        <v>0</v>
      </c>
      <c r="D47" s="45">
        <v>1.8050238879117053E-3</v>
      </c>
      <c r="E47" s="45">
        <v>0</v>
      </c>
      <c r="F47" s="45">
        <v>0</v>
      </c>
      <c r="G47" s="45">
        <v>0.52551105977444612</v>
      </c>
      <c r="H47" s="45">
        <v>0</v>
      </c>
      <c r="I47" s="45">
        <v>0</v>
      </c>
      <c r="J47" s="45">
        <v>0</v>
      </c>
      <c r="K47" s="45">
        <v>0</v>
      </c>
      <c r="L47" s="45">
        <v>0.12670071139497097</v>
      </c>
      <c r="M47" s="45">
        <v>0.3158192337442296</v>
      </c>
      <c r="N47" s="45">
        <v>2.548096881346007E-2</v>
      </c>
      <c r="O47" s="45">
        <v>3.4255490326069449E-3</v>
      </c>
      <c r="P47" s="45">
        <v>0.81602193949917989</v>
      </c>
      <c r="Q47" s="45">
        <v>5.5766053373224045E-4</v>
      </c>
      <c r="R47" s="45">
        <v>1.1029821252588334E-2</v>
      </c>
      <c r="S47" s="45">
        <v>1.8263519679331353</v>
      </c>
    </row>
    <row r="48" spans="1:19">
      <c r="A48" s="88" t="s">
        <v>283</v>
      </c>
      <c r="B48" s="89" t="s">
        <v>87</v>
      </c>
      <c r="C48" s="45">
        <v>0</v>
      </c>
      <c r="D48" s="45">
        <v>0</v>
      </c>
      <c r="E48" s="45">
        <v>0</v>
      </c>
      <c r="F48" s="45">
        <v>0</v>
      </c>
      <c r="G48" s="45">
        <v>0.36085783614648381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4.7348397930649266E-2</v>
      </c>
      <c r="N48" s="45">
        <v>3.9311312306297808E-2</v>
      </c>
      <c r="O48" s="45">
        <v>2.050780382447337E-2</v>
      </c>
      <c r="P48" s="45">
        <v>3.7189934732026586E-2</v>
      </c>
      <c r="Q48" s="45">
        <v>2.1849360655319949E-3</v>
      </c>
      <c r="R48" s="45">
        <v>3.830799856800482E-2</v>
      </c>
      <c r="S48" s="45">
        <v>0.54570821957346993</v>
      </c>
    </row>
    <row r="49" spans="1:19">
      <c r="A49" s="88" t="s">
        <v>283</v>
      </c>
      <c r="B49" s="89" t="s">
        <v>88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1.0323125732292493E-3</v>
      </c>
      <c r="K49" s="45">
        <v>0</v>
      </c>
      <c r="L49" s="45">
        <v>0</v>
      </c>
      <c r="M49" s="45">
        <v>0.36808106460865453</v>
      </c>
      <c r="N49" s="45">
        <v>2.0050214595762839E-2</v>
      </c>
      <c r="O49" s="45">
        <v>0</v>
      </c>
      <c r="P49" s="45">
        <v>3.4048975043354801E-3</v>
      </c>
      <c r="Q49" s="45">
        <v>8.022421707681554E-3</v>
      </c>
      <c r="R49" s="45">
        <v>4.2571819161114632E-2</v>
      </c>
      <c r="S49" s="45">
        <v>0.44316273015078167</v>
      </c>
    </row>
    <row r="50" spans="1:19">
      <c r="A50" s="88" t="s">
        <v>283</v>
      </c>
      <c r="B50" s="89" t="s">
        <v>89</v>
      </c>
      <c r="C50" s="45">
        <v>0</v>
      </c>
      <c r="D50" s="45">
        <v>0</v>
      </c>
      <c r="E50" s="45">
        <v>0</v>
      </c>
      <c r="F50" s="45">
        <v>5.0297320606098594E-3</v>
      </c>
      <c r="G50" s="45">
        <v>1.8923604481739353E-2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45">
        <v>3.1883657131803744E-2</v>
      </c>
      <c r="N50" s="45">
        <v>4.6094184908476166E-3</v>
      </c>
      <c r="O50" s="45">
        <v>0</v>
      </c>
      <c r="P50" s="45">
        <v>2.2565001227760284E-2</v>
      </c>
      <c r="Q50" s="45">
        <v>9.8518231189675398E-3</v>
      </c>
      <c r="R50" s="45">
        <v>0.22381669643238311</v>
      </c>
      <c r="S50" s="45">
        <v>0.31667993294409769</v>
      </c>
    </row>
    <row r="51" spans="1:19">
      <c r="A51" s="88" t="s">
        <v>283</v>
      </c>
      <c r="B51" s="89" t="s">
        <v>90</v>
      </c>
      <c r="C51" s="45">
        <v>0</v>
      </c>
      <c r="D51" s="45">
        <v>0</v>
      </c>
      <c r="E51" s="45">
        <v>0</v>
      </c>
      <c r="F51" s="45">
        <v>0.50154028716087495</v>
      </c>
      <c r="G51" s="45">
        <v>1.6785312080312247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2.1951213751318477E-2</v>
      </c>
      <c r="N51" s="45">
        <v>0.1139217021019725</v>
      </c>
      <c r="O51" s="45">
        <v>5.0034591885514956E-3</v>
      </c>
      <c r="P51" s="45">
        <v>0.10243364861407311</v>
      </c>
      <c r="Q51" s="45">
        <v>1.098058727258544E-4</v>
      </c>
      <c r="R51" s="45">
        <v>4.6357309955169512E-6</v>
      </c>
      <c r="S51" s="45">
        <v>2.4234959604517314</v>
      </c>
    </row>
    <row r="52" spans="1:19">
      <c r="A52" s="88" t="s">
        <v>283</v>
      </c>
      <c r="B52" s="89" t="s">
        <v>91</v>
      </c>
      <c r="C52" s="45">
        <v>0</v>
      </c>
      <c r="D52" s="45">
        <v>1.0754049910000063E-4</v>
      </c>
      <c r="E52" s="45">
        <v>0</v>
      </c>
      <c r="F52" s="45">
        <v>3.4709705064450702E-4</v>
      </c>
      <c r="G52" s="45">
        <v>0.53498603816468027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5">
        <v>3.6047472579161521E-2</v>
      </c>
      <c r="N52" s="45">
        <v>9.3729872888959065E-4</v>
      </c>
      <c r="O52" s="45">
        <v>2.3927302806647788E-4</v>
      </c>
      <c r="P52" s="45">
        <v>0.29091671078588277</v>
      </c>
      <c r="Q52" s="45">
        <v>1.3347526555762268E-2</v>
      </c>
      <c r="R52" s="45">
        <v>0.22275486056783755</v>
      </c>
      <c r="S52" s="45">
        <v>1.0996838179600346</v>
      </c>
    </row>
    <row r="53" spans="1:19">
      <c r="A53" s="88" t="s">
        <v>283</v>
      </c>
      <c r="B53" s="89" t="s">
        <v>92</v>
      </c>
      <c r="C53" s="45">
        <v>0</v>
      </c>
      <c r="D53" s="45">
        <v>0</v>
      </c>
      <c r="E53" s="45">
        <v>2.0052329950837056E-3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2.1759568901213167E-3</v>
      </c>
      <c r="L53" s="45">
        <v>1.8145938374851021</v>
      </c>
      <c r="M53" s="45">
        <v>3.4093022066352674E-3</v>
      </c>
      <c r="N53" s="45">
        <v>7.9555181478276893E-3</v>
      </c>
      <c r="O53" s="45">
        <v>7.8893707819738257E-4</v>
      </c>
      <c r="P53" s="45">
        <v>2.7019230003766381E-2</v>
      </c>
      <c r="Q53" s="45">
        <v>0</v>
      </c>
      <c r="R53" s="45">
        <v>1.2058124792563518E-2</v>
      </c>
      <c r="S53" s="45">
        <v>1.8700061395993046</v>
      </c>
    </row>
    <row r="54" spans="1:19">
      <c r="A54" s="88" t="s">
        <v>283</v>
      </c>
      <c r="B54" s="89" t="s">
        <v>93</v>
      </c>
      <c r="C54" s="45">
        <v>0</v>
      </c>
      <c r="D54" s="45">
        <v>0</v>
      </c>
      <c r="E54" s="45">
        <v>5.4204840428346834E-3</v>
      </c>
      <c r="F54" s="45">
        <v>8.203700184941809E-2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0.71238213885143864</v>
      </c>
      <c r="M54" s="45">
        <v>0.15559417696091327</v>
      </c>
      <c r="N54" s="45">
        <v>4.815581634991517E-4</v>
      </c>
      <c r="O54" s="45">
        <v>5.5076977355228429E-4</v>
      </c>
      <c r="P54" s="45">
        <v>1.4521232455432909E-2</v>
      </c>
      <c r="Q54" s="45">
        <v>2.8691527025247465E-3</v>
      </c>
      <c r="R54" s="45">
        <v>9.9812233200410105E-2</v>
      </c>
      <c r="S54" s="45">
        <v>1.0736687480000171</v>
      </c>
    </row>
    <row r="55" spans="1:19">
      <c r="A55" s="88" t="s">
        <v>283</v>
      </c>
      <c r="B55" s="89" t="s">
        <v>94</v>
      </c>
      <c r="C55" s="45">
        <v>7.982825347607525E-3</v>
      </c>
      <c r="D55" s="45">
        <v>3.9166581811143075E-3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3.9160392709733927E-2</v>
      </c>
      <c r="N55" s="45">
        <v>1.8762317369274584E-2</v>
      </c>
      <c r="O55" s="45">
        <v>1.0248386712407964E-2</v>
      </c>
      <c r="P55" s="45">
        <v>1.4685346036757529E-2</v>
      </c>
      <c r="Q55" s="45">
        <v>8.911284300758826E-4</v>
      </c>
      <c r="R55" s="45">
        <v>1.0165983815606516E-3</v>
      </c>
      <c r="S55" s="45">
        <v>9.666365316853387E-2</v>
      </c>
    </row>
    <row r="56" spans="1:19">
      <c r="A56" s="88" t="s">
        <v>283</v>
      </c>
      <c r="B56" s="89" t="s">
        <v>95</v>
      </c>
      <c r="C56" s="45">
        <v>0.14817380040881423</v>
      </c>
      <c r="D56" s="45">
        <v>0</v>
      </c>
      <c r="E56" s="45">
        <v>0</v>
      </c>
      <c r="F56" s="45">
        <v>0</v>
      </c>
      <c r="G56" s="45">
        <v>2.7785850088689834E-2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0.15947657912428514</v>
      </c>
      <c r="N56" s="45">
        <v>1.2642628922039378E-3</v>
      </c>
      <c r="O56" s="45">
        <v>9.3615374264703344E-3</v>
      </c>
      <c r="P56" s="45">
        <v>1.2355522659405871E-2</v>
      </c>
      <c r="Q56" s="45">
        <v>5.0225771894593652E-3</v>
      </c>
      <c r="R56" s="45">
        <v>7.7142280936390861E-3</v>
      </c>
      <c r="S56" s="45">
        <v>0.37115435788297191</v>
      </c>
    </row>
    <row r="57" spans="1:19">
      <c r="A57" s="88" t="s">
        <v>283</v>
      </c>
      <c r="B57" s="89" t="s">
        <v>96</v>
      </c>
      <c r="C57" s="45">
        <v>0</v>
      </c>
      <c r="D57" s="45">
        <v>0</v>
      </c>
      <c r="E57" s="45">
        <v>0</v>
      </c>
      <c r="F57" s="45">
        <v>0</v>
      </c>
      <c r="G57" s="45">
        <v>0.23005406079600199</v>
      </c>
      <c r="H57" s="45">
        <v>3.4114543200930436E-4</v>
      </c>
      <c r="I57" s="45">
        <v>0</v>
      </c>
      <c r="J57" s="45">
        <v>0</v>
      </c>
      <c r="K57" s="45">
        <v>0</v>
      </c>
      <c r="L57" s="45">
        <v>0</v>
      </c>
      <c r="M57" s="45">
        <v>6.2269609528486924E-3</v>
      </c>
      <c r="N57" s="45">
        <v>1.4051064758688447E-2</v>
      </c>
      <c r="O57" s="45">
        <v>3.3571442771891391E-3</v>
      </c>
      <c r="P57" s="45">
        <v>1.3568549688588227E-2</v>
      </c>
      <c r="Q57" s="45">
        <v>1.9186486892448618E-2</v>
      </c>
      <c r="R57" s="45">
        <v>6.5827830728878212E-2</v>
      </c>
      <c r="S57" s="45">
        <v>0.35261324352664047</v>
      </c>
    </row>
    <row r="58" spans="1:19">
      <c r="A58" s="88" t="s">
        <v>283</v>
      </c>
      <c r="B58" s="89" t="s">
        <v>97</v>
      </c>
      <c r="C58" s="45">
        <v>0</v>
      </c>
      <c r="D58" s="45">
        <v>3.0611033886973615E-4</v>
      </c>
      <c r="E58" s="45">
        <v>0</v>
      </c>
      <c r="F58" s="45">
        <v>0</v>
      </c>
      <c r="G58" s="45">
        <v>0.23895271908468807</v>
      </c>
      <c r="H58" s="45">
        <v>0</v>
      </c>
      <c r="I58" s="45">
        <v>0</v>
      </c>
      <c r="J58" s="45">
        <v>0</v>
      </c>
      <c r="K58" s="45">
        <v>2.1514520574208995E-3</v>
      </c>
      <c r="L58" s="45">
        <v>0</v>
      </c>
      <c r="M58" s="45">
        <v>9.3789926480966734E-2</v>
      </c>
      <c r="N58" s="45">
        <v>4.8634673758635394E-2</v>
      </c>
      <c r="O58" s="45">
        <v>7.3757568446176092E-3</v>
      </c>
      <c r="P58" s="45">
        <v>0.17866084370426627</v>
      </c>
      <c r="Q58" s="45">
        <v>0</v>
      </c>
      <c r="R58" s="45">
        <v>2.6148325887028534E-2</v>
      </c>
      <c r="S58" s="45">
        <v>0.59601980815649114</v>
      </c>
    </row>
    <row r="59" spans="1:19">
      <c r="A59" s="88" t="s">
        <v>283</v>
      </c>
      <c r="B59" s="89" t="s">
        <v>98</v>
      </c>
      <c r="C59" s="45">
        <v>0</v>
      </c>
      <c r="D59" s="45">
        <v>0</v>
      </c>
      <c r="E59" s="45">
        <v>0</v>
      </c>
      <c r="F59" s="45">
        <v>0</v>
      </c>
      <c r="G59" s="45">
        <v>5.7053015113469385E-2</v>
      </c>
      <c r="H59" s="45">
        <v>0</v>
      </c>
      <c r="I59" s="45">
        <v>0</v>
      </c>
      <c r="J59" s="45">
        <v>1.4004233225868024E-3</v>
      </c>
      <c r="K59" s="45">
        <v>0</v>
      </c>
      <c r="L59" s="45">
        <v>0</v>
      </c>
      <c r="M59" s="45">
        <v>9.4371125292356695E-2</v>
      </c>
      <c r="N59" s="45">
        <v>5.256615013383481E-3</v>
      </c>
      <c r="O59" s="45">
        <v>3.624563740730613E-4</v>
      </c>
      <c r="P59" s="45">
        <v>4.2962715377535154E-2</v>
      </c>
      <c r="Q59" s="45">
        <v>1.2011913263101914E-3</v>
      </c>
      <c r="R59" s="45">
        <v>4.3919690888753138E-2</v>
      </c>
      <c r="S59" s="45">
        <v>0.24652723270847332</v>
      </c>
    </row>
    <row r="60" spans="1:19">
      <c r="A60" s="88" t="s">
        <v>283</v>
      </c>
      <c r="B60" s="89" t="s">
        <v>99</v>
      </c>
      <c r="C60" s="45">
        <v>0</v>
      </c>
      <c r="D60" s="45">
        <v>0</v>
      </c>
      <c r="E60" s="45">
        <v>0</v>
      </c>
      <c r="F60" s="45">
        <v>0</v>
      </c>
      <c r="G60" s="45">
        <v>0</v>
      </c>
      <c r="H60" s="45">
        <v>1.1268118057702253E-2</v>
      </c>
      <c r="I60" s="45">
        <v>0</v>
      </c>
      <c r="J60" s="45">
        <v>9.9589649075082498E-5</v>
      </c>
      <c r="K60" s="45">
        <v>4.739447289889985E-2</v>
      </c>
      <c r="L60" s="45">
        <v>0</v>
      </c>
      <c r="M60" s="45">
        <v>0.26998907614233225</v>
      </c>
      <c r="N60" s="45">
        <v>1.2059909224920951E-2</v>
      </c>
      <c r="O60" s="45">
        <v>0.43158051899248923</v>
      </c>
      <c r="P60" s="45">
        <v>0.42374556806392061</v>
      </c>
      <c r="Q60" s="45">
        <v>2.0441465127448932E-2</v>
      </c>
      <c r="R60" s="45">
        <v>4.6781555130657182E-3</v>
      </c>
      <c r="S60" s="45">
        <v>1.2212568736698586</v>
      </c>
    </row>
    <row r="61" spans="1:19">
      <c r="A61" s="88" t="s">
        <v>283</v>
      </c>
      <c r="B61" s="89" t="s">
        <v>101</v>
      </c>
      <c r="C61" s="45">
        <v>0</v>
      </c>
      <c r="D61" s="45">
        <v>0</v>
      </c>
      <c r="E61" s="45">
        <v>0</v>
      </c>
      <c r="F61" s="45">
        <v>0</v>
      </c>
      <c r="G61" s="45">
        <v>3.23829860405489E-3</v>
      </c>
      <c r="H61" s="45">
        <v>0</v>
      </c>
      <c r="I61" s="45">
        <v>0</v>
      </c>
      <c r="J61" s="45">
        <v>0</v>
      </c>
      <c r="K61" s="45">
        <v>1.6639868738075575E-2</v>
      </c>
      <c r="L61" s="45">
        <v>0</v>
      </c>
      <c r="M61" s="45">
        <v>0.11640943678194038</v>
      </c>
      <c r="N61" s="45">
        <v>2.785890288436832E-2</v>
      </c>
      <c r="O61" s="45">
        <v>5.7367341002589889E-5</v>
      </c>
      <c r="P61" s="45">
        <v>0.3021449859017622</v>
      </c>
      <c r="Q61" s="45">
        <v>1.7761852531720135E-2</v>
      </c>
      <c r="R61" s="45">
        <v>1.5579670763251841E-2</v>
      </c>
      <c r="S61" s="45">
        <v>0.49969038354616657</v>
      </c>
    </row>
    <row r="62" spans="1:19">
      <c r="A62" s="88" t="s">
        <v>283</v>
      </c>
      <c r="B62" s="89" t="s">
        <v>102</v>
      </c>
      <c r="C62" s="45">
        <v>0</v>
      </c>
      <c r="D62" s="45">
        <v>0</v>
      </c>
      <c r="E62" s="45">
        <v>0</v>
      </c>
      <c r="F62" s="45">
        <v>0</v>
      </c>
      <c r="G62" s="45">
        <v>0.39139751218626273</v>
      </c>
      <c r="H62" s="45">
        <v>0</v>
      </c>
      <c r="I62" s="45">
        <v>0</v>
      </c>
      <c r="J62" s="45">
        <v>0</v>
      </c>
      <c r="K62" s="45">
        <v>0</v>
      </c>
      <c r="L62" s="45">
        <v>0</v>
      </c>
      <c r="M62" s="45">
        <v>0.31172982566881036</v>
      </c>
      <c r="N62" s="45">
        <v>3.1270916645378399E-2</v>
      </c>
      <c r="O62" s="45">
        <v>8.704476100906966E-6</v>
      </c>
      <c r="P62" s="45">
        <v>1.1881856609326391E-2</v>
      </c>
      <c r="Q62" s="45">
        <v>5.9579328957060085E-6</v>
      </c>
      <c r="R62" s="45">
        <v>5.2294781819028913E-4</v>
      </c>
      <c r="S62" s="45">
        <v>0.74681772133696711</v>
      </c>
    </row>
    <row r="63" spans="1:19">
      <c r="A63" s="88" t="s">
        <v>283</v>
      </c>
      <c r="B63" s="89" t="s">
        <v>103</v>
      </c>
      <c r="C63" s="45">
        <v>1.4150606857112669E-2</v>
      </c>
      <c r="D63" s="45">
        <v>0</v>
      </c>
      <c r="E63" s="45">
        <v>0</v>
      </c>
      <c r="F63" s="45">
        <v>5.8060363639359736E-2</v>
      </c>
      <c r="G63" s="45">
        <v>0</v>
      </c>
      <c r="H63" s="45">
        <v>0</v>
      </c>
      <c r="I63" s="45">
        <v>0</v>
      </c>
      <c r="J63" s="45">
        <v>0.17975464869651583</v>
      </c>
      <c r="K63" s="45">
        <v>0</v>
      </c>
      <c r="L63" s="45">
        <v>0</v>
      </c>
      <c r="M63" s="45">
        <v>8.4686884639190829E-2</v>
      </c>
      <c r="N63" s="45">
        <v>2.5516235068501203E-3</v>
      </c>
      <c r="O63" s="45">
        <v>1.8533477391026287E-2</v>
      </c>
      <c r="P63" s="45">
        <v>2.2307455843636248E-2</v>
      </c>
      <c r="Q63" s="45">
        <v>0.13713508102459532</v>
      </c>
      <c r="R63" s="45">
        <v>1.4504251338022911E-2</v>
      </c>
      <c r="S63" s="45">
        <v>0.53168439293631309</v>
      </c>
    </row>
    <row r="64" spans="1:19">
      <c r="A64" s="88" t="s">
        <v>283</v>
      </c>
      <c r="B64" s="89" t="s">
        <v>104</v>
      </c>
      <c r="C64" s="45">
        <v>8.2995164838470581E-2</v>
      </c>
      <c r="D64" s="45">
        <v>0</v>
      </c>
      <c r="E64" s="45">
        <v>0</v>
      </c>
      <c r="F64" s="45">
        <v>0</v>
      </c>
      <c r="G64" s="45">
        <v>0</v>
      </c>
      <c r="H64" s="45">
        <v>0</v>
      </c>
      <c r="I64" s="45">
        <v>0</v>
      </c>
      <c r="J64" s="45">
        <v>0</v>
      </c>
      <c r="K64" s="45">
        <v>0.12432882148537322</v>
      </c>
      <c r="L64" s="45">
        <v>0</v>
      </c>
      <c r="M64" s="45">
        <v>8.2875936497199376E-2</v>
      </c>
      <c r="N64" s="45">
        <v>4.8230474005350743E-3</v>
      </c>
      <c r="O64" s="45">
        <v>7.0966971090367981E-2</v>
      </c>
      <c r="P64" s="45">
        <v>0.11082525080605876</v>
      </c>
      <c r="Q64" s="45">
        <v>9.9395542708697882E-3</v>
      </c>
      <c r="R64" s="45">
        <v>2.5954661665910095E-3</v>
      </c>
      <c r="S64" s="45">
        <v>0.48935021255546474</v>
      </c>
    </row>
    <row r="65" spans="1:19">
      <c r="A65" s="88" t="s">
        <v>283</v>
      </c>
      <c r="B65" s="89" t="s">
        <v>105</v>
      </c>
      <c r="C65" s="45">
        <v>0</v>
      </c>
      <c r="D65" s="45">
        <v>0</v>
      </c>
      <c r="E65" s="45">
        <v>0</v>
      </c>
      <c r="F65" s="45">
        <v>1.8769229537898724E-2</v>
      </c>
      <c r="G65" s="45">
        <v>0</v>
      </c>
      <c r="H65" s="45">
        <v>0</v>
      </c>
      <c r="I65" s="45">
        <v>2.6876188416473656E-3</v>
      </c>
      <c r="J65" s="45">
        <v>0</v>
      </c>
      <c r="K65" s="45">
        <v>0</v>
      </c>
      <c r="L65" s="45">
        <v>0</v>
      </c>
      <c r="M65" s="45">
        <v>0.12878345289080251</v>
      </c>
      <c r="N65" s="45">
        <v>8.7385217528268555E-4</v>
      </c>
      <c r="O65" s="45">
        <v>5.3885767917508653E-3</v>
      </c>
      <c r="P65" s="45">
        <v>0.11184658528848956</v>
      </c>
      <c r="Q65" s="45">
        <v>3.1476987877675777E-2</v>
      </c>
      <c r="R65" s="45">
        <v>5.8774467966440369E-2</v>
      </c>
      <c r="S65" s="45">
        <v>0.3586007713699928</v>
      </c>
    </row>
    <row r="66" spans="1:19">
      <c r="A66" s="88" t="s">
        <v>283</v>
      </c>
      <c r="B66" s="89" t="s">
        <v>106</v>
      </c>
      <c r="C66" s="45">
        <v>2.3240800115829074E-3</v>
      </c>
      <c r="D66" s="45">
        <v>0</v>
      </c>
      <c r="E66" s="45">
        <v>0</v>
      </c>
      <c r="F66" s="45">
        <v>0</v>
      </c>
      <c r="G66" s="45">
        <v>0</v>
      </c>
      <c r="H66" s="45">
        <v>0</v>
      </c>
      <c r="I66" s="45">
        <v>0</v>
      </c>
      <c r="J66" s="45">
        <v>0.51200995627247536</v>
      </c>
      <c r="K66" s="45">
        <v>0</v>
      </c>
      <c r="L66" s="45">
        <v>0</v>
      </c>
      <c r="M66" s="45">
        <v>0.55268717807183521</v>
      </c>
      <c r="N66" s="45">
        <v>8.6799221632194445E-4</v>
      </c>
      <c r="O66" s="45">
        <v>0.10162542122977125</v>
      </c>
      <c r="P66" s="45">
        <v>8.0356379968993252E-2</v>
      </c>
      <c r="Q66" s="45">
        <v>5.6523704167865341E-2</v>
      </c>
      <c r="R66" s="45">
        <v>2.6207339751422865E-3</v>
      </c>
      <c r="S66" s="45">
        <v>1.3090154459139853</v>
      </c>
    </row>
    <row r="67" spans="1:19">
      <c r="A67" s="88" t="s">
        <v>283</v>
      </c>
      <c r="B67" s="89" t="s">
        <v>107</v>
      </c>
      <c r="C67" s="45">
        <v>0</v>
      </c>
      <c r="D67" s="45">
        <v>1.3554318428454337E-2</v>
      </c>
      <c r="E67" s="45">
        <v>0</v>
      </c>
      <c r="F67" s="45">
        <v>0</v>
      </c>
      <c r="G67" s="45">
        <v>0</v>
      </c>
      <c r="H67" s="45">
        <v>0</v>
      </c>
      <c r="I67" s="45">
        <v>0</v>
      </c>
      <c r="J67" s="45">
        <v>0</v>
      </c>
      <c r="K67" s="45">
        <v>0</v>
      </c>
      <c r="L67" s="45">
        <v>0</v>
      </c>
      <c r="M67" s="45">
        <v>0.12142719315977679</v>
      </c>
      <c r="N67" s="45">
        <v>5.4237905426585797E-2</v>
      </c>
      <c r="O67" s="45">
        <v>0</v>
      </c>
      <c r="P67" s="45">
        <v>0.31190762252921012</v>
      </c>
      <c r="Q67" s="45">
        <v>0.24524641992632623</v>
      </c>
      <c r="R67" s="45">
        <v>6.5947522854230556E-3</v>
      </c>
      <c r="S67" s="45">
        <v>0.75296821175577122</v>
      </c>
    </row>
    <row r="68" spans="1:19">
      <c r="A68" s="88" t="s">
        <v>283</v>
      </c>
      <c r="B68" s="89" t="s">
        <v>108</v>
      </c>
      <c r="C68" s="45">
        <v>0</v>
      </c>
      <c r="D68" s="45">
        <v>0</v>
      </c>
      <c r="E68" s="45">
        <v>0</v>
      </c>
      <c r="F68" s="45">
        <v>0</v>
      </c>
      <c r="G68" s="45">
        <v>0</v>
      </c>
      <c r="H68" s="45">
        <v>0</v>
      </c>
      <c r="I68" s="45">
        <v>0</v>
      </c>
      <c r="J68" s="45">
        <v>0</v>
      </c>
      <c r="K68" s="45">
        <v>0</v>
      </c>
      <c r="L68" s="45">
        <v>0.1457988786560982</v>
      </c>
      <c r="M68" s="45">
        <v>2.0381117499930212E-3</v>
      </c>
      <c r="N68" s="45">
        <v>1.1650653209294148E-5</v>
      </c>
      <c r="O68" s="45">
        <v>5.2805559274904379E-4</v>
      </c>
      <c r="P68" s="45">
        <v>0.27205669015022238</v>
      </c>
      <c r="Q68" s="45">
        <v>5.3245724992418975E-2</v>
      </c>
      <c r="R68" s="45">
        <v>2.0771717222004327E-2</v>
      </c>
      <c r="S68" s="45">
        <v>0.49445082901669934</v>
      </c>
    </row>
    <row r="69" spans="1:19">
      <c r="A69" s="88" t="s">
        <v>283</v>
      </c>
      <c r="B69" s="89" t="s">
        <v>109</v>
      </c>
      <c r="C69" s="45">
        <v>0</v>
      </c>
      <c r="D69" s="45">
        <v>0</v>
      </c>
      <c r="E69" s="45">
        <v>0</v>
      </c>
      <c r="F69" s="45">
        <v>0</v>
      </c>
      <c r="G69" s="45">
        <v>0</v>
      </c>
      <c r="H69" s="45">
        <v>0</v>
      </c>
      <c r="I69" s="45">
        <v>0</v>
      </c>
      <c r="J69" s="45">
        <v>0</v>
      </c>
      <c r="K69" s="45">
        <v>0</v>
      </c>
      <c r="L69" s="45">
        <v>0</v>
      </c>
      <c r="M69" s="45">
        <v>6.1534627405031017E-3</v>
      </c>
      <c r="N69" s="45">
        <v>1.1067065125933695E-3</v>
      </c>
      <c r="O69" s="45">
        <v>6.7923777533158702E-3</v>
      </c>
      <c r="P69" s="45">
        <v>3.3045054928368955E-3</v>
      </c>
      <c r="Q69" s="45">
        <v>1.8009397258369475E-3</v>
      </c>
      <c r="R69" s="45">
        <v>2.9110868107338206E-3</v>
      </c>
      <c r="S69" s="45">
        <v>2.2069079035830441E-2</v>
      </c>
    </row>
    <row r="70" spans="1:19">
      <c r="A70" s="88" t="s">
        <v>283</v>
      </c>
      <c r="B70" s="89" t="s">
        <v>110</v>
      </c>
      <c r="C70" s="45">
        <v>1.8942036489069114E-3</v>
      </c>
      <c r="D70" s="45">
        <v>0</v>
      </c>
      <c r="E70" s="45">
        <v>0</v>
      </c>
      <c r="F70" s="45">
        <v>0</v>
      </c>
      <c r="G70" s="45">
        <v>2.1233130194545424E-2</v>
      </c>
      <c r="H70" s="45">
        <v>0</v>
      </c>
      <c r="I70" s="45">
        <v>1.2855824135865612E-3</v>
      </c>
      <c r="J70" s="45">
        <v>0.49791711235701908</v>
      </c>
      <c r="K70" s="45">
        <v>0.12020036902737002</v>
      </c>
      <c r="L70" s="45">
        <v>0.3991151571039584</v>
      </c>
      <c r="M70" s="45">
        <v>2.220216614965409E-4</v>
      </c>
      <c r="N70" s="45">
        <v>0</v>
      </c>
      <c r="O70" s="45">
        <v>0</v>
      </c>
      <c r="P70" s="45">
        <v>4.4215370047275826E-3</v>
      </c>
      <c r="Q70" s="45">
        <v>0.26998871430544924</v>
      </c>
      <c r="R70" s="45">
        <v>5.9251370022872507E-4</v>
      </c>
      <c r="S70" s="45">
        <v>1.3168703414172711</v>
      </c>
    </row>
    <row r="71" spans="1:19">
      <c r="A71" s="88" t="s">
        <v>283</v>
      </c>
      <c r="B71" s="89" t="s">
        <v>111</v>
      </c>
      <c r="C71" s="45">
        <v>0.91821795487924929</v>
      </c>
      <c r="D71" s="45">
        <v>0</v>
      </c>
      <c r="E71" s="45">
        <v>0</v>
      </c>
      <c r="F71" s="45">
        <v>0</v>
      </c>
      <c r="G71" s="45">
        <v>0</v>
      </c>
      <c r="H71" s="45">
        <v>0</v>
      </c>
      <c r="I71" s="45">
        <v>0</v>
      </c>
      <c r="J71" s="45">
        <v>0</v>
      </c>
      <c r="K71" s="45">
        <v>1.0851281567550775E-2</v>
      </c>
      <c r="L71" s="45">
        <v>0</v>
      </c>
      <c r="M71" s="45">
        <v>7.4200821324360788E-2</v>
      </c>
      <c r="N71" s="45">
        <v>9.0605255424947018E-3</v>
      </c>
      <c r="O71" s="45">
        <v>2.4197835732457595E-2</v>
      </c>
      <c r="P71" s="45">
        <v>0.13083313626558457</v>
      </c>
      <c r="Q71" s="45">
        <v>2.642928486304541E-3</v>
      </c>
      <c r="R71" s="45">
        <v>1.4831201909797365E-3</v>
      </c>
      <c r="S71" s="45">
        <v>1.1714876039889788</v>
      </c>
    </row>
    <row r="72" spans="1:19">
      <c r="A72" s="88" t="s">
        <v>283</v>
      </c>
      <c r="B72" s="89" t="s">
        <v>112</v>
      </c>
      <c r="C72" s="45">
        <v>7.3752911075697369E-5</v>
      </c>
      <c r="D72" s="45">
        <v>2.547714060269568E-2</v>
      </c>
      <c r="E72" s="45">
        <v>0</v>
      </c>
      <c r="F72" s="45">
        <v>0</v>
      </c>
      <c r="G72" s="45">
        <v>5.8093133387737694E-3</v>
      </c>
      <c r="H72" s="45">
        <v>0</v>
      </c>
      <c r="I72" s="45">
        <v>0</v>
      </c>
      <c r="J72" s="45">
        <v>0</v>
      </c>
      <c r="K72" s="45">
        <v>0</v>
      </c>
      <c r="L72" s="45">
        <v>0</v>
      </c>
      <c r="M72" s="45">
        <v>1.8753496303324013E-2</v>
      </c>
      <c r="N72" s="45">
        <v>1.4831424164363227E-6</v>
      </c>
      <c r="O72" s="45">
        <v>6.7990749784387905E-3</v>
      </c>
      <c r="P72" s="45">
        <v>6.5639558086889593E-3</v>
      </c>
      <c r="Q72" s="45">
        <v>7.387030326840005E-2</v>
      </c>
      <c r="R72" s="45">
        <v>3.192206234287287E-3</v>
      </c>
      <c r="S72" s="45">
        <v>0.14054072658811378</v>
      </c>
    </row>
    <row r="73" spans="1:19">
      <c r="A73" s="88" t="s">
        <v>283</v>
      </c>
      <c r="B73" s="89" t="s">
        <v>113</v>
      </c>
      <c r="C73" s="45">
        <v>0</v>
      </c>
      <c r="D73" s="45">
        <v>0</v>
      </c>
      <c r="E73" s="45">
        <v>0</v>
      </c>
      <c r="F73" s="45">
        <v>0</v>
      </c>
      <c r="G73" s="45">
        <v>3.0752463115319983E-3</v>
      </c>
      <c r="H73" s="45">
        <v>0</v>
      </c>
      <c r="I73" s="45">
        <v>0</v>
      </c>
      <c r="J73" s="45">
        <v>4.6501634195170727E-3</v>
      </c>
      <c r="K73" s="45">
        <v>0</v>
      </c>
      <c r="L73" s="45">
        <v>0</v>
      </c>
      <c r="M73" s="45">
        <v>2.6775133940581952E-4</v>
      </c>
      <c r="N73" s="45">
        <v>1.6041484179094567E-3</v>
      </c>
      <c r="O73" s="45">
        <v>0</v>
      </c>
      <c r="P73" s="45">
        <v>1.5252095233412533E-2</v>
      </c>
      <c r="Q73" s="45">
        <v>0.70528476762489345</v>
      </c>
      <c r="R73" s="45">
        <v>5.8755743705418695E-4</v>
      </c>
      <c r="S73" s="45">
        <v>0.73072172978372407</v>
      </c>
    </row>
    <row r="74" spans="1:19">
      <c r="A74" s="88" t="s">
        <v>283</v>
      </c>
      <c r="B74" s="89" t="s">
        <v>114</v>
      </c>
      <c r="C74" s="45">
        <v>0</v>
      </c>
      <c r="D74" s="45">
        <v>0</v>
      </c>
      <c r="E74" s="45">
        <v>0</v>
      </c>
      <c r="F74" s="45">
        <v>0</v>
      </c>
      <c r="G74" s="45">
        <v>0</v>
      </c>
      <c r="H74" s="45">
        <v>0</v>
      </c>
      <c r="I74" s="45">
        <v>0</v>
      </c>
      <c r="J74" s="45">
        <v>0</v>
      </c>
      <c r="K74" s="45">
        <v>0</v>
      </c>
      <c r="L74" s="45">
        <v>0</v>
      </c>
      <c r="M74" s="45">
        <v>7.8411215123210809E-3</v>
      </c>
      <c r="N74" s="45">
        <v>0</v>
      </c>
      <c r="O74" s="45">
        <v>2.1749929765442211E-3</v>
      </c>
      <c r="P74" s="45">
        <v>0.1643119410275613</v>
      </c>
      <c r="Q74" s="45">
        <v>1.8638459236330895E-3</v>
      </c>
      <c r="R74" s="45">
        <v>5.9445972294795979E-3</v>
      </c>
      <c r="S74" s="45">
        <v>0.18213649866953574</v>
      </c>
    </row>
    <row r="75" spans="1:19">
      <c r="A75" s="88" t="s">
        <v>283</v>
      </c>
      <c r="B75" s="89" t="s">
        <v>115</v>
      </c>
      <c r="C75" s="45">
        <v>0</v>
      </c>
      <c r="D75" s="45">
        <v>0</v>
      </c>
      <c r="E75" s="45">
        <v>0</v>
      </c>
      <c r="F75" s="45">
        <v>0</v>
      </c>
      <c r="G75" s="45">
        <v>0</v>
      </c>
      <c r="H75" s="45">
        <v>0</v>
      </c>
      <c r="I75" s="45">
        <v>5.0411333076816334E-6</v>
      </c>
      <c r="J75" s="45">
        <v>0</v>
      </c>
      <c r="K75" s="45">
        <v>0</v>
      </c>
      <c r="L75" s="45">
        <v>0</v>
      </c>
      <c r="M75" s="45">
        <v>1.2797376657031734E-2</v>
      </c>
      <c r="N75" s="45">
        <v>0</v>
      </c>
      <c r="O75" s="45">
        <v>7.6480691547331503E-4</v>
      </c>
      <c r="P75" s="45">
        <v>7.469997039974885E-2</v>
      </c>
      <c r="Q75" s="45">
        <v>2.6147644254947977E-2</v>
      </c>
      <c r="R75" s="45">
        <v>5.3815798310701268E-3</v>
      </c>
      <c r="S75" s="45">
        <v>0.11979641919158723</v>
      </c>
    </row>
    <row r="76" spans="1:19">
      <c r="A76" s="88" t="s">
        <v>283</v>
      </c>
      <c r="B76" s="69" t="s">
        <v>116</v>
      </c>
      <c r="C76" s="45">
        <v>0</v>
      </c>
      <c r="D76" s="45">
        <v>0</v>
      </c>
      <c r="E76" s="45">
        <v>1.437645828561207E-3</v>
      </c>
      <c r="F76" s="45">
        <v>0</v>
      </c>
      <c r="G76" s="45">
        <v>1.211296849130683E-3</v>
      </c>
      <c r="H76" s="45">
        <v>0</v>
      </c>
      <c r="I76" s="45">
        <v>0</v>
      </c>
      <c r="J76" s="45">
        <v>0</v>
      </c>
      <c r="K76" s="45">
        <v>0</v>
      </c>
      <c r="L76" s="45">
        <v>0</v>
      </c>
      <c r="M76" s="45">
        <v>0</v>
      </c>
      <c r="N76" s="45">
        <v>0</v>
      </c>
      <c r="O76" s="45">
        <v>0</v>
      </c>
      <c r="P76" s="45">
        <v>1.9847671948589607E-3</v>
      </c>
      <c r="Q76" s="45">
        <v>0.16050256040766531</v>
      </c>
      <c r="R76" s="45">
        <v>4.9670686586367196E-4</v>
      </c>
      <c r="S76" s="45">
        <v>0.16563297714608893</v>
      </c>
    </row>
    <row r="77" spans="1:19">
      <c r="A77" s="88" t="s">
        <v>283</v>
      </c>
      <c r="B77" s="69" t="s">
        <v>117</v>
      </c>
      <c r="C77" s="45">
        <v>0</v>
      </c>
      <c r="D77" s="45">
        <v>0</v>
      </c>
      <c r="E77" s="45">
        <v>0</v>
      </c>
      <c r="F77" s="45">
        <v>0</v>
      </c>
      <c r="G77" s="45">
        <v>0</v>
      </c>
      <c r="H77" s="45">
        <v>0</v>
      </c>
      <c r="I77" s="45">
        <v>0</v>
      </c>
      <c r="J77" s="45">
        <v>0</v>
      </c>
      <c r="K77" s="45">
        <v>0.62558681037758834</v>
      </c>
      <c r="L77" s="45">
        <v>0</v>
      </c>
      <c r="M77" s="45">
        <v>5.4094361622443188E-3</v>
      </c>
      <c r="N77" s="45">
        <v>1.3685250727801801E-2</v>
      </c>
      <c r="O77" s="45">
        <v>3.0079405388239167E-5</v>
      </c>
      <c r="P77" s="45">
        <v>0.28363810467926776</v>
      </c>
      <c r="Q77" s="45">
        <v>2.2001135360004032E-2</v>
      </c>
      <c r="R77" s="45">
        <v>0</v>
      </c>
      <c r="S77" s="45">
        <v>0.95035081671227317</v>
      </c>
    </row>
    <row r="78" spans="1:19">
      <c r="A78" s="88" t="s">
        <v>283</v>
      </c>
      <c r="B78" s="69" t="s">
        <v>118</v>
      </c>
      <c r="C78" s="45">
        <v>0</v>
      </c>
      <c r="D78" s="45">
        <v>0</v>
      </c>
      <c r="E78" s="45">
        <v>0</v>
      </c>
      <c r="F78" s="45">
        <v>0</v>
      </c>
      <c r="G78" s="45">
        <v>0</v>
      </c>
      <c r="H78" s="45">
        <v>0</v>
      </c>
      <c r="I78" s="45">
        <v>0</v>
      </c>
      <c r="J78" s="45">
        <v>0</v>
      </c>
      <c r="K78" s="45">
        <v>0</v>
      </c>
      <c r="L78" s="45">
        <v>0</v>
      </c>
      <c r="M78" s="45">
        <v>1.9626316424634638E-3</v>
      </c>
      <c r="N78" s="45">
        <v>5.2409442906642845E-2</v>
      </c>
      <c r="O78" s="45">
        <v>0</v>
      </c>
      <c r="P78" s="45">
        <v>0.379324889805563</v>
      </c>
      <c r="Q78" s="45">
        <v>5.8185770751970622E-3</v>
      </c>
      <c r="R78" s="45">
        <v>3.680368785180832E-2</v>
      </c>
      <c r="S78" s="45">
        <v>0.47631922928167114</v>
      </c>
    </row>
    <row r="79" spans="1:19">
      <c r="A79" s="88" t="s">
        <v>283</v>
      </c>
      <c r="B79" s="69" t="s">
        <v>119</v>
      </c>
      <c r="C79" s="45">
        <v>0.10582629031614887</v>
      </c>
      <c r="D79" s="45">
        <v>0</v>
      </c>
      <c r="E79" s="45">
        <v>0</v>
      </c>
      <c r="F79" s="45">
        <v>0</v>
      </c>
      <c r="G79" s="45">
        <v>0</v>
      </c>
      <c r="H79" s="45">
        <v>0</v>
      </c>
      <c r="I79" s="45">
        <v>0</v>
      </c>
      <c r="J79" s="45">
        <v>0</v>
      </c>
      <c r="K79" s="45">
        <v>3.9398829414348802E-2</v>
      </c>
      <c r="L79" s="45">
        <v>0</v>
      </c>
      <c r="M79" s="45">
        <v>2.3377876376644124E-2</v>
      </c>
      <c r="N79" s="45">
        <v>0</v>
      </c>
      <c r="O79" s="45">
        <v>9.3521565274201635E-6</v>
      </c>
      <c r="P79" s="45">
        <v>1.6353469798602305E-4</v>
      </c>
      <c r="Q79" s="45">
        <v>3.0525286306741783E-3</v>
      </c>
      <c r="R79" s="45">
        <v>-3.9968028886505635E-15</v>
      </c>
      <c r="S79" s="45">
        <v>0.17182841159234385</v>
      </c>
    </row>
    <row r="80" spans="1:19">
      <c r="A80" s="88" t="s">
        <v>283</v>
      </c>
      <c r="B80" s="69" t="s">
        <v>120</v>
      </c>
      <c r="C80" s="45">
        <v>0</v>
      </c>
      <c r="D80" s="45">
        <v>0</v>
      </c>
      <c r="E80" s="45">
        <v>0</v>
      </c>
      <c r="F80" s="45">
        <v>0</v>
      </c>
      <c r="G80" s="45">
        <v>0</v>
      </c>
      <c r="H80" s="45">
        <v>0</v>
      </c>
      <c r="I80" s="45">
        <v>0</v>
      </c>
      <c r="J80" s="45">
        <v>0</v>
      </c>
      <c r="K80" s="45">
        <v>3.3756351679317342E-2</v>
      </c>
      <c r="L80" s="45">
        <v>0</v>
      </c>
      <c r="M80" s="45">
        <v>2.618195818371305E-6</v>
      </c>
      <c r="N80" s="45">
        <v>0</v>
      </c>
      <c r="O80" s="45">
        <v>0</v>
      </c>
      <c r="P80" s="45">
        <v>1.408846365036176E-2</v>
      </c>
      <c r="Q80" s="45">
        <v>1.0900930632725903E-2</v>
      </c>
      <c r="R80" s="45">
        <v>0</v>
      </c>
      <c r="S80" s="45">
        <v>5.8748364158233812E-2</v>
      </c>
    </row>
    <row r="81" spans="1:19">
      <c r="A81" s="88" t="s">
        <v>283</v>
      </c>
      <c r="B81" s="69" t="s">
        <v>121</v>
      </c>
      <c r="C81" s="45">
        <v>0</v>
      </c>
      <c r="D81" s="45">
        <v>0</v>
      </c>
      <c r="E81" s="45">
        <v>0</v>
      </c>
      <c r="F81" s="45">
        <v>0</v>
      </c>
      <c r="G81" s="45">
        <v>0</v>
      </c>
      <c r="H81" s="45">
        <v>0</v>
      </c>
      <c r="I81" s="45">
        <v>1.9772613135048078E-2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1.7966995925606355E-2</v>
      </c>
      <c r="Q81" s="45">
        <v>0.19562278494768037</v>
      </c>
      <c r="R81" s="45">
        <v>4.7140819111746168E-4</v>
      </c>
      <c r="S81" s="45">
        <v>0.23383380219944172</v>
      </c>
    </row>
    <row r="82" spans="1:19">
      <c r="A82" s="88" t="s">
        <v>283</v>
      </c>
      <c r="B82" s="69" t="s">
        <v>122</v>
      </c>
      <c r="C82" s="45">
        <v>0</v>
      </c>
      <c r="D82" s="45">
        <v>0</v>
      </c>
      <c r="E82" s="45">
        <v>0</v>
      </c>
      <c r="F82" s="45">
        <v>0</v>
      </c>
      <c r="G82" s="45">
        <v>0</v>
      </c>
      <c r="H82" s="45">
        <v>0.1588891477477383</v>
      </c>
      <c r="I82" s="45">
        <v>0</v>
      </c>
      <c r="J82" s="45">
        <v>0</v>
      </c>
      <c r="K82" s="45">
        <v>0</v>
      </c>
      <c r="L82" s="45">
        <v>0</v>
      </c>
      <c r="M82" s="45">
        <v>6.8103715511487195E-3</v>
      </c>
      <c r="N82" s="45">
        <v>1.0429375430334176E-3</v>
      </c>
      <c r="O82" s="45">
        <v>1.449107731059307E-2</v>
      </c>
      <c r="P82" s="45">
        <v>3.1498855666848513E-2</v>
      </c>
      <c r="Q82" s="45">
        <v>0</v>
      </c>
      <c r="R82" s="45">
        <v>0</v>
      </c>
      <c r="S82" s="45">
        <v>0.21273238981936515</v>
      </c>
    </row>
    <row r="83" spans="1:19">
      <c r="A83" s="88" t="s">
        <v>283</v>
      </c>
      <c r="B83" s="69" t="s">
        <v>123</v>
      </c>
      <c r="C83" s="45">
        <v>1.9780203922969974E-4</v>
      </c>
      <c r="D83" s="45">
        <v>0</v>
      </c>
      <c r="E83" s="45">
        <v>0</v>
      </c>
      <c r="F83" s="45">
        <v>0</v>
      </c>
      <c r="G83" s="45">
        <v>0</v>
      </c>
      <c r="H83" s="45">
        <v>0</v>
      </c>
      <c r="I83" s="45">
        <v>0</v>
      </c>
      <c r="J83" s="45">
        <v>0</v>
      </c>
      <c r="K83" s="45">
        <v>0</v>
      </c>
      <c r="L83" s="45">
        <v>0</v>
      </c>
      <c r="M83" s="45">
        <v>2.6629155591706422E-6</v>
      </c>
      <c r="N83" s="45">
        <v>0</v>
      </c>
      <c r="O83" s="45">
        <v>2.2779780574744279E-5</v>
      </c>
      <c r="P83" s="45">
        <v>1.3455745093203575E-2</v>
      </c>
      <c r="Q83" s="45">
        <v>0</v>
      </c>
      <c r="R83" s="45">
        <v>3.8267182946505329E-4</v>
      </c>
      <c r="S83" s="45">
        <v>1.406166165801892E-2</v>
      </c>
    </row>
    <row r="84" spans="1:19">
      <c r="A84" s="88" t="s">
        <v>283</v>
      </c>
      <c r="B84" s="69" t="s">
        <v>124</v>
      </c>
      <c r="C84" s="45">
        <v>0</v>
      </c>
      <c r="D84" s="45">
        <v>0</v>
      </c>
      <c r="E84" s="45">
        <v>0.12849559870821237</v>
      </c>
      <c r="F84" s="45">
        <v>0</v>
      </c>
      <c r="G84" s="45">
        <v>0</v>
      </c>
      <c r="H84" s="45">
        <v>0</v>
      </c>
      <c r="I84" s="45">
        <v>0</v>
      </c>
      <c r="J84" s="45">
        <v>0.56305576608292118</v>
      </c>
      <c r="K84" s="45">
        <v>0</v>
      </c>
      <c r="L84" s="45">
        <v>0</v>
      </c>
      <c r="M84" s="45">
        <v>1.1134812017914442E-3</v>
      </c>
      <c r="N84" s="45">
        <v>1.1687138154403698E-4</v>
      </c>
      <c r="O84" s="45">
        <v>4.6211662245725371E-3</v>
      </c>
      <c r="P84" s="45">
        <v>0.11165173716258536</v>
      </c>
      <c r="Q84" s="45">
        <v>5.5153564472387728E-4</v>
      </c>
      <c r="R84" s="45">
        <v>1.1616497246109247E-2</v>
      </c>
      <c r="S84" s="45">
        <v>0.82122265365245539</v>
      </c>
    </row>
    <row r="85" spans="1:19">
      <c r="A85" s="88" t="s">
        <v>283</v>
      </c>
      <c r="B85" s="69" t="s">
        <v>125</v>
      </c>
      <c r="C85" s="45">
        <v>0</v>
      </c>
      <c r="D85" s="45">
        <v>1.0180555740335606E-4</v>
      </c>
      <c r="E85" s="45">
        <v>0</v>
      </c>
      <c r="F85" s="45">
        <v>0</v>
      </c>
      <c r="G85" s="45">
        <v>0</v>
      </c>
      <c r="H85" s="45">
        <v>0</v>
      </c>
      <c r="I85" s="45">
        <v>0</v>
      </c>
      <c r="J85" s="45">
        <v>0</v>
      </c>
      <c r="K85" s="45">
        <v>0</v>
      </c>
      <c r="L85" s="45">
        <v>0</v>
      </c>
      <c r="M85" s="45">
        <v>2.1093182279745548E-3</v>
      </c>
      <c r="N85" s="45">
        <v>1.8122922715294809E-2</v>
      </c>
      <c r="O85" s="45">
        <v>3.9885443459630743E-4</v>
      </c>
      <c r="P85" s="45">
        <v>0.26335972962396426</v>
      </c>
      <c r="Q85" s="45">
        <v>3.0750126219836638E-2</v>
      </c>
      <c r="R85" s="45">
        <v>0</v>
      </c>
      <c r="S85" s="45">
        <v>0.31484275677907192</v>
      </c>
    </row>
    <row r="86" spans="1:19">
      <c r="A86" s="88" t="s">
        <v>283</v>
      </c>
      <c r="B86" s="69" t="s">
        <v>126</v>
      </c>
      <c r="C86" s="45">
        <v>0</v>
      </c>
      <c r="D86" s="45">
        <v>0</v>
      </c>
      <c r="E86" s="45">
        <v>0</v>
      </c>
      <c r="F86" s="45">
        <v>0</v>
      </c>
      <c r="G86" s="45">
        <v>0</v>
      </c>
      <c r="H86" s="45">
        <v>0</v>
      </c>
      <c r="I86" s="45">
        <v>0</v>
      </c>
      <c r="J86" s="45">
        <v>0</v>
      </c>
      <c r="K86" s="45">
        <v>0</v>
      </c>
      <c r="L86" s="45">
        <v>0</v>
      </c>
      <c r="M86" s="45">
        <v>1.0828207570838799E-3</v>
      </c>
      <c r="N86" s="45">
        <v>0</v>
      </c>
      <c r="O86" s="45">
        <v>0</v>
      </c>
      <c r="P86" s="45">
        <v>1.0626355482173722E-2</v>
      </c>
      <c r="Q86" s="45">
        <v>5.8762127811160525E-3</v>
      </c>
      <c r="R86" s="45">
        <v>1.1203043204233154E-4</v>
      </c>
      <c r="S86" s="45">
        <v>1.7697419452417762E-2</v>
      </c>
    </row>
    <row r="87" spans="1:19">
      <c r="A87" s="88" t="s">
        <v>283</v>
      </c>
      <c r="B87" s="69" t="s">
        <v>127</v>
      </c>
      <c r="C87" s="45">
        <v>0</v>
      </c>
      <c r="D87" s="45">
        <v>0</v>
      </c>
      <c r="E87" s="45">
        <v>0</v>
      </c>
      <c r="F87" s="45">
        <v>0</v>
      </c>
      <c r="G87" s="45">
        <v>3.5869809190520741E-3</v>
      </c>
      <c r="H87" s="45">
        <v>0</v>
      </c>
      <c r="I87" s="45">
        <v>0</v>
      </c>
      <c r="J87" s="45">
        <v>1.2834669595861659E-2</v>
      </c>
      <c r="K87" s="45">
        <v>0</v>
      </c>
      <c r="L87" s="45">
        <v>0</v>
      </c>
      <c r="M87" s="45">
        <v>1.6034047820419062E-3</v>
      </c>
      <c r="N87" s="45">
        <v>0</v>
      </c>
      <c r="O87" s="45">
        <v>0</v>
      </c>
      <c r="P87" s="45">
        <v>7.4947276909064442E-2</v>
      </c>
      <c r="Q87" s="45">
        <v>1.1923190300753284E-2</v>
      </c>
      <c r="R87" s="45">
        <v>0</v>
      </c>
      <c r="S87" s="45">
        <v>0.10489552250678003</v>
      </c>
    </row>
    <row r="88" spans="1:19">
      <c r="A88" s="88" t="s">
        <v>283</v>
      </c>
      <c r="B88" s="69" t="s">
        <v>128</v>
      </c>
      <c r="C88" s="45">
        <v>0</v>
      </c>
      <c r="D88" s="45">
        <v>0</v>
      </c>
      <c r="E88" s="45">
        <v>0</v>
      </c>
      <c r="F88" s="45">
        <v>0</v>
      </c>
      <c r="G88" s="45">
        <v>0</v>
      </c>
      <c r="H88" s="45">
        <v>0</v>
      </c>
      <c r="I88" s="45">
        <v>0</v>
      </c>
      <c r="J88" s="45">
        <v>0</v>
      </c>
      <c r="K88" s="45">
        <v>0</v>
      </c>
      <c r="L88" s="45">
        <v>0</v>
      </c>
      <c r="M88" s="45">
        <v>6.5655599441765133E-3</v>
      </c>
      <c r="N88" s="45">
        <v>6.0068540711295526E-3</v>
      </c>
      <c r="O88" s="45">
        <v>6.0990459502363592E-5</v>
      </c>
      <c r="P88" s="45">
        <v>1.4421628266703124E-4</v>
      </c>
      <c r="Q88" s="45">
        <v>1.1637274012832322E-3</v>
      </c>
      <c r="R88" s="45">
        <v>1.2248058090168712E-2</v>
      </c>
      <c r="S88" s="45">
        <v>2.6189406248917635E-2</v>
      </c>
    </row>
    <row r="89" spans="1:19">
      <c r="A89" s="88" t="s">
        <v>283</v>
      </c>
      <c r="B89" s="69" t="s">
        <v>129</v>
      </c>
      <c r="C89" s="45">
        <v>0</v>
      </c>
      <c r="D89" s="45">
        <v>0</v>
      </c>
      <c r="E89" s="45">
        <v>0</v>
      </c>
      <c r="F89" s="45">
        <v>0</v>
      </c>
      <c r="G89" s="45">
        <v>0</v>
      </c>
      <c r="H89" s="45">
        <v>0</v>
      </c>
      <c r="I89" s="45">
        <v>0</v>
      </c>
      <c r="J89" s="45">
        <v>0</v>
      </c>
      <c r="K89" s="45">
        <v>0</v>
      </c>
      <c r="L89" s="45">
        <v>0</v>
      </c>
      <c r="M89" s="45">
        <v>0</v>
      </c>
      <c r="N89" s="45">
        <v>2.0799686417660723E-8</v>
      </c>
      <c r="O89" s="45">
        <v>2.6790947413868338E-6</v>
      </c>
      <c r="P89" s="45">
        <v>1.0100425404484525E-3</v>
      </c>
      <c r="Q89" s="45">
        <v>2.5947539136872422E-5</v>
      </c>
      <c r="R89" s="45">
        <v>0</v>
      </c>
      <c r="S89" s="45">
        <v>1.0386899740097988E-3</v>
      </c>
    </row>
    <row r="90" spans="1:19">
      <c r="A90" s="88" t="s">
        <v>283</v>
      </c>
      <c r="B90" s="69" t="s">
        <v>130</v>
      </c>
      <c r="C90" s="45">
        <v>0</v>
      </c>
      <c r="D90" s="45">
        <v>0</v>
      </c>
      <c r="E90" s="45">
        <v>0</v>
      </c>
      <c r="F90" s="45">
        <v>0</v>
      </c>
      <c r="G90" s="45">
        <v>0</v>
      </c>
      <c r="H90" s="45">
        <v>0</v>
      </c>
      <c r="I90" s="45">
        <v>0</v>
      </c>
      <c r="J90" s="45">
        <v>0</v>
      </c>
      <c r="K90" s="45">
        <v>0</v>
      </c>
      <c r="L90" s="45">
        <v>0</v>
      </c>
      <c r="M90" s="45">
        <v>0</v>
      </c>
      <c r="N90" s="45">
        <v>0</v>
      </c>
      <c r="O90" s="45">
        <v>0</v>
      </c>
      <c r="P90" s="45">
        <v>0.11400068511352401</v>
      </c>
      <c r="Q90" s="45">
        <v>1.866404009076561E-4</v>
      </c>
      <c r="R90" s="45">
        <v>1.2328471364142501E-4</v>
      </c>
      <c r="S90" s="45">
        <v>0.11431061022807398</v>
      </c>
    </row>
    <row r="91" spans="1:19">
      <c r="A91" s="88" t="s">
        <v>283</v>
      </c>
      <c r="B91" s="69" t="s">
        <v>131</v>
      </c>
      <c r="C91" s="45">
        <v>0</v>
      </c>
      <c r="D91" s="45">
        <v>0</v>
      </c>
      <c r="E91" s="45">
        <v>0</v>
      </c>
      <c r="F91" s="45">
        <v>0</v>
      </c>
      <c r="G91" s="45">
        <v>0</v>
      </c>
      <c r="H91" s="45">
        <v>6.4682014330767479E-3</v>
      </c>
      <c r="I91" s="45">
        <v>0</v>
      </c>
      <c r="J91" s="45">
        <v>0</v>
      </c>
      <c r="K91" s="45">
        <v>0</v>
      </c>
      <c r="L91" s="45">
        <v>0</v>
      </c>
      <c r="M91" s="45">
        <v>1.5395692476616318E-3</v>
      </c>
      <c r="N91" s="45">
        <v>1.0028346437174207E-4</v>
      </c>
      <c r="O91" s="45">
        <v>0</v>
      </c>
      <c r="P91" s="45">
        <v>1.1246725940317504E-2</v>
      </c>
      <c r="Q91" s="45">
        <v>7.3675448994059423E-3</v>
      </c>
      <c r="R91" s="45">
        <v>4.4099973663946912E-4</v>
      </c>
      <c r="S91" s="45">
        <v>2.7163324721470872E-2</v>
      </c>
    </row>
    <row r="92" spans="1:19">
      <c r="A92" s="88" t="s">
        <v>283</v>
      </c>
      <c r="B92" s="69" t="s">
        <v>132</v>
      </c>
      <c r="C92" s="45">
        <v>0</v>
      </c>
      <c r="D92" s="45">
        <v>0</v>
      </c>
      <c r="E92" s="45">
        <v>8.0847309403884515E-2</v>
      </c>
      <c r="F92" s="45">
        <v>0</v>
      </c>
      <c r="G92" s="45">
        <v>0</v>
      </c>
      <c r="H92" s="45">
        <v>0</v>
      </c>
      <c r="I92" s="45">
        <v>0</v>
      </c>
      <c r="J92" s="45">
        <v>0</v>
      </c>
      <c r="K92" s="45">
        <v>0</v>
      </c>
      <c r="L92" s="45">
        <v>0.1293224255503489</v>
      </c>
      <c r="M92" s="45">
        <v>1.7917218084662068E-4</v>
      </c>
      <c r="N92" s="45">
        <v>0</v>
      </c>
      <c r="O92" s="45">
        <v>0</v>
      </c>
      <c r="P92" s="45">
        <v>1.1646502363067412E-3</v>
      </c>
      <c r="Q92" s="45">
        <v>3.1507184417023382E-8</v>
      </c>
      <c r="R92" s="45">
        <v>9.6994249577306846E-3</v>
      </c>
      <c r="S92" s="45">
        <v>0.22121301383631931</v>
      </c>
    </row>
    <row r="93" spans="1:19">
      <c r="A93" s="88" t="s">
        <v>283</v>
      </c>
      <c r="B93" s="69" t="s">
        <v>133</v>
      </c>
      <c r="C93" s="45">
        <v>0</v>
      </c>
      <c r="D93" s="45">
        <v>0</v>
      </c>
      <c r="E93" s="45">
        <v>0</v>
      </c>
      <c r="F93" s="45">
        <v>0</v>
      </c>
      <c r="G93" s="45">
        <v>0</v>
      </c>
      <c r="H93" s="45">
        <v>0</v>
      </c>
      <c r="I93" s="45">
        <v>0</v>
      </c>
      <c r="J93" s="45">
        <v>0</v>
      </c>
      <c r="K93" s="45">
        <v>0</v>
      </c>
      <c r="L93" s="45">
        <v>0</v>
      </c>
      <c r="M93" s="45">
        <v>0</v>
      </c>
      <c r="N93" s="45">
        <v>0</v>
      </c>
      <c r="O93" s="45">
        <v>4.3260881939422013E-4</v>
      </c>
      <c r="P93" s="45">
        <v>3.5073548652064801E-6</v>
      </c>
      <c r="Q93" s="45">
        <v>0</v>
      </c>
      <c r="R93" s="45">
        <v>2.7878551360771553E-5</v>
      </c>
      <c r="S93" s="45">
        <v>4.639947256208643E-4</v>
      </c>
    </row>
    <row r="94" spans="1:19">
      <c r="A94" s="88" t="s">
        <v>283</v>
      </c>
      <c r="B94" s="69" t="s">
        <v>134</v>
      </c>
      <c r="C94" s="45">
        <v>0</v>
      </c>
      <c r="D94" s="45">
        <v>0</v>
      </c>
      <c r="E94" s="45">
        <v>0</v>
      </c>
      <c r="F94" s="45">
        <v>0</v>
      </c>
      <c r="G94" s="45">
        <v>0</v>
      </c>
      <c r="H94" s="45">
        <v>0</v>
      </c>
      <c r="I94" s="45">
        <v>0</v>
      </c>
      <c r="J94" s="45">
        <v>1.6420958307561406E-5</v>
      </c>
      <c r="K94" s="45">
        <v>0</v>
      </c>
      <c r="L94" s="45">
        <v>0</v>
      </c>
      <c r="M94" s="45">
        <v>3.8366243125764754E-4</v>
      </c>
      <c r="N94" s="45">
        <v>0</v>
      </c>
      <c r="O94" s="45">
        <v>5.6925262872078441E-3</v>
      </c>
      <c r="P94" s="45">
        <v>4.9710264595894671E-3</v>
      </c>
      <c r="Q94" s="45">
        <v>0</v>
      </c>
      <c r="R94" s="45">
        <v>0</v>
      </c>
      <c r="S94" s="45">
        <v>1.1063636136356081E-2</v>
      </c>
    </row>
    <row r="95" spans="1:19">
      <c r="A95" s="88" t="s">
        <v>283</v>
      </c>
      <c r="B95" s="69" t="s">
        <v>135</v>
      </c>
      <c r="C95" s="45">
        <v>0</v>
      </c>
      <c r="D95" s="45">
        <v>0</v>
      </c>
      <c r="E95" s="45">
        <v>0</v>
      </c>
      <c r="F95" s="45">
        <v>0</v>
      </c>
      <c r="G95" s="45">
        <v>0</v>
      </c>
      <c r="H95" s="45">
        <v>0</v>
      </c>
      <c r="I95" s="45">
        <v>0</v>
      </c>
      <c r="J95" s="45">
        <v>0</v>
      </c>
      <c r="K95" s="45">
        <v>0</v>
      </c>
      <c r="L95" s="45">
        <v>0</v>
      </c>
      <c r="M95" s="45">
        <v>1.341109670747187E-4</v>
      </c>
      <c r="N95" s="45">
        <v>0</v>
      </c>
      <c r="O95" s="45">
        <v>2.7406298218846104E-5</v>
      </c>
      <c r="P95" s="45">
        <v>0</v>
      </c>
      <c r="Q95" s="45">
        <v>0</v>
      </c>
      <c r="R95" s="45">
        <v>1.2477661561653974E-3</v>
      </c>
      <c r="S95" s="45">
        <v>1.4092834214665118E-3</v>
      </c>
    </row>
    <row r="96" spans="1:19">
      <c r="A96" s="88" t="s">
        <v>283</v>
      </c>
      <c r="B96" s="69" t="s">
        <v>136</v>
      </c>
      <c r="C96" s="45">
        <v>0</v>
      </c>
      <c r="D96" s="45">
        <v>0</v>
      </c>
      <c r="E96" s="45">
        <v>0</v>
      </c>
      <c r="F96" s="45">
        <v>0</v>
      </c>
      <c r="G96" s="45">
        <v>0</v>
      </c>
      <c r="H96" s="45">
        <v>0</v>
      </c>
      <c r="I96" s="45">
        <v>0</v>
      </c>
      <c r="J96" s="45">
        <v>0</v>
      </c>
      <c r="K96" s="45">
        <v>0</v>
      </c>
      <c r="L96" s="45">
        <v>0</v>
      </c>
      <c r="M96" s="45">
        <v>7.222403148343659E-5</v>
      </c>
      <c r="N96" s="45">
        <v>0</v>
      </c>
      <c r="O96" s="45">
        <v>0</v>
      </c>
      <c r="P96" s="45">
        <v>0</v>
      </c>
      <c r="Q96" s="45">
        <v>2.5170960194786929E-2</v>
      </c>
      <c r="R96" s="45">
        <v>1.6615133101169022E-2</v>
      </c>
      <c r="S96" s="45">
        <v>4.1858317327438499E-2</v>
      </c>
    </row>
    <row r="97" spans="1:19">
      <c r="A97" s="88" t="s">
        <v>283</v>
      </c>
      <c r="B97" s="69" t="s">
        <v>137</v>
      </c>
      <c r="C97" s="45">
        <v>0</v>
      </c>
      <c r="D97" s="45">
        <v>0</v>
      </c>
      <c r="E97" s="45">
        <v>0</v>
      </c>
      <c r="F97" s="45">
        <v>0</v>
      </c>
      <c r="G97" s="45">
        <v>0</v>
      </c>
      <c r="H97" s="45">
        <v>0</v>
      </c>
      <c r="I97" s="45">
        <v>0</v>
      </c>
      <c r="J97" s="45">
        <v>0</v>
      </c>
      <c r="K97" s="45">
        <v>0</v>
      </c>
      <c r="L97" s="45">
        <v>0</v>
      </c>
      <c r="M97" s="45">
        <v>2.9409104530664365E-4</v>
      </c>
      <c r="N97" s="45">
        <v>1.0871545831762752E-2</v>
      </c>
      <c r="O97" s="45">
        <v>0</v>
      </c>
      <c r="P97" s="45">
        <v>8.36416989109523E-4</v>
      </c>
      <c r="Q97" s="45">
        <v>0</v>
      </c>
      <c r="R97" s="45">
        <v>1.9449282221728481E-4</v>
      </c>
      <c r="S97" s="45">
        <v>1.2196546688400645E-2</v>
      </c>
    </row>
    <row r="98" spans="1:19">
      <c r="A98" s="88" t="s">
        <v>283</v>
      </c>
      <c r="B98" s="69" t="s">
        <v>138</v>
      </c>
      <c r="C98" s="45">
        <v>0</v>
      </c>
      <c r="D98" s="45">
        <v>0</v>
      </c>
      <c r="E98" s="45">
        <v>0</v>
      </c>
      <c r="F98" s="45">
        <v>0</v>
      </c>
      <c r="G98" s="45">
        <v>0</v>
      </c>
      <c r="H98" s="45">
        <v>0</v>
      </c>
      <c r="I98" s="45">
        <v>0</v>
      </c>
      <c r="J98" s="45">
        <v>0</v>
      </c>
      <c r="K98" s="45">
        <v>0</v>
      </c>
      <c r="L98" s="45">
        <v>5.4198608978452967E-3</v>
      </c>
      <c r="M98" s="45">
        <v>4.0686190568930414E-3</v>
      </c>
      <c r="N98" s="45">
        <v>0</v>
      </c>
      <c r="O98" s="45">
        <v>0</v>
      </c>
      <c r="P98" s="45">
        <v>4.0559033267353328E-3</v>
      </c>
      <c r="Q98" s="45">
        <v>4.1252986192041874E-3</v>
      </c>
      <c r="R98" s="45">
        <v>1.08334233385321E-3</v>
      </c>
      <c r="S98" s="45">
        <v>1.8753024234513305E-2</v>
      </c>
    </row>
    <row r="99" spans="1:19">
      <c r="A99" s="88" t="s">
        <v>283</v>
      </c>
      <c r="B99" s="69" t="s">
        <v>139</v>
      </c>
      <c r="C99" s="45">
        <v>0</v>
      </c>
      <c r="D99" s="45">
        <v>0</v>
      </c>
      <c r="E99" s="45">
        <v>0</v>
      </c>
      <c r="F99" s="45">
        <v>0</v>
      </c>
      <c r="G99" s="45">
        <v>0</v>
      </c>
      <c r="H99" s="45">
        <v>0</v>
      </c>
      <c r="I99" s="45">
        <v>0</v>
      </c>
      <c r="J99" s="45">
        <v>0</v>
      </c>
      <c r="K99" s="45">
        <v>7.2260071398655423E-3</v>
      </c>
      <c r="L99" s="45">
        <v>0</v>
      </c>
      <c r="M99" s="45">
        <v>0</v>
      </c>
      <c r="N99" s="45">
        <v>5.1509831761569203E-3</v>
      </c>
      <c r="O99" s="45">
        <v>0</v>
      </c>
      <c r="P99" s="45">
        <v>2.2504445589415667E-2</v>
      </c>
      <c r="Q99" s="45">
        <v>1.2139162729800645E-3</v>
      </c>
      <c r="R99" s="45">
        <v>1.9379773789296451E-5</v>
      </c>
      <c r="S99" s="45">
        <v>3.6114731952210377E-2</v>
      </c>
    </row>
    <row r="100" spans="1:19">
      <c r="A100" s="88" t="s">
        <v>283</v>
      </c>
      <c r="B100" s="69" t="s">
        <v>140</v>
      </c>
      <c r="C100" s="45">
        <v>0</v>
      </c>
      <c r="D100" s="45">
        <v>0</v>
      </c>
      <c r="E100" s="45">
        <v>0</v>
      </c>
      <c r="F100" s="45">
        <v>0</v>
      </c>
      <c r="G100" s="45">
        <v>0</v>
      </c>
      <c r="H100" s="45">
        <v>0</v>
      </c>
      <c r="I100" s="45">
        <v>0</v>
      </c>
      <c r="J100" s="45">
        <v>0</v>
      </c>
      <c r="K100" s="45">
        <v>0</v>
      </c>
      <c r="L100" s="45">
        <v>0</v>
      </c>
      <c r="M100" s="45">
        <v>2.0242055642327728E-5</v>
      </c>
      <c r="N100" s="45">
        <v>0</v>
      </c>
      <c r="O100" s="45">
        <v>0</v>
      </c>
      <c r="P100" s="45">
        <v>2.5953577612725098E-4</v>
      </c>
      <c r="Q100" s="45">
        <v>0</v>
      </c>
      <c r="R100" s="45">
        <v>1.2019372610296841E-3</v>
      </c>
      <c r="S100" s="45">
        <v>1.4817150927939338E-3</v>
      </c>
    </row>
    <row r="101" spans="1:19">
      <c r="A101" s="88" t="s">
        <v>283</v>
      </c>
      <c r="B101" s="69" t="s">
        <v>141</v>
      </c>
      <c r="C101" s="45">
        <v>0</v>
      </c>
      <c r="D101" s="45">
        <v>0</v>
      </c>
      <c r="E101" s="45">
        <v>1.3247955188631089E-3</v>
      </c>
      <c r="F101" s="45">
        <v>0</v>
      </c>
      <c r="G101" s="45">
        <v>0</v>
      </c>
      <c r="H101" s="45">
        <v>0</v>
      </c>
      <c r="I101" s="45">
        <v>0</v>
      </c>
      <c r="J101" s="45">
        <v>0</v>
      </c>
      <c r="K101" s="45">
        <v>0.3910704742004163</v>
      </c>
      <c r="L101" s="45">
        <v>0</v>
      </c>
      <c r="M101" s="45">
        <v>2.0742307279775218E-5</v>
      </c>
      <c r="N101" s="45">
        <v>0</v>
      </c>
      <c r="O101" s="45">
        <v>0</v>
      </c>
      <c r="P101" s="45">
        <v>1.2267014187195002E-4</v>
      </c>
      <c r="Q101" s="45">
        <v>1.062500910400388E-4</v>
      </c>
      <c r="R101" s="45">
        <v>0</v>
      </c>
      <c r="S101" s="45">
        <v>0.39264493225950048</v>
      </c>
    </row>
    <row r="102" spans="1:19">
      <c r="A102" s="88" t="s">
        <v>283</v>
      </c>
      <c r="B102" s="69" t="s">
        <v>142</v>
      </c>
      <c r="C102" s="45">
        <v>6.9582995070440745E-3</v>
      </c>
      <c r="D102" s="45">
        <v>3.1987549594880704E-5</v>
      </c>
      <c r="E102" s="45">
        <v>0</v>
      </c>
      <c r="F102" s="45">
        <v>0</v>
      </c>
      <c r="G102" s="45">
        <v>0</v>
      </c>
      <c r="H102" s="45">
        <v>0</v>
      </c>
      <c r="I102" s="45">
        <v>0</v>
      </c>
      <c r="J102" s="45">
        <v>0</v>
      </c>
      <c r="K102" s="45">
        <v>0.23773156736682255</v>
      </c>
      <c r="L102" s="45">
        <v>0</v>
      </c>
      <c r="M102" s="45">
        <v>0</v>
      </c>
      <c r="N102" s="45">
        <v>3.5969329383618742E-2</v>
      </c>
      <c r="O102" s="45">
        <v>4.3923766363440642E-4</v>
      </c>
      <c r="P102" s="45">
        <v>3.7925336946145194E-3</v>
      </c>
      <c r="Q102" s="45">
        <v>0</v>
      </c>
      <c r="R102" s="45">
        <v>-3.5527136788005009E-15</v>
      </c>
      <c r="S102" s="45">
        <v>0.28492295516531385</v>
      </c>
    </row>
    <row r="103" spans="1:19">
      <c r="A103" s="88" t="s">
        <v>283</v>
      </c>
      <c r="B103" s="69" t="s">
        <v>143</v>
      </c>
      <c r="C103" s="45">
        <v>0</v>
      </c>
      <c r="D103" s="45">
        <v>0</v>
      </c>
      <c r="E103" s="45">
        <v>0</v>
      </c>
      <c r="F103" s="45">
        <v>0</v>
      </c>
      <c r="G103" s="45">
        <v>0</v>
      </c>
      <c r="H103" s="45">
        <v>0</v>
      </c>
      <c r="I103" s="45">
        <v>0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5.6640837174875003E-3</v>
      </c>
      <c r="Q103" s="45">
        <v>5.698649759953156E-4</v>
      </c>
      <c r="R103" s="45">
        <v>0</v>
      </c>
      <c r="S103" s="45">
        <v>6.233948693463276E-3</v>
      </c>
    </row>
    <row r="104" spans="1:19">
      <c r="A104" s="88" t="s">
        <v>283</v>
      </c>
      <c r="B104" s="69" t="s">
        <v>144</v>
      </c>
      <c r="C104" s="45">
        <v>0</v>
      </c>
      <c r="D104" s="45">
        <v>0</v>
      </c>
      <c r="E104" s="45">
        <v>0</v>
      </c>
      <c r="F104" s="45">
        <v>0</v>
      </c>
      <c r="G104" s="45">
        <v>0.35732589877626353</v>
      </c>
      <c r="H104" s="45">
        <v>0</v>
      </c>
      <c r="I104" s="45">
        <v>0</v>
      </c>
      <c r="J104" s="45">
        <v>0</v>
      </c>
      <c r="K104" s="45">
        <v>0</v>
      </c>
      <c r="L104" s="45">
        <v>0</v>
      </c>
      <c r="M104" s="45">
        <v>1.3668921800338296E-2</v>
      </c>
      <c r="N104" s="45">
        <v>8.8357806184991006E-4</v>
      </c>
      <c r="O104" s="45">
        <v>2.0306618336156657E-3</v>
      </c>
      <c r="P104" s="45">
        <v>3.1562338181707617E-3</v>
      </c>
      <c r="Q104" s="45">
        <v>8.7609007336730826E-4</v>
      </c>
      <c r="R104" s="45">
        <v>4.5415271543021163E-3</v>
      </c>
      <c r="S104" s="45">
        <v>0.38248291151792557</v>
      </c>
    </row>
    <row r="105" spans="1:19">
      <c r="A105" s="88" t="s">
        <v>283</v>
      </c>
      <c r="B105" s="69" t="s">
        <v>145</v>
      </c>
      <c r="C105" s="45">
        <v>0</v>
      </c>
      <c r="D105" s="45">
        <v>0</v>
      </c>
      <c r="E105" s="45">
        <v>2.052368379559133E-3</v>
      </c>
      <c r="F105" s="45">
        <v>0</v>
      </c>
      <c r="G105" s="45">
        <v>0</v>
      </c>
      <c r="H105" s="45">
        <v>0</v>
      </c>
      <c r="I105" s="45">
        <v>0</v>
      </c>
      <c r="J105" s="45">
        <v>0</v>
      </c>
      <c r="K105" s="45">
        <v>0</v>
      </c>
      <c r="L105" s="45">
        <v>0</v>
      </c>
      <c r="M105" s="45">
        <v>6.5327620166755196E-6</v>
      </c>
      <c r="N105" s="45">
        <v>8.2133161427577761E-7</v>
      </c>
      <c r="O105" s="45">
        <v>0</v>
      </c>
      <c r="P105" s="45">
        <v>0.12178458900024047</v>
      </c>
      <c r="Q105" s="45">
        <v>1.0965299885512536E-4</v>
      </c>
      <c r="R105" s="45">
        <v>0</v>
      </c>
      <c r="S105" s="45">
        <v>0.12395396447226403</v>
      </c>
    </row>
    <row r="106" spans="1:19">
      <c r="A106" s="88" t="s">
        <v>283</v>
      </c>
      <c r="B106" s="69" t="s">
        <v>146</v>
      </c>
      <c r="C106" s="45">
        <v>0</v>
      </c>
      <c r="D106" s="45">
        <v>0</v>
      </c>
      <c r="E106" s="45">
        <v>0</v>
      </c>
      <c r="F106" s="45">
        <v>0</v>
      </c>
      <c r="G106" s="45">
        <v>0</v>
      </c>
      <c r="H106" s="45">
        <v>0</v>
      </c>
      <c r="I106" s="45">
        <v>0</v>
      </c>
      <c r="J106" s="45">
        <v>0</v>
      </c>
      <c r="K106" s="45">
        <v>0</v>
      </c>
      <c r="L106" s="45">
        <v>0</v>
      </c>
      <c r="M106" s="45">
        <v>2.7336136092515062E-6</v>
      </c>
      <c r="N106" s="45">
        <v>4.899266745095332E-5</v>
      </c>
      <c r="O106" s="45">
        <v>0</v>
      </c>
      <c r="P106" s="45">
        <v>2.8342552822326894E-3</v>
      </c>
      <c r="Q106" s="45">
        <v>6.4617958668637954E-3</v>
      </c>
      <c r="R106" s="45">
        <v>6.6599780442544443E-5</v>
      </c>
      <c r="S106" s="45">
        <v>9.4143772106178858E-3</v>
      </c>
    </row>
    <row r="107" spans="1:19">
      <c r="A107" s="88" t="s">
        <v>283</v>
      </c>
      <c r="B107" s="69" t="s">
        <v>147</v>
      </c>
      <c r="C107" s="45">
        <v>0</v>
      </c>
      <c r="D107" s="45">
        <v>0</v>
      </c>
      <c r="E107" s="45">
        <v>0</v>
      </c>
      <c r="F107" s="45">
        <v>0</v>
      </c>
      <c r="G107" s="45">
        <v>0</v>
      </c>
      <c r="H107" s="45">
        <v>0</v>
      </c>
      <c r="I107" s="45">
        <v>0</v>
      </c>
      <c r="J107" s="45">
        <v>0</v>
      </c>
      <c r="K107" s="45">
        <v>0</v>
      </c>
      <c r="L107" s="45">
        <v>6.4578647478310103E-2</v>
      </c>
      <c r="M107" s="45">
        <v>8.7343562246271489E-3</v>
      </c>
      <c r="N107" s="45">
        <v>4.7332325783244755E-6</v>
      </c>
      <c r="O107" s="45">
        <v>0</v>
      </c>
      <c r="P107" s="45">
        <v>5.1460196291159832E-3</v>
      </c>
      <c r="Q107" s="45">
        <v>0</v>
      </c>
      <c r="R107" s="45">
        <v>0</v>
      </c>
      <c r="S107" s="45">
        <v>7.8463756564630671E-2</v>
      </c>
    </row>
    <row r="108" spans="1:19">
      <c r="A108" s="88" t="s">
        <v>283</v>
      </c>
      <c r="B108" s="69" t="s">
        <v>148</v>
      </c>
      <c r="C108" s="45">
        <v>0</v>
      </c>
      <c r="D108" s="45">
        <v>0</v>
      </c>
      <c r="E108" s="45">
        <v>0</v>
      </c>
      <c r="F108" s="45">
        <v>0</v>
      </c>
      <c r="G108" s="45">
        <v>0</v>
      </c>
      <c r="H108" s="45">
        <v>0</v>
      </c>
      <c r="I108" s="45">
        <v>0</v>
      </c>
      <c r="J108" s="45">
        <v>0</v>
      </c>
      <c r="K108" s="45">
        <v>0</v>
      </c>
      <c r="L108" s="45">
        <v>0</v>
      </c>
      <c r="M108" s="45">
        <v>1.3128504213533176E-4</v>
      </c>
      <c r="N108" s="45">
        <v>0</v>
      </c>
      <c r="O108" s="45">
        <v>8.9282883891428355E-5</v>
      </c>
      <c r="P108" s="45">
        <v>1.3776092732165068E-4</v>
      </c>
      <c r="Q108" s="45">
        <v>0</v>
      </c>
      <c r="R108" s="45">
        <v>0</v>
      </c>
      <c r="S108" s="45">
        <v>3.5832885335196352E-4</v>
      </c>
    </row>
    <row r="109" spans="1:19">
      <c r="A109" s="88" t="s">
        <v>283</v>
      </c>
      <c r="B109" s="69" t="s">
        <v>149</v>
      </c>
      <c r="C109" s="45">
        <v>0</v>
      </c>
      <c r="D109" s="45">
        <v>0</v>
      </c>
      <c r="E109" s="45">
        <v>0</v>
      </c>
      <c r="F109" s="45">
        <v>1.2730291350308676E-2</v>
      </c>
      <c r="G109" s="45">
        <v>0</v>
      </c>
      <c r="H109" s="45">
        <v>0</v>
      </c>
      <c r="I109" s="45">
        <v>0</v>
      </c>
      <c r="J109" s="45">
        <v>0</v>
      </c>
      <c r="K109" s="45">
        <v>0</v>
      </c>
      <c r="L109" s="45">
        <v>0</v>
      </c>
      <c r="M109" s="45">
        <v>1.4512346543771315E-4</v>
      </c>
      <c r="N109" s="45">
        <v>0</v>
      </c>
      <c r="O109" s="45">
        <v>5.3357750167948303E-4</v>
      </c>
      <c r="P109" s="45">
        <v>0</v>
      </c>
      <c r="Q109" s="45">
        <v>2.8015609973923716E-3</v>
      </c>
      <c r="R109" s="45">
        <v>0</v>
      </c>
      <c r="S109" s="45">
        <v>1.6210553314820686E-2</v>
      </c>
    </row>
    <row r="110" spans="1:19">
      <c r="A110" s="88" t="s">
        <v>283</v>
      </c>
      <c r="B110" s="69" t="s">
        <v>150</v>
      </c>
      <c r="C110" s="45">
        <v>0</v>
      </c>
      <c r="D110" s="45">
        <v>0</v>
      </c>
      <c r="E110" s="45">
        <v>0</v>
      </c>
      <c r="F110" s="45">
        <v>0</v>
      </c>
      <c r="G110" s="45">
        <v>0</v>
      </c>
      <c r="H110" s="45">
        <v>0</v>
      </c>
      <c r="I110" s="45">
        <v>0</v>
      </c>
      <c r="J110" s="45">
        <v>0</v>
      </c>
      <c r="K110" s="45">
        <v>0</v>
      </c>
      <c r="L110" s="45">
        <v>0</v>
      </c>
      <c r="M110" s="45">
        <v>2.2891905834623749E-2</v>
      </c>
      <c r="N110" s="45">
        <v>8.0504558756926414E-3</v>
      </c>
      <c r="O110" s="45">
        <v>0</v>
      </c>
      <c r="P110" s="45">
        <v>8.4959557986685752E-4</v>
      </c>
      <c r="Q110" s="45">
        <v>0</v>
      </c>
      <c r="R110" s="45">
        <v>0</v>
      </c>
      <c r="S110" s="45">
        <v>3.1791957290195683E-2</v>
      </c>
    </row>
    <row r="111" spans="1:19">
      <c r="A111" s="88" t="s">
        <v>283</v>
      </c>
      <c r="B111" s="69" t="s">
        <v>151</v>
      </c>
      <c r="C111" s="45">
        <v>0</v>
      </c>
      <c r="D111" s="45">
        <v>0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  <c r="K111" s="45">
        <v>0</v>
      </c>
      <c r="L111" s="45">
        <v>0</v>
      </c>
      <c r="M111" s="45">
        <v>2.7898903748688753E-2</v>
      </c>
      <c r="N111" s="45">
        <v>0</v>
      </c>
      <c r="O111" s="45">
        <v>0</v>
      </c>
      <c r="P111" s="45">
        <v>0</v>
      </c>
      <c r="Q111" s="45">
        <v>1.280512308286319E-2</v>
      </c>
      <c r="R111" s="45">
        <v>0</v>
      </c>
      <c r="S111" s="45">
        <v>4.0704026831534179E-2</v>
      </c>
    </row>
    <row r="112" spans="1:19">
      <c r="A112" s="88" t="s">
        <v>283</v>
      </c>
      <c r="B112" s="69" t="s">
        <v>152</v>
      </c>
      <c r="C112" s="45">
        <v>0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  <c r="K112" s="45">
        <v>5.5793950446037854E-2</v>
      </c>
      <c r="L112" s="45">
        <v>0</v>
      </c>
      <c r="M112" s="45">
        <v>9.1532540835714826E-7</v>
      </c>
      <c r="N112" s="45">
        <v>0</v>
      </c>
      <c r="O112" s="45">
        <v>0</v>
      </c>
      <c r="P112" s="45">
        <v>5.9376640059021213E-3</v>
      </c>
      <c r="Q112" s="45">
        <v>2.1508882818821462E-5</v>
      </c>
      <c r="R112" s="45">
        <v>0</v>
      </c>
      <c r="S112" s="45">
        <v>6.1754038660168931E-2</v>
      </c>
    </row>
    <row r="113" spans="1:19">
      <c r="A113" s="88" t="s">
        <v>283</v>
      </c>
      <c r="B113" s="69" t="s">
        <v>153</v>
      </c>
      <c r="C113" s="45">
        <v>0</v>
      </c>
      <c r="D113" s="45">
        <v>5.2853541132571014E-2</v>
      </c>
      <c r="E113" s="45">
        <v>0</v>
      </c>
      <c r="F113" s="45">
        <v>0</v>
      </c>
      <c r="G113" s="45">
        <v>0</v>
      </c>
      <c r="H113" s="45">
        <v>0</v>
      </c>
      <c r="I113" s="45">
        <v>0</v>
      </c>
      <c r="J113" s="45">
        <v>0</v>
      </c>
      <c r="K113" s="45">
        <v>0</v>
      </c>
      <c r="L113" s="45">
        <v>0</v>
      </c>
      <c r="M113" s="45">
        <v>2.3264101486555333E-3</v>
      </c>
      <c r="N113" s="45">
        <v>0</v>
      </c>
      <c r="O113" s="45">
        <v>0</v>
      </c>
      <c r="P113" s="45">
        <v>1.0605449674017109E-7</v>
      </c>
      <c r="Q113" s="45">
        <v>0</v>
      </c>
      <c r="R113" s="45">
        <v>5.6256515989616673E-5</v>
      </c>
      <c r="S113" s="45">
        <v>5.523631385172223E-2</v>
      </c>
    </row>
    <row r="114" spans="1:19">
      <c r="A114" s="88" t="s">
        <v>283</v>
      </c>
      <c r="B114" s="69" t="s">
        <v>154</v>
      </c>
      <c r="C114" s="45">
        <v>0</v>
      </c>
      <c r="D114" s="45">
        <v>0</v>
      </c>
      <c r="E114" s="45">
        <v>0</v>
      </c>
      <c r="F114" s="45">
        <v>0</v>
      </c>
      <c r="G114" s="45">
        <v>0</v>
      </c>
      <c r="H114" s="45">
        <v>0</v>
      </c>
      <c r="I114" s="45">
        <v>0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1.0261662339292599E-2</v>
      </c>
      <c r="Q114" s="45">
        <v>0</v>
      </c>
      <c r="R114" s="45">
        <v>0</v>
      </c>
      <c r="S114" s="45">
        <v>1.0261662339289046E-2</v>
      </c>
    </row>
    <row r="115" spans="1:19">
      <c r="A115" s="88" t="s">
        <v>283</v>
      </c>
      <c r="B115" s="69" t="s">
        <v>155</v>
      </c>
      <c r="C115" s="45">
        <v>0</v>
      </c>
      <c r="D115" s="45">
        <v>0</v>
      </c>
      <c r="E115" s="45">
        <v>0</v>
      </c>
      <c r="F115" s="45">
        <v>0</v>
      </c>
      <c r="G115" s="45">
        <v>0</v>
      </c>
      <c r="H115" s="45">
        <v>0</v>
      </c>
      <c r="I115" s="45">
        <v>0</v>
      </c>
      <c r="J115" s="45">
        <v>0</v>
      </c>
      <c r="K115" s="45">
        <v>0</v>
      </c>
      <c r="L115" s="45">
        <v>0</v>
      </c>
      <c r="M115" s="45">
        <v>2.9432642562038147E-2</v>
      </c>
      <c r="N115" s="45">
        <v>4.8481065109129418E-5</v>
      </c>
      <c r="O115" s="45">
        <v>0</v>
      </c>
      <c r="P115" s="45">
        <v>0</v>
      </c>
      <c r="Q115" s="45">
        <v>0</v>
      </c>
      <c r="R115" s="45">
        <v>0</v>
      </c>
      <c r="S115" s="45">
        <v>2.9481123627149941E-2</v>
      </c>
    </row>
    <row r="116" spans="1:19">
      <c r="A116" s="88" t="s">
        <v>283</v>
      </c>
      <c r="B116" s="69" t="s">
        <v>156</v>
      </c>
      <c r="C116" s="45">
        <v>0</v>
      </c>
      <c r="D116" s="45">
        <v>0</v>
      </c>
      <c r="E116" s="45">
        <v>0</v>
      </c>
      <c r="F116" s="45">
        <v>0</v>
      </c>
      <c r="G116" s="45">
        <v>0</v>
      </c>
      <c r="H116" s="45">
        <v>0</v>
      </c>
      <c r="I116" s="45">
        <v>0</v>
      </c>
      <c r="J116" s="45">
        <v>0</v>
      </c>
      <c r="K116" s="45">
        <v>0</v>
      </c>
      <c r="L116" s="45">
        <v>0</v>
      </c>
      <c r="M116" s="45">
        <v>0</v>
      </c>
      <c r="N116" s="45">
        <v>3.3258461300533781E-6</v>
      </c>
      <c r="O116" s="45">
        <v>0</v>
      </c>
      <c r="P116" s="45">
        <v>7.9116122372102637E-3</v>
      </c>
      <c r="Q116" s="45">
        <v>3.504136255596535E-4</v>
      </c>
      <c r="R116" s="45">
        <v>9.8472759368917195E-6</v>
      </c>
      <c r="S116" s="45">
        <v>8.2751989848190988E-3</v>
      </c>
    </row>
    <row r="117" spans="1:19">
      <c r="A117" s="88" t="s">
        <v>283</v>
      </c>
      <c r="B117" s="69" t="s">
        <v>157</v>
      </c>
      <c r="C117" s="45">
        <v>0</v>
      </c>
      <c r="D117" s="45">
        <v>0</v>
      </c>
      <c r="E117" s="45">
        <v>0</v>
      </c>
      <c r="F117" s="45">
        <v>0</v>
      </c>
      <c r="G117" s="45">
        <v>0</v>
      </c>
      <c r="H117" s="45">
        <v>0</v>
      </c>
      <c r="I117" s="45">
        <v>0</v>
      </c>
      <c r="J117" s="45">
        <v>0</v>
      </c>
      <c r="K117" s="45">
        <v>0.1126172188669825</v>
      </c>
      <c r="L117" s="45">
        <v>0</v>
      </c>
      <c r="M117" s="45">
        <v>0</v>
      </c>
      <c r="N117" s="45">
        <v>0</v>
      </c>
      <c r="O117" s="45">
        <v>2.0215389275213269E-5</v>
      </c>
      <c r="P117" s="45">
        <v>1.4445072259501757E-2</v>
      </c>
      <c r="Q117" s="45">
        <v>0</v>
      </c>
      <c r="R117" s="45">
        <v>1.4026228198495971E-3</v>
      </c>
      <c r="S117" s="45">
        <v>0.12848512933561551</v>
      </c>
    </row>
    <row r="118" spans="1:19">
      <c r="A118" s="88" t="s">
        <v>283</v>
      </c>
      <c r="B118" s="69" t="s">
        <v>158</v>
      </c>
      <c r="C118" s="45">
        <v>0</v>
      </c>
      <c r="D118" s="45">
        <v>0</v>
      </c>
      <c r="E118" s="45">
        <v>7.1851389991106629E-6</v>
      </c>
      <c r="F118" s="45">
        <v>0</v>
      </c>
      <c r="G118" s="45">
        <v>0</v>
      </c>
      <c r="H118" s="45">
        <v>0</v>
      </c>
      <c r="I118" s="45">
        <v>0</v>
      </c>
      <c r="J118" s="45">
        <v>0</v>
      </c>
      <c r="K118" s="45">
        <v>0</v>
      </c>
      <c r="L118" s="45">
        <v>0</v>
      </c>
      <c r="M118" s="45">
        <v>0</v>
      </c>
      <c r="N118" s="45">
        <v>3.7891467780069021E-3</v>
      </c>
      <c r="O118" s="45">
        <v>0</v>
      </c>
      <c r="P118" s="45">
        <v>1.896948792655806E-2</v>
      </c>
      <c r="Q118" s="45">
        <v>0</v>
      </c>
      <c r="R118" s="45">
        <v>9.5515441572047166E-5</v>
      </c>
      <c r="S118" s="45">
        <v>2.2861335285128348E-2</v>
      </c>
    </row>
    <row r="119" spans="1:19">
      <c r="A119" s="88" t="s">
        <v>283</v>
      </c>
      <c r="B119" s="69" t="s">
        <v>159</v>
      </c>
      <c r="C119" s="45">
        <v>0</v>
      </c>
      <c r="D119" s="45">
        <v>0</v>
      </c>
      <c r="E119" s="45">
        <v>0</v>
      </c>
      <c r="F119" s="45">
        <v>0</v>
      </c>
      <c r="G119" s="45">
        <v>0</v>
      </c>
      <c r="H119" s="45">
        <v>0</v>
      </c>
      <c r="I119" s="45">
        <v>0</v>
      </c>
      <c r="J119" s="45">
        <v>0</v>
      </c>
      <c r="K119" s="45">
        <v>0</v>
      </c>
      <c r="L119" s="45">
        <v>0</v>
      </c>
      <c r="M119" s="45">
        <v>2.1879501076872643E-2</v>
      </c>
      <c r="N119" s="45">
        <v>9.982800312613449E-6</v>
      </c>
      <c r="O119" s="45">
        <v>0</v>
      </c>
      <c r="P119" s="45">
        <v>4.3624977504528317E-2</v>
      </c>
      <c r="Q119" s="45">
        <v>0</v>
      </c>
      <c r="R119" s="45">
        <v>5.0383928213548757E-4</v>
      </c>
      <c r="S119" s="45">
        <v>6.6018300663856166E-2</v>
      </c>
    </row>
    <row r="120" spans="1:19">
      <c r="A120" s="88" t="s">
        <v>283</v>
      </c>
      <c r="B120" s="69" t="s">
        <v>160</v>
      </c>
      <c r="C120" s="45">
        <v>0</v>
      </c>
      <c r="D120" s="45">
        <v>0</v>
      </c>
      <c r="E120" s="45">
        <v>0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K120" s="45">
        <v>0</v>
      </c>
      <c r="L120" s="45">
        <v>0</v>
      </c>
      <c r="M120" s="45">
        <v>6.7795951948905753E-3</v>
      </c>
      <c r="N120" s="45">
        <v>1.0252020407008899E-4</v>
      </c>
      <c r="O120" s="45">
        <v>0</v>
      </c>
      <c r="P120" s="45">
        <v>0</v>
      </c>
      <c r="Q120" s="45">
        <v>3.954990933596747E-5</v>
      </c>
      <c r="R120" s="45">
        <v>0</v>
      </c>
      <c r="S120" s="45">
        <v>6.9216653082975199E-3</v>
      </c>
    </row>
    <row r="121" spans="1:19">
      <c r="A121" s="88" t="s">
        <v>283</v>
      </c>
      <c r="B121" s="69" t="s">
        <v>161</v>
      </c>
      <c r="C121" s="45">
        <v>0</v>
      </c>
      <c r="D121" s="45">
        <v>0</v>
      </c>
      <c r="E121" s="45">
        <v>0</v>
      </c>
      <c r="F121" s="45">
        <v>0</v>
      </c>
      <c r="G121" s="45">
        <v>0</v>
      </c>
      <c r="H121" s="45">
        <v>0</v>
      </c>
      <c r="I121" s="45">
        <v>0</v>
      </c>
      <c r="J121" s="45">
        <v>0</v>
      </c>
      <c r="K121" s="45">
        <v>0</v>
      </c>
      <c r="L121" s="45">
        <v>0</v>
      </c>
      <c r="M121" s="45">
        <v>5.4789572999780489E-4</v>
      </c>
      <c r="N121" s="45">
        <v>3.8354721121205415E-3</v>
      </c>
      <c r="O121" s="45">
        <v>0</v>
      </c>
      <c r="P121" s="45">
        <v>0</v>
      </c>
      <c r="Q121" s="45">
        <v>0</v>
      </c>
      <c r="R121" s="45">
        <v>3.1095221499199965E-4</v>
      </c>
      <c r="S121" s="45">
        <v>4.6943200571121224E-3</v>
      </c>
    </row>
    <row r="122" spans="1:19">
      <c r="A122" s="88" t="s">
        <v>283</v>
      </c>
      <c r="B122" s="69" t="s">
        <v>162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1.6731932441409469E-3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1.599242103447196E-2</v>
      </c>
      <c r="S122" s="45">
        <v>1.7665614278612907E-2</v>
      </c>
    </row>
    <row r="123" spans="1:19">
      <c r="A123" s="88" t="s">
        <v>283</v>
      </c>
      <c r="B123" s="69" t="s">
        <v>163</v>
      </c>
      <c r="C123" s="45">
        <v>0</v>
      </c>
      <c r="D123" s="45">
        <v>0</v>
      </c>
      <c r="E123" s="45">
        <v>0</v>
      </c>
      <c r="F123" s="45">
        <v>0</v>
      </c>
      <c r="G123" s="45">
        <v>0</v>
      </c>
      <c r="H123" s="45">
        <v>0</v>
      </c>
      <c r="I123" s="45">
        <v>0</v>
      </c>
      <c r="J123" s="45">
        <v>0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</row>
    <row r="124" spans="1:19">
      <c r="A124" s="88" t="s">
        <v>283</v>
      </c>
      <c r="B124" s="69" t="s">
        <v>164</v>
      </c>
      <c r="C124" s="45">
        <v>0</v>
      </c>
      <c r="D124" s="45">
        <v>0</v>
      </c>
      <c r="E124" s="45">
        <v>0</v>
      </c>
      <c r="F124" s="45">
        <v>0</v>
      </c>
      <c r="G124" s="45">
        <v>0</v>
      </c>
      <c r="H124" s="45">
        <v>0</v>
      </c>
      <c r="I124" s="45">
        <v>0</v>
      </c>
      <c r="J124" s="45">
        <v>0</v>
      </c>
      <c r="K124" s="45">
        <v>0</v>
      </c>
      <c r="L124" s="45">
        <v>0</v>
      </c>
      <c r="M124" s="45">
        <v>6.312145697420668E-3</v>
      </c>
      <c r="N124" s="45">
        <v>5.884459069897563E-2</v>
      </c>
      <c r="O124" s="45">
        <v>4.2469217307124829E-2</v>
      </c>
      <c r="P124" s="45">
        <v>1.8240178317707745E-2</v>
      </c>
      <c r="Q124" s="45">
        <v>0</v>
      </c>
      <c r="R124" s="45">
        <v>0</v>
      </c>
      <c r="S124" s="45">
        <v>0.12586613202121555</v>
      </c>
    </row>
    <row r="125" spans="1:19">
      <c r="A125" s="88" t="s">
        <v>283</v>
      </c>
      <c r="B125" s="69" t="s">
        <v>165</v>
      </c>
      <c r="C125" s="45">
        <v>0</v>
      </c>
      <c r="D125" s="45">
        <v>0</v>
      </c>
      <c r="E125" s="45">
        <v>0.44322100519751584</v>
      </c>
      <c r="F125" s="45">
        <v>0</v>
      </c>
      <c r="G125" s="45">
        <v>0</v>
      </c>
      <c r="H125" s="45">
        <v>0</v>
      </c>
      <c r="I125" s="45">
        <v>0</v>
      </c>
      <c r="J125" s="45">
        <v>0</v>
      </c>
      <c r="K125" s="45">
        <v>0</v>
      </c>
      <c r="L125" s="45">
        <v>1.8237793586386886E-2</v>
      </c>
      <c r="M125" s="45">
        <v>1.4798056177021124E-3</v>
      </c>
      <c r="N125" s="45">
        <v>0</v>
      </c>
      <c r="O125" s="45">
        <v>0</v>
      </c>
      <c r="P125" s="45">
        <v>5.0879371045198241E-6</v>
      </c>
      <c r="Q125" s="45">
        <v>2.0945752687850927E-8</v>
      </c>
      <c r="R125" s="45">
        <v>0</v>
      </c>
      <c r="S125" s="45">
        <v>0.46294371328446005</v>
      </c>
    </row>
    <row r="126" spans="1:19">
      <c r="A126" s="88" t="s">
        <v>283</v>
      </c>
      <c r="B126" s="69" t="s">
        <v>166</v>
      </c>
      <c r="C126" s="45">
        <v>3.2040237991859399E-5</v>
      </c>
      <c r="D126" s="45">
        <v>0</v>
      </c>
      <c r="E126" s="45">
        <v>0</v>
      </c>
      <c r="F126" s="45">
        <v>0</v>
      </c>
      <c r="G126" s="45">
        <v>0</v>
      </c>
      <c r="H126" s="45">
        <v>0</v>
      </c>
      <c r="I126" s="45">
        <v>0</v>
      </c>
      <c r="J126" s="45">
        <v>0</v>
      </c>
      <c r="K126" s="45">
        <v>4.5301115596958486E-3</v>
      </c>
      <c r="L126" s="45">
        <v>0</v>
      </c>
      <c r="M126" s="45">
        <v>1.5736615901838391E-2</v>
      </c>
      <c r="N126" s="45">
        <v>0</v>
      </c>
      <c r="O126" s="45">
        <v>0</v>
      </c>
      <c r="P126" s="45">
        <v>2.3159178436493733E-4</v>
      </c>
      <c r="Q126" s="45">
        <v>0</v>
      </c>
      <c r="R126" s="45">
        <v>9.6387472965453469E-4</v>
      </c>
      <c r="S126" s="45">
        <v>2.149423421354868E-2</v>
      </c>
    </row>
    <row r="127" spans="1:19">
      <c r="A127" s="88" t="s">
        <v>283</v>
      </c>
      <c r="B127" s="69" t="s">
        <v>167</v>
      </c>
      <c r="C127" s="45">
        <v>0</v>
      </c>
      <c r="D127" s="45">
        <v>0</v>
      </c>
      <c r="E127" s="45">
        <v>0</v>
      </c>
      <c r="F127" s="45">
        <v>0</v>
      </c>
      <c r="G127" s="45">
        <v>0</v>
      </c>
      <c r="H127" s="45">
        <v>0</v>
      </c>
      <c r="I127" s="45">
        <v>0</v>
      </c>
      <c r="J127" s="45">
        <v>0</v>
      </c>
      <c r="K127" s="45">
        <v>0</v>
      </c>
      <c r="L127" s="45">
        <v>0</v>
      </c>
      <c r="M127" s="45">
        <v>0</v>
      </c>
      <c r="N127" s="45">
        <v>4.364566871144504E-4</v>
      </c>
      <c r="O127" s="45">
        <v>0</v>
      </c>
      <c r="P127" s="45">
        <v>8.0530428956393507E-6</v>
      </c>
      <c r="Q127" s="45">
        <v>5.1075643168285723E-4</v>
      </c>
      <c r="R127" s="45">
        <v>0</v>
      </c>
      <c r="S127" s="45">
        <v>9.5526616169649969E-4</v>
      </c>
    </row>
    <row r="128" spans="1:19">
      <c r="A128" s="88" t="s">
        <v>283</v>
      </c>
      <c r="B128" s="69" t="s">
        <v>168</v>
      </c>
      <c r="C128" s="45">
        <v>0</v>
      </c>
      <c r="D128" s="45">
        <v>0</v>
      </c>
      <c r="E128" s="45">
        <v>0</v>
      </c>
      <c r="F128" s="45">
        <v>0</v>
      </c>
      <c r="G128" s="45">
        <v>0</v>
      </c>
      <c r="H128" s="45">
        <v>0</v>
      </c>
      <c r="I128" s="45">
        <v>0</v>
      </c>
      <c r="J128" s="45">
        <v>0</v>
      </c>
      <c r="K128" s="45">
        <v>0</v>
      </c>
      <c r="L128" s="45">
        <v>0</v>
      </c>
      <c r="M128" s="45">
        <v>0</v>
      </c>
      <c r="N128" s="45">
        <v>7.8196331235957928E-4</v>
      </c>
      <c r="O128" s="45">
        <v>0</v>
      </c>
      <c r="P128" s="45">
        <v>7.9579641464851747E-2</v>
      </c>
      <c r="Q128" s="45">
        <v>0</v>
      </c>
      <c r="R128" s="45">
        <v>0</v>
      </c>
      <c r="S128" s="45">
        <v>8.036160477720955E-2</v>
      </c>
    </row>
    <row r="129" spans="1:19">
      <c r="A129" s="88" t="s">
        <v>283</v>
      </c>
      <c r="B129" s="69" t="s">
        <v>169</v>
      </c>
      <c r="C129" s="45">
        <v>0</v>
      </c>
      <c r="D129" s="45">
        <v>0</v>
      </c>
      <c r="E129" s="45">
        <v>0</v>
      </c>
      <c r="F129" s="45">
        <v>0</v>
      </c>
      <c r="G129" s="45">
        <v>0</v>
      </c>
      <c r="H129" s="45">
        <v>0</v>
      </c>
      <c r="I129" s="45">
        <v>0</v>
      </c>
      <c r="J129" s="45">
        <v>0</v>
      </c>
      <c r="K129" s="45">
        <v>0</v>
      </c>
      <c r="L129" s="45">
        <v>0</v>
      </c>
      <c r="M129" s="45">
        <v>0</v>
      </c>
      <c r="N129" s="45">
        <v>0</v>
      </c>
      <c r="O129" s="45">
        <v>3.3551069472448347E-5</v>
      </c>
      <c r="P129" s="45">
        <v>4.4503753076341468E-4</v>
      </c>
      <c r="Q129" s="45">
        <v>0</v>
      </c>
      <c r="R129" s="45">
        <v>0</v>
      </c>
      <c r="S129" s="45">
        <v>4.7858860023097805E-4</v>
      </c>
    </row>
    <row r="130" spans="1:19">
      <c r="A130" s="88" t="s">
        <v>283</v>
      </c>
      <c r="B130" s="69" t="s">
        <v>170</v>
      </c>
      <c r="C130" s="45">
        <v>0</v>
      </c>
      <c r="D130" s="45">
        <v>0</v>
      </c>
      <c r="E130" s="45">
        <v>0</v>
      </c>
      <c r="F130" s="45">
        <v>0</v>
      </c>
      <c r="G130" s="45">
        <v>0</v>
      </c>
      <c r="H130" s="45">
        <v>0</v>
      </c>
      <c r="I130" s="45">
        <v>0</v>
      </c>
      <c r="J130" s="45">
        <v>0</v>
      </c>
      <c r="K130" s="45">
        <v>0</v>
      </c>
      <c r="L130" s="45">
        <v>0</v>
      </c>
      <c r="M130" s="45">
        <v>5.8202773109643502E-3</v>
      </c>
      <c r="N130" s="45">
        <v>0</v>
      </c>
      <c r="O130" s="45">
        <v>1.6507352610917181E-4</v>
      </c>
      <c r="P130" s="45">
        <v>0</v>
      </c>
      <c r="Q130" s="45">
        <v>0</v>
      </c>
      <c r="R130" s="45">
        <v>1.286279566343751E-4</v>
      </c>
      <c r="S130" s="45">
        <v>6.1139787937065648E-3</v>
      </c>
    </row>
    <row r="131" spans="1:19">
      <c r="A131" s="88" t="s">
        <v>283</v>
      </c>
      <c r="B131" s="69" t="s">
        <v>171</v>
      </c>
      <c r="C131" s="45">
        <v>0</v>
      </c>
      <c r="D131" s="45">
        <v>0</v>
      </c>
      <c r="E131" s="45">
        <v>0</v>
      </c>
      <c r="F131" s="45">
        <v>0</v>
      </c>
      <c r="G131" s="45">
        <v>0</v>
      </c>
      <c r="H131" s="45">
        <v>0</v>
      </c>
      <c r="I131" s="45">
        <v>0</v>
      </c>
      <c r="J131" s="45">
        <v>0</v>
      </c>
      <c r="K131" s="45">
        <v>0</v>
      </c>
      <c r="L131" s="45">
        <v>0</v>
      </c>
      <c r="M131" s="45">
        <v>6.2387950088726996E-5</v>
      </c>
      <c r="N131" s="45">
        <v>0</v>
      </c>
      <c r="O131" s="45">
        <v>0</v>
      </c>
      <c r="P131" s="45">
        <v>1.02274977862713E-2</v>
      </c>
      <c r="Q131" s="45">
        <v>0</v>
      </c>
      <c r="R131" s="45">
        <v>0</v>
      </c>
      <c r="S131" s="45">
        <v>1.0289885736369797E-2</v>
      </c>
    </row>
    <row r="132" spans="1:19">
      <c r="A132" s="88" t="s">
        <v>283</v>
      </c>
      <c r="B132" s="69" t="s">
        <v>172</v>
      </c>
      <c r="C132" s="45">
        <v>0</v>
      </c>
      <c r="D132" s="45">
        <v>0</v>
      </c>
      <c r="E132" s="45">
        <v>0</v>
      </c>
      <c r="F132" s="45">
        <v>0</v>
      </c>
      <c r="G132" s="45">
        <v>0</v>
      </c>
      <c r="H132" s="45">
        <v>0</v>
      </c>
      <c r="I132" s="45">
        <v>0</v>
      </c>
      <c r="J132" s="45">
        <v>0</v>
      </c>
      <c r="K132" s="45">
        <v>0</v>
      </c>
      <c r="L132" s="45">
        <v>0</v>
      </c>
      <c r="M132" s="45">
        <v>0</v>
      </c>
      <c r="N132" s="45">
        <v>3.7738104190054855E-3</v>
      </c>
      <c r="O132" s="45">
        <v>0</v>
      </c>
      <c r="P132" s="45">
        <v>6.9462124584394047E-3</v>
      </c>
      <c r="Q132" s="45">
        <v>0</v>
      </c>
      <c r="R132" s="45">
        <v>0</v>
      </c>
      <c r="S132" s="45">
        <v>1.0720022877436008E-2</v>
      </c>
    </row>
    <row r="133" spans="1:19">
      <c r="A133" s="88" t="s">
        <v>283</v>
      </c>
      <c r="B133" s="69" t="s">
        <v>173</v>
      </c>
      <c r="C133" s="45">
        <v>0</v>
      </c>
      <c r="D133" s="45">
        <v>0</v>
      </c>
      <c r="E133" s="45">
        <v>0</v>
      </c>
      <c r="F133" s="45">
        <v>0</v>
      </c>
      <c r="G133" s="45">
        <v>0</v>
      </c>
      <c r="H133" s="45">
        <v>0</v>
      </c>
      <c r="I133" s="45">
        <v>0</v>
      </c>
      <c r="J133" s="45">
        <v>0</v>
      </c>
      <c r="K133" s="45">
        <v>0</v>
      </c>
      <c r="L133" s="45">
        <v>0</v>
      </c>
      <c r="M133" s="45">
        <v>4.182194979240883E-3</v>
      </c>
      <c r="N133" s="45">
        <v>0</v>
      </c>
      <c r="O133" s="45">
        <v>0</v>
      </c>
      <c r="P133" s="45">
        <v>0</v>
      </c>
      <c r="Q133" s="45">
        <v>0</v>
      </c>
      <c r="R133" s="45">
        <v>0</v>
      </c>
      <c r="S133" s="45">
        <v>4.182194979250653E-3</v>
      </c>
    </row>
    <row r="134" spans="1:19">
      <c r="A134" s="88" t="s">
        <v>283</v>
      </c>
      <c r="B134" s="69" t="s">
        <v>174</v>
      </c>
      <c r="C134" s="45">
        <v>0</v>
      </c>
      <c r="D134" s="45">
        <v>0</v>
      </c>
      <c r="E134" s="45">
        <v>0</v>
      </c>
      <c r="F134" s="45">
        <v>0</v>
      </c>
      <c r="G134" s="45">
        <v>0</v>
      </c>
      <c r="H134" s="45">
        <v>0</v>
      </c>
      <c r="I134" s="45">
        <v>0</v>
      </c>
      <c r="J134" s="45">
        <v>0</v>
      </c>
      <c r="K134" s="45">
        <v>0</v>
      </c>
      <c r="L134" s="45">
        <v>0</v>
      </c>
      <c r="M134" s="45">
        <v>0</v>
      </c>
      <c r="N134" s="45">
        <v>1.0880060049789364E-4</v>
      </c>
      <c r="O134" s="45">
        <v>0</v>
      </c>
      <c r="P134" s="45">
        <v>2.3006868226589816E-2</v>
      </c>
      <c r="Q134" s="45">
        <v>0</v>
      </c>
      <c r="R134" s="45">
        <v>8.8118219994370861E-4</v>
      </c>
      <c r="S134" s="45">
        <v>2.3996851027035859E-2</v>
      </c>
    </row>
    <row r="135" spans="1:19">
      <c r="A135" s="88" t="s">
        <v>283</v>
      </c>
      <c r="B135" s="69" t="s">
        <v>175</v>
      </c>
      <c r="C135" s="45">
        <v>0</v>
      </c>
      <c r="D135" s="45">
        <v>0</v>
      </c>
      <c r="E135" s="45">
        <v>0</v>
      </c>
      <c r="F135" s="45">
        <v>0</v>
      </c>
      <c r="G135" s="45">
        <v>0</v>
      </c>
      <c r="H135" s="45">
        <v>0</v>
      </c>
      <c r="I135" s="45">
        <v>0</v>
      </c>
      <c r="J135" s="45">
        <v>0</v>
      </c>
      <c r="K135" s="45">
        <v>0</v>
      </c>
      <c r="L135" s="45">
        <v>0</v>
      </c>
      <c r="M135" s="45">
        <v>2.9218957288357217E-5</v>
      </c>
      <c r="N135" s="45">
        <v>1.4676023957385098E-3</v>
      </c>
      <c r="O135" s="45">
        <v>0</v>
      </c>
      <c r="P135" s="45">
        <v>1.7903847293609942E-8</v>
      </c>
      <c r="Q135" s="45">
        <v>0</v>
      </c>
      <c r="R135" s="45">
        <v>2.6979269547489082E-3</v>
      </c>
      <c r="S135" s="45">
        <v>4.1947662116257334E-3</v>
      </c>
    </row>
    <row r="136" spans="1:19">
      <c r="A136" s="88" t="s">
        <v>283</v>
      </c>
      <c r="B136" s="69" t="s">
        <v>176</v>
      </c>
      <c r="C136" s="45">
        <v>0</v>
      </c>
      <c r="D136" s="45">
        <v>0</v>
      </c>
      <c r="E136" s="45">
        <v>0</v>
      </c>
      <c r="F136" s="45">
        <v>0</v>
      </c>
      <c r="G136" s="45">
        <v>0</v>
      </c>
      <c r="H136" s="45">
        <v>0</v>
      </c>
      <c r="I136" s="45">
        <v>0</v>
      </c>
      <c r="J136" s="45">
        <v>0</v>
      </c>
      <c r="K136" s="45">
        <v>0</v>
      </c>
      <c r="L136" s="45">
        <v>0</v>
      </c>
      <c r="M136" s="45">
        <v>1.0297286584324716E-2</v>
      </c>
      <c r="N136" s="45">
        <v>9.1375937039117616E-8</v>
      </c>
      <c r="O136" s="45">
        <v>0</v>
      </c>
      <c r="P136" s="45">
        <v>2.4589340220479983E-3</v>
      </c>
      <c r="Q136" s="45">
        <v>7.9361278260137169E-7</v>
      </c>
      <c r="R136" s="45">
        <v>2.0737952218752298E-4</v>
      </c>
      <c r="S136" s="45">
        <v>1.2964485117265667E-2</v>
      </c>
    </row>
    <row r="137" spans="1:19">
      <c r="A137" s="88" t="s">
        <v>283</v>
      </c>
      <c r="B137" s="69" t="s">
        <v>177</v>
      </c>
      <c r="C137" s="45">
        <v>1.3796754805770473E-3</v>
      </c>
      <c r="D137" s="45">
        <v>0</v>
      </c>
      <c r="E137" s="45">
        <v>0</v>
      </c>
      <c r="F137" s="45">
        <v>0</v>
      </c>
      <c r="G137" s="45">
        <v>0</v>
      </c>
      <c r="H137" s="45">
        <v>0</v>
      </c>
      <c r="I137" s="45">
        <v>0</v>
      </c>
      <c r="J137" s="45">
        <v>0</v>
      </c>
      <c r="K137" s="45">
        <v>0</v>
      </c>
      <c r="L137" s="45">
        <v>0</v>
      </c>
      <c r="M137" s="45">
        <v>2.9075285496560355E-5</v>
      </c>
      <c r="N137" s="45">
        <v>0</v>
      </c>
      <c r="O137" s="45">
        <v>0</v>
      </c>
      <c r="P137" s="45">
        <v>8.1349869796909502E-5</v>
      </c>
      <c r="Q137" s="45">
        <v>0</v>
      </c>
      <c r="R137" s="45">
        <v>1.1753609448650337E-4</v>
      </c>
      <c r="S137" s="45">
        <v>1.607636730369677E-3</v>
      </c>
    </row>
    <row r="138" spans="1:19">
      <c r="A138" s="88" t="s">
        <v>283</v>
      </c>
      <c r="B138" s="69" t="s">
        <v>178</v>
      </c>
      <c r="C138" s="45">
        <v>0</v>
      </c>
      <c r="D138" s="45">
        <v>0</v>
      </c>
      <c r="E138" s="45">
        <v>3.7410773675536912E-3</v>
      </c>
      <c r="F138" s="45">
        <v>0</v>
      </c>
      <c r="G138" s="45">
        <v>0</v>
      </c>
      <c r="H138" s="45">
        <v>0</v>
      </c>
      <c r="I138" s="45">
        <v>0</v>
      </c>
      <c r="J138" s="45">
        <v>0</v>
      </c>
      <c r="K138" s="45">
        <v>0</v>
      </c>
      <c r="L138" s="45">
        <v>0</v>
      </c>
      <c r="M138" s="45">
        <v>0</v>
      </c>
      <c r="N138" s="45">
        <v>2.7186480582228612E-3</v>
      </c>
      <c r="O138" s="45">
        <v>0</v>
      </c>
      <c r="P138" s="45">
        <v>3.1143361791663438E-6</v>
      </c>
      <c r="Q138" s="45">
        <v>3.5546674537414447E-3</v>
      </c>
      <c r="R138" s="45">
        <v>0</v>
      </c>
      <c r="S138" s="45">
        <v>1.0017507215692945E-2</v>
      </c>
    </row>
    <row r="139" spans="1:19">
      <c r="A139" s="88" t="s">
        <v>283</v>
      </c>
      <c r="B139" s="69" t="s">
        <v>179</v>
      </c>
      <c r="C139" s="45">
        <v>0</v>
      </c>
      <c r="D139" s="45">
        <v>0</v>
      </c>
      <c r="E139" s="45">
        <v>0</v>
      </c>
      <c r="F139" s="45">
        <v>0</v>
      </c>
      <c r="G139" s="45">
        <v>0</v>
      </c>
      <c r="H139" s="45">
        <v>0</v>
      </c>
      <c r="I139" s="45">
        <v>0</v>
      </c>
      <c r="J139" s="45">
        <v>0</v>
      </c>
      <c r="K139" s="45">
        <v>0</v>
      </c>
      <c r="L139" s="45">
        <v>0</v>
      </c>
      <c r="M139" s="45">
        <v>1.8202688078261531E-4</v>
      </c>
      <c r="N139" s="45">
        <v>0</v>
      </c>
      <c r="O139" s="45">
        <v>0</v>
      </c>
      <c r="P139" s="45">
        <v>0</v>
      </c>
      <c r="Q139" s="45">
        <v>0</v>
      </c>
      <c r="R139" s="45">
        <v>7.4591515826227806E-6</v>
      </c>
      <c r="S139" s="45">
        <v>1.8948603235457995E-4</v>
      </c>
    </row>
    <row r="140" spans="1:19">
      <c r="A140" s="88" t="s">
        <v>283</v>
      </c>
      <c r="B140" s="69" t="s">
        <v>180</v>
      </c>
      <c r="C140" s="45">
        <v>0</v>
      </c>
      <c r="D140" s="45">
        <v>0</v>
      </c>
      <c r="E140" s="45">
        <v>0</v>
      </c>
      <c r="F140" s="45">
        <v>0</v>
      </c>
      <c r="G140" s="45">
        <v>0</v>
      </c>
      <c r="H140" s="45">
        <v>0</v>
      </c>
      <c r="I140" s="45">
        <v>0</v>
      </c>
      <c r="J140" s="45">
        <v>0</v>
      </c>
      <c r="K140" s="45">
        <v>0</v>
      </c>
      <c r="L140" s="45">
        <v>0</v>
      </c>
      <c r="M140" s="45">
        <v>3.5974777090608256E-5</v>
      </c>
      <c r="N140" s="45">
        <v>0</v>
      </c>
      <c r="O140" s="45">
        <v>0</v>
      </c>
      <c r="P140" s="45">
        <v>2.1097816924360302E-3</v>
      </c>
      <c r="Q140" s="45">
        <v>0</v>
      </c>
      <c r="R140" s="45">
        <v>1.1131836433264652E-4</v>
      </c>
      <c r="S140" s="45">
        <v>2.2570748338637259E-3</v>
      </c>
    </row>
    <row r="141" spans="1:19">
      <c r="A141" s="88" t="s">
        <v>283</v>
      </c>
      <c r="B141" s="69" t="s">
        <v>181</v>
      </c>
      <c r="C141" s="45">
        <v>0</v>
      </c>
      <c r="D141" s="45">
        <v>0</v>
      </c>
      <c r="E141" s="45">
        <v>0</v>
      </c>
      <c r="F141" s="45">
        <v>0</v>
      </c>
      <c r="G141" s="45">
        <v>0</v>
      </c>
      <c r="H141" s="45">
        <v>0</v>
      </c>
      <c r="I141" s="45">
        <v>0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45">
        <v>0</v>
      </c>
      <c r="S141" s="45">
        <v>0</v>
      </c>
    </row>
    <row r="142" spans="1:19">
      <c r="A142" s="88" t="s">
        <v>283</v>
      </c>
      <c r="B142" s="69" t="s">
        <v>182</v>
      </c>
      <c r="C142" s="45">
        <v>0</v>
      </c>
      <c r="D142" s="45">
        <v>0</v>
      </c>
      <c r="E142" s="45">
        <v>0</v>
      </c>
      <c r="F142" s="45">
        <v>0</v>
      </c>
      <c r="G142" s="45">
        <v>0</v>
      </c>
      <c r="H142" s="45">
        <v>0</v>
      </c>
      <c r="I142" s="45">
        <v>0</v>
      </c>
      <c r="J142" s="45">
        <v>0</v>
      </c>
      <c r="K142" s="45">
        <v>0</v>
      </c>
      <c r="L142" s="45">
        <v>0</v>
      </c>
      <c r="M142" s="45">
        <v>1.023293268698211E-5</v>
      </c>
      <c r="N142" s="45">
        <v>0</v>
      </c>
      <c r="O142" s="45">
        <v>0</v>
      </c>
      <c r="P142" s="45">
        <v>0</v>
      </c>
      <c r="Q142" s="45">
        <v>0</v>
      </c>
      <c r="R142" s="45">
        <v>3.8823262482878818E-4</v>
      </c>
      <c r="S142" s="45">
        <v>3.9846555752376389E-4</v>
      </c>
    </row>
    <row r="143" spans="1:19">
      <c r="A143" s="88" t="s">
        <v>283</v>
      </c>
      <c r="B143" s="69" t="s">
        <v>183</v>
      </c>
      <c r="C143" s="45">
        <v>0</v>
      </c>
      <c r="D143" s="45">
        <v>0</v>
      </c>
      <c r="E143" s="45">
        <v>0</v>
      </c>
      <c r="F143" s="45">
        <v>2.6186247860479739E-2</v>
      </c>
      <c r="G143" s="45">
        <v>0</v>
      </c>
      <c r="H143" s="45">
        <v>0</v>
      </c>
      <c r="I143" s="45">
        <v>0</v>
      </c>
      <c r="J143" s="45">
        <v>0</v>
      </c>
      <c r="K143" s="45">
        <v>0</v>
      </c>
      <c r="L143" s="45">
        <v>0</v>
      </c>
      <c r="M143" s="45">
        <v>3.6077867140260622E-4</v>
      </c>
      <c r="N143" s="45">
        <v>0</v>
      </c>
      <c r="O143" s="45">
        <v>0</v>
      </c>
      <c r="P143" s="45">
        <v>0</v>
      </c>
      <c r="Q143" s="45">
        <v>0</v>
      </c>
      <c r="R143" s="45">
        <v>0</v>
      </c>
      <c r="S143" s="45">
        <v>2.6547026531872575E-2</v>
      </c>
    </row>
    <row r="144" spans="1:19">
      <c r="A144" s="88" t="s">
        <v>283</v>
      </c>
      <c r="B144" s="69" t="s">
        <v>184</v>
      </c>
      <c r="C144" s="45">
        <v>0</v>
      </c>
      <c r="D144" s="45">
        <v>0</v>
      </c>
      <c r="E144" s="45">
        <v>0</v>
      </c>
      <c r="F144" s="45">
        <v>0</v>
      </c>
      <c r="G144" s="45">
        <v>0</v>
      </c>
      <c r="H144" s="45">
        <v>0</v>
      </c>
      <c r="I144" s="45">
        <v>0</v>
      </c>
      <c r="J144" s="45">
        <v>0</v>
      </c>
      <c r="K144" s="45">
        <v>0</v>
      </c>
      <c r="L144" s="45">
        <v>0</v>
      </c>
      <c r="M144" s="45">
        <v>8.4301178986549985E-3</v>
      </c>
      <c r="N144" s="45">
        <v>2.7755443170560667E-3</v>
      </c>
      <c r="O144" s="45">
        <v>0</v>
      </c>
      <c r="P144" s="45">
        <v>3.3036166033895142E-5</v>
      </c>
      <c r="Q144" s="45">
        <v>0</v>
      </c>
      <c r="R144" s="45">
        <v>0</v>
      </c>
      <c r="S144" s="45">
        <v>1.1238698381745849E-2</v>
      </c>
    </row>
    <row r="145" spans="1:19">
      <c r="A145" s="88" t="s">
        <v>283</v>
      </c>
      <c r="B145" s="69" t="s">
        <v>185</v>
      </c>
      <c r="C145" s="45">
        <v>0</v>
      </c>
      <c r="D145" s="45">
        <v>0</v>
      </c>
      <c r="E145" s="45">
        <v>0</v>
      </c>
      <c r="F145" s="45">
        <v>0</v>
      </c>
      <c r="G145" s="45">
        <v>0</v>
      </c>
      <c r="H145" s="45">
        <v>0</v>
      </c>
      <c r="I145" s="45">
        <v>1.7333594878674585E-3</v>
      </c>
      <c r="J145" s="45">
        <v>0</v>
      </c>
      <c r="K145" s="45">
        <v>0</v>
      </c>
      <c r="L145" s="45">
        <v>0</v>
      </c>
      <c r="M145" s="45">
        <v>1.0873945868006274E-4</v>
      </c>
      <c r="N145" s="45">
        <v>0</v>
      </c>
      <c r="O145" s="45">
        <v>0</v>
      </c>
      <c r="P145" s="45">
        <v>0</v>
      </c>
      <c r="Q145" s="45">
        <v>0</v>
      </c>
      <c r="R145" s="45">
        <v>0</v>
      </c>
      <c r="S145" s="45">
        <v>1.8420989465539606E-3</v>
      </c>
    </row>
    <row r="146" spans="1:19">
      <c r="A146" s="88" t="s">
        <v>283</v>
      </c>
      <c r="B146" s="69" t="s">
        <v>186</v>
      </c>
      <c r="C146" s="45">
        <v>0</v>
      </c>
      <c r="D146" s="45">
        <v>0</v>
      </c>
      <c r="E146" s="45">
        <v>0</v>
      </c>
      <c r="F146" s="45">
        <v>0</v>
      </c>
      <c r="G146" s="45">
        <v>0</v>
      </c>
      <c r="H146" s="45">
        <v>0</v>
      </c>
      <c r="I146" s="45">
        <v>0</v>
      </c>
      <c r="J146" s="45">
        <v>0</v>
      </c>
      <c r="K146" s="45">
        <v>0</v>
      </c>
      <c r="L146" s="45">
        <v>0</v>
      </c>
      <c r="M146" s="45">
        <v>0</v>
      </c>
      <c r="N146" s="45">
        <v>3.0223627175995915E-4</v>
      </c>
      <c r="O146" s="45">
        <v>0</v>
      </c>
      <c r="P146" s="45">
        <v>1.3179453617340187E-7</v>
      </c>
      <c r="Q146" s="45">
        <v>0</v>
      </c>
      <c r="R146" s="45">
        <v>0</v>
      </c>
      <c r="S146" s="45">
        <v>3.0236806628636259E-4</v>
      </c>
    </row>
    <row r="147" spans="1:19">
      <c r="A147" s="88" t="s">
        <v>283</v>
      </c>
      <c r="B147" s="69" t="s">
        <v>187</v>
      </c>
      <c r="C147" s="45">
        <v>0</v>
      </c>
      <c r="D147" s="45">
        <v>0</v>
      </c>
      <c r="E147" s="45">
        <v>0</v>
      </c>
      <c r="F147" s="45">
        <v>0</v>
      </c>
      <c r="G147" s="45">
        <v>0</v>
      </c>
      <c r="H147" s="45">
        <v>0</v>
      </c>
      <c r="I147" s="45">
        <v>0</v>
      </c>
      <c r="J147" s="45">
        <v>0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45">
        <v>3.3060328650691417E-5</v>
      </c>
      <c r="S147" s="45">
        <v>3.3060328661349558E-5</v>
      </c>
    </row>
    <row r="148" spans="1:19">
      <c r="A148" s="88" t="s">
        <v>283</v>
      </c>
      <c r="B148" s="69" t="s">
        <v>188</v>
      </c>
      <c r="C148" s="45">
        <v>0</v>
      </c>
      <c r="D148" s="45">
        <v>0</v>
      </c>
      <c r="E148" s="45">
        <v>0</v>
      </c>
      <c r="F148" s="45">
        <v>0</v>
      </c>
      <c r="G148" s="45">
        <v>0</v>
      </c>
      <c r="H148" s="45">
        <v>0</v>
      </c>
      <c r="I148" s="45">
        <v>0</v>
      </c>
      <c r="J148" s="45">
        <v>0</v>
      </c>
      <c r="K148" s="45">
        <v>0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45">
        <v>0</v>
      </c>
      <c r="S148" s="45">
        <v>0</v>
      </c>
    </row>
    <row r="149" spans="1:19">
      <c r="A149" s="88" t="s">
        <v>283</v>
      </c>
      <c r="B149" s="69" t="s">
        <v>189</v>
      </c>
      <c r="C149" s="45">
        <v>0</v>
      </c>
      <c r="D149" s="45">
        <v>0</v>
      </c>
      <c r="E149" s="45">
        <v>0</v>
      </c>
      <c r="F149" s="45">
        <v>0</v>
      </c>
      <c r="G149" s="45">
        <v>0</v>
      </c>
      <c r="H149" s="45">
        <v>0</v>
      </c>
      <c r="I149" s="45">
        <v>0</v>
      </c>
      <c r="J149" s="45">
        <v>0</v>
      </c>
      <c r="K149" s="45">
        <v>0</v>
      </c>
      <c r="L149" s="45">
        <v>0</v>
      </c>
      <c r="M149" s="45">
        <v>0</v>
      </c>
      <c r="N149" s="45">
        <v>0</v>
      </c>
      <c r="O149" s="45">
        <v>0</v>
      </c>
      <c r="P149" s="45">
        <v>2.3701887361760043E-4</v>
      </c>
      <c r="Q149" s="45">
        <v>0</v>
      </c>
      <c r="R149" s="45">
        <v>0</v>
      </c>
      <c r="S149" s="45">
        <v>2.3701887361937679E-4</v>
      </c>
    </row>
    <row r="150" spans="1:19">
      <c r="A150" s="88" t="s">
        <v>283</v>
      </c>
      <c r="B150" s="69" t="s">
        <v>190</v>
      </c>
      <c r="C150" s="45">
        <v>1.4402591028429335E-2</v>
      </c>
      <c r="D150" s="45">
        <v>0</v>
      </c>
      <c r="E150" s="45">
        <v>0</v>
      </c>
      <c r="F150" s="45">
        <v>0</v>
      </c>
      <c r="G150" s="45">
        <v>0</v>
      </c>
      <c r="H150" s="45">
        <v>0</v>
      </c>
      <c r="I150" s="45">
        <v>0</v>
      </c>
      <c r="J150" s="45">
        <v>0</v>
      </c>
      <c r="K150" s="45">
        <v>0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3.5141411078853935E-6</v>
      </c>
      <c r="R150" s="45">
        <v>0</v>
      </c>
      <c r="S150" s="45">
        <v>1.4406105169541661E-2</v>
      </c>
    </row>
    <row r="151" spans="1:19">
      <c r="A151" s="88" t="s">
        <v>283</v>
      </c>
      <c r="B151" s="69" t="s">
        <v>191</v>
      </c>
      <c r="C151" s="45">
        <v>0</v>
      </c>
      <c r="D151" s="45">
        <v>0</v>
      </c>
      <c r="E151" s="45">
        <v>0</v>
      </c>
      <c r="F151" s="45">
        <v>0</v>
      </c>
      <c r="G151" s="45">
        <v>0</v>
      </c>
      <c r="H151" s="45">
        <v>0</v>
      </c>
      <c r="I151" s="45">
        <v>0</v>
      </c>
      <c r="J151" s="45">
        <v>0</v>
      </c>
      <c r="K151" s="45">
        <v>0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45">
        <v>0</v>
      </c>
      <c r="S151" s="45">
        <v>0</v>
      </c>
    </row>
    <row r="152" spans="1:19">
      <c r="A152" s="88" t="s">
        <v>283</v>
      </c>
      <c r="B152" s="69" t="s">
        <v>192</v>
      </c>
      <c r="C152" s="45">
        <v>0</v>
      </c>
      <c r="D152" s="45">
        <v>0</v>
      </c>
      <c r="E152" s="45">
        <v>0</v>
      </c>
      <c r="F152" s="45">
        <v>0</v>
      </c>
      <c r="G152" s="45">
        <v>0</v>
      </c>
      <c r="H152" s="45">
        <v>0</v>
      </c>
      <c r="I152" s="45">
        <v>0</v>
      </c>
      <c r="J152" s="45">
        <v>0</v>
      </c>
      <c r="K152" s="45">
        <v>0</v>
      </c>
      <c r="L152" s="45">
        <v>0</v>
      </c>
      <c r="M152" s="45">
        <v>0</v>
      </c>
      <c r="N152" s="45">
        <v>9.4582818670474467E-6</v>
      </c>
      <c r="O152" s="45">
        <v>0</v>
      </c>
      <c r="P152" s="45">
        <v>0</v>
      </c>
      <c r="Q152" s="45">
        <v>0</v>
      </c>
      <c r="R152" s="45">
        <v>0</v>
      </c>
      <c r="S152" s="45">
        <v>9.4582818519484135E-6</v>
      </c>
    </row>
    <row r="153" spans="1:19">
      <c r="A153" s="88" t="s">
        <v>283</v>
      </c>
      <c r="B153" s="69" t="s">
        <v>193</v>
      </c>
      <c r="C153" s="45">
        <v>0</v>
      </c>
      <c r="D153" s="45">
        <v>0</v>
      </c>
      <c r="E153" s="45">
        <v>0</v>
      </c>
      <c r="F153" s="45">
        <v>0</v>
      </c>
      <c r="G153" s="45">
        <v>0</v>
      </c>
      <c r="H153" s="45">
        <v>0</v>
      </c>
      <c r="I153" s="45">
        <v>0</v>
      </c>
      <c r="J153" s="45">
        <v>0</v>
      </c>
      <c r="K153" s="45">
        <v>0</v>
      </c>
      <c r="L153" s="45">
        <v>0</v>
      </c>
      <c r="M153" s="45">
        <v>2.8936757878739172E-7</v>
      </c>
      <c r="N153" s="45">
        <v>0</v>
      </c>
      <c r="O153" s="45">
        <v>0</v>
      </c>
      <c r="P153" s="45">
        <v>0</v>
      </c>
      <c r="Q153" s="45">
        <v>0</v>
      </c>
      <c r="R153" s="45">
        <v>1.3971037312856538E-3</v>
      </c>
      <c r="S153" s="45">
        <v>1.3973930988697703E-3</v>
      </c>
    </row>
    <row r="154" spans="1:19">
      <c r="A154" s="88" t="s">
        <v>283</v>
      </c>
      <c r="B154" s="69" t="s">
        <v>194</v>
      </c>
      <c r="C154" s="45">
        <v>0</v>
      </c>
      <c r="D154" s="45">
        <v>0</v>
      </c>
      <c r="E154" s="45">
        <v>0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  <c r="K154" s="45">
        <v>0</v>
      </c>
      <c r="L154" s="45">
        <v>0</v>
      </c>
      <c r="M154" s="45">
        <v>7.4565844137453041E-4</v>
      </c>
      <c r="N154" s="45">
        <v>0</v>
      </c>
      <c r="O154" s="45">
        <v>0</v>
      </c>
      <c r="P154" s="45">
        <v>0</v>
      </c>
      <c r="Q154" s="45">
        <v>0</v>
      </c>
      <c r="R154" s="45">
        <v>9.2736680166183305E-4</v>
      </c>
      <c r="S154" s="45">
        <v>1.6730252430363635E-3</v>
      </c>
    </row>
    <row r="155" spans="1:19">
      <c r="A155" s="88" t="s">
        <v>283</v>
      </c>
      <c r="B155" s="69" t="s">
        <v>195</v>
      </c>
      <c r="C155" s="45">
        <v>0</v>
      </c>
      <c r="D155" s="45">
        <v>0</v>
      </c>
      <c r="E155" s="45">
        <v>0</v>
      </c>
      <c r="F155" s="45">
        <v>0</v>
      </c>
      <c r="G155" s="45">
        <v>0</v>
      </c>
      <c r="H155" s="45">
        <v>0</v>
      </c>
      <c r="I155" s="45">
        <v>0</v>
      </c>
      <c r="J155" s="45">
        <v>0</v>
      </c>
      <c r="K155" s="45">
        <v>0</v>
      </c>
      <c r="L155" s="45">
        <v>0</v>
      </c>
      <c r="M155" s="45">
        <v>9.0831514548952441E-3</v>
      </c>
      <c r="N155" s="45">
        <v>0</v>
      </c>
      <c r="O155" s="45">
        <v>0</v>
      </c>
      <c r="P155" s="45">
        <v>3.4793451771442108E-4</v>
      </c>
      <c r="Q155" s="45">
        <v>0</v>
      </c>
      <c r="R155" s="45">
        <v>3.0022854595657122E-4</v>
      </c>
      <c r="S155" s="45">
        <v>9.7313145185751182E-3</v>
      </c>
    </row>
    <row r="156" spans="1:19">
      <c r="A156" s="88" t="s">
        <v>283</v>
      </c>
      <c r="B156" s="69" t="s">
        <v>196</v>
      </c>
      <c r="C156" s="45">
        <v>0</v>
      </c>
      <c r="D156" s="45">
        <v>0</v>
      </c>
      <c r="E156" s="45">
        <v>0</v>
      </c>
      <c r="F156" s="45">
        <v>0</v>
      </c>
      <c r="G156" s="45">
        <v>0</v>
      </c>
      <c r="H156" s="45">
        <v>0</v>
      </c>
      <c r="I156" s="45">
        <v>0</v>
      </c>
      <c r="J156" s="45">
        <v>0</v>
      </c>
      <c r="K156" s="45">
        <v>0</v>
      </c>
      <c r="L156" s="45">
        <v>0</v>
      </c>
      <c r="M156" s="45">
        <v>0</v>
      </c>
      <c r="N156" s="45">
        <v>1.3779316308738743E-2</v>
      </c>
      <c r="O156" s="45">
        <v>0</v>
      </c>
      <c r="P156" s="45">
        <v>0</v>
      </c>
      <c r="Q156" s="45">
        <v>0</v>
      </c>
      <c r="R156" s="45">
        <v>0</v>
      </c>
      <c r="S156" s="45">
        <v>1.3779316308728085E-2</v>
      </c>
    </row>
    <row r="157" spans="1:19">
      <c r="A157" s="88" t="s">
        <v>283</v>
      </c>
      <c r="B157" s="69" t="s">
        <v>197</v>
      </c>
      <c r="C157" s="45">
        <v>0</v>
      </c>
      <c r="D157" s="45">
        <v>0</v>
      </c>
      <c r="E157" s="45">
        <v>0</v>
      </c>
      <c r="F157" s="45">
        <v>0</v>
      </c>
      <c r="G157" s="45">
        <v>0</v>
      </c>
      <c r="H157" s="45">
        <v>0</v>
      </c>
      <c r="I157" s="45">
        <v>0</v>
      </c>
      <c r="J157" s="45">
        <v>0</v>
      </c>
      <c r="K157" s="45">
        <v>0</v>
      </c>
      <c r="L157" s="45">
        <v>0</v>
      </c>
      <c r="M157" s="45">
        <v>0</v>
      </c>
      <c r="N157" s="45">
        <v>6.0198040740761627E-2</v>
      </c>
      <c r="O157" s="45">
        <v>0</v>
      </c>
      <c r="P157" s="45">
        <v>0</v>
      </c>
      <c r="Q157" s="45">
        <v>0</v>
      </c>
      <c r="R157" s="45">
        <v>0</v>
      </c>
      <c r="S157" s="45">
        <v>6.0198040740772285E-2</v>
      </c>
    </row>
    <row r="158" spans="1:19">
      <c r="A158" s="88" t="s">
        <v>283</v>
      </c>
      <c r="B158" s="69" t="s">
        <v>198</v>
      </c>
      <c r="C158" s="45">
        <v>0</v>
      </c>
      <c r="D158" s="45">
        <v>0</v>
      </c>
      <c r="E158" s="45">
        <v>0</v>
      </c>
      <c r="F158" s="45">
        <v>0</v>
      </c>
      <c r="G158" s="45">
        <v>0</v>
      </c>
      <c r="H158" s="45">
        <v>0</v>
      </c>
      <c r="I158" s="45">
        <v>0</v>
      </c>
      <c r="J158" s="45">
        <v>0</v>
      </c>
      <c r="K158" s="45">
        <v>0</v>
      </c>
      <c r="L158" s="45">
        <v>0</v>
      </c>
      <c r="M158" s="45">
        <v>1.4692209490352326E-4</v>
      </c>
      <c r="N158" s="45">
        <v>1.8913489270744321E-5</v>
      </c>
      <c r="O158" s="45">
        <v>0</v>
      </c>
      <c r="P158" s="45">
        <v>0</v>
      </c>
      <c r="Q158" s="45">
        <v>0</v>
      </c>
      <c r="R158" s="45">
        <v>6.7787963534016171E-5</v>
      </c>
      <c r="S158" s="45">
        <v>2.3362354770029015E-4</v>
      </c>
    </row>
    <row r="159" spans="1:19">
      <c r="A159" s="88" t="s">
        <v>283</v>
      </c>
      <c r="B159" s="69" t="s">
        <v>199</v>
      </c>
      <c r="C159" s="45">
        <v>0</v>
      </c>
      <c r="D159" s="45">
        <v>0</v>
      </c>
      <c r="E159" s="45">
        <v>0</v>
      </c>
      <c r="F159" s="45">
        <v>0</v>
      </c>
      <c r="G159" s="45">
        <v>0</v>
      </c>
      <c r="H159" s="45">
        <v>0</v>
      </c>
      <c r="I159" s="45">
        <v>0</v>
      </c>
      <c r="J159" s="45">
        <v>0</v>
      </c>
      <c r="K159" s="45">
        <v>0</v>
      </c>
      <c r="L159" s="45">
        <v>0</v>
      </c>
      <c r="M159" s="45">
        <v>2.0569408969102199E-3</v>
      </c>
      <c r="N159" s="45">
        <v>0</v>
      </c>
      <c r="O159" s="45">
        <v>0</v>
      </c>
      <c r="P159" s="45">
        <v>1.3496126502943184E-4</v>
      </c>
      <c r="Q159" s="45">
        <v>0</v>
      </c>
      <c r="R159" s="45">
        <v>0</v>
      </c>
      <c r="S159" s="45">
        <v>2.1919021619680734E-3</v>
      </c>
    </row>
    <row r="160" spans="1:19">
      <c r="A160" s="88" t="s">
        <v>283</v>
      </c>
      <c r="B160" s="69" t="s">
        <v>200</v>
      </c>
      <c r="C160" s="45">
        <v>0</v>
      </c>
      <c r="D160" s="45">
        <v>0</v>
      </c>
      <c r="E160" s="45">
        <v>0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  <c r="K160" s="45">
        <v>0</v>
      </c>
      <c r="L160" s="45">
        <v>0</v>
      </c>
      <c r="M160" s="45">
        <v>1.7406702608079527E-2</v>
      </c>
      <c r="N160" s="45">
        <v>0</v>
      </c>
      <c r="O160" s="45">
        <v>0</v>
      </c>
      <c r="P160" s="45">
        <v>3.8052526953862298E-3</v>
      </c>
      <c r="Q160" s="45">
        <v>0</v>
      </c>
      <c r="R160" s="45">
        <v>0</v>
      </c>
      <c r="S160" s="45">
        <v>2.1211955303442664E-2</v>
      </c>
    </row>
    <row r="161" spans="1:19">
      <c r="A161" s="88" t="s">
        <v>283</v>
      </c>
      <c r="B161" s="69" t="s">
        <v>201</v>
      </c>
      <c r="C161" s="45">
        <v>1.2084258564093453E-4</v>
      </c>
      <c r="D161" s="45">
        <v>0.64874444540655674</v>
      </c>
      <c r="E161" s="45">
        <v>0</v>
      </c>
      <c r="F161" s="45">
        <v>0</v>
      </c>
      <c r="G161" s="45">
        <v>8.5742212988737521E-2</v>
      </c>
      <c r="H161" s="45">
        <v>0</v>
      </c>
      <c r="I161" s="45">
        <v>0.16120354531567704</v>
      </c>
      <c r="J161" s="45">
        <v>0</v>
      </c>
      <c r="K161" s="45">
        <v>2.2953243822193548E-2</v>
      </c>
      <c r="L161" s="45">
        <v>0.25832342993091473</v>
      </c>
      <c r="M161" s="45">
        <v>0.15077936021207616</v>
      </c>
      <c r="N161" s="45">
        <v>8.9131047176670641E-2</v>
      </c>
      <c r="O161" s="45">
        <v>2.0351946025984891E-3</v>
      </c>
      <c r="P161" s="45">
        <v>0.10237258149811801</v>
      </c>
      <c r="Q161" s="45">
        <v>2.5327051090577868E-3</v>
      </c>
      <c r="R161" s="45">
        <v>8.1371497240706248E-2</v>
      </c>
      <c r="S161" s="45">
        <v>1.6053101058889325</v>
      </c>
    </row>
    <row r="162" spans="1:19">
      <c r="A162" s="88" t="s">
        <v>283</v>
      </c>
      <c r="B162" s="69" t="s">
        <v>202</v>
      </c>
      <c r="C162" s="45">
        <v>8.8132034761951861E-3</v>
      </c>
      <c r="D162" s="45">
        <v>6.3476511392046575E-5</v>
      </c>
      <c r="E162" s="45">
        <v>0</v>
      </c>
      <c r="F162" s="45">
        <v>0</v>
      </c>
      <c r="G162" s="45">
        <v>0.4625890276989848</v>
      </c>
      <c r="H162" s="45">
        <v>0</v>
      </c>
      <c r="I162" s="45">
        <v>7.200823976573778E-2</v>
      </c>
      <c r="J162" s="45">
        <v>0</v>
      </c>
      <c r="K162" s="45">
        <v>2.6097878517653772E-2</v>
      </c>
      <c r="L162" s="45">
        <v>0</v>
      </c>
      <c r="M162" s="45">
        <v>0.24685778197296138</v>
      </c>
      <c r="N162" s="45">
        <v>1.8526355064531153E-2</v>
      </c>
      <c r="O162" s="45">
        <v>3.4336028109098748E-3</v>
      </c>
      <c r="P162" s="45">
        <v>7.4600426860442326E-2</v>
      </c>
      <c r="Q162" s="45">
        <v>6.0181034308470771E-4</v>
      </c>
      <c r="R162" s="45">
        <v>1.9415053458557985E-2</v>
      </c>
      <c r="S162" s="45">
        <v>0.93300685648044634</v>
      </c>
    </row>
    <row r="163" spans="1:19">
      <c r="A163" s="88" t="s">
        <v>283</v>
      </c>
      <c r="B163" s="69" t="s">
        <v>203</v>
      </c>
      <c r="C163" s="45">
        <v>1.2828530190303056E-3</v>
      </c>
      <c r="D163" s="45">
        <v>3.8389035010331085E-3</v>
      </c>
      <c r="E163" s="45">
        <v>3.1797078795614109E-2</v>
      </c>
      <c r="F163" s="45">
        <v>0</v>
      </c>
      <c r="G163" s="45">
        <v>0</v>
      </c>
      <c r="H163" s="45">
        <v>4.2867408532407503E-2</v>
      </c>
      <c r="I163" s="45">
        <v>7.0585029947995981E-3</v>
      </c>
      <c r="J163" s="45">
        <v>0</v>
      </c>
      <c r="K163" s="45">
        <v>0</v>
      </c>
      <c r="L163" s="45">
        <v>0.17185168010936636</v>
      </c>
      <c r="M163" s="45">
        <v>6.5401222178294027E-2</v>
      </c>
      <c r="N163" s="45">
        <v>3.0327272727075361E-2</v>
      </c>
      <c r="O163" s="45">
        <v>4.1348698423262498E-3</v>
      </c>
      <c r="P163" s="45">
        <v>0.16891369269304946</v>
      </c>
      <c r="Q163" s="45">
        <v>6.4089511222604756E-3</v>
      </c>
      <c r="R163" s="45">
        <v>7.2115099327921151E-2</v>
      </c>
      <c r="S163" s="45">
        <v>0.60599753484319763</v>
      </c>
    </row>
    <row r="164" spans="1:19">
      <c r="A164" s="88" t="s">
        <v>283</v>
      </c>
      <c r="B164" s="69" t="s">
        <v>204</v>
      </c>
      <c r="C164" s="45">
        <v>1.8209903160639085E-2</v>
      </c>
      <c r="D164" s="45">
        <v>9.1479086490262596E-3</v>
      </c>
      <c r="E164" s="45">
        <v>9.8061881820821206E-4</v>
      </c>
      <c r="F164" s="45">
        <v>0</v>
      </c>
      <c r="G164" s="45">
        <v>1.9115055457632479E-3</v>
      </c>
      <c r="H164" s="45">
        <v>0</v>
      </c>
      <c r="I164" s="45">
        <v>0</v>
      </c>
      <c r="J164" s="45">
        <v>1.0858435766425423E-3</v>
      </c>
      <c r="K164" s="45">
        <v>2.8879470750769354E-2</v>
      </c>
      <c r="L164" s="45">
        <v>1.3445465621123809</v>
      </c>
      <c r="M164" s="45">
        <v>9.9440005132493958E-2</v>
      </c>
      <c r="N164" s="45">
        <v>8.3388282529424096E-3</v>
      </c>
      <c r="O164" s="45">
        <v>2.01450778136536E-3</v>
      </c>
      <c r="P164" s="45">
        <v>0.18953716005469801</v>
      </c>
      <c r="Q164" s="45">
        <v>2.3093255972610471E-3</v>
      </c>
      <c r="R164" s="45">
        <v>3.4561967263093685E-2</v>
      </c>
      <c r="S164" s="45">
        <v>1.7409636066952743</v>
      </c>
    </row>
    <row r="165" spans="1:19">
      <c r="A165" s="88" t="s">
        <v>283</v>
      </c>
      <c r="B165" s="69" t="s">
        <v>205</v>
      </c>
      <c r="C165" s="45">
        <v>7.1110451460096868E-3</v>
      </c>
      <c r="D165" s="45">
        <v>5.5212114489568975E-3</v>
      </c>
      <c r="E165" s="45">
        <v>1.6985164011051879E-5</v>
      </c>
      <c r="F165" s="45">
        <v>0</v>
      </c>
      <c r="G165" s="45">
        <v>0</v>
      </c>
      <c r="H165" s="45">
        <v>1.4541208235021585E-3</v>
      </c>
      <c r="I165" s="45">
        <v>3.6877829238268767E-3</v>
      </c>
      <c r="J165" s="45">
        <v>0</v>
      </c>
      <c r="K165" s="45">
        <v>9.7942917403854857E-3</v>
      </c>
      <c r="L165" s="45">
        <v>9.3730294493273192E-2</v>
      </c>
      <c r="M165" s="45">
        <v>0.11978631772059423</v>
      </c>
      <c r="N165" s="45">
        <v>2.3693049567930835E-2</v>
      </c>
      <c r="O165" s="45">
        <v>1.6647298958574197E-2</v>
      </c>
      <c r="P165" s="45">
        <v>0.11232987423040264</v>
      </c>
      <c r="Q165" s="45">
        <v>5.0225829088192953E-3</v>
      </c>
      <c r="R165" s="45">
        <v>1.5295445046765721E-2</v>
      </c>
      <c r="S165" s="45">
        <v>0.4140903001730436</v>
      </c>
    </row>
    <row r="166" spans="1:19">
      <c r="A166" s="88" t="s">
        <v>283</v>
      </c>
      <c r="B166" s="69" t="s">
        <v>206</v>
      </c>
      <c r="C166" s="45">
        <v>2.2939968593171933E-4</v>
      </c>
      <c r="D166" s="45">
        <v>1.8425852420295374E-2</v>
      </c>
      <c r="E166" s="45">
        <v>7.1321370524861649E-3</v>
      </c>
      <c r="F166" s="45">
        <v>0.14702450727162741</v>
      </c>
      <c r="G166" s="45">
        <v>0</v>
      </c>
      <c r="H166" s="45">
        <v>0</v>
      </c>
      <c r="I166" s="45">
        <v>1.2015570879788662E-3</v>
      </c>
      <c r="J166" s="45">
        <v>2.0672919707179771E-2</v>
      </c>
      <c r="K166" s="45">
        <v>4.4070572537462382E-2</v>
      </c>
      <c r="L166" s="45">
        <v>3.7567567526139101E-2</v>
      </c>
      <c r="M166" s="45">
        <v>3.853747846450517E-2</v>
      </c>
      <c r="N166" s="45">
        <v>5.7189347592605078E-2</v>
      </c>
      <c r="O166" s="45">
        <v>8.3027628664265052E-3</v>
      </c>
      <c r="P166" s="45">
        <v>3.4305385334798544E-2</v>
      </c>
      <c r="Q166" s="45">
        <v>3.2760312132339209E-2</v>
      </c>
      <c r="R166" s="45">
        <v>1.3365203134164005E-2</v>
      </c>
      <c r="S166" s="45">
        <v>0.46078500281396373</v>
      </c>
    </row>
    <row r="167" spans="1:19">
      <c r="A167" s="88" t="s">
        <v>283</v>
      </c>
      <c r="B167" s="69" t="s">
        <v>207</v>
      </c>
      <c r="C167" s="45">
        <v>1.0814402063654471E-2</v>
      </c>
      <c r="D167" s="45">
        <v>0</v>
      </c>
      <c r="E167" s="45">
        <v>0</v>
      </c>
      <c r="F167" s="45">
        <v>0.27786525765728598</v>
      </c>
      <c r="G167" s="45">
        <v>0.28288574400614053</v>
      </c>
      <c r="H167" s="45">
        <v>0</v>
      </c>
      <c r="I167" s="45">
        <v>2.601461282776274E-4</v>
      </c>
      <c r="J167" s="45">
        <v>0</v>
      </c>
      <c r="K167" s="45">
        <v>3.8193823423745332E-2</v>
      </c>
      <c r="L167" s="45">
        <v>3.1291384530476307E-3</v>
      </c>
      <c r="M167" s="45">
        <v>3.425044401715116E-2</v>
      </c>
      <c r="N167" s="45">
        <v>6.277764341602321E-4</v>
      </c>
      <c r="O167" s="45">
        <v>1.2022030175177445E-2</v>
      </c>
      <c r="P167" s="45">
        <v>9.6756826822595343E-2</v>
      </c>
      <c r="Q167" s="45">
        <v>3.0743359421565586E-3</v>
      </c>
      <c r="R167" s="45">
        <v>5.0518711764042656E-2</v>
      </c>
      <c r="S167" s="45">
        <v>0.81039863688744163</v>
      </c>
    </row>
    <row r="168" spans="1:19">
      <c r="A168" s="88" t="s">
        <v>283</v>
      </c>
      <c r="B168" s="69" t="s">
        <v>208</v>
      </c>
      <c r="C168" s="45">
        <v>1.8964102331153754E-5</v>
      </c>
      <c r="D168" s="45">
        <v>0</v>
      </c>
      <c r="E168" s="45">
        <v>2.7819246903565631E-2</v>
      </c>
      <c r="F168" s="45">
        <v>0.13603506889184658</v>
      </c>
      <c r="G168" s="45">
        <v>0.21317236723553279</v>
      </c>
      <c r="H168" s="45">
        <v>0</v>
      </c>
      <c r="I168" s="45">
        <v>0</v>
      </c>
      <c r="J168" s="45">
        <v>3.1396023977315002E-2</v>
      </c>
      <c r="K168" s="45">
        <v>0</v>
      </c>
      <c r="L168" s="45">
        <v>1.6184747788930309E-2</v>
      </c>
      <c r="M168" s="45">
        <v>2.3902999521029145E-2</v>
      </c>
      <c r="N168" s="45">
        <v>5.0918860275865896E-3</v>
      </c>
      <c r="O168" s="45">
        <v>1.0839971395061099E-2</v>
      </c>
      <c r="P168" s="45">
        <v>5.0194560597560667E-2</v>
      </c>
      <c r="Q168" s="45">
        <v>4.4824795954268026E-4</v>
      </c>
      <c r="R168" s="45">
        <v>1.3547026429534981E-2</v>
      </c>
      <c r="S168" s="45">
        <v>0.52865111082982708</v>
      </c>
    </row>
    <row r="169" spans="1:19">
      <c r="A169" s="88" t="s">
        <v>283</v>
      </c>
      <c r="B169" s="69" t="s">
        <v>209</v>
      </c>
      <c r="C169" s="45">
        <v>0</v>
      </c>
      <c r="D169" s="45">
        <v>0</v>
      </c>
      <c r="E169" s="45">
        <v>0</v>
      </c>
      <c r="F169" s="45">
        <v>0</v>
      </c>
      <c r="G169" s="45">
        <v>0</v>
      </c>
      <c r="H169" s="45">
        <v>0</v>
      </c>
      <c r="I169" s="45">
        <v>3.4817946739096328E-6</v>
      </c>
      <c r="J169" s="45">
        <v>3.0414272670165499E-2</v>
      </c>
      <c r="K169" s="45">
        <v>0</v>
      </c>
      <c r="L169" s="45">
        <v>3.2634319466868789E-2</v>
      </c>
      <c r="M169" s="45">
        <v>6.2349724919803506E-3</v>
      </c>
      <c r="N169" s="45">
        <v>6.461614764498691E-3</v>
      </c>
      <c r="O169" s="45">
        <v>8.0806637974690787E-3</v>
      </c>
      <c r="P169" s="45">
        <v>4.49339234176378E-2</v>
      </c>
      <c r="Q169" s="45">
        <v>2.8188862416258509E-3</v>
      </c>
      <c r="R169" s="45">
        <v>2.4891885465059715E-2</v>
      </c>
      <c r="S169" s="45">
        <v>0.15647402010998235</v>
      </c>
    </row>
    <row r="170" spans="1:19">
      <c r="A170" s="88" t="s">
        <v>283</v>
      </c>
      <c r="B170" s="69" t="s">
        <v>210</v>
      </c>
      <c r="C170" s="45">
        <v>0</v>
      </c>
      <c r="D170" s="45">
        <v>2.4159438225979102E-5</v>
      </c>
      <c r="E170" s="45">
        <v>2.8114403384238429E-4</v>
      </c>
      <c r="F170" s="45">
        <v>0</v>
      </c>
      <c r="G170" s="45">
        <v>1.721362476583721E-3</v>
      </c>
      <c r="H170" s="45">
        <v>3.4302915691120095E-4</v>
      </c>
      <c r="I170" s="45">
        <v>2.8181914888487647E-3</v>
      </c>
      <c r="J170" s="45">
        <v>0</v>
      </c>
      <c r="K170" s="45">
        <v>0</v>
      </c>
      <c r="L170" s="45">
        <v>0</v>
      </c>
      <c r="M170" s="45">
        <v>1.4820553493084532E-3</v>
      </c>
      <c r="N170" s="45">
        <v>1.687514531926837E-3</v>
      </c>
      <c r="O170" s="45">
        <v>8.4628849584595933E-3</v>
      </c>
      <c r="P170" s="45">
        <v>5.305709414574622E-2</v>
      </c>
      <c r="Q170" s="45">
        <v>6.4651428584028281E-6</v>
      </c>
      <c r="R170" s="45">
        <v>2.2746473485923957E-3</v>
      </c>
      <c r="S170" s="45">
        <v>7.2158548071300288E-2</v>
      </c>
    </row>
    <row r="171" spans="1:19">
      <c r="A171" s="88" t="s">
        <v>283</v>
      </c>
      <c r="B171" s="69" t="s">
        <v>211</v>
      </c>
      <c r="C171" s="45">
        <v>5.0390575601652721E-2</v>
      </c>
      <c r="D171" s="45">
        <v>2.1724949782253589E-5</v>
      </c>
      <c r="E171" s="45">
        <v>0</v>
      </c>
      <c r="F171" s="45">
        <v>5.5553407667829902E-4</v>
      </c>
      <c r="G171" s="45">
        <v>3.2649509551667677E-3</v>
      </c>
      <c r="H171" s="45">
        <v>1.0130031866300016E-2</v>
      </c>
      <c r="I171" s="45">
        <v>7.0152161359526843E-3</v>
      </c>
      <c r="J171" s="45">
        <v>0</v>
      </c>
      <c r="K171" s="45">
        <v>3.1543448073265701E-3</v>
      </c>
      <c r="L171" s="45">
        <v>7.9185400591978095E-2</v>
      </c>
      <c r="M171" s="45">
        <v>7.7001719164240257E-3</v>
      </c>
      <c r="N171" s="45">
        <v>4.5868094890124667E-3</v>
      </c>
      <c r="O171" s="45">
        <v>4.5937341084378858E-5</v>
      </c>
      <c r="P171" s="45">
        <v>2.3191055797141757E-2</v>
      </c>
      <c r="Q171" s="45">
        <v>4.185670798196206E-3</v>
      </c>
      <c r="R171" s="45">
        <v>5.5504738161182843E-5</v>
      </c>
      <c r="S171" s="45">
        <v>0.19348292906484232</v>
      </c>
    </row>
    <row r="172" spans="1:19">
      <c r="A172" s="88" t="s">
        <v>283</v>
      </c>
      <c r="B172" s="69" t="s">
        <v>212</v>
      </c>
      <c r="C172" s="45">
        <v>6.1111868694996296E-4</v>
      </c>
      <c r="D172" s="45">
        <v>0</v>
      </c>
      <c r="E172" s="45">
        <v>0</v>
      </c>
      <c r="F172" s="45">
        <v>3.3386950929319426E-3</v>
      </c>
      <c r="G172" s="45">
        <v>0</v>
      </c>
      <c r="H172" s="45">
        <v>0</v>
      </c>
      <c r="I172" s="45">
        <v>6.4572140067387096E-4</v>
      </c>
      <c r="J172" s="45">
        <v>0</v>
      </c>
      <c r="K172" s="45">
        <v>1.1697929173283494E-2</v>
      </c>
      <c r="L172" s="45">
        <v>3.8270584956023868E-4</v>
      </c>
      <c r="M172" s="45">
        <v>3.195281814638129E-3</v>
      </c>
      <c r="N172" s="45">
        <v>2.6047087547906855E-3</v>
      </c>
      <c r="O172" s="45">
        <v>1.1426397486635764E-4</v>
      </c>
      <c r="P172" s="45">
        <v>1.0889479942399305E-2</v>
      </c>
      <c r="Q172" s="45">
        <v>3.0452967568344036E-3</v>
      </c>
      <c r="R172" s="45">
        <v>1.7561319924874752E-3</v>
      </c>
      <c r="S172" s="45">
        <v>3.8281333439442733E-2</v>
      </c>
    </row>
    <row r="173" spans="1:19">
      <c r="A173" s="88" t="s">
        <v>283</v>
      </c>
      <c r="B173" s="69" t="s">
        <v>213</v>
      </c>
      <c r="C173" s="45">
        <v>0</v>
      </c>
      <c r="D173" s="45">
        <v>6.3396071454668856E-6</v>
      </c>
      <c r="E173" s="45">
        <v>8.7636120760752334E-3</v>
      </c>
      <c r="F173" s="45">
        <v>7.3463389124128753E-3</v>
      </c>
      <c r="G173" s="45">
        <v>1.2348915316488629E-2</v>
      </c>
      <c r="H173" s="45">
        <v>0</v>
      </c>
      <c r="I173" s="45">
        <v>0</v>
      </c>
      <c r="J173" s="45">
        <v>0</v>
      </c>
      <c r="K173" s="45">
        <v>0</v>
      </c>
      <c r="L173" s="45">
        <v>0</v>
      </c>
      <c r="M173" s="45">
        <v>6.4493596640957662E-5</v>
      </c>
      <c r="N173" s="45">
        <v>2.9599816328063078E-3</v>
      </c>
      <c r="O173" s="45">
        <v>1.4438319981990855E-3</v>
      </c>
      <c r="P173" s="45">
        <v>1.737440092447784E-2</v>
      </c>
      <c r="Q173" s="45">
        <v>1.1875039800379739E-4</v>
      </c>
      <c r="R173" s="45">
        <v>4.8436007178764839E-4</v>
      </c>
      <c r="S173" s="45">
        <v>5.0911024534016747E-2</v>
      </c>
    </row>
    <row r="174" spans="1:19">
      <c r="A174" s="88" t="s">
        <v>283</v>
      </c>
      <c r="B174" s="69" t="s">
        <v>214</v>
      </c>
      <c r="C174" s="45">
        <v>0</v>
      </c>
      <c r="D174" s="45">
        <v>0</v>
      </c>
      <c r="E174" s="45">
        <v>4.7098556354074894E-4</v>
      </c>
      <c r="F174" s="45">
        <v>0</v>
      </c>
      <c r="G174" s="45">
        <v>0</v>
      </c>
      <c r="H174" s="45">
        <v>0</v>
      </c>
      <c r="I174" s="45">
        <v>5.6105772447967439E-6</v>
      </c>
      <c r="J174" s="45">
        <v>0</v>
      </c>
      <c r="K174" s="45">
        <v>0</v>
      </c>
      <c r="L174" s="45">
        <v>0</v>
      </c>
      <c r="M174" s="45">
        <v>5.8943334869798747E-4</v>
      </c>
      <c r="N174" s="45">
        <v>6.792343972525039E-3</v>
      </c>
      <c r="O174" s="45">
        <v>3.8544226189740627E-4</v>
      </c>
      <c r="P174" s="45">
        <v>5.8006911954286977E-3</v>
      </c>
      <c r="Q174" s="45">
        <v>1.1431236778491893E-4</v>
      </c>
      <c r="R174" s="45">
        <v>1.1612184115890045E-3</v>
      </c>
      <c r="S174" s="45">
        <v>1.5320037698714373E-2</v>
      </c>
    </row>
    <row r="175" spans="1:19">
      <c r="A175" s="88" t="s">
        <v>283</v>
      </c>
      <c r="B175" s="69" t="s">
        <v>215</v>
      </c>
      <c r="C175" s="45">
        <v>0</v>
      </c>
      <c r="D175" s="45">
        <v>0</v>
      </c>
      <c r="E175" s="45">
        <v>0</v>
      </c>
      <c r="F175" s="45">
        <v>0</v>
      </c>
      <c r="G175" s="45">
        <v>0</v>
      </c>
      <c r="H175" s="45">
        <v>0</v>
      </c>
      <c r="I175" s="45">
        <v>0</v>
      </c>
      <c r="J175" s="45">
        <v>0</v>
      </c>
      <c r="K175" s="45">
        <v>0</v>
      </c>
      <c r="L175" s="45">
        <v>0</v>
      </c>
      <c r="M175" s="45">
        <v>1.8089624300721141E-3</v>
      </c>
      <c r="N175" s="45">
        <v>7.0236202205364862E-5</v>
      </c>
      <c r="O175" s="45">
        <v>1.2051880160235395E-3</v>
      </c>
      <c r="P175" s="45">
        <v>1.240802590782053E-2</v>
      </c>
      <c r="Q175" s="45">
        <v>4.9394634702260021E-4</v>
      </c>
      <c r="R175" s="45">
        <v>3.7058662180200486E-3</v>
      </c>
      <c r="S175" s="45">
        <v>1.9692225121161755E-2</v>
      </c>
    </row>
    <row r="176" spans="1:19">
      <c r="A176" s="88" t="s">
        <v>283</v>
      </c>
      <c r="B176" s="69" t="s">
        <v>216</v>
      </c>
      <c r="C176" s="45">
        <v>0</v>
      </c>
      <c r="D176" s="45">
        <v>2.2205331167590714E-5</v>
      </c>
      <c r="E176" s="45">
        <v>0</v>
      </c>
      <c r="F176" s="45">
        <v>0</v>
      </c>
      <c r="G176" s="45">
        <v>8.7357813608690549E-5</v>
      </c>
      <c r="H176" s="45">
        <v>0</v>
      </c>
      <c r="I176" s="45">
        <v>0</v>
      </c>
      <c r="J176" s="45">
        <v>0</v>
      </c>
      <c r="K176" s="45">
        <v>0</v>
      </c>
      <c r="L176" s="45">
        <v>5.8850292331236176E-3</v>
      </c>
      <c r="M176" s="45">
        <v>4.5072408903790162E-3</v>
      </c>
      <c r="N176" s="45">
        <v>8.6605402100801143E-3</v>
      </c>
      <c r="O176" s="45">
        <v>7.6502828392333022E-4</v>
      </c>
      <c r="P176" s="45">
        <v>5.7461184502294316E-3</v>
      </c>
      <c r="Q176" s="45">
        <v>3.2043761438060869E-5</v>
      </c>
      <c r="R176" s="45">
        <v>1.1844420738782446E-4</v>
      </c>
      <c r="S176" s="45">
        <v>2.5824008181331237E-2</v>
      </c>
    </row>
    <row r="177" spans="1:19">
      <c r="A177" s="88" t="s">
        <v>283</v>
      </c>
      <c r="B177" s="69" t="s">
        <v>217</v>
      </c>
      <c r="C177" s="45">
        <v>0</v>
      </c>
      <c r="D177" s="45">
        <v>0</v>
      </c>
      <c r="E177" s="45">
        <v>3.8608558057461995E-2</v>
      </c>
      <c r="F177" s="45">
        <v>0</v>
      </c>
      <c r="G177" s="45">
        <v>1.6995783796966535E-2</v>
      </c>
      <c r="H177" s="45">
        <v>0</v>
      </c>
      <c r="I177" s="45">
        <v>0</v>
      </c>
      <c r="J177" s="45">
        <v>1.0015516762917898E-4</v>
      </c>
      <c r="K177" s="45">
        <v>0</v>
      </c>
      <c r="L177" s="45">
        <v>5.248898451739592E-4</v>
      </c>
      <c r="M177" s="45">
        <v>6.7206910559587385E-3</v>
      </c>
      <c r="N177" s="45">
        <v>5.3216631841479511E-4</v>
      </c>
      <c r="O177" s="45">
        <v>2.1216387204869847E-6</v>
      </c>
      <c r="P177" s="45">
        <v>9.2381099645493236E-3</v>
      </c>
      <c r="Q177" s="45">
        <v>1.0009406281191513E-2</v>
      </c>
      <c r="R177" s="45">
        <v>5.8858386816851294E-4</v>
      </c>
      <c r="S177" s="45">
        <v>8.3320465994262349E-2</v>
      </c>
    </row>
    <row r="178" spans="1:19">
      <c r="A178" s="88" t="s">
        <v>283</v>
      </c>
      <c r="B178" s="69" t="s">
        <v>218</v>
      </c>
      <c r="C178" s="45">
        <v>0</v>
      </c>
      <c r="D178" s="45">
        <v>7.4637488303963551E-3</v>
      </c>
      <c r="E178" s="45">
        <v>0</v>
      </c>
      <c r="F178" s="45">
        <v>0</v>
      </c>
      <c r="G178" s="45">
        <v>0</v>
      </c>
      <c r="H178" s="45">
        <v>0</v>
      </c>
      <c r="I178" s="45">
        <v>0</v>
      </c>
      <c r="J178" s="45">
        <v>0</v>
      </c>
      <c r="K178" s="45">
        <v>0</v>
      </c>
      <c r="L178" s="45">
        <v>0</v>
      </c>
      <c r="M178" s="45">
        <v>1.7441951899230368E-2</v>
      </c>
      <c r="N178" s="45">
        <v>1.5871780913050415E-3</v>
      </c>
      <c r="O178" s="45">
        <v>2.1464602481224837E-4</v>
      </c>
      <c r="P178" s="45">
        <v>1.9547675131192932E-3</v>
      </c>
      <c r="Q178" s="45">
        <v>5.1198121826789844E-4</v>
      </c>
      <c r="R178" s="45">
        <v>2.1375460393358026E-4</v>
      </c>
      <c r="S178" s="45">
        <v>2.9388028181045911E-2</v>
      </c>
    </row>
    <row r="179" spans="1:19">
      <c r="A179" s="88" t="s">
        <v>283</v>
      </c>
      <c r="B179" s="69" t="s">
        <v>219</v>
      </c>
      <c r="C179" s="45">
        <v>0</v>
      </c>
      <c r="D179" s="45">
        <v>0.19377232808992328</v>
      </c>
      <c r="E179" s="45">
        <v>0</v>
      </c>
      <c r="F179" s="45">
        <v>0.18298949182232604</v>
      </c>
      <c r="G179" s="45">
        <v>0</v>
      </c>
      <c r="H179" s="45">
        <v>0</v>
      </c>
      <c r="I179" s="45">
        <v>2.5316996766184152E-2</v>
      </c>
      <c r="J179" s="45">
        <v>0</v>
      </c>
      <c r="K179" s="45">
        <v>2.0820062340831669E-6</v>
      </c>
      <c r="L179" s="45">
        <v>1.0444761164372096E-3</v>
      </c>
      <c r="M179" s="45">
        <v>1.038655768196417E-2</v>
      </c>
      <c r="N179" s="45">
        <v>0.13893157541711521</v>
      </c>
      <c r="O179" s="45">
        <v>3.9739706572410327E-3</v>
      </c>
      <c r="P179" s="45">
        <v>6.7450601168394186E-2</v>
      </c>
      <c r="Q179" s="45">
        <v>2.1343859718186309E-2</v>
      </c>
      <c r="R179" s="45">
        <v>1.4373936176191648E-2</v>
      </c>
      <c r="S179" s="45">
        <v>0.65958587562020909</v>
      </c>
    </row>
    <row r="180" spans="1:19">
      <c r="A180" s="88" t="s">
        <v>283</v>
      </c>
      <c r="B180" s="69" t="s">
        <v>220</v>
      </c>
      <c r="C180" s="45">
        <v>0</v>
      </c>
      <c r="D180" s="45">
        <v>0</v>
      </c>
      <c r="E180" s="45">
        <v>2.66464154714674E-3</v>
      </c>
      <c r="F180" s="45">
        <v>2.082995862043191E-3</v>
      </c>
      <c r="G180" s="45">
        <v>0</v>
      </c>
      <c r="H180" s="45">
        <v>0</v>
      </c>
      <c r="I180" s="45">
        <v>0</v>
      </c>
      <c r="J180" s="45">
        <v>4.3686810918674102E-2</v>
      </c>
      <c r="K180" s="45">
        <v>0</v>
      </c>
      <c r="L180" s="45">
        <v>0</v>
      </c>
      <c r="M180" s="45">
        <v>3.6311293270827605E-3</v>
      </c>
      <c r="N180" s="45">
        <v>7.1072954754729523E-3</v>
      </c>
      <c r="O180" s="45">
        <v>6.9429310240476383E-4</v>
      </c>
      <c r="P180" s="45">
        <v>1.0555572609654007E-2</v>
      </c>
      <c r="Q180" s="45">
        <v>1.9835226495003244E-2</v>
      </c>
      <c r="R180" s="45">
        <v>6.3362419972179396E-4</v>
      </c>
      <c r="S180" s="45">
        <v>9.089158953719334E-2</v>
      </c>
    </row>
    <row r="181" spans="1:19">
      <c r="A181" s="88" t="s">
        <v>283</v>
      </c>
      <c r="B181" s="69" t="s">
        <v>221</v>
      </c>
      <c r="C181" s="45">
        <v>0</v>
      </c>
      <c r="D181" s="45">
        <v>0</v>
      </c>
      <c r="E181" s="45">
        <v>1.9610595834307354E-4</v>
      </c>
      <c r="F181" s="45">
        <v>1.3499216718948048E-2</v>
      </c>
      <c r="G181" s="45">
        <v>0</v>
      </c>
      <c r="H181" s="45">
        <v>0</v>
      </c>
      <c r="I181" s="45">
        <v>9.153761086411194E-4</v>
      </c>
      <c r="J181" s="45">
        <v>0</v>
      </c>
      <c r="K181" s="45">
        <v>0</v>
      </c>
      <c r="L181" s="45">
        <v>0</v>
      </c>
      <c r="M181" s="45">
        <v>5.4451853783543669E-4</v>
      </c>
      <c r="N181" s="45">
        <v>1.1298836230029252E-3</v>
      </c>
      <c r="O181" s="45">
        <v>2.7445968505679375E-4</v>
      </c>
      <c r="P181" s="45">
        <v>2.0487658982723644E-2</v>
      </c>
      <c r="Q181" s="45">
        <v>2.9396119821162969E-2</v>
      </c>
      <c r="R181" s="45">
        <v>5.2742905094049775E-5</v>
      </c>
      <c r="S181" s="45">
        <v>6.6496082340790963E-2</v>
      </c>
    </row>
    <row r="182" spans="1:19">
      <c r="A182" s="88" t="s">
        <v>283</v>
      </c>
      <c r="B182" s="69" t="s">
        <v>222</v>
      </c>
      <c r="C182" s="45">
        <v>2.484244640665878E-5</v>
      </c>
      <c r="D182" s="45">
        <v>0</v>
      </c>
      <c r="E182" s="45">
        <v>4.4915970435461805E-3</v>
      </c>
      <c r="F182" s="45">
        <v>0</v>
      </c>
      <c r="G182" s="45">
        <v>0</v>
      </c>
      <c r="H182" s="45">
        <v>0</v>
      </c>
      <c r="I182" s="45">
        <v>0</v>
      </c>
      <c r="J182" s="45">
        <v>0</v>
      </c>
      <c r="K182" s="45">
        <v>0</v>
      </c>
      <c r="L182" s="45">
        <v>0</v>
      </c>
      <c r="M182" s="45">
        <v>6.8445483188561695E-4</v>
      </c>
      <c r="N182" s="45">
        <v>3.7599017904721421E-4</v>
      </c>
      <c r="O182" s="45">
        <v>3.9602613561862121E-4</v>
      </c>
      <c r="P182" s="45">
        <v>2.7394452323292739E-4</v>
      </c>
      <c r="Q182" s="45">
        <v>3.254826897185481E-4</v>
      </c>
      <c r="R182" s="45">
        <v>3.5418999958469755E-4</v>
      </c>
      <c r="S182" s="45">
        <v>6.9265278490604487E-3</v>
      </c>
    </row>
    <row r="183" spans="1:19">
      <c r="A183" s="88" t="s">
        <v>283</v>
      </c>
      <c r="B183" s="69" t="s">
        <v>223</v>
      </c>
      <c r="C183" s="45">
        <v>0</v>
      </c>
      <c r="D183" s="45">
        <v>5.1151127498982873E-5</v>
      </c>
      <c r="E183" s="45">
        <v>0</v>
      </c>
      <c r="F183" s="45">
        <v>6.1652448184901232E-5</v>
      </c>
      <c r="G183" s="45">
        <v>0</v>
      </c>
      <c r="H183" s="45">
        <v>0</v>
      </c>
      <c r="I183" s="45">
        <v>0</v>
      </c>
      <c r="J183" s="45">
        <v>0</v>
      </c>
      <c r="K183" s="45">
        <v>0</v>
      </c>
      <c r="L183" s="45">
        <v>0</v>
      </c>
      <c r="M183" s="45">
        <v>1.1296579138786456E-7</v>
      </c>
      <c r="N183" s="45">
        <v>3.5371563960495678E-5</v>
      </c>
      <c r="O183" s="45">
        <v>0</v>
      </c>
      <c r="P183" s="45">
        <v>4.3207217614771309E-4</v>
      </c>
      <c r="Q183" s="45">
        <v>3.0274686757536529E-8</v>
      </c>
      <c r="R183" s="45">
        <v>5.0248650452999755E-5</v>
      </c>
      <c r="S183" s="45">
        <v>6.3063920671879714E-4</v>
      </c>
    </row>
    <row r="184" spans="1:19">
      <c r="A184" s="88" t="s">
        <v>283</v>
      </c>
      <c r="B184" s="69" t="s">
        <v>224</v>
      </c>
      <c r="C184" s="45">
        <v>0</v>
      </c>
      <c r="D184" s="45">
        <v>0</v>
      </c>
      <c r="E184" s="45">
        <v>0</v>
      </c>
      <c r="F184" s="45">
        <v>0</v>
      </c>
      <c r="G184" s="45">
        <v>0</v>
      </c>
      <c r="H184" s="45">
        <v>0</v>
      </c>
      <c r="I184" s="45">
        <v>0</v>
      </c>
      <c r="J184" s="45">
        <v>0</v>
      </c>
      <c r="K184" s="45">
        <v>0</v>
      </c>
      <c r="L184" s="45">
        <v>0</v>
      </c>
      <c r="M184" s="45">
        <v>0</v>
      </c>
      <c r="N184" s="45">
        <v>0</v>
      </c>
      <c r="O184" s="45">
        <v>0</v>
      </c>
      <c r="P184" s="45">
        <v>4.5241642280302585E-4</v>
      </c>
      <c r="Q184" s="45">
        <v>1.498813225531137E-6</v>
      </c>
      <c r="R184" s="45">
        <v>2.0887103602262869E-8</v>
      </c>
      <c r="S184" s="45">
        <v>4.5393612312238929E-4</v>
      </c>
    </row>
    <row r="185" spans="1:19">
      <c r="A185" s="88" t="s">
        <v>283</v>
      </c>
      <c r="B185" s="69" t="s">
        <v>225</v>
      </c>
      <c r="C185" s="45">
        <v>0</v>
      </c>
      <c r="D185" s="45">
        <v>0</v>
      </c>
      <c r="E185" s="45">
        <v>0</v>
      </c>
      <c r="F185" s="45">
        <v>0</v>
      </c>
      <c r="G185" s="45">
        <v>0</v>
      </c>
      <c r="H185" s="45">
        <v>0</v>
      </c>
      <c r="I185" s="45">
        <v>0</v>
      </c>
      <c r="J185" s="45">
        <v>0</v>
      </c>
      <c r="K185" s="45">
        <v>5.0064444879094339E-5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45">
        <v>0</v>
      </c>
      <c r="S185" s="45">
        <v>5.0064444877762071E-5</v>
      </c>
    </row>
  </sheetData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09375" defaultRowHeight="14.4"/>
  <cols>
    <col min="1" max="1" width="16.33203125" style="45" customWidth="1"/>
    <col min="2" max="2" width="17.88671875" style="45" customWidth="1"/>
    <col min="3" max="3" width="12" style="45" customWidth="1"/>
    <col min="4" max="16384" width="10.109375" style="45"/>
  </cols>
  <sheetData>
    <row r="1" spans="1:20" s="40" customFormat="1">
      <c r="B1" s="35" t="s">
        <v>1</v>
      </c>
      <c r="C1" s="42" t="s">
        <v>281</v>
      </c>
      <c r="D1" s="37"/>
      <c r="E1" s="37"/>
      <c r="F1" s="37"/>
      <c r="G1" s="38"/>
      <c r="H1" s="39"/>
    </row>
    <row r="2" spans="1:20">
      <c r="B2" s="41" t="s">
        <v>3</v>
      </c>
      <c r="C2" s="42" t="s">
        <v>282</v>
      </c>
      <c r="D2" s="43"/>
      <c r="E2" s="43"/>
      <c r="F2" s="43"/>
      <c r="G2" s="43"/>
      <c r="H2" s="44"/>
    </row>
    <row r="3" spans="1:20">
      <c r="B3" s="41" t="s">
        <v>5</v>
      </c>
      <c r="C3" s="46" t="s">
        <v>6</v>
      </c>
      <c r="D3" s="43"/>
      <c r="E3" s="43"/>
      <c r="F3" s="43"/>
      <c r="G3" s="43"/>
      <c r="H3" s="44"/>
    </row>
    <row r="4" spans="1:20">
      <c r="B4" s="47" t="s">
        <v>7</v>
      </c>
      <c r="C4" s="48">
        <v>2020</v>
      </c>
      <c r="D4" s="49"/>
      <c r="E4" s="49"/>
      <c r="F4" s="49"/>
      <c r="G4" s="49"/>
      <c r="H4" s="50"/>
    </row>
    <row r="5" spans="1:20">
      <c r="B5" s="51"/>
    </row>
    <row r="6" spans="1:20">
      <c r="A6" s="51" t="s">
        <v>8</v>
      </c>
      <c r="B6" s="51" t="s">
        <v>9</v>
      </c>
      <c r="C6" s="52" t="s">
        <v>10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4"/>
    </row>
    <row r="7" spans="1:20" ht="15.6">
      <c r="B7" s="51" t="s">
        <v>11</v>
      </c>
      <c r="C7" s="55" t="s">
        <v>12</v>
      </c>
      <c r="D7" s="56"/>
      <c r="E7" s="56"/>
      <c r="F7" s="56"/>
      <c r="G7" s="56"/>
      <c r="H7" s="56"/>
      <c r="I7" s="56"/>
      <c r="J7" s="56"/>
      <c r="K7" s="56"/>
      <c r="L7" s="57"/>
      <c r="M7" s="55" t="s">
        <v>13</v>
      </c>
      <c r="N7" s="56"/>
      <c r="O7" s="56"/>
      <c r="P7" s="56"/>
      <c r="Q7" s="56"/>
      <c r="R7" s="56"/>
      <c r="S7" s="58"/>
    </row>
    <row r="8" spans="1:20">
      <c r="C8" s="59" t="s">
        <v>14</v>
      </c>
      <c r="D8" s="60" t="s">
        <v>15</v>
      </c>
      <c r="E8" s="60" t="s">
        <v>16</v>
      </c>
      <c r="F8" s="60" t="s">
        <v>17</v>
      </c>
      <c r="G8" s="60" t="s">
        <v>18</v>
      </c>
      <c r="H8" s="60" t="s">
        <v>19</v>
      </c>
      <c r="I8" s="60" t="s">
        <v>20</v>
      </c>
      <c r="J8" s="60" t="s">
        <v>21</v>
      </c>
      <c r="K8" s="60" t="s">
        <v>22</v>
      </c>
      <c r="L8" s="61" t="s">
        <v>23</v>
      </c>
      <c r="M8" s="62" t="s">
        <v>24</v>
      </c>
      <c r="N8" s="63" t="s">
        <v>25</v>
      </c>
      <c r="O8" s="63" t="s">
        <v>26</v>
      </c>
      <c r="P8" s="63" t="s">
        <v>27</v>
      </c>
      <c r="Q8" s="63" t="s">
        <v>28</v>
      </c>
      <c r="R8" s="63" t="s">
        <v>29</v>
      </c>
      <c r="S8" s="64" t="s">
        <v>30</v>
      </c>
    </row>
    <row r="9" spans="1:20">
      <c r="C9" s="65" t="s">
        <v>31</v>
      </c>
      <c r="D9" s="66" t="s">
        <v>32</v>
      </c>
      <c r="E9" s="66" t="s">
        <v>33</v>
      </c>
      <c r="F9" s="66" t="s">
        <v>34</v>
      </c>
      <c r="G9" s="66" t="s">
        <v>35</v>
      </c>
      <c r="H9" s="66" t="s">
        <v>36</v>
      </c>
      <c r="I9" s="66" t="s">
        <v>37</v>
      </c>
      <c r="J9" s="66" t="s">
        <v>38</v>
      </c>
      <c r="K9" s="66" t="s">
        <v>39</v>
      </c>
      <c r="L9" s="67" t="s">
        <v>40</v>
      </c>
      <c r="M9" s="65" t="s">
        <v>41</v>
      </c>
      <c r="N9" s="66" t="s">
        <v>42</v>
      </c>
      <c r="O9" s="66" t="s">
        <v>43</v>
      </c>
      <c r="P9" s="66" t="s">
        <v>44</v>
      </c>
      <c r="Q9" s="66" t="s">
        <v>45</v>
      </c>
      <c r="R9" s="66" t="s">
        <v>46</v>
      </c>
      <c r="S9" s="68" t="s">
        <v>47</v>
      </c>
      <c r="T9" s="69"/>
    </row>
    <row r="10" spans="1:20">
      <c r="A10" s="88" t="s">
        <v>283</v>
      </c>
      <c r="B10" s="89" t="s">
        <v>49</v>
      </c>
      <c r="C10" s="45">
        <v>0.15898839292367895</v>
      </c>
      <c r="D10" s="45">
        <v>0.85809306942370644</v>
      </c>
      <c r="E10" s="45">
        <v>0.28518097316277213</v>
      </c>
      <c r="F10" s="45">
        <v>5.0903484289293104</v>
      </c>
      <c r="G10" s="45">
        <v>1.397573416084136</v>
      </c>
      <c r="H10" s="45">
        <v>9.2408195495533418E-2</v>
      </c>
      <c r="I10" s="45">
        <v>0.44801832815935461</v>
      </c>
      <c r="J10" s="45">
        <v>0.12661742596898021</v>
      </c>
      <c r="K10" s="45">
        <v>0.17024192259109311</v>
      </c>
      <c r="L10" s="45">
        <v>7.7723025949956606</v>
      </c>
      <c r="M10" s="45">
        <v>1.8276880425917914</v>
      </c>
      <c r="N10" s="45">
        <v>1.5733812148136082</v>
      </c>
      <c r="O10" s="45">
        <v>0.11124241311866503</v>
      </c>
      <c r="P10" s="45">
        <v>1.5320766210262182</v>
      </c>
      <c r="Q10" s="45">
        <v>9.8532253863820141E-2</v>
      </c>
      <c r="R10" s="45">
        <v>0.40555944029723479</v>
      </c>
      <c r="S10" s="45">
        <v>21.94825273344556</v>
      </c>
    </row>
    <row r="11" spans="1:20">
      <c r="A11" s="88" t="s">
        <v>283</v>
      </c>
      <c r="B11" s="89" t="s">
        <v>50</v>
      </c>
      <c r="C11" s="45">
        <v>0</v>
      </c>
      <c r="D11" s="45">
        <v>0</v>
      </c>
      <c r="E11" s="45">
        <v>0</v>
      </c>
      <c r="F11" s="45">
        <v>1.1624772366441558</v>
      </c>
      <c r="G11" s="45">
        <v>0.30174009699582838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2.7674759159879159E-6</v>
      </c>
      <c r="N11" s="45">
        <v>1.4821424163997676E-3</v>
      </c>
      <c r="O11" s="45">
        <v>0</v>
      </c>
      <c r="P11" s="45">
        <v>0.13641258741108531</v>
      </c>
      <c r="Q11" s="45">
        <v>1.4191472036906294E-5</v>
      </c>
      <c r="R11" s="45">
        <v>0</v>
      </c>
      <c r="S11" s="45">
        <v>1.6021290224154221</v>
      </c>
    </row>
    <row r="12" spans="1:20">
      <c r="A12" s="88" t="s">
        <v>283</v>
      </c>
      <c r="B12" s="89" t="s">
        <v>51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1.6567100336573048E-4</v>
      </c>
      <c r="N12" s="45">
        <v>1.7313292755005705E-7</v>
      </c>
      <c r="O12" s="45">
        <v>0</v>
      </c>
      <c r="P12" s="45">
        <v>0</v>
      </c>
      <c r="Q12" s="45">
        <v>0</v>
      </c>
      <c r="R12" s="45">
        <v>4.7443471583363817E-5</v>
      </c>
      <c r="S12" s="45">
        <v>2.1328760787753254E-4</v>
      </c>
    </row>
    <row r="13" spans="1:20">
      <c r="A13" s="88" t="s">
        <v>283</v>
      </c>
      <c r="B13" s="89" t="s">
        <v>52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9.6421124550105652E-4</v>
      </c>
      <c r="Q13" s="45">
        <v>0</v>
      </c>
      <c r="R13" s="45">
        <v>2.6221698546269323E-3</v>
      </c>
      <c r="S13" s="45">
        <v>3.5863811001242141E-3</v>
      </c>
    </row>
    <row r="14" spans="1:20">
      <c r="A14" s="88" t="s">
        <v>283</v>
      </c>
      <c r="B14" s="89" t="s">
        <v>53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1.5493106569911819E-3</v>
      </c>
      <c r="P14" s="45">
        <v>0</v>
      </c>
      <c r="Q14" s="45">
        <v>0</v>
      </c>
      <c r="R14" s="45">
        <v>1.0947366623099697E-3</v>
      </c>
      <c r="S14" s="45">
        <v>2.6440473193041214E-3</v>
      </c>
    </row>
    <row r="15" spans="1:20">
      <c r="A15" s="88" t="s">
        <v>283</v>
      </c>
      <c r="B15" s="89" t="s">
        <v>54</v>
      </c>
      <c r="C15" s="45">
        <v>0</v>
      </c>
      <c r="D15" s="45">
        <v>0</v>
      </c>
      <c r="E15" s="45">
        <v>0</v>
      </c>
      <c r="F15" s="45">
        <v>0.22400814631201538</v>
      </c>
      <c r="G15" s="45">
        <v>0</v>
      </c>
      <c r="H15" s="45">
        <v>0</v>
      </c>
      <c r="I15" s="45">
        <v>0</v>
      </c>
      <c r="J15" s="45">
        <v>0</v>
      </c>
      <c r="K15" s="45">
        <v>2.3345692324806544E-3</v>
      </c>
      <c r="L15" s="45">
        <v>0</v>
      </c>
      <c r="M15" s="45">
        <v>0</v>
      </c>
      <c r="N15" s="45">
        <v>1.0905097853560086E-2</v>
      </c>
      <c r="O15" s="45">
        <v>7.4094180692833855E-4</v>
      </c>
      <c r="P15" s="45">
        <v>8.4470706519490513E-4</v>
      </c>
      <c r="Q15" s="45">
        <v>3.02849609014888E-4</v>
      </c>
      <c r="R15" s="45">
        <v>2.8257024036265399E-2</v>
      </c>
      <c r="S15" s="45">
        <v>0.26739333591546455</v>
      </c>
    </row>
    <row r="16" spans="1:20">
      <c r="A16" s="88" t="s">
        <v>283</v>
      </c>
      <c r="B16" s="89" t="s">
        <v>55</v>
      </c>
      <c r="C16" s="45">
        <v>0</v>
      </c>
      <c r="D16" s="45">
        <v>8.9930365050783223E-5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2.2008745921731077E-5</v>
      </c>
      <c r="N16" s="45">
        <v>2.6723028659878523E-3</v>
      </c>
      <c r="O16" s="45">
        <v>0</v>
      </c>
      <c r="P16" s="45">
        <v>2.9566504803435478E-4</v>
      </c>
      <c r="Q16" s="45">
        <v>7.0440550724026885E-6</v>
      </c>
      <c r="R16" s="45">
        <v>6.618879497644059E-5</v>
      </c>
      <c r="S16" s="45">
        <v>3.1531398750423989E-3</v>
      </c>
    </row>
    <row r="17" spans="1:19">
      <c r="A17" s="88" t="s">
        <v>283</v>
      </c>
      <c r="B17" s="89" t="s">
        <v>56</v>
      </c>
      <c r="C17" s="45">
        <v>0</v>
      </c>
      <c r="D17" s="45">
        <v>0</v>
      </c>
      <c r="E17" s="45">
        <v>0</v>
      </c>
      <c r="F17" s="45">
        <v>0.24924442305659777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45">
        <v>4.2924301509117413E-3</v>
      </c>
      <c r="N17" s="45">
        <v>0</v>
      </c>
      <c r="O17" s="45">
        <v>0</v>
      </c>
      <c r="P17" s="45">
        <v>6.8693565929534017E-4</v>
      </c>
      <c r="Q17" s="45">
        <v>0</v>
      </c>
      <c r="R17" s="45">
        <v>7.0593080534893105E-3</v>
      </c>
      <c r="S17" s="45">
        <v>0.26128309692029461</v>
      </c>
    </row>
    <row r="18" spans="1:19">
      <c r="A18" s="88" t="s">
        <v>283</v>
      </c>
      <c r="B18" s="89" t="s">
        <v>57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7.2067479136794788E-5</v>
      </c>
      <c r="N18" s="45">
        <v>3.1158195203406791E-4</v>
      </c>
      <c r="O18" s="45">
        <v>0</v>
      </c>
      <c r="P18" s="45">
        <v>0.21736764067586378</v>
      </c>
      <c r="Q18" s="45">
        <v>0</v>
      </c>
      <c r="R18" s="45">
        <v>1.0807377665038587E-3</v>
      </c>
      <c r="S18" s="45">
        <v>0.2188320278735354</v>
      </c>
    </row>
    <row r="19" spans="1:19">
      <c r="A19" s="88" t="s">
        <v>283</v>
      </c>
      <c r="B19" s="89" t="s">
        <v>58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9.7855685487373556E-3</v>
      </c>
      <c r="N19" s="45">
        <v>0</v>
      </c>
      <c r="O19" s="45">
        <v>0</v>
      </c>
      <c r="P19" s="45">
        <v>6.7832985159483883E-3</v>
      </c>
      <c r="Q19" s="45">
        <v>0</v>
      </c>
      <c r="R19" s="45">
        <v>0</v>
      </c>
      <c r="S19" s="45">
        <v>1.6568867064687964E-2</v>
      </c>
    </row>
    <row r="20" spans="1:19">
      <c r="A20" s="88" t="s">
        <v>283</v>
      </c>
      <c r="B20" s="89" t="s">
        <v>59</v>
      </c>
      <c r="C20" s="45">
        <v>0</v>
      </c>
      <c r="D20" s="45">
        <v>0</v>
      </c>
      <c r="E20" s="45">
        <v>0</v>
      </c>
      <c r="F20" s="45">
        <v>1.0066187735675856</v>
      </c>
      <c r="G20" s="45">
        <v>0</v>
      </c>
      <c r="H20" s="45">
        <v>0</v>
      </c>
      <c r="I20" s="45">
        <v>5.2306463984019835E-6</v>
      </c>
      <c r="J20" s="45">
        <v>0</v>
      </c>
      <c r="K20" s="45">
        <v>0</v>
      </c>
      <c r="L20" s="45">
        <v>0</v>
      </c>
      <c r="M20" s="45">
        <v>8.1524724631170109E-3</v>
      </c>
      <c r="N20" s="45">
        <v>0</v>
      </c>
      <c r="O20" s="45">
        <v>4.1083602005859143E-5</v>
      </c>
      <c r="P20" s="45">
        <v>0</v>
      </c>
      <c r="Q20" s="45">
        <v>0</v>
      </c>
      <c r="R20" s="45">
        <v>6.0869148399866901E-5</v>
      </c>
      <c r="S20" s="45">
        <v>1.0148784294275046</v>
      </c>
    </row>
    <row r="21" spans="1:19">
      <c r="A21" s="88" t="s">
        <v>283</v>
      </c>
      <c r="B21" s="89" t="s">
        <v>60</v>
      </c>
      <c r="C21" s="45">
        <v>0</v>
      </c>
      <c r="D21" s="45">
        <v>0</v>
      </c>
      <c r="E21" s="45">
        <v>0</v>
      </c>
      <c r="F21" s="45">
        <v>0</v>
      </c>
      <c r="G21" s="45">
        <v>0</v>
      </c>
      <c r="H21" s="45">
        <v>0</v>
      </c>
      <c r="I21" s="45">
        <v>4.5577113993400198E-2</v>
      </c>
      <c r="J21" s="45">
        <v>0</v>
      </c>
      <c r="K21" s="45">
        <v>0</v>
      </c>
      <c r="L21" s="45">
        <v>0</v>
      </c>
      <c r="M21" s="45">
        <v>1.4652058309744476E-2</v>
      </c>
      <c r="N21" s="45">
        <v>0</v>
      </c>
      <c r="O21" s="45">
        <v>0</v>
      </c>
      <c r="P21" s="45">
        <v>0.17388478999864221</v>
      </c>
      <c r="Q21" s="45">
        <v>4.945738787950818E-2</v>
      </c>
      <c r="R21" s="45">
        <v>0.27214442201591638</v>
      </c>
      <c r="S21" s="45">
        <v>0.55571577219721036</v>
      </c>
    </row>
    <row r="22" spans="1:19">
      <c r="A22" s="88" t="s">
        <v>283</v>
      </c>
      <c r="B22" s="89" t="s">
        <v>61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6.3723937283638676E-2</v>
      </c>
      <c r="N22" s="45">
        <v>2.8684586901377429E-2</v>
      </c>
      <c r="O22" s="45">
        <v>3.4606698656181045E-4</v>
      </c>
      <c r="P22" s="45">
        <v>0</v>
      </c>
      <c r="Q22" s="45">
        <v>0</v>
      </c>
      <c r="R22" s="45">
        <v>3.377977452405645E-4</v>
      </c>
      <c r="S22" s="45">
        <v>9.3092388916819147E-2</v>
      </c>
    </row>
    <row r="23" spans="1:19">
      <c r="A23" s="88" t="s">
        <v>283</v>
      </c>
      <c r="B23" s="89" t="s">
        <v>62</v>
      </c>
      <c r="C23" s="45">
        <v>0</v>
      </c>
      <c r="D23" s="45">
        <v>0</v>
      </c>
      <c r="E23" s="45">
        <v>0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2.2629604060409036E-5</v>
      </c>
      <c r="N23" s="45">
        <v>8.3939454290309357E-3</v>
      </c>
      <c r="O23" s="45">
        <v>0</v>
      </c>
      <c r="P23" s="45">
        <v>4.4454371803701598E-3</v>
      </c>
      <c r="Q23" s="45">
        <v>0</v>
      </c>
      <c r="R23" s="45">
        <v>7.5723417398151582E-2</v>
      </c>
      <c r="S23" s="45">
        <v>8.8585429611615751E-2</v>
      </c>
    </row>
    <row r="24" spans="1:19">
      <c r="A24" s="88" t="s">
        <v>283</v>
      </c>
      <c r="B24" s="89" t="s">
        <v>63</v>
      </c>
      <c r="C24" s="45">
        <v>0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4.6914002684646405E-2</v>
      </c>
      <c r="N24" s="45">
        <v>0</v>
      </c>
      <c r="O24" s="45">
        <v>4.9430679685800685E-2</v>
      </c>
      <c r="P24" s="45">
        <v>1.0079502475718094E-2</v>
      </c>
      <c r="Q24" s="45">
        <v>0</v>
      </c>
      <c r="R24" s="45">
        <v>2.2046731887748194E-4</v>
      </c>
      <c r="S24" s="45">
        <v>0.10664465216504126</v>
      </c>
    </row>
    <row r="25" spans="1:19">
      <c r="A25" s="88" t="s">
        <v>283</v>
      </c>
      <c r="B25" s="89" t="s">
        <v>64</v>
      </c>
      <c r="C25" s="45">
        <v>0</v>
      </c>
      <c r="D25" s="45">
        <v>0</v>
      </c>
      <c r="E25" s="45">
        <v>0</v>
      </c>
      <c r="F25" s="45">
        <v>2.8099118256176503E-2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6.3210159156001922E-4</v>
      </c>
      <c r="Q25" s="45">
        <v>0</v>
      </c>
      <c r="R25" s="45">
        <v>1.1722347643061681E-4</v>
      </c>
      <c r="S25" s="45">
        <v>2.8848443324164919E-2</v>
      </c>
    </row>
    <row r="26" spans="1:19">
      <c r="A26" s="88" t="s">
        <v>283</v>
      </c>
      <c r="B26" s="89" t="s">
        <v>65</v>
      </c>
      <c r="C26" s="45">
        <v>0</v>
      </c>
      <c r="D26" s="45">
        <v>0.13574767046512581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1.2328453788494897E-3</v>
      </c>
      <c r="N26" s="45">
        <v>1.6999918223768118E-2</v>
      </c>
      <c r="O26" s="45">
        <v>0</v>
      </c>
      <c r="P26" s="45">
        <v>1.2747420482739358E-5</v>
      </c>
      <c r="Q26" s="45">
        <v>0</v>
      </c>
      <c r="R26" s="45">
        <v>5.0546949555752008E-5</v>
      </c>
      <c r="S26" s="45">
        <v>0.15404372843778447</v>
      </c>
    </row>
    <row r="27" spans="1:19">
      <c r="A27" s="88" t="s">
        <v>283</v>
      </c>
      <c r="B27" s="89" t="s">
        <v>66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2.0288050484040809E-7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2.0288050350814046E-7</v>
      </c>
    </row>
    <row r="28" spans="1:19">
      <c r="A28" s="88" t="s">
        <v>283</v>
      </c>
      <c r="B28" s="89" t="s">
        <v>67</v>
      </c>
      <c r="C28" s="45">
        <v>0</v>
      </c>
      <c r="D28" s="45">
        <v>0</v>
      </c>
      <c r="E28" s="45">
        <v>0</v>
      </c>
      <c r="F28" s="45">
        <v>3.7629164450487806E-3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1.4063441626976925E-3</v>
      </c>
      <c r="N28" s="45">
        <v>2.2736341273255078E-5</v>
      </c>
      <c r="O28" s="45">
        <v>0</v>
      </c>
      <c r="P28" s="45">
        <v>1.3983300803595E-3</v>
      </c>
      <c r="Q28" s="45">
        <v>0</v>
      </c>
      <c r="R28" s="45">
        <v>1.5975423633740604E-5</v>
      </c>
      <c r="S28" s="45">
        <v>6.606302453018742E-3</v>
      </c>
    </row>
    <row r="29" spans="1:19">
      <c r="A29" s="88" t="s">
        <v>283</v>
      </c>
      <c r="B29" s="89" t="s">
        <v>68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6.0650873335696964E-3</v>
      </c>
      <c r="N29" s="45">
        <v>0</v>
      </c>
      <c r="O29" s="45">
        <v>0</v>
      </c>
      <c r="P29" s="45">
        <v>1.438066124524795E-3</v>
      </c>
      <c r="Q29" s="45">
        <v>0</v>
      </c>
      <c r="R29" s="45">
        <v>1.5831615915118391E-5</v>
      </c>
      <c r="S29" s="45">
        <v>7.5189850740073894E-3</v>
      </c>
    </row>
    <row r="30" spans="1:19">
      <c r="A30" s="88" t="s">
        <v>283</v>
      </c>
      <c r="B30" s="89" t="s">
        <v>69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45">
        <v>1.3282422286797324E-2</v>
      </c>
      <c r="N30" s="45">
        <v>0</v>
      </c>
      <c r="O30" s="45">
        <v>0</v>
      </c>
      <c r="P30" s="45">
        <v>1.5421531442960656E-6</v>
      </c>
      <c r="Q30" s="45">
        <v>2.2546752241819901E-4</v>
      </c>
      <c r="R30" s="45">
        <v>0</v>
      </c>
      <c r="S30" s="45">
        <v>1.3509431962361873E-2</v>
      </c>
    </row>
    <row r="31" spans="1:19">
      <c r="A31" s="88" t="s">
        <v>283</v>
      </c>
      <c r="B31" s="89" t="s">
        <v>70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3.044996491323726E-4</v>
      </c>
      <c r="N31" s="45">
        <v>4.5594173122687209E-4</v>
      </c>
      <c r="O31" s="45">
        <v>0</v>
      </c>
      <c r="P31" s="45">
        <v>7.0605643933707718E-3</v>
      </c>
      <c r="Q31" s="45">
        <v>0</v>
      </c>
      <c r="R31" s="45">
        <v>0</v>
      </c>
      <c r="S31" s="45">
        <v>7.8210057737244654E-3</v>
      </c>
    </row>
    <row r="32" spans="1:19">
      <c r="A32" s="88" t="s">
        <v>283</v>
      </c>
      <c r="B32" s="89" t="s">
        <v>71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0</v>
      </c>
      <c r="M32" s="45">
        <v>3.1565884192330529E-4</v>
      </c>
      <c r="N32" s="45">
        <v>0</v>
      </c>
      <c r="O32" s="45">
        <v>1.8284381019034734E-4</v>
      </c>
      <c r="P32" s="45">
        <v>0.17754729763896693</v>
      </c>
      <c r="Q32" s="45">
        <v>0</v>
      </c>
      <c r="R32" s="45">
        <v>0.23253578575503131</v>
      </c>
      <c r="S32" s="45">
        <v>0.4105815860461135</v>
      </c>
    </row>
    <row r="33" spans="1:19">
      <c r="A33" s="88" t="s">
        <v>283</v>
      </c>
      <c r="B33" s="89" t="s">
        <v>72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45">
        <v>5.2434328341011138E-5</v>
      </c>
      <c r="N33" s="45">
        <v>1.5191298114259677E-2</v>
      </c>
      <c r="O33" s="45">
        <v>0</v>
      </c>
      <c r="P33" s="45">
        <v>1.778543863317994E-2</v>
      </c>
      <c r="Q33" s="45">
        <v>7.5208389316128166E-5</v>
      </c>
      <c r="R33" s="45">
        <v>0.54819187801209601</v>
      </c>
      <c r="S33" s="45">
        <v>0.58129625747719516</v>
      </c>
    </row>
    <row r="34" spans="1:19">
      <c r="A34" s="88" t="s">
        <v>283</v>
      </c>
      <c r="B34" s="89" t="s">
        <v>73</v>
      </c>
      <c r="C34" s="45">
        <v>0</v>
      </c>
      <c r="D34" s="45">
        <v>0</v>
      </c>
      <c r="E34" s="45">
        <v>0</v>
      </c>
      <c r="F34" s="45">
        <v>4.2981953358278702E-4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2.1614031707821724E-3</v>
      </c>
      <c r="N34" s="45">
        <v>0</v>
      </c>
      <c r="O34" s="45">
        <v>0</v>
      </c>
      <c r="P34" s="45">
        <v>6.1546339743139278E-3</v>
      </c>
      <c r="Q34" s="45">
        <v>4.2776606881789747E-3</v>
      </c>
      <c r="R34" s="45">
        <v>0</v>
      </c>
      <c r="S34" s="45">
        <v>1.3023517366857362E-2</v>
      </c>
    </row>
    <row r="35" spans="1:19">
      <c r="A35" s="88" t="s">
        <v>283</v>
      </c>
      <c r="B35" s="89" t="s">
        <v>74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1.1139345877132278E-2</v>
      </c>
      <c r="N35" s="45">
        <v>1.4063746910020214E-4</v>
      </c>
      <c r="O35" s="45">
        <v>0</v>
      </c>
      <c r="P35" s="45">
        <v>9.5334961675459517E-3</v>
      </c>
      <c r="Q35" s="45">
        <v>0</v>
      </c>
      <c r="R35" s="45">
        <v>0</v>
      </c>
      <c r="S35" s="45">
        <v>2.0813479513780209E-2</v>
      </c>
    </row>
    <row r="36" spans="1:19">
      <c r="A36" s="88" t="s">
        <v>283</v>
      </c>
      <c r="B36" s="89" t="s">
        <v>75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7.562255759684211E-2</v>
      </c>
      <c r="N36" s="45">
        <v>7.936879444248035E-5</v>
      </c>
      <c r="O36" s="45">
        <v>1.716354972830203E-2</v>
      </c>
      <c r="P36" s="45">
        <v>8.9513975359611919E-5</v>
      </c>
      <c r="Q36" s="45">
        <v>0</v>
      </c>
      <c r="R36" s="45">
        <v>0</v>
      </c>
      <c r="S36" s="45">
        <v>9.2954990094945344E-2</v>
      </c>
    </row>
    <row r="37" spans="1:19">
      <c r="A37" s="88" t="s">
        <v>283</v>
      </c>
      <c r="B37" s="89" t="s">
        <v>76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1.575169802279941E-2</v>
      </c>
      <c r="N37" s="45">
        <v>0</v>
      </c>
      <c r="O37" s="45">
        <v>2.692129666767018E-4</v>
      </c>
      <c r="P37" s="45">
        <v>1.8126846262944696E-3</v>
      </c>
      <c r="Q37" s="45">
        <v>5.6073607535878089E-4</v>
      </c>
      <c r="R37" s="45">
        <v>3.6937263470358417E-2</v>
      </c>
      <c r="S37" s="45">
        <v>5.5331595161487002E-2</v>
      </c>
    </row>
    <row r="38" spans="1:19">
      <c r="A38" s="88" t="s">
        <v>283</v>
      </c>
      <c r="B38" s="89" t="s">
        <v>77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7.4625511236861009E-3</v>
      </c>
      <c r="N38" s="45">
        <v>5.9957215815882314E-3</v>
      </c>
      <c r="O38" s="45">
        <v>1.1610078899929599E-3</v>
      </c>
      <c r="P38" s="45">
        <v>2.0411033188150185E-4</v>
      </c>
      <c r="Q38" s="45">
        <v>0</v>
      </c>
      <c r="R38" s="45">
        <v>0</v>
      </c>
      <c r="S38" s="45">
        <v>1.4823390927151792E-2</v>
      </c>
    </row>
    <row r="39" spans="1:19">
      <c r="A39" s="88" t="s">
        <v>283</v>
      </c>
      <c r="B39" s="89" t="s">
        <v>78</v>
      </c>
      <c r="C39" s="45">
        <v>0</v>
      </c>
      <c r="D39" s="45">
        <v>0</v>
      </c>
      <c r="E39" s="45">
        <v>0</v>
      </c>
      <c r="F39" s="45">
        <v>0.39235547712862928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5.0126306565405621E-2</v>
      </c>
      <c r="M39" s="45">
        <v>4.4275576386194615E-3</v>
      </c>
      <c r="N39" s="45">
        <v>0</v>
      </c>
      <c r="O39" s="45">
        <v>0</v>
      </c>
      <c r="P39" s="45">
        <v>5.1352008512139946E-5</v>
      </c>
      <c r="Q39" s="45">
        <v>0</v>
      </c>
      <c r="R39" s="45">
        <v>4.1304935469783643E-3</v>
      </c>
      <c r="S39" s="45">
        <v>0.4510911868881422</v>
      </c>
    </row>
    <row r="40" spans="1:19">
      <c r="A40" s="88" t="s">
        <v>283</v>
      </c>
      <c r="B40" s="89" t="s">
        <v>79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7.2393010908999855E-3</v>
      </c>
      <c r="N40" s="45">
        <v>0</v>
      </c>
      <c r="O40" s="45">
        <v>0</v>
      </c>
      <c r="P40" s="45">
        <v>4.2981711207650264E-3</v>
      </c>
      <c r="Q40" s="45">
        <v>0</v>
      </c>
      <c r="R40" s="45">
        <v>0</v>
      </c>
      <c r="S40" s="45">
        <v>1.1537472211667676E-2</v>
      </c>
    </row>
    <row r="41" spans="1:19">
      <c r="A41" s="88" t="s">
        <v>283</v>
      </c>
      <c r="B41" s="89" t="s">
        <v>80</v>
      </c>
      <c r="C41" s="45">
        <v>0</v>
      </c>
      <c r="D41" s="45">
        <v>0</v>
      </c>
      <c r="E41" s="45">
        <v>0</v>
      </c>
      <c r="F41" s="45">
        <v>2.507510290108419</v>
      </c>
      <c r="G41" s="45">
        <v>0.79630769540466018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8.3214685716814785E-5</v>
      </c>
      <c r="N41" s="45">
        <v>3.1661499302052309E-2</v>
      </c>
      <c r="O41" s="45">
        <v>0</v>
      </c>
      <c r="P41" s="45">
        <v>6.868017694243278E-2</v>
      </c>
      <c r="Q41" s="45">
        <v>1.8686144035034991E-3</v>
      </c>
      <c r="R41" s="45">
        <v>1.6705414589653245E-2</v>
      </c>
      <c r="S41" s="45">
        <v>3.4228169054364308</v>
      </c>
    </row>
    <row r="42" spans="1:19">
      <c r="A42" s="88" t="s">
        <v>283</v>
      </c>
      <c r="B42" s="89" t="s">
        <v>81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4.6614592685578771E-4</v>
      </c>
      <c r="N42" s="45">
        <v>5.8062389462087971E-3</v>
      </c>
      <c r="O42" s="45">
        <v>3.0271599993114545E-2</v>
      </c>
      <c r="P42" s="45">
        <v>0</v>
      </c>
      <c r="Q42" s="45">
        <v>0</v>
      </c>
      <c r="R42" s="45">
        <v>0</v>
      </c>
      <c r="S42" s="45">
        <v>3.6543984866177937E-2</v>
      </c>
    </row>
    <row r="43" spans="1:19">
      <c r="A43" s="88" t="s">
        <v>283</v>
      </c>
      <c r="B43" s="89" t="s">
        <v>82</v>
      </c>
      <c r="C43" s="45">
        <v>0</v>
      </c>
      <c r="D43" s="45">
        <v>0</v>
      </c>
      <c r="E43" s="45">
        <v>0</v>
      </c>
      <c r="F43" s="45">
        <v>0</v>
      </c>
      <c r="G43" s="45">
        <v>1.1146084207993336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45">
        <v>0.11033635676785547</v>
      </c>
      <c r="N43" s="45">
        <v>0</v>
      </c>
      <c r="O43" s="45">
        <v>0</v>
      </c>
      <c r="P43" s="45">
        <v>1.8393697845464629E-4</v>
      </c>
      <c r="Q43" s="45">
        <v>0</v>
      </c>
      <c r="R43" s="45">
        <v>-1.7763568394002505E-15</v>
      </c>
      <c r="S43" s="45">
        <v>1.2251287145456402</v>
      </c>
    </row>
    <row r="44" spans="1:19">
      <c r="A44" s="88" t="s">
        <v>283</v>
      </c>
      <c r="B44" s="89" t="s">
        <v>83</v>
      </c>
      <c r="C44" s="45">
        <v>0</v>
      </c>
      <c r="D44" s="45">
        <v>0</v>
      </c>
      <c r="E44" s="45">
        <v>0</v>
      </c>
      <c r="F44" s="45">
        <v>3.971728072306199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1.496491915218634E-2</v>
      </c>
      <c r="N44" s="45">
        <v>1.3673785895829127E-4</v>
      </c>
      <c r="O44" s="45">
        <v>1.7174116178936494E-2</v>
      </c>
      <c r="P44" s="45">
        <v>7.1472390950164666E-3</v>
      </c>
      <c r="Q44" s="45">
        <v>0</v>
      </c>
      <c r="R44" s="45">
        <v>2.3983149975437712E-2</v>
      </c>
      <c r="S44" s="45">
        <v>4.0351342345667405</v>
      </c>
    </row>
    <row r="45" spans="1:19">
      <c r="A45" s="88" t="s">
        <v>283</v>
      </c>
      <c r="B45" s="89" t="s">
        <v>84</v>
      </c>
      <c r="C45" s="45">
        <v>0</v>
      </c>
      <c r="D45" s="45">
        <v>0</v>
      </c>
      <c r="E45" s="45">
        <v>0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8.7265864335961396E-4</v>
      </c>
      <c r="N45" s="45">
        <v>0</v>
      </c>
      <c r="O45" s="45">
        <v>0</v>
      </c>
      <c r="P45" s="45">
        <v>5.1936783437680489E-3</v>
      </c>
      <c r="Q45" s="45">
        <v>5.6435163810153455E-5</v>
      </c>
      <c r="R45" s="45">
        <v>2.0780727427744949E-2</v>
      </c>
      <c r="S45" s="45">
        <v>2.6903499578686763E-2</v>
      </c>
    </row>
    <row r="46" spans="1:19">
      <c r="A46" s="88" t="s">
        <v>283</v>
      </c>
      <c r="B46" s="89" t="s">
        <v>85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3.6500605851918611E-2</v>
      </c>
      <c r="N46" s="45">
        <v>4.1635217226039245E-3</v>
      </c>
      <c r="O46" s="45">
        <v>3.6076837777634929E-3</v>
      </c>
      <c r="P46" s="45">
        <v>1.2778020815971125E-2</v>
      </c>
      <c r="Q46" s="45">
        <v>0</v>
      </c>
      <c r="R46" s="45">
        <v>1.0886417400612913E-2</v>
      </c>
      <c r="S46" s="45">
        <v>6.7936249568866458E-2</v>
      </c>
    </row>
    <row r="47" spans="1:19">
      <c r="A47" s="88" t="s">
        <v>283</v>
      </c>
      <c r="B47" s="89" t="s">
        <v>86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1.1892562743383941</v>
      </c>
      <c r="M47" s="45">
        <v>1.694182726149851E-3</v>
      </c>
      <c r="N47" s="45">
        <v>0</v>
      </c>
      <c r="O47" s="45">
        <v>7.3636064411880531E-4</v>
      </c>
      <c r="P47" s="45">
        <v>1.3813517103984374E-3</v>
      </c>
      <c r="Q47" s="45">
        <v>2.8887316699277577E-4</v>
      </c>
      <c r="R47" s="45">
        <v>1.2682830053734051E-5</v>
      </c>
      <c r="S47" s="45">
        <v>1.1933697254161117</v>
      </c>
    </row>
    <row r="48" spans="1:19">
      <c r="A48" s="88" t="s">
        <v>283</v>
      </c>
      <c r="B48" s="89" t="s">
        <v>87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6.0941627938237986E-4</v>
      </c>
      <c r="N48" s="45">
        <v>4.2148597804780863E-4</v>
      </c>
      <c r="O48" s="45">
        <v>2.2797928479598717E-3</v>
      </c>
      <c r="P48" s="45">
        <v>7.6567768337618691E-2</v>
      </c>
      <c r="Q48" s="45">
        <v>1.8349035826981108E-4</v>
      </c>
      <c r="R48" s="45">
        <v>0.12764928564632783</v>
      </c>
      <c r="S48" s="45">
        <v>0.20771123944760461</v>
      </c>
    </row>
    <row r="49" spans="1:19">
      <c r="A49" s="88" t="s">
        <v>283</v>
      </c>
      <c r="B49" s="89" t="s">
        <v>88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7.959553828226773E-4</v>
      </c>
      <c r="K49" s="45">
        <v>0</v>
      </c>
      <c r="L49" s="45">
        <v>0</v>
      </c>
      <c r="M49" s="45">
        <v>1.476297749259281E-3</v>
      </c>
      <c r="N49" s="45">
        <v>0</v>
      </c>
      <c r="O49" s="45">
        <v>2.6503442702180413E-4</v>
      </c>
      <c r="P49" s="45">
        <v>0.14153779322275994</v>
      </c>
      <c r="Q49" s="45">
        <v>3.6122234374201811E-3</v>
      </c>
      <c r="R49" s="45">
        <v>0.16141888149416062</v>
      </c>
      <c r="S49" s="45">
        <v>0.30910618571345339</v>
      </c>
    </row>
    <row r="50" spans="1:19">
      <c r="A50" s="88" t="s">
        <v>283</v>
      </c>
      <c r="B50" s="89" t="s">
        <v>89</v>
      </c>
      <c r="C50" s="45">
        <v>0</v>
      </c>
      <c r="D50" s="45">
        <v>0</v>
      </c>
      <c r="E50" s="45">
        <v>0</v>
      </c>
      <c r="F50" s="45">
        <v>0</v>
      </c>
      <c r="G50" s="45">
        <v>2.3668128960427026E-2</v>
      </c>
      <c r="H50" s="45">
        <v>0</v>
      </c>
      <c r="I50" s="45">
        <v>1.3426178865866834E-3</v>
      </c>
      <c r="J50" s="45">
        <v>0</v>
      </c>
      <c r="K50" s="45">
        <v>0</v>
      </c>
      <c r="L50" s="45">
        <v>0</v>
      </c>
      <c r="M50" s="45">
        <v>5.9604664609650637E-2</v>
      </c>
      <c r="N50" s="45">
        <v>5.4736759174245364E-4</v>
      </c>
      <c r="O50" s="45">
        <v>0</v>
      </c>
      <c r="P50" s="45">
        <v>0.11368794671032667</v>
      </c>
      <c r="Q50" s="45">
        <v>1.4196451571535373E-4</v>
      </c>
      <c r="R50" s="45">
        <v>2.2815233733481932E-3</v>
      </c>
      <c r="S50" s="45">
        <v>0.20127421364778542</v>
      </c>
    </row>
    <row r="51" spans="1:19">
      <c r="A51" s="88" t="s">
        <v>283</v>
      </c>
      <c r="B51" s="89" t="s">
        <v>90</v>
      </c>
      <c r="C51" s="45">
        <v>0</v>
      </c>
      <c r="D51" s="45">
        <v>0</v>
      </c>
      <c r="E51" s="45">
        <v>0</v>
      </c>
      <c r="F51" s="45">
        <v>4.6759480916396257E-3</v>
      </c>
      <c r="G51" s="45">
        <v>0</v>
      </c>
      <c r="H51" s="45">
        <v>0</v>
      </c>
      <c r="I51" s="45">
        <v>5.2263930058516483E-3</v>
      </c>
      <c r="J51" s="45">
        <v>0</v>
      </c>
      <c r="K51" s="45">
        <v>0</v>
      </c>
      <c r="L51" s="45">
        <v>0.11938054945200527</v>
      </c>
      <c r="M51" s="45">
        <v>1.928063875733077E-2</v>
      </c>
      <c r="N51" s="45">
        <v>8.4416853639677214E-3</v>
      </c>
      <c r="O51" s="45">
        <v>6.8142586810626682E-3</v>
      </c>
      <c r="P51" s="45">
        <v>0.22526997007133831</v>
      </c>
      <c r="Q51" s="45">
        <v>5.0332502266063894E-3</v>
      </c>
      <c r="R51" s="45">
        <v>1.7763568394002505E-15</v>
      </c>
      <c r="S51" s="45">
        <v>0.39412269364980546</v>
      </c>
    </row>
    <row r="52" spans="1:19">
      <c r="A52" s="88" t="s">
        <v>283</v>
      </c>
      <c r="B52" s="89" t="s">
        <v>91</v>
      </c>
      <c r="C52" s="45">
        <v>0</v>
      </c>
      <c r="D52" s="45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5">
        <v>1.5697629560307291E-4</v>
      </c>
      <c r="N52" s="45">
        <v>3.2473722669790206E-3</v>
      </c>
      <c r="O52" s="45">
        <v>3.3247656408450454E-2</v>
      </c>
      <c r="P52" s="45">
        <v>4.0436681170894495E-3</v>
      </c>
      <c r="Q52" s="45">
        <v>0</v>
      </c>
      <c r="R52" s="45">
        <v>5.1399019980767235E-2</v>
      </c>
      <c r="S52" s="45">
        <v>9.2094693068879963E-2</v>
      </c>
    </row>
    <row r="53" spans="1:19">
      <c r="A53" s="88" t="s">
        <v>283</v>
      </c>
      <c r="B53" s="89" t="s">
        <v>92</v>
      </c>
      <c r="C53" s="45">
        <v>0</v>
      </c>
      <c r="D53" s="45">
        <v>0</v>
      </c>
      <c r="E53" s="45">
        <v>0</v>
      </c>
      <c r="F53" s="45">
        <v>0</v>
      </c>
      <c r="G53" s="45">
        <v>0.30119324136140868</v>
      </c>
      <c r="H53" s="45">
        <v>0</v>
      </c>
      <c r="I53" s="45">
        <v>5.3504158213257824E-5</v>
      </c>
      <c r="J53" s="45">
        <v>0</v>
      </c>
      <c r="K53" s="45">
        <v>0</v>
      </c>
      <c r="L53" s="45">
        <v>0</v>
      </c>
      <c r="M53" s="45">
        <v>9.1984740086109795E-2</v>
      </c>
      <c r="N53" s="45">
        <v>1.2298020218461936E-3</v>
      </c>
      <c r="O53" s="45">
        <v>1.9270585685044694E-2</v>
      </c>
      <c r="P53" s="45">
        <v>0</v>
      </c>
      <c r="Q53" s="45">
        <v>7.7633816817745949E-5</v>
      </c>
      <c r="R53" s="45">
        <v>2.035049043769277E-4</v>
      </c>
      <c r="S53" s="45">
        <v>0.4140130120338199</v>
      </c>
    </row>
    <row r="54" spans="1:19">
      <c r="A54" s="88" t="s">
        <v>283</v>
      </c>
      <c r="B54" s="89" t="s">
        <v>93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45">
        <v>6.5268439644814435E-3</v>
      </c>
      <c r="N54" s="45">
        <v>6.9645946837106454E-2</v>
      </c>
      <c r="O54" s="45">
        <v>1.3688356802028512E-3</v>
      </c>
      <c r="P54" s="45">
        <v>3.3290046437027154E-2</v>
      </c>
      <c r="Q54" s="45">
        <v>3.4048330846497832E-3</v>
      </c>
      <c r="R54" s="45">
        <v>7.5573086951052915E-4</v>
      </c>
      <c r="S54" s="45">
        <v>0.1149922368729861</v>
      </c>
    </row>
    <row r="55" spans="1:19">
      <c r="A55" s="88" t="s">
        <v>283</v>
      </c>
      <c r="B55" s="89" t="s">
        <v>94</v>
      </c>
      <c r="C55" s="45">
        <v>0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2.7087221544977724E-3</v>
      </c>
      <c r="K55" s="45">
        <v>0</v>
      </c>
      <c r="L55" s="45">
        <v>0</v>
      </c>
      <c r="M55" s="45">
        <v>2.4867793462135523E-4</v>
      </c>
      <c r="N55" s="45">
        <v>0</v>
      </c>
      <c r="O55" s="45">
        <v>4.0983966749267853E-3</v>
      </c>
      <c r="P55" s="45">
        <v>0.45492630824357505</v>
      </c>
      <c r="Q55" s="45">
        <v>1.5725746537385843E-3</v>
      </c>
      <c r="R55" s="45">
        <v>0.11769169777359423</v>
      </c>
      <c r="S55" s="45">
        <v>0.58124637743494389</v>
      </c>
    </row>
    <row r="56" spans="1:19">
      <c r="A56" s="88" t="s">
        <v>283</v>
      </c>
      <c r="B56" s="89" t="s">
        <v>95</v>
      </c>
      <c r="C56" s="45">
        <v>0</v>
      </c>
      <c r="D56" s="45">
        <v>0</v>
      </c>
      <c r="E56" s="45">
        <v>0</v>
      </c>
      <c r="F56" s="45">
        <v>0</v>
      </c>
      <c r="G56" s="45">
        <v>9.2540710175321284E-2</v>
      </c>
      <c r="H56" s="45">
        <v>0</v>
      </c>
      <c r="I56" s="45">
        <v>3.376744672381693E-3</v>
      </c>
      <c r="J56" s="45">
        <v>0</v>
      </c>
      <c r="K56" s="45">
        <v>0</v>
      </c>
      <c r="L56" s="45">
        <v>0</v>
      </c>
      <c r="M56" s="45">
        <v>2.5779281922428066E-2</v>
      </c>
      <c r="N56" s="45">
        <v>3.8912767477805588E-4</v>
      </c>
      <c r="O56" s="45">
        <v>8.8600830797074814E-3</v>
      </c>
      <c r="P56" s="45">
        <v>0.36420108027183806</v>
      </c>
      <c r="Q56" s="45">
        <v>6.4344005566596696E-5</v>
      </c>
      <c r="R56" s="45">
        <v>3.5527136788005009E-15</v>
      </c>
      <c r="S56" s="45">
        <v>0.49521137180202857</v>
      </c>
    </row>
    <row r="57" spans="1:19">
      <c r="A57" s="88" t="s">
        <v>283</v>
      </c>
      <c r="B57" s="89" t="s">
        <v>96</v>
      </c>
      <c r="C57" s="45">
        <v>0</v>
      </c>
      <c r="D57" s="45">
        <v>0</v>
      </c>
      <c r="E57" s="45">
        <v>1.3662326721167739E-3</v>
      </c>
      <c r="F57" s="45">
        <v>3.6015103700570705E-4</v>
      </c>
      <c r="G57" s="45">
        <v>0.14038964865951975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0.14278730853981214</v>
      </c>
      <c r="N57" s="45">
        <v>1.5531247739364318E-4</v>
      </c>
      <c r="O57" s="45">
        <v>1.0389205444716332E-3</v>
      </c>
      <c r="P57" s="45">
        <v>3.9158352201884572E-2</v>
      </c>
      <c r="Q57" s="45">
        <v>2.5272851036600708E-4</v>
      </c>
      <c r="R57" s="45">
        <v>3.0486123891650507E-2</v>
      </c>
      <c r="S57" s="45">
        <v>0.35599477853423167</v>
      </c>
    </row>
    <row r="58" spans="1:19">
      <c r="A58" s="88" t="s">
        <v>283</v>
      </c>
      <c r="B58" s="89" t="s">
        <v>97</v>
      </c>
      <c r="C58" s="45">
        <v>0</v>
      </c>
      <c r="D58" s="45">
        <v>0</v>
      </c>
      <c r="E58" s="45">
        <v>0.10576837873209971</v>
      </c>
      <c r="F58" s="45">
        <v>0</v>
      </c>
      <c r="G58" s="45">
        <v>1.6071738525305079E-3</v>
      </c>
      <c r="H58" s="45">
        <v>0</v>
      </c>
      <c r="I58" s="45">
        <v>0</v>
      </c>
      <c r="J58" s="45">
        <v>0</v>
      </c>
      <c r="K58" s="45">
        <v>0</v>
      </c>
      <c r="L58" s="45">
        <v>0</v>
      </c>
      <c r="M58" s="45">
        <v>6.8002662552002047E-2</v>
      </c>
      <c r="N58" s="45">
        <v>1.1188295200437182E-3</v>
      </c>
      <c r="O58" s="45">
        <v>1.3028385303215928E-3</v>
      </c>
      <c r="P58" s="45">
        <v>8.7739771804191236E-2</v>
      </c>
      <c r="Q58" s="45">
        <v>1.2953882938478989E-3</v>
      </c>
      <c r="R58" s="45">
        <v>1.6831909106684861E-3</v>
      </c>
      <c r="S58" s="45">
        <v>0.26851823419569598</v>
      </c>
    </row>
    <row r="59" spans="1:19">
      <c r="A59" s="88" t="s">
        <v>283</v>
      </c>
      <c r="B59" s="89" t="s">
        <v>98</v>
      </c>
      <c r="C59" s="45">
        <v>0</v>
      </c>
      <c r="D59" s="45">
        <v>0</v>
      </c>
      <c r="E59" s="45">
        <v>0</v>
      </c>
      <c r="F59" s="45">
        <v>0</v>
      </c>
      <c r="G59" s="45">
        <v>1.2996118473207474E-3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45">
        <v>2.3865865477668002E-3</v>
      </c>
      <c r="N59" s="45">
        <v>7.8321424621194957E-3</v>
      </c>
      <c r="O59" s="45">
        <v>5.2209698834687623E-4</v>
      </c>
      <c r="P59" s="45">
        <v>1.9325537353331868E-4</v>
      </c>
      <c r="Q59" s="45">
        <v>0</v>
      </c>
      <c r="R59" s="45">
        <v>3.3897585615324743E-2</v>
      </c>
      <c r="S59" s="45">
        <v>4.6131278834408818E-2</v>
      </c>
    </row>
    <row r="60" spans="1:19">
      <c r="A60" s="88" t="s">
        <v>283</v>
      </c>
      <c r="B60" s="89" t="s">
        <v>99</v>
      </c>
      <c r="C60" s="45">
        <v>0</v>
      </c>
      <c r="D60" s="45">
        <v>0</v>
      </c>
      <c r="E60" s="45">
        <v>0</v>
      </c>
      <c r="F60" s="45">
        <v>0</v>
      </c>
      <c r="G60" s="45">
        <v>1.0095165056247524E-3</v>
      </c>
      <c r="H60" s="45">
        <v>0</v>
      </c>
      <c r="I60" s="45">
        <v>0</v>
      </c>
      <c r="J60" s="45">
        <v>4.8815541501823212E-5</v>
      </c>
      <c r="K60" s="45">
        <v>0</v>
      </c>
      <c r="L60" s="45">
        <v>0</v>
      </c>
      <c r="M60" s="45">
        <v>0.17621296086738658</v>
      </c>
      <c r="N60" s="45">
        <v>6.0027297338165475E-3</v>
      </c>
      <c r="O60" s="45">
        <v>0.32461657901618546</v>
      </c>
      <c r="P60" s="45">
        <v>0.48885745278655746</v>
      </c>
      <c r="Q60" s="45">
        <v>3.7685243649149269E-4</v>
      </c>
      <c r="R60" s="45">
        <v>3.839817806638024E-2</v>
      </c>
      <c r="S60" s="45">
        <v>1.035523084953951</v>
      </c>
    </row>
    <row r="61" spans="1:19">
      <c r="A61" s="88" t="s">
        <v>283</v>
      </c>
      <c r="B61" s="89" t="s">
        <v>101</v>
      </c>
      <c r="C61" s="45">
        <v>0</v>
      </c>
      <c r="D61" s="45">
        <v>0</v>
      </c>
      <c r="E61" s="45">
        <v>0</v>
      </c>
      <c r="F61" s="45">
        <v>0</v>
      </c>
      <c r="G61" s="45">
        <v>0.55389096929539861</v>
      </c>
      <c r="H61" s="45">
        <v>0</v>
      </c>
      <c r="I61" s="45">
        <v>0</v>
      </c>
      <c r="J61" s="45">
        <v>0</v>
      </c>
      <c r="K61" s="45">
        <v>0</v>
      </c>
      <c r="L61" s="45">
        <v>0</v>
      </c>
      <c r="M61" s="45">
        <v>1.2841567211805405E-3</v>
      </c>
      <c r="N61" s="45">
        <v>9.8062301285004594E-3</v>
      </c>
      <c r="O61" s="45">
        <v>2.6695334842674612E-7</v>
      </c>
      <c r="P61" s="45">
        <v>0.26017626617563394</v>
      </c>
      <c r="Q61" s="45">
        <v>3.778694127709592E-6</v>
      </c>
      <c r="R61" s="45">
        <v>7.4017136182103371E-2</v>
      </c>
      <c r="S61" s="45">
        <v>0.89917880415029572</v>
      </c>
    </row>
    <row r="62" spans="1:19">
      <c r="A62" s="88" t="s">
        <v>283</v>
      </c>
      <c r="B62" s="89" t="s">
        <v>102</v>
      </c>
      <c r="C62" s="45">
        <v>0</v>
      </c>
      <c r="D62" s="45">
        <v>0</v>
      </c>
      <c r="E62" s="45">
        <v>0</v>
      </c>
      <c r="F62" s="45">
        <v>0</v>
      </c>
      <c r="G62" s="45">
        <v>0</v>
      </c>
      <c r="H62" s="45">
        <v>0</v>
      </c>
      <c r="I62" s="45">
        <v>0</v>
      </c>
      <c r="J62" s="45">
        <v>0</v>
      </c>
      <c r="K62" s="45">
        <v>1.2062887769748287E-2</v>
      </c>
      <c r="L62" s="45">
        <v>0</v>
      </c>
      <c r="M62" s="45">
        <v>1.2210158848451336E-3</v>
      </c>
      <c r="N62" s="45">
        <v>0</v>
      </c>
      <c r="O62" s="45">
        <v>5.7144459466029751E-5</v>
      </c>
      <c r="P62" s="45">
        <v>1.1277685256771974E-5</v>
      </c>
      <c r="Q62" s="45">
        <v>3.3575521959909316E-3</v>
      </c>
      <c r="R62" s="45">
        <v>7.4483161611738069E-6</v>
      </c>
      <c r="S62" s="45">
        <v>1.6717326311464831E-2</v>
      </c>
    </row>
    <row r="63" spans="1:19">
      <c r="A63" s="88" t="s">
        <v>283</v>
      </c>
      <c r="B63" s="89" t="s">
        <v>103</v>
      </c>
      <c r="C63" s="45">
        <v>0</v>
      </c>
      <c r="D63" s="45">
        <v>0</v>
      </c>
      <c r="E63" s="45">
        <v>0</v>
      </c>
      <c r="F63" s="45">
        <v>0</v>
      </c>
      <c r="G63" s="45">
        <v>0</v>
      </c>
      <c r="H63" s="45">
        <v>0</v>
      </c>
      <c r="I63" s="45">
        <v>0</v>
      </c>
      <c r="J63" s="45">
        <v>0</v>
      </c>
      <c r="K63" s="45">
        <v>0</v>
      </c>
      <c r="L63" s="45">
        <v>0</v>
      </c>
      <c r="M63" s="45">
        <v>1.7475217576423674E-3</v>
      </c>
      <c r="N63" s="45">
        <v>5.9201751486392951E-4</v>
      </c>
      <c r="O63" s="45">
        <v>8.9864518066262722E-4</v>
      </c>
      <c r="P63" s="45">
        <v>2.9175114772783672E-4</v>
      </c>
      <c r="Q63" s="45">
        <v>2.048975536965536E-3</v>
      </c>
      <c r="R63" s="45">
        <v>1.9884301850652264E-3</v>
      </c>
      <c r="S63" s="45">
        <v>7.5673413229253583E-3</v>
      </c>
    </row>
    <row r="64" spans="1:19">
      <c r="A64" s="88" t="s">
        <v>283</v>
      </c>
      <c r="B64" s="89" t="s">
        <v>104</v>
      </c>
      <c r="C64" s="45">
        <v>0</v>
      </c>
      <c r="D64" s="45">
        <v>0</v>
      </c>
      <c r="E64" s="45">
        <v>0</v>
      </c>
      <c r="F64" s="45">
        <v>0</v>
      </c>
      <c r="G64" s="45">
        <v>0</v>
      </c>
      <c r="H64" s="45">
        <v>0</v>
      </c>
      <c r="I64" s="45">
        <v>0</v>
      </c>
      <c r="J64" s="45">
        <v>0</v>
      </c>
      <c r="K64" s="45">
        <v>1.5107411278220129E-4</v>
      </c>
      <c r="L64" s="45">
        <v>0.62535844678029662</v>
      </c>
      <c r="M64" s="45">
        <v>1.9501193562083685E-3</v>
      </c>
      <c r="N64" s="45">
        <v>0</v>
      </c>
      <c r="O64" s="45">
        <v>0</v>
      </c>
      <c r="P64" s="45">
        <v>6.1678637264250824E-6</v>
      </c>
      <c r="Q64" s="45">
        <v>0</v>
      </c>
      <c r="R64" s="45">
        <v>0.10580051922390865</v>
      </c>
      <c r="S64" s="45">
        <v>0.73326632733692776</v>
      </c>
    </row>
    <row r="65" spans="1:19">
      <c r="A65" s="88" t="s">
        <v>283</v>
      </c>
      <c r="B65" s="89" t="s">
        <v>105</v>
      </c>
      <c r="C65" s="45">
        <v>0</v>
      </c>
      <c r="D65" s="45">
        <v>0</v>
      </c>
      <c r="E65" s="45">
        <v>0</v>
      </c>
      <c r="F65" s="45">
        <v>0</v>
      </c>
      <c r="G65" s="45">
        <v>0</v>
      </c>
      <c r="H65" s="45">
        <v>0</v>
      </c>
      <c r="I65" s="45">
        <v>0</v>
      </c>
      <c r="J65" s="45">
        <v>0</v>
      </c>
      <c r="K65" s="45">
        <v>0</v>
      </c>
      <c r="L65" s="45">
        <v>0</v>
      </c>
      <c r="M65" s="45">
        <v>6.1233705055965704E-2</v>
      </c>
      <c r="N65" s="45">
        <v>2.1567075428437832E-2</v>
      </c>
      <c r="O65" s="45">
        <v>3.7862364071772348E-6</v>
      </c>
      <c r="P65" s="45">
        <v>4.104990260343655E-2</v>
      </c>
      <c r="Q65" s="45">
        <v>4.4901489571724795E-4</v>
      </c>
      <c r="R65" s="45">
        <v>2.6355314397449092E-2</v>
      </c>
      <c r="S65" s="45">
        <v>0.15065879861740683</v>
      </c>
    </row>
    <row r="66" spans="1:19">
      <c r="A66" s="88" t="s">
        <v>283</v>
      </c>
      <c r="B66" s="89" t="s">
        <v>106</v>
      </c>
      <c r="C66" s="45">
        <v>0</v>
      </c>
      <c r="D66" s="45">
        <v>0</v>
      </c>
      <c r="E66" s="45">
        <v>0</v>
      </c>
      <c r="F66" s="45">
        <v>5.3241739475302197E-2</v>
      </c>
      <c r="G66" s="45">
        <v>0</v>
      </c>
      <c r="H66" s="45">
        <v>0</v>
      </c>
      <c r="I66" s="45">
        <v>0</v>
      </c>
      <c r="J66" s="45">
        <v>0</v>
      </c>
      <c r="K66" s="45">
        <v>0</v>
      </c>
      <c r="L66" s="45">
        <v>7.9728847062590091E-3</v>
      </c>
      <c r="M66" s="45">
        <v>4.4033187406222751E-4</v>
      </c>
      <c r="N66" s="45">
        <v>0</v>
      </c>
      <c r="O66" s="45">
        <v>0</v>
      </c>
      <c r="P66" s="45">
        <v>1.6849792070416925E-4</v>
      </c>
      <c r="Q66" s="45">
        <v>1.1838349156007899E-2</v>
      </c>
      <c r="R66" s="45">
        <v>1.3152301470142902E-7</v>
      </c>
      <c r="S66" s="45">
        <v>7.3661934655341099E-2</v>
      </c>
    </row>
    <row r="67" spans="1:19">
      <c r="A67" s="88" t="s">
        <v>283</v>
      </c>
      <c r="B67" s="89" t="s">
        <v>107</v>
      </c>
      <c r="C67" s="45">
        <v>0</v>
      </c>
      <c r="D67" s="45">
        <v>0</v>
      </c>
      <c r="E67" s="45">
        <v>0</v>
      </c>
      <c r="F67" s="45">
        <v>0</v>
      </c>
      <c r="G67" s="45">
        <v>0</v>
      </c>
      <c r="H67" s="45">
        <v>0</v>
      </c>
      <c r="I67" s="45">
        <v>0</v>
      </c>
      <c r="J67" s="45">
        <v>0</v>
      </c>
      <c r="K67" s="45">
        <v>1.202545087111706E-5</v>
      </c>
      <c r="L67" s="45">
        <v>0</v>
      </c>
      <c r="M67" s="45">
        <v>3.3230892649567245E-2</v>
      </c>
      <c r="N67" s="45">
        <v>3.9051092116126895E-3</v>
      </c>
      <c r="O67" s="45">
        <v>0.14629632239836554</v>
      </c>
      <c r="P67" s="45">
        <v>6.6291385945485892E-2</v>
      </c>
      <c r="Q67" s="45">
        <v>0</v>
      </c>
      <c r="R67" s="45">
        <v>0</v>
      </c>
      <c r="S67" s="45">
        <v>0.24973573565591067</v>
      </c>
    </row>
    <row r="68" spans="1:19">
      <c r="A68" s="88" t="s">
        <v>283</v>
      </c>
      <c r="B68" s="89" t="s">
        <v>108</v>
      </c>
      <c r="C68" s="45">
        <v>0</v>
      </c>
      <c r="D68" s="45">
        <v>0</v>
      </c>
      <c r="E68" s="45">
        <v>0</v>
      </c>
      <c r="F68" s="45">
        <v>0</v>
      </c>
      <c r="G68" s="45">
        <v>3.2747777122819066E-2</v>
      </c>
      <c r="H68" s="45">
        <v>0</v>
      </c>
      <c r="I68" s="45">
        <v>8.4931571929729444E-3</v>
      </c>
      <c r="J68" s="45">
        <v>0</v>
      </c>
      <c r="K68" s="45">
        <v>0</v>
      </c>
      <c r="L68" s="45">
        <v>0</v>
      </c>
      <c r="M68" s="45">
        <v>2.8436902888476556E-2</v>
      </c>
      <c r="N68" s="45">
        <v>3.1019863892391975E-3</v>
      </c>
      <c r="O68" s="45">
        <v>0</v>
      </c>
      <c r="P68" s="45">
        <v>9.4763107819789916E-2</v>
      </c>
      <c r="Q68" s="45">
        <v>1.2390032868158651E-3</v>
      </c>
      <c r="R68" s="45">
        <v>5.3193820690466964E-6</v>
      </c>
      <c r="S68" s="45">
        <v>0.16878725408218287</v>
      </c>
    </row>
    <row r="69" spans="1:19">
      <c r="A69" s="88" t="s">
        <v>283</v>
      </c>
      <c r="B69" s="89" t="s">
        <v>109</v>
      </c>
      <c r="C69" s="45">
        <v>0</v>
      </c>
      <c r="D69" s="45">
        <v>0</v>
      </c>
      <c r="E69" s="45">
        <v>0</v>
      </c>
      <c r="F69" s="45">
        <v>0</v>
      </c>
      <c r="G69" s="45">
        <v>6.1082915450849207E-2</v>
      </c>
      <c r="H69" s="45">
        <v>0</v>
      </c>
      <c r="I69" s="45">
        <v>0</v>
      </c>
      <c r="J69" s="45">
        <v>0</v>
      </c>
      <c r="K69" s="45">
        <v>7.8348031408720514E-2</v>
      </c>
      <c r="L69" s="45">
        <v>0</v>
      </c>
      <c r="M69" s="45">
        <v>6.2983165746866021E-4</v>
      </c>
      <c r="N69" s="45">
        <v>0.13211291950828485</v>
      </c>
      <c r="O69" s="45">
        <v>0</v>
      </c>
      <c r="P69" s="45">
        <v>9.0870314352180515E-3</v>
      </c>
      <c r="Q69" s="45">
        <v>2.9759826321201777E-3</v>
      </c>
      <c r="R69" s="45">
        <v>1.1532431360663509E-3</v>
      </c>
      <c r="S69" s="45">
        <v>0.28538995522872312</v>
      </c>
    </row>
    <row r="70" spans="1:19">
      <c r="A70" s="88" t="s">
        <v>283</v>
      </c>
      <c r="B70" s="89" t="s">
        <v>110</v>
      </c>
      <c r="C70" s="45">
        <v>0</v>
      </c>
      <c r="D70" s="45">
        <v>0</v>
      </c>
      <c r="E70" s="45">
        <v>0</v>
      </c>
      <c r="F70" s="45">
        <v>0</v>
      </c>
      <c r="G70" s="45">
        <v>0</v>
      </c>
      <c r="H70" s="45">
        <v>0</v>
      </c>
      <c r="I70" s="45">
        <v>0</v>
      </c>
      <c r="J70" s="45">
        <v>0</v>
      </c>
      <c r="K70" s="45">
        <v>0</v>
      </c>
      <c r="L70" s="45">
        <v>0</v>
      </c>
      <c r="M70" s="45">
        <v>1.0719108290454304E-2</v>
      </c>
      <c r="N70" s="45">
        <v>2.5492053856550845E-2</v>
      </c>
      <c r="O70" s="45">
        <v>0</v>
      </c>
      <c r="P70" s="45">
        <v>0</v>
      </c>
      <c r="Q70" s="45">
        <v>6.1223811338079193E-4</v>
      </c>
      <c r="R70" s="45">
        <v>3.4518007519963589E-3</v>
      </c>
      <c r="S70" s="45">
        <v>4.0275201012377693E-2</v>
      </c>
    </row>
    <row r="71" spans="1:19">
      <c r="A71" s="88" t="s">
        <v>283</v>
      </c>
      <c r="B71" s="89" t="s">
        <v>111</v>
      </c>
      <c r="C71" s="45">
        <v>0</v>
      </c>
      <c r="D71" s="45">
        <v>0</v>
      </c>
      <c r="E71" s="45">
        <v>0</v>
      </c>
      <c r="F71" s="45">
        <v>0</v>
      </c>
      <c r="G71" s="45">
        <v>0.4090251544752066</v>
      </c>
      <c r="H71" s="45">
        <v>0</v>
      </c>
      <c r="I71" s="45">
        <v>0</v>
      </c>
      <c r="J71" s="45">
        <v>0</v>
      </c>
      <c r="K71" s="45">
        <v>0</v>
      </c>
      <c r="L71" s="45">
        <v>0</v>
      </c>
      <c r="M71" s="45">
        <v>1.88972917962138E-2</v>
      </c>
      <c r="N71" s="45">
        <v>1.0923917967389229E-3</v>
      </c>
      <c r="O71" s="45">
        <v>1.0870821056340185E-3</v>
      </c>
      <c r="P71" s="45">
        <v>3.980592391480986E-2</v>
      </c>
      <c r="Q71" s="45">
        <v>0</v>
      </c>
      <c r="R71" s="45">
        <v>0</v>
      </c>
      <c r="S71" s="45">
        <v>0.46990784408860975</v>
      </c>
    </row>
    <row r="72" spans="1:19">
      <c r="A72" s="88" t="s">
        <v>283</v>
      </c>
      <c r="B72" s="89" t="s">
        <v>112</v>
      </c>
      <c r="C72" s="45">
        <v>4.7551007756327313E-2</v>
      </c>
      <c r="D72" s="45">
        <v>0</v>
      </c>
      <c r="E72" s="45">
        <v>0.26404948342699414</v>
      </c>
      <c r="F72" s="45">
        <v>0</v>
      </c>
      <c r="G72" s="45">
        <v>0</v>
      </c>
      <c r="H72" s="45">
        <v>0</v>
      </c>
      <c r="I72" s="45">
        <v>0</v>
      </c>
      <c r="J72" s="45">
        <v>0</v>
      </c>
      <c r="K72" s="45">
        <v>0</v>
      </c>
      <c r="L72" s="45">
        <v>0</v>
      </c>
      <c r="M72" s="45">
        <v>1.5004286266605327E-2</v>
      </c>
      <c r="N72" s="45">
        <v>6.0190548252236908E-6</v>
      </c>
      <c r="O72" s="45">
        <v>2.9992398764484562E-3</v>
      </c>
      <c r="P72" s="45">
        <v>6.1623681570814881E-3</v>
      </c>
      <c r="Q72" s="45">
        <v>4.1664731739431971E-3</v>
      </c>
      <c r="R72" s="45">
        <v>6.0303885069803442E-3</v>
      </c>
      <c r="S72" s="45">
        <v>0.34596926621920687</v>
      </c>
    </row>
    <row r="73" spans="1:19">
      <c r="A73" s="88" t="s">
        <v>283</v>
      </c>
      <c r="B73" s="89" t="s">
        <v>113</v>
      </c>
      <c r="C73" s="45">
        <v>0</v>
      </c>
      <c r="D73" s="45">
        <v>0</v>
      </c>
      <c r="E73" s="45">
        <v>0</v>
      </c>
      <c r="F73" s="45">
        <v>0.74349503097964309</v>
      </c>
      <c r="G73" s="45">
        <v>0</v>
      </c>
      <c r="H73" s="45">
        <v>0</v>
      </c>
      <c r="I73" s="45">
        <v>0</v>
      </c>
      <c r="J73" s="45">
        <v>0</v>
      </c>
      <c r="K73" s="45">
        <v>0</v>
      </c>
      <c r="L73" s="45">
        <v>0</v>
      </c>
      <c r="M73" s="45">
        <v>8.0246252618865199E-4</v>
      </c>
      <c r="N73" s="45">
        <v>0</v>
      </c>
      <c r="O73" s="45">
        <v>1.9537440884266344E-3</v>
      </c>
      <c r="P73" s="45">
        <v>0</v>
      </c>
      <c r="Q73" s="45">
        <v>0</v>
      </c>
      <c r="R73" s="45">
        <v>0</v>
      </c>
      <c r="S73" s="45">
        <v>0.74625123759426515</v>
      </c>
    </row>
    <row r="74" spans="1:19">
      <c r="A74" s="88" t="s">
        <v>283</v>
      </c>
      <c r="B74" s="89" t="s">
        <v>114</v>
      </c>
      <c r="C74" s="45">
        <v>0</v>
      </c>
      <c r="D74" s="45">
        <v>0</v>
      </c>
      <c r="E74" s="45">
        <v>0</v>
      </c>
      <c r="F74" s="45">
        <v>0</v>
      </c>
      <c r="G74" s="45">
        <v>0</v>
      </c>
      <c r="H74" s="45">
        <v>0</v>
      </c>
      <c r="I74" s="45">
        <v>0</v>
      </c>
      <c r="J74" s="45">
        <v>0</v>
      </c>
      <c r="K74" s="45">
        <v>0</v>
      </c>
      <c r="L74" s="45">
        <v>0</v>
      </c>
      <c r="M74" s="45">
        <v>5.7690994872112711E-3</v>
      </c>
      <c r="N74" s="45">
        <v>0</v>
      </c>
      <c r="O74" s="45">
        <v>0</v>
      </c>
      <c r="P74" s="45">
        <v>1.7984497546525979E-2</v>
      </c>
      <c r="Q74" s="45">
        <v>7.9072431830029544E-7</v>
      </c>
      <c r="R74" s="45">
        <v>6.0606251856718529E-3</v>
      </c>
      <c r="S74" s="45">
        <v>2.9815012943721797E-2</v>
      </c>
    </row>
    <row r="75" spans="1:19">
      <c r="A75" s="88" t="s">
        <v>283</v>
      </c>
      <c r="B75" s="89" t="s">
        <v>115</v>
      </c>
      <c r="C75" s="45">
        <v>0</v>
      </c>
      <c r="D75" s="45">
        <v>0</v>
      </c>
      <c r="E75" s="45">
        <v>0</v>
      </c>
      <c r="F75" s="45">
        <v>0</v>
      </c>
      <c r="G75" s="45">
        <v>0</v>
      </c>
      <c r="H75" s="45">
        <v>0</v>
      </c>
      <c r="I75" s="45">
        <v>1.9106909443973308E-3</v>
      </c>
      <c r="J75" s="45">
        <v>0</v>
      </c>
      <c r="K75" s="45">
        <v>0</v>
      </c>
      <c r="L75" s="45">
        <v>0</v>
      </c>
      <c r="M75" s="45">
        <v>5.2489193746742213E-2</v>
      </c>
      <c r="N75" s="45">
        <v>7.7977241198002645E-2</v>
      </c>
      <c r="O75" s="45">
        <v>3.3909498176054598E-7</v>
      </c>
      <c r="P75" s="45">
        <v>1.763429426588381E-2</v>
      </c>
      <c r="Q75" s="45">
        <v>1.4317483324556401E-2</v>
      </c>
      <c r="R75" s="45">
        <v>3.8790444655489864E-5</v>
      </c>
      <c r="S75" s="45">
        <v>0.16436803301920833</v>
      </c>
    </row>
    <row r="76" spans="1:19">
      <c r="A76" s="88" t="s">
        <v>283</v>
      </c>
      <c r="B76" s="69" t="s">
        <v>116</v>
      </c>
      <c r="C76" s="45">
        <v>0</v>
      </c>
      <c r="D76" s="45">
        <v>0</v>
      </c>
      <c r="E76" s="45">
        <v>0</v>
      </c>
      <c r="F76" s="45">
        <v>0</v>
      </c>
      <c r="G76" s="45">
        <v>0</v>
      </c>
      <c r="H76" s="45">
        <v>0</v>
      </c>
      <c r="I76" s="45">
        <v>0</v>
      </c>
      <c r="J76" s="45">
        <v>0</v>
      </c>
      <c r="K76" s="45">
        <v>0</v>
      </c>
      <c r="L76" s="45">
        <v>0</v>
      </c>
      <c r="M76" s="45">
        <v>2.8391501975448818E-3</v>
      </c>
      <c r="N76" s="45">
        <v>2.6440599498922523E-3</v>
      </c>
      <c r="O76" s="45">
        <v>0</v>
      </c>
      <c r="P76" s="45">
        <v>1.6996509354365585E-3</v>
      </c>
      <c r="Q76" s="45">
        <v>1.5132853945182267E-4</v>
      </c>
      <c r="R76" s="45">
        <v>0</v>
      </c>
      <c r="S76" s="45">
        <v>7.3341896223340086E-3</v>
      </c>
    </row>
    <row r="77" spans="1:19">
      <c r="A77" s="88" t="s">
        <v>283</v>
      </c>
      <c r="B77" s="69" t="s">
        <v>117</v>
      </c>
      <c r="C77" s="45">
        <v>0</v>
      </c>
      <c r="D77" s="45">
        <v>0</v>
      </c>
      <c r="E77" s="45">
        <v>0</v>
      </c>
      <c r="F77" s="45">
        <v>0</v>
      </c>
      <c r="G77" s="45">
        <v>0</v>
      </c>
      <c r="H77" s="45">
        <v>0</v>
      </c>
      <c r="I77" s="45">
        <v>0</v>
      </c>
      <c r="J77" s="45">
        <v>0</v>
      </c>
      <c r="K77" s="45">
        <v>0</v>
      </c>
      <c r="L77" s="45">
        <v>0</v>
      </c>
      <c r="M77" s="45">
        <v>2.1478083990675856E-3</v>
      </c>
      <c r="N77" s="45">
        <v>0</v>
      </c>
      <c r="O77" s="45">
        <v>0</v>
      </c>
      <c r="P77" s="45">
        <v>1.0480314614937924E-3</v>
      </c>
      <c r="Q77" s="45">
        <v>4.8959912905923275E-2</v>
      </c>
      <c r="R77" s="45">
        <v>1.712808866637161E-2</v>
      </c>
      <c r="S77" s="45">
        <v>6.9283841432856264E-2</v>
      </c>
    </row>
    <row r="78" spans="1:19">
      <c r="A78" s="88" t="s">
        <v>283</v>
      </c>
      <c r="B78" s="69" t="s">
        <v>118</v>
      </c>
      <c r="C78" s="45">
        <v>0</v>
      </c>
      <c r="D78" s="45">
        <v>0</v>
      </c>
      <c r="E78" s="45">
        <v>0</v>
      </c>
      <c r="F78" s="45">
        <v>0</v>
      </c>
      <c r="G78" s="45">
        <v>0</v>
      </c>
      <c r="H78" s="45">
        <v>0</v>
      </c>
      <c r="I78" s="45">
        <v>0</v>
      </c>
      <c r="J78" s="45">
        <v>0</v>
      </c>
      <c r="K78" s="45">
        <v>0</v>
      </c>
      <c r="L78" s="45">
        <v>0</v>
      </c>
      <c r="M78" s="45">
        <v>6.2762700014489248E-3</v>
      </c>
      <c r="N78" s="45">
        <v>1.4784895669830433E-3</v>
      </c>
      <c r="O78" s="45">
        <v>3.7895602728932332E-5</v>
      </c>
      <c r="P78" s="45">
        <v>1.4015272389311662E-3</v>
      </c>
      <c r="Q78" s="45">
        <v>8.4146070634671943E-6</v>
      </c>
      <c r="R78" s="45">
        <v>6.3256141815379863E-3</v>
      </c>
      <c r="S78" s="45">
        <v>1.5528211198692077E-2</v>
      </c>
    </row>
    <row r="79" spans="1:19">
      <c r="A79" s="88" t="s">
        <v>283</v>
      </c>
      <c r="B79" s="69" t="s">
        <v>119</v>
      </c>
      <c r="C79" s="45">
        <v>0</v>
      </c>
      <c r="D79" s="45">
        <v>0</v>
      </c>
      <c r="E79" s="45">
        <v>0</v>
      </c>
      <c r="F79" s="45">
        <v>0</v>
      </c>
      <c r="G79" s="45">
        <v>0</v>
      </c>
      <c r="H79" s="45">
        <v>0</v>
      </c>
      <c r="I79" s="45">
        <v>0</v>
      </c>
      <c r="J79" s="45">
        <v>0</v>
      </c>
      <c r="K79" s="45">
        <v>0</v>
      </c>
      <c r="L79" s="45">
        <v>0</v>
      </c>
      <c r="M79" s="45">
        <v>4.3534992755795976E-3</v>
      </c>
      <c r="N79" s="45">
        <v>0</v>
      </c>
      <c r="O79" s="45">
        <v>8.0663837318600828E-3</v>
      </c>
      <c r="P79" s="45">
        <v>4.1635370820269912E-4</v>
      </c>
      <c r="Q79" s="45">
        <v>1.8446329967114483E-4</v>
      </c>
      <c r="R79" s="45">
        <v>0</v>
      </c>
      <c r="S79" s="45">
        <v>1.3020700015317743E-2</v>
      </c>
    </row>
    <row r="80" spans="1:19">
      <c r="A80" s="88" t="s">
        <v>283</v>
      </c>
      <c r="B80" s="69" t="s">
        <v>120</v>
      </c>
      <c r="C80" s="45">
        <v>0</v>
      </c>
      <c r="D80" s="45">
        <v>0</v>
      </c>
      <c r="E80" s="45">
        <v>0</v>
      </c>
      <c r="F80" s="45">
        <v>0</v>
      </c>
      <c r="G80" s="45">
        <v>0</v>
      </c>
      <c r="H80" s="45">
        <v>0</v>
      </c>
      <c r="I80" s="45">
        <v>0</v>
      </c>
      <c r="J80" s="45">
        <v>0</v>
      </c>
      <c r="K80" s="45">
        <v>0</v>
      </c>
      <c r="L80" s="45">
        <v>0</v>
      </c>
      <c r="M80" s="45">
        <v>2.5051120451571762E-2</v>
      </c>
      <c r="N80" s="45">
        <v>9.3523005924065039E-2</v>
      </c>
      <c r="O80" s="45">
        <v>0</v>
      </c>
      <c r="P80" s="45">
        <v>1.9281514079239059E-3</v>
      </c>
      <c r="Q80" s="45">
        <v>2.9168322266702185E-3</v>
      </c>
      <c r="R80" s="45">
        <v>1.4372551806829392E-4</v>
      </c>
      <c r="S80" s="45">
        <v>0.12356283552829694</v>
      </c>
    </row>
    <row r="81" spans="1:19">
      <c r="A81" s="88" t="s">
        <v>283</v>
      </c>
      <c r="B81" s="69" t="s">
        <v>121</v>
      </c>
      <c r="C81" s="45">
        <v>0</v>
      </c>
      <c r="D81" s="45">
        <v>0</v>
      </c>
      <c r="E81" s="45">
        <v>0</v>
      </c>
      <c r="F81" s="45">
        <v>0</v>
      </c>
      <c r="G81" s="45">
        <v>0</v>
      </c>
      <c r="H81" s="45">
        <v>0</v>
      </c>
      <c r="I81" s="45">
        <v>0</v>
      </c>
      <c r="J81" s="45">
        <v>0</v>
      </c>
      <c r="K81" s="45">
        <v>0</v>
      </c>
      <c r="L81" s="45">
        <v>0</v>
      </c>
      <c r="M81" s="45">
        <v>1.9798148376192426E-2</v>
      </c>
      <c r="N81" s="45">
        <v>0</v>
      </c>
      <c r="O81" s="45">
        <v>0</v>
      </c>
      <c r="P81" s="45">
        <v>0</v>
      </c>
      <c r="Q81" s="45">
        <v>6.0944082318198367E-4</v>
      </c>
      <c r="R81" s="45">
        <v>0</v>
      </c>
      <c r="S81" s="45">
        <v>2.0407589199379572E-2</v>
      </c>
    </row>
    <row r="82" spans="1:19">
      <c r="A82" s="88" t="s">
        <v>283</v>
      </c>
      <c r="B82" s="69" t="s">
        <v>122</v>
      </c>
      <c r="C82" s="45">
        <v>0</v>
      </c>
      <c r="D82" s="45">
        <v>0</v>
      </c>
      <c r="E82" s="45">
        <v>0</v>
      </c>
      <c r="F82" s="45">
        <v>0</v>
      </c>
      <c r="G82" s="45">
        <v>0</v>
      </c>
      <c r="H82" s="45">
        <v>0</v>
      </c>
      <c r="I82" s="45">
        <v>0</v>
      </c>
      <c r="J82" s="45">
        <v>0</v>
      </c>
      <c r="K82" s="45">
        <v>0</v>
      </c>
      <c r="L82" s="45">
        <v>0</v>
      </c>
      <c r="M82" s="45">
        <v>3.1653247253076167E-3</v>
      </c>
      <c r="N82" s="45">
        <v>1.7204415257054961E-4</v>
      </c>
      <c r="O82" s="45">
        <v>0</v>
      </c>
      <c r="P82" s="45">
        <v>4.2567794225655931E-2</v>
      </c>
      <c r="Q82" s="45">
        <v>9.0523379868982679E-2</v>
      </c>
      <c r="R82" s="45">
        <v>8.004227126185981E-4</v>
      </c>
      <c r="S82" s="45">
        <v>0.1372289656851251</v>
      </c>
    </row>
    <row r="83" spans="1:19">
      <c r="A83" s="88" t="s">
        <v>283</v>
      </c>
      <c r="B83" s="69" t="s">
        <v>123</v>
      </c>
      <c r="C83" s="45">
        <v>0</v>
      </c>
      <c r="D83" s="45">
        <v>0</v>
      </c>
      <c r="E83" s="45">
        <v>0</v>
      </c>
      <c r="F83" s="45">
        <v>0</v>
      </c>
      <c r="G83" s="45">
        <v>3.6359398012999478E-3</v>
      </c>
      <c r="H83" s="45">
        <v>0</v>
      </c>
      <c r="I83" s="45">
        <v>1.8289389422155633E-2</v>
      </c>
      <c r="J83" s="45">
        <v>0</v>
      </c>
      <c r="K83" s="45">
        <v>0</v>
      </c>
      <c r="L83" s="45">
        <v>0</v>
      </c>
      <c r="M83" s="45">
        <v>0</v>
      </c>
      <c r="N83" s="45">
        <v>6.0471891287296131E-2</v>
      </c>
      <c r="O83" s="45">
        <v>2.4833230218057611E-4</v>
      </c>
      <c r="P83" s="45">
        <v>8.0264610085478694E-5</v>
      </c>
      <c r="Q83" s="45">
        <v>0</v>
      </c>
      <c r="R83" s="45">
        <v>0</v>
      </c>
      <c r="S83" s="45">
        <v>8.27258174230181E-2</v>
      </c>
    </row>
    <row r="84" spans="1:19">
      <c r="A84" s="88" t="s">
        <v>283</v>
      </c>
      <c r="B84" s="69" t="s">
        <v>124</v>
      </c>
      <c r="C84" s="45">
        <v>0</v>
      </c>
      <c r="D84" s="45">
        <v>0</v>
      </c>
      <c r="E84" s="45">
        <v>0</v>
      </c>
      <c r="F84" s="45">
        <v>0</v>
      </c>
      <c r="G84" s="45">
        <v>0</v>
      </c>
      <c r="H84" s="45">
        <v>0</v>
      </c>
      <c r="I84" s="45">
        <v>0</v>
      </c>
      <c r="J84" s="45">
        <v>3.3552282939802724E-4</v>
      </c>
      <c r="K84" s="45">
        <v>0</v>
      </c>
      <c r="L84" s="45">
        <v>0.1882227941910557</v>
      </c>
      <c r="M84" s="45">
        <v>0</v>
      </c>
      <c r="N84" s="45">
        <v>8.4416321670939709E-2</v>
      </c>
      <c r="O84" s="45">
        <v>0</v>
      </c>
      <c r="P84" s="45">
        <v>1.9176630150496976E-7</v>
      </c>
      <c r="Q84" s="45">
        <v>7.0505135892851012E-4</v>
      </c>
      <c r="R84" s="45">
        <v>4.7027046755232504E-4</v>
      </c>
      <c r="S84" s="45">
        <v>0.27415015228417872</v>
      </c>
    </row>
    <row r="85" spans="1:19">
      <c r="A85" s="88" t="s">
        <v>283</v>
      </c>
      <c r="B85" s="69" t="s">
        <v>125</v>
      </c>
      <c r="C85" s="45">
        <v>0</v>
      </c>
      <c r="D85" s="45">
        <v>0</v>
      </c>
      <c r="E85" s="45">
        <v>0</v>
      </c>
      <c r="F85" s="45">
        <v>0</v>
      </c>
      <c r="G85" s="45">
        <v>0</v>
      </c>
      <c r="H85" s="45">
        <v>0</v>
      </c>
      <c r="I85" s="45">
        <v>0</v>
      </c>
      <c r="J85" s="45">
        <v>0</v>
      </c>
      <c r="K85" s="45">
        <v>9.4459091771845582E-2</v>
      </c>
      <c r="L85" s="45">
        <v>0</v>
      </c>
      <c r="M85" s="45">
        <v>2.0201209935954978E-6</v>
      </c>
      <c r="N85" s="45">
        <v>3.4819296440383951E-2</v>
      </c>
      <c r="O85" s="45">
        <v>3.3788190385048988E-3</v>
      </c>
      <c r="P85" s="45">
        <v>6.284462119952039E-4</v>
      </c>
      <c r="Q85" s="45">
        <v>8.1727638970623961E-3</v>
      </c>
      <c r="R85" s="45">
        <v>1.0694781213871352E-3</v>
      </c>
      <c r="S85" s="45">
        <v>0.14252991560217509</v>
      </c>
    </row>
    <row r="86" spans="1:19">
      <c r="A86" s="88" t="s">
        <v>283</v>
      </c>
      <c r="B86" s="69" t="s">
        <v>126</v>
      </c>
      <c r="C86" s="45">
        <v>0</v>
      </c>
      <c r="D86" s="45">
        <v>0</v>
      </c>
      <c r="E86" s="45">
        <v>0</v>
      </c>
      <c r="F86" s="45">
        <v>0</v>
      </c>
      <c r="G86" s="45">
        <v>0</v>
      </c>
      <c r="H86" s="45">
        <v>0</v>
      </c>
      <c r="I86" s="45">
        <v>0</v>
      </c>
      <c r="J86" s="45">
        <v>0</v>
      </c>
      <c r="K86" s="45">
        <v>0</v>
      </c>
      <c r="L86" s="45">
        <v>0</v>
      </c>
      <c r="M86" s="45">
        <v>1.0583025233570353E-3</v>
      </c>
      <c r="N86" s="45">
        <v>0</v>
      </c>
      <c r="O86" s="45">
        <v>0</v>
      </c>
      <c r="P86" s="45">
        <v>1.5019354052885348E-2</v>
      </c>
      <c r="Q86" s="45">
        <v>5.7234222352548492E-3</v>
      </c>
      <c r="R86" s="45">
        <v>4.0048509859502701E-6</v>
      </c>
      <c r="S86" s="45">
        <v>2.1805083662478353E-2</v>
      </c>
    </row>
    <row r="87" spans="1:19">
      <c r="A87" s="88" t="s">
        <v>283</v>
      </c>
      <c r="B87" s="69" t="s">
        <v>127</v>
      </c>
      <c r="C87" s="45">
        <v>0</v>
      </c>
      <c r="D87" s="45">
        <v>0</v>
      </c>
      <c r="E87" s="45">
        <v>0</v>
      </c>
      <c r="F87" s="45">
        <v>0</v>
      </c>
      <c r="G87" s="45">
        <v>0.17287417060155086</v>
      </c>
      <c r="H87" s="45">
        <v>0</v>
      </c>
      <c r="I87" s="45">
        <v>0</v>
      </c>
      <c r="J87" s="45">
        <v>0</v>
      </c>
      <c r="K87" s="45">
        <v>0</v>
      </c>
      <c r="L87" s="45">
        <v>0</v>
      </c>
      <c r="M87" s="45">
        <v>9.4060011476315708E-3</v>
      </c>
      <c r="N87" s="45">
        <v>3.6445572120120673E-3</v>
      </c>
      <c r="O87" s="45">
        <v>0.35781850080249689</v>
      </c>
      <c r="P87" s="45">
        <v>1.0651442963194313E-6</v>
      </c>
      <c r="Q87" s="45">
        <v>0</v>
      </c>
      <c r="R87" s="45">
        <v>4.7404206699255269E-3</v>
      </c>
      <c r="S87" s="45">
        <v>0.54848471557792067</v>
      </c>
    </row>
    <row r="88" spans="1:19">
      <c r="A88" s="88" t="s">
        <v>283</v>
      </c>
      <c r="B88" s="69" t="s">
        <v>128</v>
      </c>
      <c r="C88" s="45">
        <v>0</v>
      </c>
      <c r="D88" s="45">
        <v>0</v>
      </c>
      <c r="E88" s="45">
        <v>0</v>
      </c>
      <c r="F88" s="45">
        <v>0</v>
      </c>
      <c r="G88" s="45">
        <v>0</v>
      </c>
      <c r="H88" s="45">
        <v>0</v>
      </c>
      <c r="I88" s="45">
        <v>0</v>
      </c>
      <c r="J88" s="45">
        <v>0</v>
      </c>
      <c r="K88" s="45">
        <v>0</v>
      </c>
      <c r="L88" s="45">
        <v>0</v>
      </c>
      <c r="M88" s="45">
        <v>2.3645621726442911E-2</v>
      </c>
      <c r="N88" s="45">
        <v>6.3957309465756396E-4</v>
      </c>
      <c r="O88" s="45">
        <v>1.5246241384177184E-2</v>
      </c>
      <c r="P88" s="45">
        <v>1.8615775648918031E-3</v>
      </c>
      <c r="Q88" s="45">
        <v>5.4945458183394136E-3</v>
      </c>
      <c r="R88" s="45">
        <v>0</v>
      </c>
      <c r="S88" s="45">
        <v>4.6887559588512318E-2</v>
      </c>
    </row>
    <row r="89" spans="1:19">
      <c r="A89" s="88" t="s">
        <v>283</v>
      </c>
      <c r="B89" s="69" t="s">
        <v>129</v>
      </c>
      <c r="C89" s="45">
        <v>0</v>
      </c>
      <c r="D89" s="45">
        <v>0</v>
      </c>
      <c r="E89" s="45">
        <v>8.4959525809547021E-4</v>
      </c>
      <c r="F89" s="45">
        <v>0</v>
      </c>
      <c r="G89" s="45">
        <v>1.5898385553612115E-3</v>
      </c>
      <c r="H89" s="45">
        <v>0</v>
      </c>
      <c r="I89" s="45">
        <v>0</v>
      </c>
      <c r="J89" s="45">
        <v>0</v>
      </c>
      <c r="K89" s="45">
        <v>0</v>
      </c>
      <c r="L89" s="45">
        <v>0</v>
      </c>
      <c r="M89" s="45">
        <v>1.2755541782240698E-2</v>
      </c>
      <c r="N89" s="45">
        <v>0</v>
      </c>
      <c r="O89" s="45">
        <v>0</v>
      </c>
      <c r="P89" s="45">
        <v>3.9271829397472757E-2</v>
      </c>
      <c r="Q89" s="45">
        <v>0</v>
      </c>
      <c r="R89" s="45">
        <v>0</v>
      </c>
      <c r="S89" s="45">
        <v>5.4466804993161588E-2</v>
      </c>
    </row>
    <row r="90" spans="1:19">
      <c r="A90" s="88" t="s">
        <v>283</v>
      </c>
      <c r="B90" s="69" t="s">
        <v>130</v>
      </c>
      <c r="C90" s="45">
        <v>0</v>
      </c>
      <c r="D90" s="45">
        <v>5.7473154655429681E-5</v>
      </c>
      <c r="E90" s="45">
        <v>0</v>
      </c>
      <c r="F90" s="45">
        <v>0</v>
      </c>
      <c r="G90" s="45">
        <v>0</v>
      </c>
      <c r="H90" s="45">
        <v>0</v>
      </c>
      <c r="I90" s="45">
        <v>0</v>
      </c>
      <c r="J90" s="45">
        <v>9.9290737729679751E-2</v>
      </c>
      <c r="K90" s="45">
        <v>0</v>
      </c>
      <c r="L90" s="45">
        <v>0</v>
      </c>
      <c r="M90" s="45">
        <v>0</v>
      </c>
      <c r="N90" s="45">
        <v>4.2922214539116155E-3</v>
      </c>
      <c r="O90" s="45">
        <v>1.118344585160358E-5</v>
      </c>
      <c r="P90" s="45">
        <v>1.2844678491363837E-3</v>
      </c>
      <c r="Q90" s="45">
        <v>5.3214265955037199E-4</v>
      </c>
      <c r="R90" s="45">
        <v>6.8841749617156722E-3</v>
      </c>
      <c r="S90" s="45">
        <v>0.11235240125451185</v>
      </c>
    </row>
    <row r="91" spans="1:19">
      <c r="A91" s="88" t="s">
        <v>283</v>
      </c>
      <c r="B91" s="69" t="s">
        <v>131</v>
      </c>
      <c r="C91" s="45">
        <v>0</v>
      </c>
      <c r="D91" s="45">
        <v>0</v>
      </c>
      <c r="E91" s="45">
        <v>0</v>
      </c>
      <c r="F91" s="45">
        <v>0</v>
      </c>
      <c r="G91" s="45">
        <v>0</v>
      </c>
      <c r="H91" s="45">
        <v>0</v>
      </c>
      <c r="I91" s="45">
        <v>0</v>
      </c>
      <c r="J91" s="45">
        <v>0</v>
      </c>
      <c r="K91" s="45">
        <v>0</v>
      </c>
      <c r="L91" s="45">
        <v>0</v>
      </c>
      <c r="M91" s="45">
        <v>5.4345146436744596E-2</v>
      </c>
      <c r="N91" s="45">
        <v>0</v>
      </c>
      <c r="O91" s="45">
        <v>0</v>
      </c>
      <c r="P91" s="45">
        <v>6.0137343416144518E-5</v>
      </c>
      <c r="Q91" s="45">
        <v>3.9498207516031059E-5</v>
      </c>
      <c r="R91" s="45">
        <v>0</v>
      </c>
      <c r="S91" s="45">
        <v>5.4444781987669444E-2</v>
      </c>
    </row>
    <row r="92" spans="1:19">
      <c r="A92" s="88" t="s">
        <v>283</v>
      </c>
      <c r="B92" s="69" t="s">
        <v>132</v>
      </c>
      <c r="C92" s="45">
        <v>0</v>
      </c>
      <c r="D92" s="45">
        <v>1.4165424406870963E-2</v>
      </c>
      <c r="E92" s="45">
        <v>0</v>
      </c>
      <c r="F92" s="45">
        <v>0</v>
      </c>
      <c r="G92" s="45">
        <v>0</v>
      </c>
      <c r="H92" s="45">
        <v>0</v>
      </c>
      <c r="I92" s="45">
        <v>0</v>
      </c>
      <c r="J92" s="45">
        <v>0</v>
      </c>
      <c r="K92" s="45">
        <v>0</v>
      </c>
      <c r="L92" s="45">
        <v>0</v>
      </c>
      <c r="M92" s="45">
        <v>0</v>
      </c>
      <c r="N92" s="45">
        <v>1.7211763809754643E-6</v>
      </c>
      <c r="O92" s="45">
        <v>0</v>
      </c>
      <c r="P92" s="45">
        <v>0</v>
      </c>
      <c r="Q92" s="45">
        <v>7.3814292655316471E-3</v>
      </c>
      <c r="R92" s="45">
        <v>0</v>
      </c>
      <c r="S92" s="45">
        <v>2.1548574848786473E-2</v>
      </c>
    </row>
    <row r="93" spans="1:19">
      <c r="A93" s="88" t="s">
        <v>283</v>
      </c>
      <c r="B93" s="69" t="s">
        <v>133</v>
      </c>
      <c r="C93" s="45">
        <v>0</v>
      </c>
      <c r="D93" s="45">
        <v>0</v>
      </c>
      <c r="E93" s="45">
        <v>0</v>
      </c>
      <c r="F93" s="45">
        <v>0</v>
      </c>
      <c r="G93" s="45">
        <v>0</v>
      </c>
      <c r="H93" s="45">
        <v>0</v>
      </c>
      <c r="I93" s="45">
        <v>0</v>
      </c>
      <c r="J93" s="45">
        <v>0</v>
      </c>
      <c r="K93" s="45">
        <v>0</v>
      </c>
      <c r="L93" s="45">
        <v>0</v>
      </c>
      <c r="M93" s="45">
        <v>8.009210375359288E-6</v>
      </c>
      <c r="N93" s="45">
        <v>0</v>
      </c>
      <c r="O93" s="45">
        <v>1.381708670650017E-2</v>
      </c>
      <c r="P93" s="45">
        <v>0.16146553683752796</v>
      </c>
      <c r="Q93" s="45">
        <v>0</v>
      </c>
      <c r="R93" s="45">
        <v>9.7216765387955206E-3</v>
      </c>
      <c r="S93" s="45">
        <v>0.18501230929319945</v>
      </c>
    </row>
    <row r="94" spans="1:19">
      <c r="A94" s="88" t="s">
        <v>283</v>
      </c>
      <c r="B94" s="69" t="s">
        <v>134</v>
      </c>
      <c r="C94" s="45">
        <v>0</v>
      </c>
      <c r="D94" s="45">
        <v>0</v>
      </c>
      <c r="E94" s="45">
        <v>0</v>
      </c>
      <c r="F94" s="45">
        <v>0</v>
      </c>
      <c r="G94" s="45">
        <v>0</v>
      </c>
      <c r="H94" s="45">
        <v>0</v>
      </c>
      <c r="I94" s="45">
        <v>0</v>
      </c>
      <c r="J94" s="45">
        <v>0</v>
      </c>
      <c r="K94" s="45">
        <v>0</v>
      </c>
      <c r="L94" s="45">
        <v>0</v>
      </c>
      <c r="M94" s="45">
        <v>2.7400058526896309E-3</v>
      </c>
      <c r="N94" s="45">
        <v>0</v>
      </c>
      <c r="O94" s="45">
        <v>0</v>
      </c>
      <c r="P94" s="45">
        <v>1.4533353732064214E-2</v>
      </c>
      <c r="Q94" s="45">
        <v>2.6851010382800133E-5</v>
      </c>
      <c r="R94" s="45">
        <v>3.1104636701794419E-2</v>
      </c>
      <c r="S94" s="45">
        <v>4.8404847296929177E-2</v>
      </c>
    </row>
    <row r="95" spans="1:19">
      <c r="A95" s="88" t="s">
        <v>283</v>
      </c>
      <c r="B95" s="69" t="s">
        <v>135</v>
      </c>
      <c r="C95" s="45">
        <v>0</v>
      </c>
      <c r="D95" s="45">
        <v>0</v>
      </c>
      <c r="E95" s="45">
        <v>0</v>
      </c>
      <c r="F95" s="45">
        <v>0</v>
      </c>
      <c r="G95" s="45">
        <v>0</v>
      </c>
      <c r="H95" s="45">
        <v>0</v>
      </c>
      <c r="I95" s="45">
        <v>0</v>
      </c>
      <c r="J95" s="45">
        <v>0</v>
      </c>
      <c r="K95" s="45">
        <v>0</v>
      </c>
      <c r="L95" s="45">
        <v>0</v>
      </c>
      <c r="M95" s="45">
        <v>4.0748414652732823E-2</v>
      </c>
      <c r="N95" s="45">
        <v>1.1854697271927339E-2</v>
      </c>
      <c r="O95" s="45">
        <v>4.3696816152913875E-3</v>
      </c>
      <c r="P95" s="45">
        <v>1.812320542677881E-4</v>
      </c>
      <c r="Q95" s="45">
        <v>0.28969379558473385</v>
      </c>
      <c r="R95" s="45">
        <v>2.0137472277337309E-2</v>
      </c>
      <c r="S95" s="45">
        <v>0.36698529345630249</v>
      </c>
    </row>
    <row r="96" spans="1:19">
      <c r="A96" s="88" t="s">
        <v>283</v>
      </c>
      <c r="B96" s="69" t="s">
        <v>136</v>
      </c>
      <c r="C96" s="45">
        <v>0</v>
      </c>
      <c r="D96" s="45">
        <v>0</v>
      </c>
      <c r="E96" s="45">
        <v>0</v>
      </c>
      <c r="F96" s="45">
        <v>0</v>
      </c>
      <c r="G96" s="45">
        <v>0</v>
      </c>
      <c r="H96" s="45">
        <v>0</v>
      </c>
      <c r="I96" s="45">
        <v>0</v>
      </c>
      <c r="J96" s="45">
        <v>0</v>
      </c>
      <c r="K96" s="45">
        <v>0</v>
      </c>
      <c r="L96" s="45">
        <v>0</v>
      </c>
      <c r="M96" s="45">
        <v>1.7734222986387493E-4</v>
      </c>
      <c r="N96" s="45">
        <v>2.4016162435502864E-3</v>
      </c>
      <c r="O96" s="45">
        <v>0</v>
      </c>
      <c r="P96" s="45">
        <v>5.4597578631465637E-3</v>
      </c>
      <c r="Q96" s="45">
        <v>5.2160061000960933E-4</v>
      </c>
      <c r="R96" s="45">
        <v>1.0656524292741665E-2</v>
      </c>
      <c r="S96" s="45">
        <v>1.9216841239312998E-2</v>
      </c>
    </row>
    <row r="97" spans="1:19">
      <c r="A97" s="88" t="s">
        <v>283</v>
      </c>
      <c r="B97" s="69" t="s">
        <v>137</v>
      </c>
      <c r="C97" s="45">
        <v>0</v>
      </c>
      <c r="D97" s="45">
        <v>0</v>
      </c>
      <c r="E97" s="45">
        <v>0</v>
      </c>
      <c r="F97" s="45">
        <v>0</v>
      </c>
      <c r="G97" s="45">
        <v>0</v>
      </c>
      <c r="H97" s="45">
        <v>9.9104950847313661E-3</v>
      </c>
      <c r="I97" s="45">
        <v>0</v>
      </c>
      <c r="J97" s="45">
        <v>0.11007360300053745</v>
      </c>
      <c r="K97" s="45">
        <v>0</v>
      </c>
      <c r="L97" s="45">
        <v>0</v>
      </c>
      <c r="M97" s="45">
        <v>8.1220646935609153E-4</v>
      </c>
      <c r="N97" s="45">
        <v>0</v>
      </c>
      <c r="O97" s="45">
        <v>0</v>
      </c>
      <c r="P97" s="45">
        <v>6.5186136090060742E-3</v>
      </c>
      <c r="Q97" s="45">
        <v>2.9114860430719203E-2</v>
      </c>
      <c r="R97" s="45">
        <v>0</v>
      </c>
      <c r="S97" s="45">
        <v>0.15642977859434382</v>
      </c>
    </row>
    <row r="98" spans="1:19">
      <c r="A98" s="88" t="s">
        <v>283</v>
      </c>
      <c r="B98" s="69" t="s">
        <v>138</v>
      </c>
      <c r="C98" s="45">
        <v>0</v>
      </c>
      <c r="D98" s="45">
        <v>0</v>
      </c>
      <c r="E98" s="45">
        <v>0</v>
      </c>
      <c r="F98" s="45">
        <v>0</v>
      </c>
      <c r="G98" s="45">
        <v>0</v>
      </c>
      <c r="H98" s="45">
        <v>0</v>
      </c>
      <c r="I98" s="45">
        <v>1.4628290076132977E-3</v>
      </c>
      <c r="J98" s="45">
        <v>0</v>
      </c>
      <c r="K98" s="45">
        <v>0</v>
      </c>
      <c r="L98" s="45">
        <v>0</v>
      </c>
      <c r="M98" s="45">
        <v>7.1692959384130894E-3</v>
      </c>
      <c r="N98" s="45">
        <v>9.7578447060220341E-4</v>
      </c>
      <c r="O98" s="45">
        <v>0</v>
      </c>
      <c r="P98" s="45">
        <v>0.16887893686384103</v>
      </c>
      <c r="Q98" s="45">
        <v>1.1761099333540415E-4</v>
      </c>
      <c r="R98" s="45">
        <v>3.1722823179336501E-4</v>
      </c>
      <c r="S98" s="45">
        <v>0.17892168550559262</v>
      </c>
    </row>
    <row r="99" spans="1:19">
      <c r="A99" s="88" t="s">
        <v>283</v>
      </c>
      <c r="B99" s="69" t="s">
        <v>139</v>
      </c>
      <c r="C99" s="45">
        <v>0</v>
      </c>
      <c r="D99" s="45">
        <v>0</v>
      </c>
      <c r="E99" s="45">
        <v>0</v>
      </c>
      <c r="F99" s="45">
        <v>0</v>
      </c>
      <c r="G99" s="45">
        <v>0</v>
      </c>
      <c r="H99" s="45">
        <v>0</v>
      </c>
      <c r="I99" s="45">
        <v>0</v>
      </c>
      <c r="J99" s="45">
        <v>0</v>
      </c>
      <c r="K99" s="45">
        <v>0</v>
      </c>
      <c r="L99" s="45">
        <v>0</v>
      </c>
      <c r="M99" s="45">
        <v>2.2180869825016991E-3</v>
      </c>
      <c r="N99" s="45">
        <v>0</v>
      </c>
      <c r="O99" s="45">
        <v>4.7115955126093567E-3</v>
      </c>
      <c r="P99" s="45">
        <v>2.194605993365073E-3</v>
      </c>
      <c r="Q99" s="45">
        <v>2.8709810794924628E-4</v>
      </c>
      <c r="R99" s="45">
        <v>3.1371416350030046E-2</v>
      </c>
      <c r="S99" s="45">
        <v>4.0782802946452534E-2</v>
      </c>
    </row>
    <row r="100" spans="1:19">
      <c r="A100" s="88" t="s">
        <v>283</v>
      </c>
      <c r="B100" s="69" t="s">
        <v>140</v>
      </c>
      <c r="C100" s="45">
        <v>0</v>
      </c>
      <c r="D100" s="45">
        <v>0</v>
      </c>
      <c r="E100" s="45">
        <v>0</v>
      </c>
      <c r="F100" s="45">
        <v>0</v>
      </c>
      <c r="G100" s="45">
        <v>6.8071634991971663E-2</v>
      </c>
      <c r="H100" s="45">
        <v>0.1592562528972164</v>
      </c>
      <c r="I100" s="45">
        <v>0</v>
      </c>
      <c r="J100" s="45">
        <v>0</v>
      </c>
      <c r="K100" s="45">
        <v>0</v>
      </c>
      <c r="L100" s="45">
        <v>0</v>
      </c>
      <c r="M100" s="45">
        <v>1.7077093383832675E-6</v>
      </c>
      <c r="N100" s="45">
        <v>2.3050382914364675E-3</v>
      </c>
      <c r="O100" s="45">
        <v>0</v>
      </c>
      <c r="P100" s="45">
        <v>0</v>
      </c>
      <c r="Q100" s="45">
        <v>1.5519607430337867E-2</v>
      </c>
      <c r="R100" s="45">
        <v>0</v>
      </c>
      <c r="S100" s="45">
        <v>0.24515424132030716</v>
      </c>
    </row>
    <row r="101" spans="1:19">
      <c r="A101" s="88" t="s">
        <v>283</v>
      </c>
      <c r="B101" s="69" t="s">
        <v>141</v>
      </c>
      <c r="C101" s="45">
        <v>0</v>
      </c>
      <c r="D101" s="45">
        <v>0</v>
      </c>
      <c r="E101" s="45">
        <v>3.689569731575193E-3</v>
      </c>
      <c r="F101" s="45">
        <v>0</v>
      </c>
      <c r="G101" s="45">
        <v>0</v>
      </c>
      <c r="H101" s="45">
        <v>0</v>
      </c>
      <c r="I101" s="45">
        <v>0</v>
      </c>
      <c r="J101" s="45">
        <v>0.46864314520505396</v>
      </c>
      <c r="K101" s="45">
        <v>0</v>
      </c>
      <c r="L101" s="45">
        <v>0</v>
      </c>
      <c r="M101" s="45">
        <v>0</v>
      </c>
      <c r="N101" s="45">
        <v>0</v>
      </c>
      <c r="O101" s="45">
        <v>0</v>
      </c>
      <c r="P101" s="45">
        <v>6.3966580337043943E-2</v>
      </c>
      <c r="Q101" s="45">
        <v>0</v>
      </c>
      <c r="R101" s="45">
        <v>0</v>
      </c>
      <c r="S101" s="45">
        <v>0.53629929527367182</v>
      </c>
    </row>
    <row r="102" spans="1:19">
      <c r="A102" s="88" t="s">
        <v>283</v>
      </c>
      <c r="B102" s="69" t="s">
        <v>142</v>
      </c>
      <c r="C102" s="45">
        <v>0</v>
      </c>
      <c r="D102" s="45">
        <v>0</v>
      </c>
      <c r="E102" s="45">
        <v>0</v>
      </c>
      <c r="F102" s="45">
        <v>0</v>
      </c>
      <c r="G102" s="45">
        <v>0</v>
      </c>
      <c r="H102" s="45">
        <v>0</v>
      </c>
      <c r="I102" s="45">
        <v>0</v>
      </c>
      <c r="J102" s="45">
        <v>0</v>
      </c>
      <c r="K102" s="45">
        <v>0</v>
      </c>
      <c r="L102" s="45">
        <v>0.30244897410453397</v>
      </c>
      <c r="M102" s="45">
        <v>1.616525580105943E-5</v>
      </c>
      <c r="N102" s="45">
        <v>9.232969254609058E-2</v>
      </c>
      <c r="O102" s="45">
        <v>0.10146928370524555</v>
      </c>
      <c r="P102" s="45">
        <v>5.9265004871340565E-3</v>
      </c>
      <c r="Q102" s="45">
        <v>1.7906800473159734E-3</v>
      </c>
      <c r="R102" s="45">
        <v>4.9144027851610872E-4</v>
      </c>
      <c r="S102" s="45">
        <v>0.50447273642463131</v>
      </c>
    </row>
    <row r="103" spans="1:19">
      <c r="A103" s="88" t="s">
        <v>283</v>
      </c>
      <c r="B103" s="69" t="s">
        <v>143</v>
      </c>
      <c r="C103" s="45">
        <v>0</v>
      </c>
      <c r="D103" s="45">
        <v>0</v>
      </c>
      <c r="E103" s="45">
        <v>0</v>
      </c>
      <c r="F103" s="45">
        <v>0</v>
      </c>
      <c r="G103" s="45">
        <v>0</v>
      </c>
      <c r="H103" s="45">
        <v>0</v>
      </c>
      <c r="I103" s="45">
        <v>0</v>
      </c>
      <c r="J103" s="45">
        <v>0.33107938336272846</v>
      </c>
      <c r="K103" s="45">
        <v>0</v>
      </c>
      <c r="L103" s="45">
        <v>0</v>
      </c>
      <c r="M103" s="45">
        <v>0</v>
      </c>
      <c r="N103" s="45">
        <v>0</v>
      </c>
      <c r="O103" s="45">
        <v>1.9768921319940347E-6</v>
      </c>
      <c r="P103" s="45">
        <v>1.6270054993825056E-2</v>
      </c>
      <c r="Q103" s="45">
        <v>8.9430659241218624E-4</v>
      </c>
      <c r="R103" s="45">
        <v>1.5487319915408193E-4</v>
      </c>
      <c r="S103" s="45">
        <v>0.34840059504026044</v>
      </c>
    </row>
    <row r="104" spans="1:19">
      <c r="A104" s="88" t="s">
        <v>283</v>
      </c>
      <c r="B104" s="69" t="s">
        <v>144</v>
      </c>
      <c r="C104" s="45">
        <v>0</v>
      </c>
      <c r="D104" s="45">
        <v>0</v>
      </c>
      <c r="E104" s="45">
        <v>0</v>
      </c>
      <c r="F104" s="45">
        <v>0</v>
      </c>
      <c r="G104" s="45">
        <v>0</v>
      </c>
      <c r="H104" s="45">
        <v>0</v>
      </c>
      <c r="I104" s="45">
        <v>0</v>
      </c>
      <c r="J104" s="45">
        <v>0</v>
      </c>
      <c r="K104" s="45">
        <v>0</v>
      </c>
      <c r="L104" s="45">
        <v>0</v>
      </c>
      <c r="M104" s="45">
        <v>1.3839780414891756E-2</v>
      </c>
      <c r="N104" s="45">
        <v>0</v>
      </c>
      <c r="O104" s="45">
        <v>0</v>
      </c>
      <c r="P104" s="45">
        <v>5.4703903839214973E-4</v>
      </c>
      <c r="Q104" s="45">
        <v>0</v>
      </c>
      <c r="R104" s="45">
        <v>0</v>
      </c>
      <c r="S104" s="45">
        <v>1.4386819453271471E-2</v>
      </c>
    </row>
    <row r="105" spans="1:19">
      <c r="A105" s="88" t="s">
        <v>283</v>
      </c>
      <c r="B105" s="69" t="s">
        <v>145</v>
      </c>
      <c r="C105" s="45">
        <v>0</v>
      </c>
      <c r="D105" s="45">
        <v>0</v>
      </c>
      <c r="E105" s="45">
        <v>0</v>
      </c>
      <c r="F105" s="45">
        <v>0</v>
      </c>
      <c r="G105" s="45">
        <v>0</v>
      </c>
      <c r="H105" s="45">
        <v>3.1514296383799989E-4</v>
      </c>
      <c r="I105" s="45">
        <v>0</v>
      </c>
      <c r="J105" s="45">
        <v>0</v>
      </c>
      <c r="K105" s="45">
        <v>3.9456671258024545E-2</v>
      </c>
      <c r="L105" s="45">
        <v>0</v>
      </c>
      <c r="M105" s="45">
        <v>2.8827760566274563E-2</v>
      </c>
      <c r="N105" s="45">
        <v>1.5582791011384156E-2</v>
      </c>
      <c r="O105" s="45">
        <v>0</v>
      </c>
      <c r="P105" s="45">
        <v>1.463318869451502E-2</v>
      </c>
      <c r="Q105" s="45">
        <v>0</v>
      </c>
      <c r="R105" s="45">
        <v>0</v>
      </c>
      <c r="S105" s="45">
        <v>9.8815554494052549E-2</v>
      </c>
    </row>
    <row r="106" spans="1:19">
      <c r="A106" s="88" t="s">
        <v>283</v>
      </c>
      <c r="B106" s="69" t="s">
        <v>146</v>
      </c>
      <c r="C106" s="45">
        <v>0</v>
      </c>
      <c r="D106" s="45">
        <v>0</v>
      </c>
      <c r="E106" s="45">
        <v>0</v>
      </c>
      <c r="F106" s="45">
        <v>0</v>
      </c>
      <c r="G106" s="45">
        <v>0</v>
      </c>
      <c r="H106" s="45">
        <v>7.8785712588423928E-3</v>
      </c>
      <c r="I106" s="45">
        <v>0</v>
      </c>
      <c r="J106" s="45">
        <v>3.8897939643114388E-3</v>
      </c>
      <c r="K106" s="45">
        <v>0</v>
      </c>
      <c r="L106" s="45">
        <v>0</v>
      </c>
      <c r="M106" s="45">
        <v>3.5195649417696373E-4</v>
      </c>
      <c r="N106" s="45">
        <v>0</v>
      </c>
      <c r="O106" s="45">
        <v>0</v>
      </c>
      <c r="P106" s="45">
        <v>5.0661627915767227E-2</v>
      </c>
      <c r="Q106" s="45">
        <v>0</v>
      </c>
      <c r="R106" s="45">
        <v>0</v>
      </c>
      <c r="S106" s="45">
        <v>6.2781949633098577E-2</v>
      </c>
    </row>
    <row r="107" spans="1:19">
      <c r="A107" s="88" t="s">
        <v>283</v>
      </c>
      <c r="B107" s="69" t="s">
        <v>147</v>
      </c>
      <c r="C107" s="45">
        <v>0</v>
      </c>
      <c r="D107" s="45">
        <v>0</v>
      </c>
      <c r="E107" s="45">
        <v>0</v>
      </c>
      <c r="F107" s="45">
        <v>0</v>
      </c>
      <c r="G107" s="45">
        <v>0</v>
      </c>
      <c r="H107" s="45">
        <v>0</v>
      </c>
      <c r="I107" s="45">
        <v>0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3.7017257080429466E-4</v>
      </c>
      <c r="P107" s="45">
        <v>1.5999202229721732E-7</v>
      </c>
      <c r="Q107" s="45">
        <v>5.2190985701194847E-5</v>
      </c>
      <c r="R107" s="45">
        <v>0</v>
      </c>
      <c r="S107" s="45">
        <v>4.2252354852223561E-4</v>
      </c>
    </row>
    <row r="108" spans="1:19">
      <c r="A108" s="88" t="s">
        <v>283</v>
      </c>
      <c r="B108" s="69" t="s">
        <v>148</v>
      </c>
      <c r="C108" s="45">
        <v>0</v>
      </c>
      <c r="D108" s="45">
        <v>0</v>
      </c>
      <c r="E108" s="45">
        <v>0.11872775417747428</v>
      </c>
      <c r="F108" s="45">
        <v>0</v>
      </c>
      <c r="G108" s="45">
        <v>0</v>
      </c>
      <c r="H108" s="45">
        <v>0</v>
      </c>
      <c r="I108" s="45">
        <v>0</v>
      </c>
      <c r="J108" s="45">
        <v>0</v>
      </c>
      <c r="K108" s="45">
        <v>0</v>
      </c>
      <c r="L108" s="45">
        <v>0</v>
      </c>
      <c r="M108" s="45">
        <v>1.2384736213011394E-5</v>
      </c>
      <c r="N108" s="45">
        <v>0</v>
      </c>
      <c r="O108" s="45">
        <v>1.505357272970631E-4</v>
      </c>
      <c r="P108" s="45">
        <v>0</v>
      </c>
      <c r="Q108" s="45">
        <v>0</v>
      </c>
      <c r="R108" s="45">
        <v>0</v>
      </c>
      <c r="S108" s="45">
        <v>0.11889067464097991</v>
      </c>
    </row>
    <row r="109" spans="1:19">
      <c r="A109" s="88" t="s">
        <v>283</v>
      </c>
      <c r="B109" s="69" t="s">
        <v>149</v>
      </c>
      <c r="C109" s="45">
        <v>0</v>
      </c>
      <c r="D109" s="45">
        <v>0</v>
      </c>
      <c r="E109" s="45">
        <v>0</v>
      </c>
      <c r="F109" s="45">
        <v>0</v>
      </c>
      <c r="G109" s="45">
        <v>0</v>
      </c>
      <c r="H109" s="45">
        <v>0</v>
      </c>
      <c r="I109" s="45">
        <v>0</v>
      </c>
      <c r="J109" s="45">
        <v>2.8704427139742972E-3</v>
      </c>
      <c r="K109" s="45">
        <v>0</v>
      </c>
      <c r="L109" s="45">
        <v>0</v>
      </c>
      <c r="M109" s="45">
        <v>3.6162827209640369E-5</v>
      </c>
      <c r="N109" s="45">
        <v>0</v>
      </c>
      <c r="O109" s="45">
        <v>0</v>
      </c>
      <c r="P109" s="45">
        <v>3.3784428304413083E-3</v>
      </c>
      <c r="Q109" s="45">
        <v>0.10139800970685275</v>
      </c>
      <c r="R109" s="45">
        <v>0</v>
      </c>
      <c r="S109" s="45">
        <v>0.10768305807847867</v>
      </c>
    </row>
    <row r="110" spans="1:19">
      <c r="A110" s="88" t="s">
        <v>283</v>
      </c>
      <c r="B110" s="69" t="s">
        <v>150</v>
      </c>
      <c r="C110" s="45">
        <v>0</v>
      </c>
      <c r="D110" s="45">
        <v>0</v>
      </c>
      <c r="E110" s="45">
        <v>0</v>
      </c>
      <c r="F110" s="45">
        <v>0</v>
      </c>
      <c r="G110" s="45">
        <v>0</v>
      </c>
      <c r="H110" s="45">
        <v>0</v>
      </c>
      <c r="I110" s="45">
        <v>0</v>
      </c>
      <c r="J110" s="45">
        <v>0</v>
      </c>
      <c r="K110" s="45">
        <v>0</v>
      </c>
      <c r="L110" s="45">
        <v>0</v>
      </c>
      <c r="M110" s="45">
        <v>0</v>
      </c>
      <c r="N110" s="45">
        <v>1.2737173034530258E-2</v>
      </c>
      <c r="O110" s="45">
        <v>0</v>
      </c>
      <c r="P110" s="45">
        <v>6.2969822552414456E-3</v>
      </c>
      <c r="Q110" s="45">
        <v>8.0870680623212898E-4</v>
      </c>
      <c r="R110" s="45">
        <v>1.3012418350086818E-3</v>
      </c>
      <c r="S110" s="45">
        <v>2.1144103931021618E-2</v>
      </c>
    </row>
    <row r="111" spans="1:19">
      <c r="A111" s="88" t="s">
        <v>283</v>
      </c>
      <c r="B111" s="69" t="s">
        <v>151</v>
      </c>
      <c r="C111" s="45">
        <v>0</v>
      </c>
      <c r="D111" s="45">
        <v>0</v>
      </c>
      <c r="E111" s="45">
        <v>0</v>
      </c>
      <c r="F111" s="45">
        <v>3.6708145194594977E-3</v>
      </c>
      <c r="G111" s="45">
        <v>0</v>
      </c>
      <c r="H111" s="45">
        <v>0</v>
      </c>
      <c r="I111" s="45">
        <v>0</v>
      </c>
      <c r="J111" s="45">
        <v>0</v>
      </c>
      <c r="K111" s="45">
        <v>0</v>
      </c>
      <c r="L111" s="45">
        <v>0</v>
      </c>
      <c r="M111" s="45">
        <v>7.6419172210528963E-3</v>
      </c>
      <c r="N111" s="45">
        <v>0</v>
      </c>
      <c r="O111" s="45">
        <v>5.7878293728141905E-3</v>
      </c>
      <c r="P111" s="45">
        <v>2.2872718313315943E-4</v>
      </c>
      <c r="Q111" s="45">
        <v>3.479452882141798E-3</v>
      </c>
      <c r="R111" s="45">
        <v>3.1481088687002057E-5</v>
      </c>
      <c r="S111" s="45">
        <v>2.084022226726745E-2</v>
      </c>
    </row>
    <row r="112" spans="1:19">
      <c r="A112" s="88" t="s">
        <v>283</v>
      </c>
      <c r="B112" s="69" t="s">
        <v>152</v>
      </c>
      <c r="C112" s="45">
        <v>0</v>
      </c>
      <c r="D112" s="45">
        <v>0</v>
      </c>
      <c r="E112" s="45">
        <v>0</v>
      </c>
      <c r="F112" s="45">
        <v>0</v>
      </c>
      <c r="G112" s="45">
        <v>1.5327901123079357E-2</v>
      </c>
      <c r="H112" s="45">
        <v>0</v>
      </c>
      <c r="I112" s="45">
        <v>0</v>
      </c>
      <c r="J112" s="45">
        <v>0</v>
      </c>
      <c r="K112" s="45">
        <v>0</v>
      </c>
      <c r="L112" s="45">
        <v>0</v>
      </c>
      <c r="M112" s="45">
        <v>1.8108567202101966E-4</v>
      </c>
      <c r="N112" s="45">
        <v>0</v>
      </c>
      <c r="O112" s="45">
        <v>0</v>
      </c>
      <c r="P112" s="45">
        <v>5.7415600454113758E-4</v>
      </c>
      <c r="Q112" s="45">
        <v>0</v>
      </c>
      <c r="R112" s="45">
        <v>6.0513906254300309E-4</v>
      </c>
      <c r="S112" s="45">
        <v>1.6688281862187182E-2</v>
      </c>
    </row>
    <row r="113" spans="1:19">
      <c r="A113" s="88" t="s">
        <v>283</v>
      </c>
      <c r="B113" s="69" t="s">
        <v>153</v>
      </c>
      <c r="C113" s="45">
        <v>0</v>
      </c>
      <c r="D113" s="45">
        <v>0</v>
      </c>
      <c r="E113" s="45">
        <v>0</v>
      </c>
      <c r="F113" s="45">
        <v>2.1866772373487109E-2</v>
      </c>
      <c r="G113" s="45">
        <v>0</v>
      </c>
      <c r="H113" s="45">
        <v>0</v>
      </c>
      <c r="I113" s="45">
        <v>0</v>
      </c>
      <c r="J113" s="45">
        <v>0</v>
      </c>
      <c r="K113" s="45">
        <v>0</v>
      </c>
      <c r="L113" s="45">
        <v>0</v>
      </c>
      <c r="M113" s="45">
        <v>8.3880010746106848E-6</v>
      </c>
      <c r="N113" s="45">
        <v>0</v>
      </c>
      <c r="O113" s="45">
        <v>6.3724054859989332E-2</v>
      </c>
      <c r="P113" s="45">
        <v>5.3695605897408072E-3</v>
      </c>
      <c r="Q113" s="45">
        <v>0</v>
      </c>
      <c r="R113" s="45">
        <v>0</v>
      </c>
      <c r="S113" s="45">
        <v>9.0968775824308068E-2</v>
      </c>
    </row>
    <row r="114" spans="1:19">
      <c r="A114" s="88" t="s">
        <v>283</v>
      </c>
      <c r="B114" s="69" t="s">
        <v>154</v>
      </c>
      <c r="C114" s="45">
        <v>1.0935896451729765E-3</v>
      </c>
      <c r="D114" s="45">
        <v>0</v>
      </c>
      <c r="E114" s="45">
        <v>0</v>
      </c>
      <c r="F114" s="45">
        <v>0</v>
      </c>
      <c r="G114" s="45">
        <v>0</v>
      </c>
      <c r="H114" s="45">
        <v>0</v>
      </c>
      <c r="I114" s="45">
        <v>0</v>
      </c>
      <c r="J114" s="45">
        <v>0</v>
      </c>
      <c r="K114" s="45">
        <v>0</v>
      </c>
      <c r="L114" s="45">
        <v>0</v>
      </c>
      <c r="M114" s="45">
        <v>2.1029505891685396E-3</v>
      </c>
      <c r="N114" s="45">
        <v>0</v>
      </c>
      <c r="O114" s="45">
        <v>0</v>
      </c>
      <c r="P114" s="45">
        <v>0</v>
      </c>
      <c r="Q114" s="45">
        <v>1.9915573648763285E-3</v>
      </c>
      <c r="R114" s="45">
        <v>4.5358550333940428E-5</v>
      </c>
      <c r="S114" s="45">
        <v>5.2334561495612775E-3</v>
      </c>
    </row>
    <row r="115" spans="1:19">
      <c r="A115" s="88" t="s">
        <v>283</v>
      </c>
      <c r="B115" s="69" t="s">
        <v>155</v>
      </c>
      <c r="C115" s="45">
        <v>0</v>
      </c>
      <c r="D115" s="45">
        <v>0</v>
      </c>
      <c r="E115" s="45">
        <v>0</v>
      </c>
      <c r="F115" s="45">
        <v>0</v>
      </c>
      <c r="G115" s="45">
        <v>7.4035906685265829E-3</v>
      </c>
      <c r="H115" s="45">
        <v>0</v>
      </c>
      <c r="I115" s="45">
        <v>0</v>
      </c>
      <c r="J115" s="45">
        <v>0</v>
      </c>
      <c r="K115" s="45">
        <v>0</v>
      </c>
      <c r="L115" s="45">
        <v>0</v>
      </c>
      <c r="M115" s="45">
        <v>2.0019117734983993E-3</v>
      </c>
      <c r="N115" s="45">
        <v>2.2020961892375013E-3</v>
      </c>
      <c r="O115" s="45">
        <v>0</v>
      </c>
      <c r="P115" s="45">
        <v>0.11240635030862212</v>
      </c>
      <c r="Q115" s="45">
        <v>0.2617704534728782</v>
      </c>
      <c r="R115" s="45">
        <v>0</v>
      </c>
      <c r="S115" s="45">
        <v>0.38578440241275302</v>
      </c>
    </row>
    <row r="116" spans="1:19">
      <c r="A116" s="88" t="s">
        <v>283</v>
      </c>
      <c r="B116" s="69" t="s">
        <v>156</v>
      </c>
      <c r="C116" s="45">
        <v>0</v>
      </c>
      <c r="D116" s="45">
        <v>0</v>
      </c>
      <c r="E116" s="45">
        <v>0</v>
      </c>
      <c r="F116" s="45">
        <v>0</v>
      </c>
      <c r="G116" s="45">
        <v>0</v>
      </c>
      <c r="H116" s="45">
        <v>0</v>
      </c>
      <c r="I116" s="45">
        <v>1.3645644747917074E-2</v>
      </c>
      <c r="J116" s="45">
        <v>0</v>
      </c>
      <c r="K116" s="45">
        <v>0</v>
      </c>
      <c r="L116" s="45">
        <v>0</v>
      </c>
      <c r="M116" s="45">
        <v>1.1501371002453187E-2</v>
      </c>
      <c r="N116" s="45">
        <v>0</v>
      </c>
      <c r="O116" s="45">
        <v>0</v>
      </c>
      <c r="P116" s="45">
        <v>1.2758867704425469E-3</v>
      </c>
      <c r="Q116" s="45">
        <v>3.6834313990574685E-4</v>
      </c>
      <c r="R116" s="45">
        <v>0</v>
      </c>
      <c r="S116" s="45">
        <v>2.6791245660717777E-2</v>
      </c>
    </row>
    <row r="117" spans="1:19">
      <c r="A117" s="88" t="s">
        <v>283</v>
      </c>
      <c r="B117" s="69" t="s">
        <v>157</v>
      </c>
      <c r="C117" s="45">
        <v>0</v>
      </c>
      <c r="D117" s="45">
        <v>0</v>
      </c>
      <c r="E117" s="45">
        <v>0</v>
      </c>
      <c r="F117" s="45">
        <v>0</v>
      </c>
      <c r="G117" s="45">
        <v>0</v>
      </c>
      <c r="H117" s="45">
        <v>0</v>
      </c>
      <c r="I117" s="45">
        <v>0</v>
      </c>
      <c r="J117" s="45">
        <v>0</v>
      </c>
      <c r="K117" s="45">
        <v>4.7907754977069561E-3</v>
      </c>
      <c r="L117" s="45">
        <v>0</v>
      </c>
      <c r="M117" s="45">
        <v>0.1212341025560062</v>
      </c>
      <c r="N117" s="45">
        <v>0</v>
      </c>
      <c r="O117" s="45">
        <v>0</v>
      </c>
      <c r="P117" s="45">
        <v>1.3931068403696401E-3</v>
      </c>
      <c r="Q117" s="45">
        <v>4.1368337882818906E-5</v>
      </c>
      <c r="R117" s="45">
        <v>0</v>
      </c>
      <c r="S117" s="45">
        <v>0.12745935323196989</v>
      </c>
    </row>
    <row r="118" spans="1:19">
      <c r="A118" s="88" t="s">
        <v>283</v>
      </c>
      <c r="B118" s="69" t="s">
        <v>158</v>
      </c>
      <c r="C118" s="45">
        <v>0</v>
      </c>
      <c r="D118" s="45">
        <v>0</v>
      </c>
      <c r="E118" s="45">
        <v>0</v>
      </c>
      <c r="F118" s="45">
        <v>0</v>
      </c>
      <c r="G118" s="45">
        <v>0</v>
      </c>
      <c r="H118" s="45">
        <v>0</v>
      </c>
      <c r="I118" s="45">
        <v>0</v>
      </c>
      <c r="J118" s="45">
        <v>0</v>
      </c>
      <c r="K118" s="45">
        <v>0</v>
      </c>
      <c r="L118" s="45">
        <v>0</v>
      </c>
      <c r="M118" s="45">
        <v>0.12973474518097605</v>
      </c>
      <c r="N118" s="45">
        <v>0</v>
      </c>
      <c r="O118" s="45">
        <v>0</v>
      </c>
      <c r="P118" s="45">
        <v>4.5613761892759896E-4</v>
      </c>
      <c r="Q118" s="45">
        <v>4.3035504281041526E-4</v>
      </c>
      <c r="R118" s="45">
        <v>0</v>
      </c>
      <c r="S118" s="45">
        <v>0.13062123784271762</v>
      </c>
    </row>
    <row r="119" spans="1:19">
      <c r="A119" s="88" t="s">
        <v>283</v>
      </c>
      <c r="B119" s="69" t="s">
        <v>159</v>
      </c>
      <c r="C119" s="45">
        <v>0</v>
      </c>
      <c r="D119" s="45">
        <v>0</v>
      </c>
      <c r="E119" s="45">
        <v>0</v>
      </c>
      <c r="F119" s="45">
        <v>0</v>
      </c>
      <c r="G119" s="45">
        <v>0</v>
      </c>
      <c r="H119" s="45">
        <v>0</v>
      </c>
      <c r="I119" s="45">
        <v>0</v>
      </c>
      <c r="J119" s="45">
        <v>0</v>
      </c>
      <c r="K119" s="45">
        <v>0</v>
      </c>
      <c r="L119" s="45">
        <v>0</v>
      </c>
      <c r="M119" s="45">
        <v>1.8458958708206463E-2</v>
      </c>
      <c r="N119" s="45">
        <v>0</v>
      </c>
      <c r="O119" s="45">
        <v>1.6121298072766521E-3</v>
      </c>
      <c r="P119" s="45">
        <v>6.6352659314983242E-4</v>
      </c>
      <c r="Q119" s="45">
        <v>8.9293090687565524E-2</v>
      </c>
      <c r="R119" s="45">
        <v>1.2531664868120629E-4</v>
      </c>
      <c r="S119" s="45">
        <v>0.11015302244486946</v>
      </c>
    </row>
    <row r="120" spans="1:19">
      <c r="A120" s="88" t="s">
        <v>283</v>
      </c>
      <c r="B120" s="69" t="s">
        <v>160</v>
      </c>
      <c r="C120" s="45">
        <v>0</v>
      </c>
      <c r="D120" s="45">
        <v>0</v>
      </c>
      <c r="E120" s="45">
        <v>0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K120" s="45">
        <v>0</v>
      </c>
      <c r="L120" s="45">
        <v>0</v>
      </c>
      <c r="M120" s="45">
        <v>8.1337052179208946E-3</v>
      </c>
      <c r="N120" s="45">
        <v>1.5993448765881269E-2</v>
      </c>
      <c r="O120" s="45">
        <v>0</v>
      </c>
      <c r="P120" s="45">
        <v>4.2222922756318226E-2</v>
      </c>
      <c r="Q120" s="45">
        <v>0</v>
      </c>
      <c r="R120" s="45">
        <v>4.2016689065960122E-4</v>
      </c>
      <c r="S120" s="45">
        <v>6.6770243630784876E-2</v>
      </c>
    </row>
    <row r="121" spans="1:19">
      <c r="A121" s="88" t="s">
        <v>283</v>
      </c>
      <c r="B121" s="69" t="s">
        <v>161</v>
      </c>
      <c r="C121" s="45">
        <v>0</v>
      </c>
      <c r="D121" s="45">
        <v>0</v>
      </c>
      <c r="E121" s="45">
        <v>0</v>
      </c>
      <c r="F121" s="45">
        <v>0</v>
      </c>
      <c r="G121" s="45">
        <v>0</v>
      </c>
      <c r="H121" s="45">
        <v>0</v>
      </c>
      <c r="I121" s="45">
        <v>0</v>
      </c>
      <c r="J121" s="45">
        <v>0</v>
      </c>
      <c r="K121" s="45">
        <v>0</v>
      </c>
      <c r="L121" s="45">
        <v>0</v>
      </c>
      <c r="M121" s="45">
        <v>3.4446224572470818E-3</v>
      </c>
      <c r="N121" s="45">
        <v>0</v>
      </c>
      <c r="O121" s="45">
        <v>2.0017342974496533E-3</v>
      </c>
      <c r="P121" s="45">
        <v>1.2180675886801495E-2</v>
      </c>
      <c r="Q121" s="45">
        <v>0.25682561473612786</v>
      </c>
      <c r="R121" s="45">
        <v>7.5146916926236429E-3</v>
      </c>
      <c r="S121" s="45">
        <v>0.28196733907024907</v>
      </c>
    </row>
    <row r="122" spans="1:19">
      <c r="A122" s="88" t="s">
        <v>283</v>
      </c>
      <c r="B122" s="69" t="s">
        <v>162</v>
      </c>
      <c r="C122" s="45">
        <v>0</v>
      </c>
      <c r="D122" s="45">
        <v>0</v>
      </c>
      <c r="E122" s="45">
        <v>0</v>
      </c>
      <c r="F122" s="45">
        <v>0</v>
      </c>
      <c r="G122" s="45">
        <v>4.7941662685246911E-4</v>
      </c>
      <c r="H122" s="45">
        <v>0</v>
      </c>
      <c r="I122" s="45">
        <v>1.2454111068408213E-2</v>
      </c>
      <c r="J122" s="45">
        <v>0</v>
      </c>
      <c r="K122" s="45">
        <v>0.55966207065746443</v>
      </c>
      <c r="L122" s="45">
        <v>0</v>
      </c>
      <c r="M122" s="45">
        <v>1.0883283860652071E-4</v>
      </c>
      <c r="N122" s="45">
        <v>0</v>
      </c>
      <c r="O122" s="45">
        <v>0</v>
      </c>
      <c r="P122" s="45">
        <v>2.3609066216566887E-2</v>
      </c>
      <c r="Q122" s="45">
        <v>3.5070177432949823E-2</v>
      </c>
      <c r="R122" s="45">
        <v>0</v>
      </c>
      <c r="S122" s="45">
        <v>0.63138367484084768</v>
      </c>
    </row>
    <row r="123" spans="1:19">
      <c r="A123" s="88" t="s">
        <v>283</v>
      </c>
      <c r="B123" s="69" t="s">
        <v>163</v>
      </c>
      <c r="C123" s="45">
        <v>5.4631524472388338E-2</v>
      </c>
      <c r="D123" s="45">
        <v>0</v>
      </c>
      <c r="E123" s="45">
        <v>0</v>
      </c>
      <c r="F123" s="45">
        <v>1.8662481220161453E-2</v>
      </c>
      <c r="G123" s="45">
        <v>0</v>
      </c>
      <c r="H123" s="45">
        <v>0</v>
      </c>
      <c r="I123" s="45">
        <v>0</v>
      </c>
      <c r="J123" s="45">
        <v>0</v>
      </c>
      <c r="K123" s="45">
        <v>0</v>
      </c>
      <c r="L123" s="45">
        <v>0</v>
      </c>
      <c r="M123" s="45">
        <v>5.9462248762631731E-5</v>
      </c>
      <c r="N123" s="45">
        <v>9.1896601752710083E-3</v>
      </c>
      <c r="O123" s="45">
        <v>0</v>
      </c>
      <c r="P123" s="45">
        <v>3.4172477699963011E-3</v>
      </c>
      <c r="Q123" s="45">
        <v>0</v>
      </c>
      <c r="R123" s="45">
        <v>6.315480087648595E-5</v>
      </c>
      <c r="S123" s="45">
        <v>8.6023530687455718E-2</v>
      </c>
    </row>
    <row r="124" spans="1:19">
      <c r="A124" s="88" t="s">
        <v>283</v>
      </c>
      <c r="B124" s="69" t="s">
        <v>164</v>
      </c>
      <c r="C124" s="45">
        <v>0</v>
      </c>
      <c r="D124" s="45">
        <v>0</v>
      </c>
      <c r="E124" s="45">
        <v>0</v>
      </c>
      <c r="F124" s="45">
        <v>0</v>
      </c>
      <c r="G124" s="45">
        <v>0</v>
      </c>
      <c r="H124" s="45">
        <v>0</v>
      </c>
      <c r="I124" s="45">
        <v>0</v>
      </c>
      <c r="J124" s="45">
        <v>0</v>
      </c>
      <c r="K124" s="45">
        <v>0</v>
      </c>
      <c r="L124" s="45">
        <v>0</v>
      </c>
      <c r="M124" s="45">
        <v>5.316812810752447E-2</v>
      </c>
      <c r="N124" s="45">
        <v>1.1600149088151213E-3</v>
      </c>
      <c r="O124" s="45">
        <v>0</v>
      </c>
      <c r="P124" s="45">
        <v>1.7844700359130883E-2</v>
      </c>
      <c r="Q124" s="45">
        <v>0</v>
      </c>
      <c r="R124" s="45">
        <v>0</v>
      </c>
      <c r="S124" s="45">
        <v>7.2172843375469142E-2</v>
      </c>
    </row>
    <row r="125" spans="1:19">
      <c r="A125" s="88" t="s">
        <v>283</v>
      </c>
      <c r="B125" s="69" t="s">
        <v>165</v>
      </c>
      <c r="C125" s="45">
        <v>0</v>
      </c>
      <c r="D125" s="45">
        <v>0</v>
      </c>
      <c r="E125" s="45">
        <v>0</v>
      </c>
      <c r="F125" s="45">
        <v>0</v>
      </c>
      <c r="G125" s="45">
        <v>0</v>
      </c>
      <c r="H125" s="45">
        <v>0</v>
      </c>
      <c r="I125" s="45">
        <v>3.688925409119137E-3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3.4488751927943539E-3</v>
      </c>
      <c r="Q125" s="45">
        <v>1.7099514340572775E-3</v>
      </c>
      <c r="R125" s="45">
        <v>9.0684973144092851E-3</v>
      </c>
      <c r="S125" s="45">
        <v>1.7916249350371061E-2</v>
      </c>
    </row>
    <row r="126" spans="1:19">
      <c r="A126" s="88" t="s">
        <v>283</v>
      </c>
      <c r="B126" s="69" t="s">
        <v>166</v>
      </c>
      <c r="C126" s="45">
        <v>0</v>
      </c>
      <c r="D126" s="45">
        <v>0</v>
      </c>
      <c r="E126" s="45">
        <v>0</v>
      </c>
      <c r="F126" s="45">
        <v>0</v>
      </c>
      <c r="G126" s="45">
        <v>0</v>
      </c>
      <c r="H126" s="45">
        <v>0</v>
      </c>
      <c r="I126" s="45">
        <v>0</v>
      </c>
      <c r="J126" s="45">
        <v>0</v>
      </c>
      <c r="K126" s="45">
        <v>0</v>
      </c>
      <c r="L126" s="45">
        <v>0</v>
      </c>
      <c r="M126" s="45">
        <v>3.1258589682714444E-4</v>
      </c>
      <c r="N126" s="45">
        <v>0</v>
      </c>
      <c r="O126" s="45">
        <v>1.2763509625027813E-2</v>
      </c>
      <c r="P126" s="45">
        <v>1.0514020246432665E-5</v>
      </c>
      <c r="Q126" s="45">
        <v>6.706117612671525E-2</v>
      </c>
      <c r="R126" s="45">
        <v>0</v>
      </c>
      <c r="S126" s="45">
        <v>8.0147785668813754E-2</v>
      </c>
    </row>
    <row r="127" spans="1:19">
      <c r="A127" s="88" t="s">
        <v>283</v>
      </c>
      <c r="B127" s="69" t="s">
        <v>167</v>
      </c>
      <c r="C127" s="45">
        <v>0</v>
      </c>
      <c r="D127" s="45">
        <v>0</v>
      </c>
      <c r="E127" s="45">
        <v>0</v>
      </c>
      <c r="F127" s="45">
        <v>0</v>
      </c>
      <c r="G127" s="45">
        <v>0</v>
      </c>
      <c r="H127" s="45">
        <v>0</v>
      </c>
      <c r="I127" s="45">
        <v>0</v>
      </c>
      <c r="J127" s="45">
        <v>0</v>
      </c>
      <c r="K127" s="45">
        <v>0</v>
      </c>
      <c r="L127" s="45">
        <v>0</v>
      </c>
      <c r="M127" s="45">
        <v>7.9487970087201987E-3</v>
      </c>
      <c r="N127" s="45">
        <v>0</v>
      </c>
      <c r="O127" s="45">
        <v>0</v>
      </c>
      <c r="P127" s="45">
        <v>4.084310768259769E-5</v>
      </c>
      <c r="Q127" s="45">
        <v>4.0039774269144957E-3</v>
      </c>
      <c r="R127" s="45">
        <v>0</v>
      </c>
      <c r="S127" s="45">
        <v>1.199361754331818E-2</v>
      </c>
    </row>
    <row r="128" spans="1:19">
      <c r="A128" s="88" t="s">
        <v>283</v>
      </c>
      <c r="B128" s="69" t="s">
        <v>168</v>
      </c>
      <c r="C128" s="45">
        <v>0</v>
      </c>
      <c r="D128" s="45">
        <v>0</v>
      </c>
      <c r="E128" s="45">
        <v>0</v>
      </c>
      <c r="F128" s="45">
        <v>0</v>
      </c>
      <c r="G128" s="45">
        <v>0</v>
      </c>
      <c r="H128" s="45">
        <v>0</v>
      </c>
      <c r="I128" s="45">
        <v>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45">
        <v>5.8144112905722523E-4</v>
      </c>
      <c r="S128" s="45">
        <v>5.8144112905722523E-4</v>
      </c>
    </row>
    <row r="129" spans="1:19">
      <c r="A129" s="88" t="s">
        <v>283</v>
      </c>
      <c r="B129" s="69" t="s">
        <v>169</v>
      </c>
      <c r="C129" s="45">
        <v>0</v>
      </c>
      <c r="D129" s="45">
        <v>0</v>
      </c>
      <c r="E129" s="45">
        <v>0</v>
      </c>
      <c r="F129" s="45">
        <v>0</v>
      </c>
      <c r="G129" s="45">
        <v>0</v>
      </c>
      <c r="H129" s="45">
        <v>0</v>
      </c>
      <c r="I129" s="45">
        <v>0</v>
      </c>
      <c r="J129" s="45">
        <v>0</v>
      </c>
      <c r="K129" s="45">
        <v>0.28248100971299051</v>
      </c>
      <c r="L129" s="45">
        <v>0</v>
      </c>
      <c r="M129" s="45">
        <v>4.8737982983970696E-4</v>
      </c>
      <c r="N129" s="45">
        <v>1.5807688047431157E-8</v>
      </c>
      <c r="O129" s="45">
        <v>6.1819755950320854E-5</v>
      </c>
      <c r="P129" s="45">
        <v>0.18705838317637458</v>
      </c>
      <c r="Q129" s="45">
        <v>6.6093025866540422E-3</v>
      </c>
      <c r="R129" s="45">
        <v>8.5446296004292321E-3</v>
      </c>
      <c r="S129" s="45">
        <v>0.48524254046994031</v>
      </c>
    </row>
    <row r="130" spans="1:19">
      <c r="A130" s="88" t="s">
        <v>283</v>
      </c>
      <c r="B130" s="69" t="s">
        <v>170</v>
      </c>
      <c r="C130" s="45">
        <v>0</v>
      </c>
      <c r="D130" s="45">
        <v>0</v>
      </c>
      <c r="E130" s="45">
        <v>0</v>
      </c>
      <c r="F130" s="45">
        <v>0</v>
      </c>
      <c r="G130" s="45">
        <v>0</v>
      </c>
      <c r="H130" s="45">
        <v>0</v>
      </c>
      <c r="I130" s="45">
        <v>0</v>
      </c>
      <c r="J130" s="45">
        <v>8.3053374604495911E-3</v>
      </c>
      <c r="K130" s="45">
        <v>0</v>
      </c>
      <c r="L130" s="45">
        <v>0</v>
      </c>
      <c r="M130" s="45">
        <v>0</v>
      </c>
      <c r="N130" s="45">
        <v>0.13157365911318353</v>
      </c>
      <c r="O130" s="45">
        <v>0</v>
      </c>
      <c r="P130" s="45">
        <v>0.11060753874180307</v>
      </c>
      <c r="Q130" s="45">
        <v>0</v>
      </c>
      <c r="R130" s="45">
        <v>0</v>
      </c>
      <c r="S130" s="45">
        <v>0.25048653531543152</v>
      </c>
    </row>
    <row r="131" spans="1:19">
      <c r="A131" s="88" t="s">
        <v>283</v>
      </c>
      <c r="B131" s="69" t="s">
        <v>171</v>
      </c>
      <c r="C131" s="45">
        <v>0</v>
      </c>
      <c r="D131" s="45">
        <v>0</v>
      </c>
      <c r="E131" s="45">
        <v>0</v>
      </c>
      <c r="F131" s="45">
        <v>0</v>
      </c>
      <c r="G131" s="45">
        <v>1.6025079138696441E-2</v>
      </c>
      <c r="H131" s="45">
        <v>0</v>
      </c>
      <c r="I131" s="45">
        <v>0</v>
      </c>
      <c r="J131" s="45">
        <v>0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2.67106642892454E-2</v>
      </c>
      <c r="Q131" s="45">
        <v>4.464213326026556E-2</v>
      </c>
      <c r="R131" s="45">
        <v>4.0386224576494101E-4</v>
      </c>
      <c r="S131" s="45">
        <v>8.7781738933969677E-2</v>
      </c>
    </row>
    <row r="132" spans="1:19">
      <c r="A132" s="88" t="s">
        <v>283</v>
      </c>
      <c r="B132" s="69" t="s">
        <v>172</v>
      </c>
      <c r="C132" s="45">
        <v>0</v>
      </c>
      <c r="D132" s="45">
        <v>0</v>
      </c>
      <c r="E132" s="45">
        <v>0</v>
      </c>
      <c r="F132" s="45">
        <v>0</v>
      </c>
      <c r="G132" s="45">
        <v>0</v>
      </c>
      <c r="H132" s="45">
        <v>0</v>
      </c>
      <c r="I132" s="45">
        <v>0</v>
      </c>
      <c r="J132" s="45">
        <v>0.3587007708415495</v>
      </c>
      <c r="K132" s="45">
        <v>0</v>
      </c>
      <c r="L132" s="45">
        <v>0</v>
      </c>
      <c r="M132" s="45">
        <v>0</v>
      </c>
      <c r="N132" s="45">
        <v>5.1597058005639074E-2</v>
      </c>
      <c r="O132" s="45">
        <v>0</v>
      </c>
      <c r="P132" s="45">
        <v>0</v>
      </c>
      <c r="Q132" s="45">
        <v>7.3915214509057137E-6</v>
      </c>
      <c r="R132" s="45">
        <v>0</v>
      </c>
      <c r="S132" s="45">
        <v>0.4103052203686417</v>
      </c>
    </row>
    <row r="133" spans="1:19">
      <c r="A133" s="88" t="s">
        <v>283</v>
      </c>
      <c r="B133" s="69" t="s">
        <v>173</v>
      </c>
      <c r="C133" s="45">
        <v>0</v>
      </c>
      <c r="D133" s="45">
        <v>0</v>
      </c>
      <c r="E133" s="45">
        <v>0</v>
      </c>
      <c r="F133" s="45">
        <v>0</v>
      </c>
      <c r="G133" s="45">
        <v>0</v>
      </c>
      <c r="H133" s="45">
        <v>0</v>
      </c>
      <c r="I133" s="45">
        <v>0</v>
      </c>
      <c r="J133" s="45">
        <v>0</v>
      </c>
      <c r="K133" s="45">
        <v>0</v>
      </c>
      <c r="L133" s="45">
        <v>0</v>
      </c>
      <c r="M133" s="45">
        <v>1.1220614774174464E-3</v>
      </c>
      <c r="N133" s="45">
        <v>0</v>
      </c>
      <c r="O133" s="45">
        <v>0</v>
      </c>
      <c r="P133" s="45">
        <v>0.12348785809629703</v>
      </c>
      <c r="Q133" s="45">
        <v>2.816809608488402E-3</v>
      </c>
      <c r="R133" s="45">
        <v>7.8956079683223379E-6</v>
      </c>
      <c r="S133" s="45">
        <v>0.12743462479016898</v>
      </c>
    </row>
    <row r="134" spans="1:19">
      <c r="A134" s="88" t="s">
        <v>283</v>
      </c>
      <c r="B134" s="69" t="s">
        <v>174</v>
      </c>
      <c r="C134" s="45">
        <v>6.8212931285116518E-6</v>
      </c>
      <c r="D134" s="45">
        <v>0</v>
      </c>
      <c r="E134" s="45">
        <v>0</v>
      </c>
      <c r="F134" s="45">
        <v>0</v>
      </c>
      <c r="G134" s="45">
        <v>0</v>
      </c>
      <c r="H134" s="45">
        <v>0</v>
      </c>
      <c r="I134" s="45">
        <v>0</v>
      </c>
      <c r="J134" s="45">
        <v>1.9964737164590574E-5</v>
      </c>
      <c r="K134" s="45">
        <v>0</v>
      </c>
      <c r="L134" s="45">
        <v>0</v>
      </c>
      <c r="M134" s="45">
        <v>8.0584901418681021E-2</v>
      </c>
      <c r="N134" s="45">
        <v>1.5498347245950228E-2</v>
      </c>
      <c r="O134" s="45">
        <v>1.7461806862240081E-4</v>
      </c>
      <c r="P134" s="45">
        <v>5.4075326390154999E-3</v>
      </c>
      <c r="Q134" s="45">
        <v>0</v>
      </c>
      <c r="R134" s="45">
        <v>1.9574604150300878E-3</v>
      </c>
      <c r="S134" s="45">
        <v>0.1036496458175975</v>
      </c>
    </row>
    <row r="135" spans="1:19">
      <c r="A135" s="88" t="s">
        <v>283</v>
      </c>
      <c r="B135" s="69" t="s">
        <v>175</v>
      </c>
      <c r="C135" s="45">
        <v>0</v>
      </c>
      <c r="D135" s="45">
        <v>0</v>
      </c>
      <c r="E135" s="45">
        <v>0</v>
      </c>
      <c r="F135" s="45">
        <v>0</v>
      </c>
      <c r="G135" s="45">
        <v>0</v>
      </c>
      <c r="H135" s="45">
        <v>0</v>
      </c>
      <c r="I135" s="45">
        <v>0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45">
        <v>0</v>
      </c>
      <c r="S135" s="45">
        <v>0</v>
      </c>
    </row>
    <row r="136" spans="1:19">
      <c r="A136" s="88" t="s">
        <v>283</v>
      </c>
      <c r="B136" s="69" t="s">
        <v>176</v>
      </c>
      <c r="C136" s="45">
        <v>0</v>
      </c>
      <c r="D136" s="45">
        <v>0</v>
      </c>
      <c r="E136" s="45">
        <v>0</v>
      </c>
      <c r="F136" s="45">
        <v>0</v>
      </c>
      <c r="G136" s="45">
        <v>4.5604260802560859E-3</v>
      </c>
      <c r="H136" s="45">
        <v>0</v>
      </c>
      <c r="I136" s="45">
        <v>0</v>
      </c>
      <c r="J136" s="45">
        <v>0</v>
      </c>
      <c r="K136" s="45">
        <v>0</v>
      </c>
      <c r="L136" s="45">
        <v>0</v>
      </c>
      <c r="M136" s="45">
        <v>7.1055584163648433E-4</v>
      </c>
      <c r="N136" s="45">
        <v>4.9610256144410059E-3</v>
      </c>
      <c r="O136" s="45">
        <v>3.7487422944737503E-5</v>
      </c>
      <c r="P136" s="45">
        <v>3.8248074079580974E-2</v>
      </c>
      <c r="Q136" s="45">
        <v>0</v>
      </c>
      <c r="R136" s="45">
        <v>0</v>
      </c>
      <c r="S136" s="45">
        <v>4.8517569038857289E-2</v>
      </c>
    </row>
    <row r="137" spans="1:19">
      <c r="A137" s="88" t="s">
        <v>283</v>
      </c>
      <c r="B137" s="69" t="s">
        <v>177</v>
      </c>
      <c r="C137" s="45">
        <v>0</v>
      </c>
      <c r="D137" s="45">
        <v>0</v>
      </c>
      <c r="E137" s="45">
        <v>0</v>
      </c>
      <c r="F137" s="45">
        <v>0</v>
      </c>
      <c r="G137" s="45">
        <v>0</v>
      </c>
      <c r="H137" s="45">
        <v>0</v>
      </c>
      <c r="I137" s="45">
        <v>0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2.2352654280410889E-5</v>
      </c>
      <c r="R137" s="45">
        <v>0</v>
      </c>
      <c r="S137" s="45">
        <v>2.2352654276858175E-5</v>
      </c>
    </row>
    <row r="138" spans="1:19">
      <c r="A138" s="88" t="s">
        <v>283</v>
      </c>
      <c r="B138" s="69" t="s">
        <v>178</v>
      </c>
      <c r="C138" s="45">
        <v>0</v>
      </c>
      <c r="D138" s="45">
        <v>0</v>
      </c>
      <c r="E138" s="45">
        <v>0</v>
      </c>
      <c r="F138" s="45">
        <v>0</v>
      </c>
      <c r="G138" s="45">
        <v>0</v>
      </c>
      <c r="H138" s="45">
        <v>0</v>
      </c>
      <c r="I138" s="45">
        <v>0</v>
      </c>
      <c r="J138" s="45">
        <v>0</v>
      </c>
      <c r="K138" s="45">
        <v>0</v>
      </c>
      <c r="L138" s="45">
        <v>0</v>
      </c>
      <c r="M138" s="45">
        <v>2.3150356246417481E-3</v>
      </c>
      <c r="N138" s="45">
        <v>0</v>
      </c>
      <c r="O138" s="45">
        <v>0</v>
      </c>
      <c r="P138" s="45">
        <v>2.3812365647302158E-5</v>
      </c>
      <c r="Q138" s="45">
        <v>0</v>
      </c>
      <c r="R138" s="45">
        <v>0</v>
      </c>
      <c r="S138" s="45">
        <v>2.3388479902877179E-3</v>
      </c>
    </row>
    <row r="139" spans="1:19">
      <c r="A139" s="88" t="s">
        <v>283</v>
      </c>
      <c r="B139" s="69" t="s">
        <v>179</v>
      </c>
      <c r="C139" s="45">
        <v>0</v>
      </c>
      <c r="D139" s="45">
        <v>0</v>
      </c>
      <c r="E139" s="45">
        <v>0</v>
      </c>
      <c r="F139" s="45">
        <v>0</v>
      </c>
      <c r="G139" s="45">
        <v>0</v>
      </c>
      <c r="H139" s="45">
        <v>0</v>
      </c>
      <c r="I139" s="45">
        <v>0</v>
      </c>
      <c r="J139" s="45">
        <v>0</v>
      </c>
      <c r="K139" s="45">
        <v>0</v>
      </c>
      <c r="L139" s="45">
        <v>0</v>
      </c>
      <c r="M139" s="45">
        <v>7.5818230902413575E-6</v>
      </c>
      <c r="N139" s="45">
        <v>0</v>
      </c>
      <c r="O139" s="45">
        <v>0</v>
      </c>
      <c r="P139" s="45">
        <v>0.17072445581181306</v>
      </c>
      <c r="Q139" s="45">
        <v>1.0906241357404589E-3</v>
      </c>
      <c r="R139" s="45">
        <v>2.9760758691921296E-4</v>
      </c>
      <c r="S139" s="45">
        <v>0.17212026935757052</v>
      </c>
    </row>
    <row r="140" spans="1:19">
      <c r="A140" s="88" t="s">
        <v>283</v>
      </c>
      <c r="B140" s="69" t="s">
        <v>180</v>
      </c>
      <c r="C140" s="45">
        <v>0</v>
      </c>
      <c r="D140" s="45">
        <v>0</v>
      </c>
      <c r="E140" s="45">
        <v>0</v>
      </c>
      <c r="F140" s="45">
        <v>0</v>
      </c>
      <c r="G140" s="45">
        <v>0</v>
      </c>
      <c r="H140" s="45">
        <v>0</v>
      </c>
      <c r="I140" s="45">
        <v>0</v>
      </c>
      <c r="J140" s="45">
        <v>0</v>
      </c>
      <c r="K140" s="45">
        <v>0</v>
      </c>
      <c r="L140" s="45">
        <v>0</v>
      </c>
      <c r="M140" s="45">
        <v>0</v>
      </c>
      <c r="N140" s="45">
        <v>2.8119463974896064E-4</v>
      </c>
      <c r="O140" s="45">
        <v>0</v>
      </c>
      <c r="P140" s="45">
        <v>0.18901724879991733</v>
      </c>
      <c r="Q140" s="45">
        <v>2.9837970791257717E-4</v>
      </c>
      <c r="R140" s="45">
        <v>1.421125343433971E-3</v>
      </c>
      <c r="S140" s="45">
        <v>0.19101794849101594</v>
      </c>
    </row>
    <row r="141" spans="1:19">
      <c r="A141" s="88" t="s">
        <v>283</v>
      </c>
      <c r="B141" s="69" t="s">
        <v>181</v>
      </c>
      <c r="C141" s="45">
        <v>0</v>
      </c>
      <c r="D141" s="45">
        <v>0</v>
      </c>
      <c r="E141" s="45">
        <v>0</v>
      </c>
      <c r="F141" s="45">
        <v>0</v>
      </c>
      <c r="G141" s="45">
        <v>0.13113366501494284</v>
      </c>
      <c r="H141" s="45">
        <v>0</v>
      </c>
      <c r="I141" s="45">
        <v>0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4.0757840734801931E-3</v>
      </c>
      <c r="Q141" s="45">
        <v>0</v>
      </c>
      <c r="R141" s="45">
        <v>0</v>
      </c>
      <c r="S141" s="45">
        <v>0.13520944908842125</v>
      </c>
    </row>
    <row r="142" spans="1:19">
      <c r="A142" s="88" t="s">
        <v>283</v>
      </c>
      <c r="B142" s="69" t="s">
        <v>182</v>
      </c>
      <c r="C142" s="45">
        <v>0</v>
      </c>
      <c r="D142" s="45">
        <v>0</v>
      </c>
      <c r="E142" s="45">
        <v>0</v>
      </c>
      <c r="F142" s="45">
        <v>0</v>
      </c>
      <c r="G142" s="45">
        <v>0</v>
      </c>
      <c r="H142" s="45">
        <v>0</v>
      </c>
      <c r="I142" s="45">
        <v>0</v>
      </c>
      <c r="J142" s="45">
        <v>0</v>
      </c>
      <c r="K142" s="45">
        <v>0</v>
      </c>
      <c r="L142" s="45">
        <v>0</v>
      </c>
      <c r="M142" s="45">
        <v>0</v>
      </c>
      <c r="N142" s="45">
        <v>2.4494141235700262E-3</v>
      </c>
      <c r="O142" s="45">
        <v>0</v>
      </c>
      <c r="P142" s="45">
        <v>4.9053547612709636E-2</v>
      </c>
      <c r="Q142" s="45">
        <v>1.2610616199415503E-4</v>
      </c>
      <c r="R142" s="45">
        <v>0</v>
      </c>
      <c r="S142" s="45">
        <v>5.1629067898268488E-2</v>
      </c>
    </row>
    <row r="143" spans="1:19">
      <c r="A143" s="88" t="s">
        <v>283</v>
      </c>
      <c r="B143" s="69" t="s">
        <v>183</v>
      </c>
      <c r="C143" s="45">
        <v>0</v>
      </c>
      <c r="D143" s="45">
        <v>0</v>
      </c>
      <c r="E143" s="45">
        <v>0</v>
      </c>
      <c r="F143" s="45">
        <v>0</v>
      </c>
      <c r="G143" s="45">
        <v>0</v>
      </c>
      <c r="H143" s="45">
        <v>0</v>
      </c>
      <c r="I143" s="45">
        <v>0</v>
      </c>
      <c r="J143" s="45">
        <v>0</v>
      </c>
      <c r="K143" s="45">
        <v>0</v>
      </c>
      <c r="L143" s="45">
        <v>0</v>
      </c>
      <c r="M143" s="45">
        <v>0</v>
      </c>
      <c r="N143" s="45">
        <v>0</v>
      </c>
      <c r="O143" s="45">
        <v>2.4426657482257141E-5</v>
      </c>
      <c r="P143" s="45">
        <v>0</v>
      </c>
      <c r="Q143" s="45">
        <v>2.5486672336585414E-3</v>
      </c>
      <c r="R143" s="45">
        <v>4.2862337036098097E-5</v>
      </c>
      <c r="S143" s="45">
        <v>2.6159562281691251E-3</v>
      </c>
    </row>
    <row r="144" spans="1:19">
      <c r="A144" s="88" t="s">
        <v>283</v>
      </c>
      <c r="B144" s="69" t="s">
        <v>184</v>
      </c>
      <c r="C144" s="45">
        <v>0</v>
      </c>
      <c r="D144" s="45">
        <v>0</v>
      </c>
      <c r="E144" s="45">
        <v>0</v>
      </c>
      <c r="F144" s="45">
        <v>0</v>
      </c>
      <c r="G144" s="45">
        <v>0</v>
      </c>
      <c r="H144" s="45">
        <v>0</v>
      </c>
      <c r="I144" s="45">
        <v>0</v>
      </c>
      <c r="J144" s="45">
        <v>0</v>
      </c>
      <c r="K144" s="45">
        <v>0</v>
      </c>
      <c r="L144" s="45">
        <v>0</v>
      </c>
      <c r="M144" s="45">
        <v>0</v>
      </c>
      <c r="N144" s="45">
        <v>0</v>
      </c>
      <c r="O144" s="45">
        <v>0</v>
      </c>
      <c r="P144" s="45">
        <v>6.0133122644856485E-5</v>
      </c>
      <c r="Q144" s="45">
        <v>0.10830014409165534</v>
      </c>
      <c r="R144" s="45">
        <v>0</v>
      </c>
      <c r="S144" s="45">
        <v>0.10836027721430241</v>
      </c>
    </row>
    <row r="145" spans="1:19">
      <c r="A145" s="88" t="s">
        <v>283</v>
      </c>
      <c r="B145" s="69" t="s">
        <v>185</v>
      </c>
      <c r="C145" s="45">
        <v>0</v>
      </c>
      <c r="D145" s="45">
        <v>0</v>
      </c>
      <c r="E145" s="45">
        <v>0</v>
      </c>
      <c r="F145" s="45">
        <v>0</v>
      </c>
      <c r="G145" s="45">
        <v>0</v>
      </c>
      <c r="H145" s="45">
        <v>0</v>
      </c>
      <c r="I145" s="45">
        <v>0</v>
      </c>
      <c r="J145" s="45">
        <v>0</v>
      </c>
      <c r="K145" s="45">
        <v>0</v>
      </c>
      <c r="L145" s="45">
        <v>0</v>
      </c>
      <c r="M145" s="45">
        <v>0</v>
      </c>
      <c r="N145" s="45">
        <v>0</v>
      </c>
      <c r="O145" s="45">
        <v>1.0715517727542201E-2</v>
      </c>
      <c r="P145" s="45">
        <v>2.1112851376887676E-3</v>
      </c>
      <c r="Q145" s="45">
        <v>5.122707195708287E-4</v>
      </c>
      <c r="R145" s="45">
        <v>1.0988272565271018E-4</v>
      </c>
      <c r="S145" s="45">
        <v>1.3448956310455173E-2</v>
      </c>
    </row>
    <row r="146" spans="1:19">
      <c r="A146" s="88" t="s">
        <v>283</v>
      </c>
      <c r="B146" s="69" t="s">
        <v>186</v>
      </c>
      <c r="C146" s="45">
        <v>0</v>
      </c>
      <c r="D146" s="45">
        <v>0</v>
      </c>
      <c r="E146" s="45">
        <v>0</v>
      </c>
      <c r="F146" s="45">
        <v>0</v>
      </c>
      <c r="G146" s="45">
        <v>0</v>
      </c>
      <c r="H146" s="45">
        <v>0</v>
      </c>
      <c r="I146" s="45">
        <v>0</v>
      </c>
      <c r="J146" s="45">
        <v>0</v>
      </c>
      <c r="K146" s="45">
        <v>0</v>
      </c>
      <c r="L146" s="45">
        <v>0</v>
      </c>
      <c r="M146" s="45">
        <v>2.1100516948127535E-2</v>
      </c>
      <c r="N146" s="45">
        <v>2.8945760035226087E-4</v>
      </c>
      <c r="O146" s="45">
        <v>0</v>
      </c>
      <c r="P146" s="45">
        <v>1.777028287870408E-2</v>
      </c>
      <c r="Q146" s="45">
        <v>5.4679209805787998E-3</v>
      </c>
      <c r="R146" s="45">
        <v>0</v>
      </c>
      <c r="S146" s="45">
        <v>4.4628178407762675E-2</v>
      </c>
    </row>
    <row r="147" spans="1:19">
      <c r="A147" s="88" t="s">
        <v>283</v>
      </c>
      <c r="B147" s="69" t="s">
        <v>187</v>
      </c>
      <c r="C147" s="45">
        <v>0</v>
      </c>
      <c r="D147" s="45">
        <v>0</v>
      </c>
      <c r="E147" s="45">
        <v>0</v>
      </c>
      <c r="F147" s="45">
        <v>0</v>
      </c>
      <c r="G147" s="45">
        <v>0</v>
      </c>
      <c r="H147" s="45">
        <v>0</v>
      </c>
      <c r="I147" s="45">
        <v>0</v>
      </c>
      <c r="J147" s="45">
        <v>0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2.0696318265395419E-2</v>
      </c>
      <c r="Q147" s="45">
        <v>0</v>
      </c>
      <c r="R147" s="45">
        <v>0</v>
      </c>
      <c r="S147" s="45">
        <v>2.0696318265393643E-2</v>
      </c>
    </row>
    <row r="148" spans="1:19">
      <c r="A148" s="88" t="s">
        <v>283</v>
      </c>
      <c r="B148" s="69" t="s">
        <v>188</v>
      </c>
      <c r="C148" s="45">
        <v>0</v>
      </c>
      <c r="D148" s="45">
        <v>0</v>
      </c>
      <c r="E148" s="45">
        <v>0</v>
      </c>
      <c r="F148" s="45">
        <v>0</v>
      </c>
      <c r="G148" s="45">
        <v>0</v>
      </c>
      <c r="H148" s="45">
        <v>0</v>
      </c>
      <c r="I148" s="45">
        <v>0</v>
      </c>
      <c r="J148" s="45">
        <v>0</v>
      </c>
      <c r="K148" s="45">
        <v>0</v>
      </c>
      <c r="L148" s="45">
        <v>0</v>
      </c>
      <c r="M148" s="45">
        <v>1.068036807003736E-4</v>
      </c>
      <c r="N148" s="45">
        <v>0</v>
      </c>
      <c r="O148" s="45">
        <v>0</v>
      </c>
      <c r="P148" s="45">
        <v>7.481415494048349E-4</v>
      </c>
      <c r="Q148" s="45">
        <v>0</v>
      </c>
      <c r="R148" s="45">
        <v>0</v>
      </c>
      <c r="S148" s="45">
        <v>8.549452301096494E-4</v>
      </c>
    </row>
    <row r="149" spans="1:19">
      <c r="A149" s="88" t="s">
        <v>283</v>
      </c>
      <c r="B149" s="69" t="s">
        <v>189</v>
      </c>
      <c r="C149" s="45">
        <v>0</v>
      </c>
      <c r="D149" s="45">
        <v>0</v>
      </c>
      <c r="E149" s="45">
        <v>0</v>
      </c>
      <c r="F149" s="45">
        <v>0</v>
      </c>
      <c r="G149" s="45">
        <v>0</v>
      </c>
      <c r="H149" s="45">
        <v>0</v>
      </c>
      <c r="I149" s="45">
        <v>0</v>
      </c>
      <c r="J149" s="45">
        <v>0</v>
      </c>
      <c r="K149" s="45">
        <v>3.1890654444027611E-2</v>
      </c>
      <c r="L149" s="45">
        <v>0</v>
      </c>
      <c r="M149" s="45">
        <v>2.4527497166637602E-6</v>
      </c>
      <c r="N149" s="45">
        <v>2.0090373809011908E-8</v>
      </c>
      <c r="O149" s="45">
        <v>0</v>
      </c>
      <c r="P149" s="45">
        <v>1.6804338339825975E-2</v>
      </c>
      <c r="Q149" s="45">
        <v>2.8112570122384994E-4</v>
      </c>
      <c r="R149" s="45">
        <v>0</v>
      </c>
      <c r="S149" s="45">
        <v>4.8978591325166576E-2</v>
      </c>
    </row>
    <row r="150" spans="1:19">
      <c r="A150" s="88" t="s">
        <v>283</v>
      </c>
      <c r="B150" s="69" t="s">
        <v>190</v>
      </c>
      <c r="C150" s="45">
        <v>0</v>
      </c>
      <c r="D150" s="45">
        <v>0</v>
      </c>
      <c r="E150" s="45">
        <v>0</v>
      </c>
      <c r="F150" s="45">
        <v>0</v>
      </c>
      <c r="G150" s="45">
        <v>0</v>
      </c>
      <c r="H150" s="45">
        <v>0</v>
      </c>
      <c r="I150" s="45">
        <v>9.7212627074592661E-2</v>
      </c>
      <c r="J150" s="45">
        <v>0</v>
      </c>
      <c r="K150" s="45">
        <v>0</v>
      </c>
      <c r="L150" s="45">
        <v>0</v>
      </c>
      <c r="M150" s="45">
        <v>0</v>
      </c>
      <c r="N150" s="45">
        <v>0</v>
      </c>
      <c r="O150" s="45">
        <v>0</v>
      </c>
      <c r="P150" s="45">
        <v>7.517291909309165E-5</v>
      </c>
      <c r="Q150" s="45">
        <v>1.0491500103273488E-2</v>
      </c>
      <c r="R150" s="45">
        <v>2.6136237467611068E-4</v>
      </c>
      <c r="S150" s="45">
        <v>0.10804066247163746</v>
      </c>
    </row>
    <row r="151" spans="1:19">
      <c r="A151" s="88" t="s">
        <v>283</v>
      </c>
      <c r="B151" s="69" t="s">
        <v>191</v>
      </c>
      <c r="C151" s="45">
        <v>0</v>
      </c>
      <c r="D151" s="45">
        <v>0</v>
      </c>
      <c r="E151" s="45">
        <v>0</v>
      </c>
      <c r="F151" s="45">
        <v>0</v>
      </c>
      <c r="G151" s="45">
        <v>0</v>
      </c>
      <c r="H151" s="45">
        <v>0</v>
      </c>
      <c r="I151" s="45">
        <v>0</v>
      </c>
      <c r="J151" s="45">
        <v>8.6620077930859019E-3</v>
      </c>
      <c r="K151" s="45">
        <v>0</v>
      </c>
      <c r="L151" s="45">
        <v>0</v>
      </c>
      <c r="M151" s="45">
        <v>0</v>
      </c>
      <c r="N151" s="45">
        <v>0</v>
      </c>
      <c r="O151" s="45">
        <v>0</v>
      </c>
      <c r="P151" s="45">
        <v>1.0523655008064736E-2</v>
      </c>
      <c r="Q151" s="45">
        <v>2.3984781394217336E-3</v>
      </c>
      <c r="R151" s="45">
        <v>0</v>
      </c>
      <c r="S151" s="45">
        <v>2.158414094057548E-2</v>
      </c>
    </row>
    <row r="152" spans="1:19">
      <c r="A152" s="88" t="s">
        <v>283</v>
      </c>
      <c r="B152" s="69" t="s">
        <v>192</v>
      </c>
      <c r="C152" s="45">
        <v>0</v>
      </c>
      <c r="D152" s="45">
        <v>0</v>
      </c>
      <c r="E152" s="45">
        <v>0</v>
      </c>
      <c r="F152" s="45">
        <v>0</v>
      </c>
      <c r="G152" s="45">
        <v>0</v>
      </c>
      <c r="H152" s="45">
        <v>0</v>
      </c>
      <c r="I152" s="45">
        <v>0</v>
      </c>
      <c r="J152" s="45">
        <v>0</v>
      </c>
      <c r="K152" s="45">
        <v>0</v>
      </c>
      <c r="L152" s="45">
        <v>0</v>
      </c>
      <c r="M152" s="45">
        <v>0</v>
      </c>
      <c r="N152" s="45">
        <v>0</v>
      </c>
      <c r="O152" s="45">
        <v>2.4225588495097483E-2</v>
      </c>
      <c r="P152" s="45">
        <v>8.9541479569632543E-5</v>
      </c>
      <c r="Q152" s="45">
        <v>3.8037632400045318E-3</v>
      </c>
      <c r="R152" s="45">
        <v>9.6979948615327771E-4</v>
      </c>
      <c r="S152" s="45">
        <v>2.9088692700817376E-2</v>
      </c>
    </row>
    <row r="153" spans="1:19">
      <c r="A153" s="88" t="s">
        <v>283</v>
      </c>
      <c r="B153" s="69" t="s">
        <v>193</v>
      </c>
      <c r="C153" s="45">
        <v>0</v>
      </c>
      <c r="D153" s="45">
        <v>0</v>
      </c>
      <c r="E153" s="45">
        <v>0</v>
      </c>
      <c r="F153" s="45">
        <v>0</v>
      </c>
      <c r="G153" s="45">
        <v>0</v>
      </c>
      <c r="H153" s="45">
        <v>0</v>
      </c>
      <c r="I153" s="45">
        <v>0</v>
      </c>
      <c r="J153" s="45">
        <v>0</v>
      </c>
      <c r="K153" s="45">
        <v>0</v>
      </c>
      <c r="L153" s="45">
        <v>0</v>
      </c>
      <c r="M153" s="45">
        <v>1.3069473738237303E-2</v>
      </c>
      <c r="N153" s="45">
        <v>0</v>
      </c>
      <c r="O153" s="45">
        <v>0</v>
      </c>
      <c r="P153" s="45">
        <v>0</v>
      </c>
      <c r="Q153" s="45">
        <v>0</v>
      </c>
      <c r="R153" s="45">
        <v>0</v>
      </c>
      <c r="S153" s="45">
        <v>1.3069473738234194E-2</v>
      </c>
    </row>
    <row r="154" spans="1:19">
      <c r="A154" s="88" t="s">
        <v>283</v>
      </c>
      <c r="B154" s="69" t="s">
        <v>194</v>
      </c>
      <c r="C154" s="45">
        <v>0</v>
      </c>
      <c r="D154" s="45">
        <v>0</v>
      </c>
      <c r="E154" s="45">
        <v>0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  <c r="K154" s="45">
        <v>0</v>
      </c>
      <c r="L154" s="45">
        <v>0</v>
      </c>
      <c r="M154" s="45">
        <v>1.077148552184326E-4</v>
      </c>
      <c r="N154" s="45">
        <v>8.6304639008716322E-4</v>
      </c>
      <c r="O154" s="45">
        <v>3.420818277088955E-6</v>
      </c>
      <c r="P154" s="45">
        <v>1.4129014376944582E-3</v>
      </c>
      <c r="Q154" s="45">
        <v>0</v>
      </c>
      <c r="R154" s="45">
        <v>0</v>
      </c>
      <c r="S154" s="45">
        <v>2.3870835012687053E-3</v>
      </c>
    </row>
    <row r="155" spans="1:19">
      <c r="A155" s="88" t="s">
        <v>283</v>
      </c>
      <c r="B155" s="69" t="s">
        <v>195</v>
      </c>
      <c r="C155" s="45">
        <v>0</v>
      </c>
      <c r="D155" s="45">
        <v>0</v>
      </c>
      <c r="E155" s="45">
        <v>0</v>
      </c>
      <c r="F155" s="45">
        <v>0</v>
      </c>
      <c r="G155" s="45">
        <v>0</v>
      </c>
      <c r="H155" s="45">
        <v>0</v>
      </c>
      <c r="I155" s="45">
        <v>0</v>
      </c>
      <c r="J155" s="45">
        <v>0</v>
      </c>
      <c r="K155" s="45">
        <v>0</v>
      </c>
      <c r="L155" s="45">
        <v>0</v>
      </c>
      <c r="M155" s="45">
        <v>0</v>
      </c>
      <c r="N155" s="45">
        <v>8.1898157093873714E-3</v>
      </c>
      <c r="O155" s="45">
        <v>0</v>
      </c>
      <c r="P155" s="45">
        <v>1.6690432665420474E-3</v>
      </c>
      <c r="Q155" s="45">
        <v>2.5055598952610225E-3</v>
      </c>
      <c r="R155" s="45">
        <v>0</v>
      </c>
      <c r="S155" s="45">
        <v>1.236441887119355E-2</v>
      </c>
    </row>
    <row r="156" spans="1:19">
      <c r="A156" s="88" t="s">
        <v>283</v>
      </c>
      <c r="B156" s="69" t="s">
        <v>196</v>
      </c>
      <c r="C156" s="45">
        <v>0</v>
      </c>
      <c r="D156" s="45">
        <v>0</v>
      </c>
      <c r="E156" s="45">
        <v>0</v>
      </c>
      <c r="F156" s="45">
        <v>0</v>
      </c>
      <c r="G156" s="45">
        <v>0</v>
      </c>
      <c r="H156" s="45">
        <v>0</v>
      </c>
      <c r="I156" s="45">
        <v>1.0741006113457185E-3</v>
      </c>
      <c r="J156" s="45">
        <v>0</v>
      </c>
      <c r="K156" s="45">
        <v>0</v>
      </c>
      <c r="L156" s="45">
        <v>0</v>
      </c>
      <c r="M156" s="45">
        <v>1.0652831575580723E-2</v>
      </c>
      <c r="N156" s="45">
        <v>0</v>
      </c>
      <c r="O156" s="45">
        <v>0</v>
      </c>
      <c r="P156" s="45">
        <v>0</v>
      </c>
      <c r="Q156" s="45">
        <v>0</v>
      </c>
      <c r="R156" s="45">
        <v>1.3635504866726933E-4</v>
      </c>
      <c r="S156" s="45">
        <v>1.1863287235598818E-2</v>
      </c>
    </row>
    <row r="157" spans="1:19">
      <c r="A157" s="88" t="s">
        <v>283</v>
      </c>
      <c r="B157" s="69" t="s">
        <v>197</v>
      </c>
      <c r="C157" s="45">
        <v>0</v>
      </c>
      <c r="D157" s="45">
        <v>0</v>
      </c>
      <c r="E157" s="45">
        <v>0</v>
      </c>
      <c r="F157" s="45">
        <v>0</v>
      </c>
      <c r="G157" s="45">
        <v>0</v>
      </c>
      <c r="H157" s="45">
        <v>0</v>
      </c>
      <c r="I157" s="45">
        <v>0</v>
      </c>
      <c r="J157" s="45">
        <v>0</v>
      </c>
      <c r="K157" s="45">
        <v>0</v>
      </c>
      <c r="L157" s="45">
        <v>0</v>
      </c>
      <c r="M157" s="45">
        <v>4.4586058991491484E-6</v>
      </c>
      <c r="N157" s="45">
        <v>5.0091569490096077E-5</v>
      </c>
      <c r="O157" s="45">
        <v>0</v>
      </c>
      <c r="P157" s="45">
        <v>8.5523141332508601E-3</v>
      </c>
      <c r="Q157" s="45">
        <v>0</v>
      </c>
      <c r="R157" s="45">
        <v>2.4290494694767517E-4</v>
      </c>
      <c r="S157" s="45">
        <v>8.8497692555975505E-3</v>
      </c>
    </row>
    <row r="158" spans="1:19">
      <c r="A158" s="88" t="s">
        <v>283</v>
      </c>
      <c r="B158" s="69" t="s">
        <v>198</v>
      </c>
      <c r="C158" s="45">
        <v>0</v>
      </c>
      <c r="D158" s="45">
        <v>0</v>
      </c>
      <c r="E158" s="45">
        <v>0</v>
      </c>
      <c r="F158" s="45">
        <v>0</v>
      </c>
      <c r="G158" s="45">
        <v>0</v>
      </c>
      <c r="H158" s="45">
        <v>0</v>
      </c>
      <c r="I158" s="45">
        <v>0</v>
      </c>
      <c r="J158" s="45">
        <v>0</v>
      </c>
      <c r="K158" s="45">
        <v>0</v>
      </c>
      <c r="L158" s="45">
        <v>0</v>
      </c>
      <c r="M158" s="45">
        <v>7.770605568513389E-5</v>
      </c>
      <c r="N158" s="45">
        <v>0</v>
      </c>
      <c r="O158" s="45">
        <v>0</v>
      </c>
      <c r="P158" s="45">
        <v>1.2624045213627255E-5</v>
      </c>
      <c r="Q158" s="45">
        <v>0</v>
      </c>
      <c r="R158" s="45">
        <v>2.0707903673109485E-2</v>
      </c>
      <c r="S158" s="45">
        <v>2.0798233774002028E-2</v>
      </c>
    </row>
    <row r="159" spans="1:19">
      <c r="A159" s="88" t="s">
        <v>283</v>
      </c>
      <c r="B159" s="69" t="s">
        <v>199</v>
      </c>
      <c r="C159" s="45">
        <v>0</v>
      </c>
      <c r="D159" s="45">
        <v>0</v>
      </c>
      <c r="E159" s="45">
        <v>0</v>
      </c>
      <c r="F159" s="45">
        <v>0</v>
      </c>
      <c r="G159" s="45">
        <v>0</v>
      </c>
      <c r="H159" s="45">
        <v>0</v>
      </c>
      <c r="I159" s="45">
        <v>0</v>
      </c>
      <c r="J159" s="45">
        <v>0</v>
      </c>
      <c r="K159" s="45">
        <v>4.6074066258976476E-3</v>
      </c>
      <c r="L159" s="45">
        <v>0</v>
      </c>
      <c r="M159" s="45">
        <v>5.4473902419807541E-2</v>
      </c>
      <c r="N159" s="45">
        <v>0</v>
      </c>
      <c r="O159" s="45">
        <v>0</v>
      </c>
      <c r="P159" s="45">
        <v>0</v>
      </c>
      <c r="Q159" s="45">
        <v>1.0904383666283657E-3</v>
      </c>
      <c r="R159" s="45">
        <v>2.419302521495581E-3</v>
      </c>
      <c r="S159" s="45">
        <v>6.2591049933828913E-2</v>
      </c>
    </row>
    <row r="160" spans="1:19">
      <c r="A160" s="88" t="s">
        <v>283</v>
      </c>
      <c r="B160" s="69" t="s">
        <v>200</v>
      </c>
      <c r="C160" s="45">
        <v>7.2419436225878986E-5</v>
      </c>
      <c r="D160" s="45">
        <v>0</v>
      </c>
      <c r="E160" s="45">
        <v>0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  <c r="K160" s="45">
        <v>0</v>
      </c>
      <c r="L160" s="45">
        <v>0</v>
      </c>
      <c r="M160" s="45">
        <v>1.0179641996543864E-4</v>
      </c>
      <c r="N160" s="45">
        <v>0</v>
      </c>
      <c r="O160" s="45">
        <v>0</v>
      </c>
      <c r="P160" s="45">
        <v>4.1344676849242035E-3</v>
      </c>
      <c r="Q160" s="45">
        <v>0</v>
      </c>
      <c r="R160" s="45">
        <v>0</v>
      </c>
      <c r="S160" s="45">
        <v>4.3086835411116908E-3</v>
      </c>
    </row>
    <row r="161" spans="1:19">
      <c r="A161" s="88" t="s">
        <v>283</v>
      </c>
      <c r="B161" s="69" t="s">
        <v>201</v>
      </c>
      <c r="C161" s="45">
        <v>0.36179422437457825</v>
      </c>
      <c r="D161" s="45">
        <v>1.1680207628804284E-2</v>
      </c>
      <c r="E161" s="45">
        <v>0.5523864393295177</v>
      </c>
      <c r="F161" s="45">
        <v>1.2832028721824429E-2</v>
      </c>
      <c r="G161" s="45">
        <v>0</v>
      </c>
      <c r="H161" s="45">
        <v>3.0021104650006514E-2</v>
      </c>
      <c r="I161" s="45">
        <v>2.3631560432375798E-2</v>
      </c>
      <c r="J161" s="45">
        <v>0</v>
      </c>
      <c r="K161" s="45">
        <v>0.43444459404983471</v>
      </c>
      <c r="L161" s="45">
        <v>2.2391601523160052</v>
      </c>
      <c r="M161" s="45">
        <v>0.11841157394076518</v>
      </c>
      <c r="N161" s="45">
        <v>0.10831891571657648</v>
      </c>
      <c r="O161" s="45">
        <v>7.7491966971139803E-2</v>
      </c>
      <c r="P161" s="45">
        <v>0.60123201654297631</v>
      </c>
      <c r="Q161" s="45">
        <v>3.1930464137059467E-2</v>
      </c>
      <c r="R161" s="45">
        <v>2.4307094566089482E-2</v>
      </c>
      <c r="S161" s="45">
        <v>4.6276423433775662</v>
      </c>
    </row>
    <row r="162" spans="1:19">
      <c r="A162" s="88" t="s">
        <v>283</v>
      </c>
      <c r="B162" s="69" t="s">
        <v>202</v>
      </c>
      <c r="C162" s="45">
        <v>2.0469243366516565E-4</v>
      </c>
      <c r="D162" s="45">
        <v>0.67379838434508832</v>
      </c>
      <c r="E162" s="45">
        <v>3.6969528228268267E-2</v>
      </c>
      <c r="F162" s="45">
        <v>4.3818131894768797E-2</v>
      </c>
      <c r="G162" s="45">
        <v>6.2386153596882821E-3</v>
      </c>
      <c r="H162" s="45">
        <v>0</v>
      </c>
      <c r="I162" s="45">
        <v>0</v>
      </c>
      <c r="J162" s="45">
        <v>0</v>
      </c>
      <c r="K162" s="45">
        <v>0</v>
      </c>
      <c r="L162" s="45">
        <v>6.0287587993345326E-2</v>
      </c>
      <c r="M162" s="45">
        <v>9.4100614137814453E-2</v>
      </c>
      <c r="N162" s="45">
        <v>4.426370183124817E-2</v>
      </c>
      <c r="O162" s="45">
        <v>6.0745019964070224E-3</v>
      </c>
      <c r="P162" s="45">
        <v>0.22774223126610593</v>
      </c>
      <c r="Q162" s="45">
        <v>2.0760838215410082E-3</v>
      </c>
      <c r="R162" s="45">
        <v>1.0132513730254367E-2</v>
      </c>
      <c r="S162" s="45">
        <v>1.2057065870381862</v>
      </c>
    </row>
    <row r="163" spans="1:19">
      <c r="A163" s="88" t="s">
        <v>283</v>
      </c>
      <c r="B163" s="69" t="s">
        <v>203</v>
      </c>
      <c r="C163" s="45">
        <v>2.3912963346583993E-5</v>
      </c>
      <c r="D163" s="45">
        <v>0.21106693107835683</v>
      </c>
      <c r="E163" s="45">
        <v>0</v>
      </c>
      <c r="F163" s="45">
        <v>0</v>
      </c>
      <c r="G163" s="45">
        <v>0.5807925939511982</v>
      </c>
      <c r="H163" s="45">
        <v>1.1872033201371091E-3</v>
      </c>
      <c r="I163" s="45">
        <v>2.6810104665065615E-2</v>
      </c>
      <c r="J163" s="45">
        <v>0</v>
      </c>
      <c r="K163" s="45">
        <v>5.282724286301832E-4</v>
      </c>
      <c r="L163" s="45">
        <v>6.4553127579998204E-2</v>
      </c>
      <c r="M163" s="45">
        <v>0.2435166197928389</v>
      </c>
      <c r="N163" s="45">
        <v>5.7561671895417277E-2</v>
      </c>
      <c r="O163" s="45">
        <v>2.3161521026843657E-2</v>
      </c>
      <c r="P163" s="45">
        <v>0.25916259781744078</v>
      </c>
      <c r="Q163" s="45">
        <v>4.2481132286202872E-3</v>
      </c>
      <c r="R163" s="45">
        <v>9.0173593600432422E-2</v>
      </c>
      <c r="S163" s="45">
        <v>1.5627862633483289</v>
      </c>
    </row>
    <row r="164" spans="1:19">
      <c r="A164" s="88" t="s">
        <v>283</v>
      </c>
      <c r="B164" s="69" t="s">
        <v>204</v>
      </c>
      <c r="C164" s="45">
        <v>6.4052463392006986E-3</v>
      </c>
      <c r="D164" s="45">
        <v>4.1209590836246424E-3</v>
      </c>
      <c r="E164" s="45">
        <v>0</v>
      </c>
      <c r="F164" s="45">
        <v>2.928237281068391E-3</v>
      </c>
      <c r="G164" s="45">
        <v>0</v>
      </c>
      <c r="H164" s="45">
        <v>0</v>
      </c>
      <c r="I164" s="45">
        <v>3.5103429997500268E-2</v>
      </c>
      <c r="J164" s="45">
        <v>1.1549217292912139E-3</v>
      </c>
      <c r="K164" s="45">
        <v>6.7757587602460756E-2</v>
      </c>
      <c r="L164" s="45">
        <v>0.11650776551496733</v>
      </c>
      <c r="M164" s="45">
        <v>8.8373668596221755E-2</v>
      </c>
      <c r="N164" s="45">
        <v>1.1258110704028823E-2</v>
      </c>
      <c r="O164" s="45">
        <v>5.3488426385109422E-2</v>
      </c>
      <c r="P164" s="45">
        <v>2.7114507257789633E-2</v>
      </c>
      <c r="Q164" s="45">
        <v>5.4620259644302394E-3</v>
      </c>
      <c r="R164" s="45">
        <v>6.0206095274484284E-3</v>
      </c>
      <c r="S164" s="45">
        <v>0.42569549598314893</v>
      </c>
    </row>
    <row r="165" spans="1:19">
      <c r="A165" s="88" t="s">
        <v>283</v>
      </c>
      <c r="B165" s="69" t="s">
        <v>205</v>
      </c>
      <c r="C165" s="45">
        <v>1.4327233104682868E-3</v>
      </c>
      <c r="D165" s="45">
        <v>1.5592802826700503E-2</v>
      </c>
      <c r="E165" s="45">
        <v>2.4284911752343818E-2</v>
      </c>
      <c r="F165" s="45">
        <v>0</v>
      </c>
      <c r="G165" s="45">
        <v>0</v>
      </c>
      <c r="H165" s="45">
        <v>0</v>
      </c>
      <c r="I165" s="45">
        <v>0</v>
      </c>
      <c r="J165" s="45">
        <v>0</v>
      </c>
      <c r="K165" s="45">
        <v>3.7356206671748993E-2</v>
      </c>
      <c r="L165" s="45">
        <v>0.31870580696046424</v>
      </c>
      <c r="M165" s="45">
        <v>9.9470622427906719E-2</v>
      </c>
      <c r="N165" s="45">
        <v>4.1561960064028458E-2</v>
      </c>
      <c r="O165" s="45">
        <v>1.4211371759038638E-3</v>
      </c>
      <c r="P165" s="45">
        <v>0.10986922973454671</v>
      </c>
      <c r="Q165" s="45">
        <v>4.1336542235099749E-3</v>
      </c>
      <c r="R165" s="45">
        <v>4.7208324189643935E-2</v>
      </c>
      <c r="S165" s="45">
        <v>0.70103737933725085</v>
      </c>
    </row>
    <row r="166" spans="1:19">
      <c r="A166" s="88" t="s">
        <v>283</v>
      </c>
      <c r="B166" s="69" t="s">
        <v>206</v>
      </c>
      <c r="C166" s="45">
        <v>1.2847274846943479E-2</v>
      </c>
      <c r="D166" s="45">
        <v>0</v>
      </c>
      <c r="E166" s="45">
        <v>1.7556244473103888E-2</v>
      </c>
      <c r="F166" s="45">
        <v>0.11534231076099744</v>
      </c>
      <c r="G166" s="45">
        <v>0</v>
      </c>
      <c r="H166" s="45">
        <v>0</v>
      </c>
      <c r="I166" s="45">
        <v>0</v>
      </c>
      <c r="J166" s="45">
        <v>0</v>
      </c>
      <c r="K166" s="45">
        <v>1.6791774319366404E-2</v>
      </c>
      <c r="L166" s="45">
        <v>0.5617093410079157</v>
      </c>
      <c r="M166" s="45">
        <v>1.9012210685207087E-2</v>
      </c>
      <c r="N166" s="45">
        <v>1.8394372656868718E-2</v>
      </c>
      <c r="O166" s="45">
        <v>2.8951759124752563E-2</v>
      </c>
      <c r="P166" s="45">
        <v>7.2825129649029208E-2</v>
      </c>
      <c r="Q166" s="45">
        <v>4.6311403435854714E-3</v>
      </c>
      <c r="R166" s="45">
        <v>5.3377028372928681E-2</v>
      </c>
      <c r="S166" s="45">
        <v>0.92143858624071129</v>
      </c>
    </row>
    <row r="167" spans="1:19">
      <c r="A167" s="88" t="s">
        <v>283</v>
      </c>
      <c r="B167" s="69" t="s">
        <v>207</v>
      </c>
      <c r="C167" s="45">
        <v>4.7689871794718286E-3</v>
      </c>
      <c r="D167" s="45">
        <v>0</v>
      </c>
      <c r="E167" s="45">
        <v>0</v>
      </c>
      <c r="F167" s="45">
        <v>3.9404883282980308E-2</v>
      </c>
      <c r="G167" s="45">
        <v>0.17017287531242431</v>
      </c>
      <c r="H167" s="45">
        <v>0</v>
      </c>
      <c r="I167" s="45">
        <v>2.4980927462525671E-4</v>
      </c>
      <c r="J167" s="45">
        <v>8.3918493637116232E-3</v>
      </c>
      <c r="K167" s="45">
        <v>5.6437275652136965E-3</v>
      </c>
      <c r="L167" s="45">
        <v>0.63099544045101474</v>
      </c>
      <c r="M167" s="45">
        <v>0.15339584568860687</v>
      </c>
      <c r="N167" s="45">
        <v>2.2019828736740799E-2</v>
      </c>
      <c r="O167" s="45">
        <v>1.9357657769218939E-3</v>
      </c>
      <c r="P167" s="45">
        <v>9.373766637472869E-2</v>
      </c>
      <c r="Q167" s="45">
        <v>2.2512808914012306E-2</v>
      </c>
      <c r="R167" s="45">
        <v>1.2503389949737986E-2</v>
      </c>
      <c r="S167" s="45">
        <v>1.1657328778701839</v>
      </c>
    </row>
    <row r="168" spans="1:19">
      <c r="A168" s="88" t="s">
        <v>283</v>
      </c>
      <c r="B168" s="69" t="s">
        <v>208</v>
      </c>
      <c r="C168" s="45">
        <v>9.8229596159795651E-3</v>
      </c>
      <c r="D168" s="45">
        <v>0</v>
      </c>
      <c r="E168" s="45">
        <v>1.091712857139715E-4</v>
      </c>
      <c r="F168" s="45">
        <v>0</v>
      </c>
      <c r="G168" s="45">
        <v>0.1754442238972338</v>
      </c>
      <c r="H168" s="45">
        <v>0</v>
      </c>
      <c r="I168" s="45">
        <v>8.6988669134757668E-4</v>
      </c>
      <c r="J168" s="45">
        <v>2.591489213648468E-2</v>
      </c>
      <c r="K168" s="45">
        <v>0</v>
      </c>
      <c r="L168" s="45">
        <v>2.8549859967608171E-3</v>
      </c>
      <c r="M168" s="45">
        <v>3.5176317696300252E-2</v>
      </c>
      <c r="N168" s="45">
        <v>5.6364866974084826E-2</v>
      </c>
      <c r="O168" s="45">
        <v>1.8807211212474861E-3</v>
      </c>
      <c r="P168" s="45">
        <v>7.973807178359138E-2</v>
      </c>
      <c r="Q168" s="45">
        <v>1.0289305983273822E-2</v>
      </c>
      <c r="R168" s="45">
        <v>1.0813951011348522E-2</v>
      </c>
      <c r="S168" s="45">
        <v>0.40927935419337302</v>
      </c>
    </row>
    <row r="169" spans="1:19">
      <c r="A169" s="88" t="s">
        <v>283</v>
      </c>
      <c r="B169" s="69" t="s">
        <v>209</v>
      </c>
      <c r="C169" s="45">
        <v>0</v>
      </c>
      <c r="D169" s="45">
        <v>5.7715180731654492E-4</v>
      </c>
      <c r="E169" s="45">
        <v>7.9318444084375272E-4</v>
      </c>
      <c r="F169" s="45">
        <v>0.11672194743558606</v>
      </c>
      <c r="G169" s="45">
        <v>0</v>
      </c>
      <c r="H169" s="45">
        <v>0</v>
      </c>
      <c r="I169" s="45">
        <v>0</v>
      </c>
      <c r="J169" s="45">
        <v>3.3642320240900858E-4</v>
      </c>
      <c r="K169" s="45">
        <v>0</v>
      </c>
      <c r="L169" s="45">
        <v>0.18712231117966738</v>
      </c>
      <c r="M169" s="45">
        <v>3.2300417485608968E-2</v>
      </c>
      <c r="N169" s="45">
        <v>5.0234255634404867E-3</v>
      </c>
      <c r="O169" s="45">
        <v>2.8300233545854203E-2</v>
      </c>
      <c r="P169" s="45">
        <v>0.11237260443126473</v>
      </c>
      <c r="Q169" s="45">
        <v>3.1069900253095639E-3</v>
      </c>
      <c r="R169" s="45">
        <v>1.5476177577120609E-3</v>
      </c>
      <c r="S169" s="45">
        <v>0.48820230687499588</v>
      </c>
    </row>
    <row r="170" spans="1:19">
      <c r="A170" s="88" t="s">
        <v>283</v>
      </c>
      <c r="B170" s="69" t="s">
        <v>210</v>
      </c>
      <c r="C170" s="45">
        <v>1.3641033246936107E-4</v>
      </c>
      <c r="D170" s="45">
        <v>2.8420269903882245E-2</v>
      </c>
      <c r="E170" s="45">
        <v>2.2586704873647001E-2</v>
      </c>
      <c r="F170" s="45">
        <v>0</v>
      </c>
      <c r="G170" s="45">
        <v>0.13601002596124268</v>
      </c>
      <c r="H170" s="45">
        <v>0</v>
      </c>
      <c r="I170" s="45">
        <v>0</v>
      </c>
      <c r="J170" s="45">
        <v>3.1180503897243028E-2</v>
      </c>
      <c r="K170" s="45">
        <v>0</v>
      </c>
      <c r="L170" s="45">
        <v>7.2107932902909511E-4</v>
      </c>
      <c r="M170" s="45">
        <v>6.4758893086214186E-4</v>
      </c>
      <c r="N170" s="45">
        <v>1.1286587825629635E-2</v>
      </c>
      <c r="O170" s="45">
        <v>9.0221232788922912E-4</v>
      </c>
      <c r="P170" s="45">
        <v>6.6181982452709676E-2</v>
      </c>
      <c r="Q170" s="45">
        <v>3.0269795857718051E-3</v>
      </c>
      <c r="R170" s="45">
        <v>2.9345728323275644E-3</v>
      </c>
      <c r="S170" s="45">
        <v>0.30403491825269668</v>
      </c>
    </row>
    <row r="171" spans="1:19">
      <c r="A171" s="88" t="s">
        <v>283</v>
      </c>
      <c r="B171" s="69" t="s">
        <v>211</v>
      </c>
      <c r="C171" s="45">
        <v>7.2923353784435374E-3</v>
      </c>
      <c r="D171" s="45">
        <v>0</v>
      </c>
      <c r="E171" s="45">
        <v>9.6266925943142567E-3</v>
      </c>
      <c r="F171" s="45">
        <v>0</v>
      </c>
      <c r="G171" s="45">
        <v>0</v>
      </c>
      <c r="H171" s="45">
        <v>0</v>
      </c>
      <c r="I171" s="45">
        <v>1.2533724181788108E-2</v>
      </c>
      <c r="J171" s="45">
        <v>2.5269108211344093E-2</v>
      </c>
      <c r="K171" s="45">
        <v>0</v>
      </c>
      <c r="L171" s="45">
        <v>7.1074343511281057E-2</v>
      </c>
      <c r="M171" s="45">
        <v>8.5723957781720372E-3</v>
      </c>
      <c r="N171" s="45">
        <v>1.1120520833798331E-2</v>
      </c>
      <c r="O171" s="45">
        <v>6.8422376613288538E-3</v>
      </c>
      <c r="P171" s="45">
        <v>5.3576596151389211E-2</v>
      </c>
      <c r="Q171" s="45">
        <v>2.0655157795752555E-2</v>
      </c>
      <c r="R171" s="45">
        <v>4.2625350055747191E-4</v>
      </c>
      <c r="S171" s="45">
        <v>0.22698936559818605</v>
      </c>
    </row>
    <row r="172" spans="1:19">
      <c r="A172" s="88" t="s">
        <v>283</v>
      </c>
      <c r="B172" s="69" t="s">
        <v>212</v>
      </c>
      <c r="C172" s="45">
        <v>0</v>
      </c>
      <c r="D172" s="45">
        <v>0</v>
      </c>
      <c r="E172" s="45">
        <v>4.9049961639781259E-2</v>
      </c>
      <c r="F172" s="45">
        <v>9.3028224446403129E-2</v>
      </c>
      <c r="G172" s="45">
        <v>0</v>
      </c>
      <c r="H172" s="45">
        <v>8.6682663745152322E-3</v>
      </c>
      <c r="I172" s="45">
        <v>6.1325604409079304E-6</v>
      </c>
      <c r="J172" s="45">
        <v>0</v>
      </c>
      <c r="K172" s="45">
        <v>0</v>
      </c>
      <c r="L172" s="45">
        <v>1.7752756665153413E-2</v>
      </c>
      <c r="M172" s="45">
        <v>1.7022461458164884E-3</v>
      </c>
      <c r="N172" s="45">
        <v>1.9792916734662214E-4</v>
      </c>
      <c r="O172" s="45">
        <v>6.5137228810294712E-3</v>
      </c>
      <c r="P172" s="45">
        <v>4.2066345675131345E-3</v>
      </c>
      <c r="Q172" s="45">
        <v>3.3430507180298719E-6</v>
      </c>
      <c r="R172" s="45">
        <v>1.8448863092359602E-3</v>
      </c>
      <c r="S172" s="45">
        <v>0.18297410380795043</v>
      </c>
    </row>
    <row r="173" spans="1:19">
      <c r="A173" s="88" t="s">
        <v>283</v>
      </c>
      <c r="B173" s="69" t="s">
        <v>213</v>
      </c>
      <c r="C173" s="45">
        <v>0</v>
      </c>
      <c r="D173" s="45">
        <v>3.973589668859745E-5</v>
      </c>
      <c r="E173" s="45">
        <v>0</v>
      </c>
      <c r="F173" s="45">
        <v>0</v>
      </c>
      <c r="G173" s="45">
        <v>7.911528797691858E-3</v>
      </c>
      <c r="H173" s="45">
        <v>0</v>
      </c>
      <c r="I173" s="45">
        <v>0</v>
      </c>
      <c r="J173" s="45">
        <v>0</v>
      </c>
      <c r="K173" s="45">
        <v>0</v>
      </c>
      <c r="L173" s="45">
        <v>5.9304562948732098E-3</v>
      </c>
      <c r="M173" s="45">
        <v>4.5416858753295486E-3</v>
      </c>
      <c r="N173" s="45">
        <v>1.3196958514338775E-3</v>
      </c>
      <c r="O173" s="45">
        <v>7.1983472542513915E-4</v>
      </c>
      <c r="P173" s="45">
        <v>5.0858867992982226E-3</v>
      </c>
      <c r="Q173" s="45">
        <v>1.9255926364003528E-4</v>
      </c>
      <c r="R173" s="45">
        <v>9.5522858914165454E-4</v>
      </c>
      <c r="S173" s="45">
        <v>2.6696612093545014E-2</v>
      </c>
    </row>
    <row r="174" spans="1:19">
      <c r="A174" s="88" t="s">
        <v>283</v>
      </c>
      <c r="B174" s="69" t="s">
        <v>214</v>
      </c>
      <c r="C174" s="45">
        <v>2.8095561114445111E-3</v>
      </c>
      <c r="D174" s="45">
        <v>3.4997973906936153E-5</v>
      </c>
      <c r="E174" s="45">
        <v>0</v>
      </c>
      <c r="F174" s="45">
        <v>0</v>
      </c>
      <c r="G174" s="45">
        <v>0</v>
      </c>
      <c r="H174" s="45">
        <v>0</v>
      </c>
      <c r="I174" s="45">
        <v>0</v>
      </c>
      <c r="J174" s="45">
        <v>0</v>
      </c>
      <c r="K174" s="45">
        <v>0</v>
      </c>
      <c r="L174" s="45">
        <v>0</v>
      </c>
      <c r="M174" s="45">
        <v>3.232603816177182E-3</v>
      </c>
      <c r="N174" s="45">
        <v>1.5299279713728797E-2</v>
      </c>
      <c r="O174" s="45">
        <v>6.5104400577498112E-5</v>
      </c>
      <c r="P174" s="45">
        <v>1.106740904000425E-2</v>
      </c>
      <c r="Q174" s="45">
        <v>4.7587989105846162E-4</v>
      </c>
      <c r="R174" s="45">
        <v>3.3627668281179801E-3</v>
      </c>
      <c r="S174" s="45">
        <v>3.6347597774991414E-2</v>
      </c>
    </row>
    <row r="175" spans="1:19">
      <c r="A175" s="88" t="s">
        <v>283</v>
      </c>
      <c r="B175" s="69" t="s">
        <v>215</v>
      </c>
      <c r="C175" s="45">
        <v>0</v>
      </c>
      <c r="D175" s="45">
        <v>0</v>
      </c>
      <c r="E175" s="45">
        <v>0</v>
      </c>
      <c r="F175" s="45">
        <v>1.2448792063695535E-2</v>
      </c>
      <c r="G175" s="45">
        <v>0</v>
      </c>
      <c r="H175" s="45">
        <v>0</v>
      </c>
      <c r="I175" s="45">
        <v>1.9491011444516815E-3</v>
      </c>
      <c r="J175" s="45">
        <v>0</v>
      </c>
      <c r="K175" s="45">
        <v>5.2493727744258312E-3</v>
      </c>
      <c r="L175" s="45">
        <v>5.8832878413994649E-3</v>
      </c>
      <c r="M175" s="45">
        <v>1.476397444401556E-2</v>
      </c>
      <c r="N175" s="45">
        <v>0</v>
      </c>
      <c r="O175" s="45">
        <v>5.0417222506609072E-3</v>
      </c>
      <c r="P175" s="45">
        <v>4.6311866180856143E-2</v>
      </c>
      <c r="Q175" s="45">
        <v>2.974003396124747E-3</v>
      </c>
      <c r="R175" s="45">
        <v>3.2311827241748858E-4</v>
      </c>
      <c r="S175" s="45">
        <v>9.4945238368040918E-2</v>
      </c>
    </row>
    <row r="176" spans="1:19">
      <c r="A176" s="88" t="s">
        <v>283</v>
      </c>
      <c r="B176" s="69" t="s">
        <v>216</v>
      </c>
      <c r="C176" s="45">
        <v>0</v>
      </c>
      <c r="D176" s="45">
        <v>0</v>
      </c>
      <c r="E176" s="45">
        <v>0</v>
      </c>
      <c r="F176" s="45">
        <v>0</v>
      </c>
      <c r="G176" s="45">
        <v>0</v>
      </c>
      <c r="H176" s="45">
        <v>0</v>
      </c>
      <c r="I176" s="45">
        <v>5.6865747969370162E-6</v>
      </c>
      <c r="J176" s="45">
        <v>7.9070460053307645E-3</v>
      </c>
      <c r="K176" s="45">
        <v>4.3697267071500123E-2</v>
      </c>
      <c r="L176" s="45">
        <v>0</v>
      </c>
      <c r="M176" s="45">
        <v>8.5405056278045066E-3</v>
      </c>
      <c r="N176" s="45">
        <v>0</v>
      </c>
      <c r="O176" s="45">
        <v>1.2096177726430568E-3</v>
      </c>
      <c r="P176" s="45">
        <v>1.6081883391358076E-2</v>
      </c>
      <c r="Q176" s="45">
        <v>1.2924067378325299E-2</v>
      </c>
      <c r="R176" s="45">
        <v>6.4494402676729123E-4</v>
      </c>
      <c r="S176" s="45">
        <v>9.1011017848529718E-2</v>
      </c>
    </row>
    <row r="177" spans="1:19">
      <c r="A177" s="88" t="s">
        <v>283</v>
      </c>
      <c r="B177" s="69" t="s">
        <v>217</v>
      </c>
      <c r="C177" s="45">
        <v>0</v>
      </c>
      <c r="D177" s="45">
        <v>0</v>
      </c>
      <c r="E177" s="45">
        <v>0</v>
      </c>
      <c r="F177" s="45">
        <v>9.411278808215684E-4</v>
      </c>
      <c r="G177" s="45">
        <v>0</v>
      </c>
      <c r="H177" s="45">
        <v>0</v>
      </c>
      <c r="I177" s="45">
        <v>0</v>
      </c>
      <c r="J177" s="45">
        <v>0</v>
      </c>
      <c r="K177" s="45">
        <v>0</v>
      </c>
      <c r="L177" s="45">
        <v>0</v>
      </c>
      <c r="M177" s="45">
        <v>4.4037574405129121E-3</v>
      </c>
      <c r="N177" s="45">
        <v>8.1864104866911092E-3</v>
      </c>
      <c r="O177" s="45">
        <v>1.851752903509718E-2</v>
      </c>
      <c r="P177" s="45">
        <v>2.280148814470806E-5</v>
      </c>
      <c r="Q177" s="45">
        <v>1.4314776060952994E-4</v>
      </c>
      <c r="R177" s="45">
        <v>4.1834179789645987E-4</v>
      </c>
      <c r="S177" s="45">
        <v>3.2633115889780129E-2</v>
      </c>
    </row>
    <row r="178" spans="1:19">
      <c r="A178" s="88" t="s">
        <v>283</v>
      </c>
      <c r="B178" s="69" t="s">
        <v>218</v>
      </c>
      <c r="C178" s="45">
        <v>8.9899204666066268E-6</v>
      </c>
      <c r="D178" s="45">
        <v>0</v>
      </c>
      <c r="E178" s="45">
        <v>0</v>
      </c>
      <c r="F178" s="45">
        <v>0</v>
      </c>
      <c r="G178" s="45">
        <v>0</v>
      </c>
      <c r="H178" s="45">
        <v>0</v>
      </c>
      <c r="I178" s="45">
        <v>0</v>
      </c>
      <c r="J178" s="45">
        <v>0</v>
      </c>
      <c r="K178" s="45">
        <v>0</v>
      </c>
      <c r="L178" s="45">
        <v>0</v>
      </c>
      <c r="M178" s="45">
        <v>1.6423354354699882E-5</v>
      </c>
      <c r="N178" s="45">
        <v>4.9083313751605573E-3</v>
      </c>
      <c r="O178" s="45">
        <v>1.449531264059889E-3</v>
      </c>
      <c r="P178" s="45">
        <v>2.1818144242530479E-2</v>
      </c>
      <c r="Q178" s="45">
        <v>1.6925426979863545E-4</v>
      </c>
      <c r="R178" s="45">
        <v>1.0902020083136676E-4</v>
      </c>
      <c r="S178" s="45">
        <v>2.8479694627208119E-2</v>
      </c>
    </row>
    <row r="179" spans="1:19">
      <c r="A179" s="88" t="s">
        <v>283</v>
      </c>
      <c r="B179" s="69" t="s">
        <v>219</v>
      </c>
      <c r="C179" s="45">
        <v>3.0176013208928598E-2</v>
      </c>
      <c r="D179" s="45">
        <v>0.18699301058015694</v>
      </c>
      <c r="E179" s="45">
        <v>3.9046217414906437E-7</v>
      </c>
      <c r="F179" s="45">
        <v>0.2471937577591774</v>
      </c>
      <c r="G179" s="45">
        <v>5.9965601549450298E-2</v>
      </c>
      <c r="H179" s="45">
        <v>0</v>
      </c>
      <c r="I179" s="45">
        <v>6.4221950586783816E-2</v>
      </c>
      <c r="J179" s="45">
        <v>2.0783963928838745E-4</v>
      </c>
      <c r="K179" s="45">
        <v>0</v>
      </c>
      <c r="L179" s="45">
        <v>0</v>
      </c>
      <c r="M179" s="45">
        <v>2.7162265168517052E-2</v>
      </c>
      <c r="N179" s="45">
        <v>0.15205311319372905</v>
      </c>
      <c r="O179" s="45">
        <v>1.6117829214745694E-3</v>
      </c>
      <c r="P179" s="45">
        <v>0.22585366691316722</v>
      </c>
      <c r="Q179" s="45">
        <v>6.4290585178032877E-3</v>
      </c>
      <c r="R179" s="45">
        <v>1.8082136103176438E-2</v>
      </c>
      <c r="S179" s="45">
        <v>1.0199505866038265</v>
      </c>
    </row>
    <row r="180" spans="1:19">
      <c r="A180" s="88" t="s">
        <v>283</v>
      </c>
      <c r="B180" s="69" t="s">
        <v>220</v>
      </c>
      <c r="C180" s="45">
        <v>0</v>
      </c>
      <c r="D180" s="45">
        <v>5.4495264953935418E-6</v>
      </c>
      <c r="E180" s="45">
        <v>3.2223951218907976E-2</v>
      </c>
      <c r="F180" s="45">
        <v>1.0949444668284514E-5</v>
      </c>
      <c r="G180" s="45">
        <v>7.9592287057206335E-3</v>
      </c>
      <c r="H180" s="45">
        <v>0</v>
      </c>
      <c r="I180" s="45">
        <v>3.3360473528265544E-3</v>
      </c>
      <c r="J180" s="45">
        <v>0</v>
      </c>
      <c r="K180" s="45">
        <v>2.9324124489460424E-4</v>
      </c>
      <c r="L180" s="45">
        <v>0</v>
      </c>
      <c r="M180" s="45">
        <v>5.8972218180048941E-3</v>
      </c>
      <c r="N180" s="45">
        <v>6.9896900695467501E-3</v>
      </c>
      <c r="O180" s="45">
        <v>4.4748190480303762E-4</v>
      </c>
      <c r="P180" s="45">
        <v>4.7816573524885442E-2</v>
      </c>
      <c r="Q180" s="45">
        <v>6.7207763449417257E-4</v>
      </c>
      <c r="R180" s="45">
        <v>4.1712086780911761E-3</v>
      </c>
      <c r="S180" s="45">
        <v>0.10982312112334114</v>
      </c>
    </row>
    <row r="181" spans="1:19">
      <c r="A181" s="88" t="s">
        <v>283</v>
      </c>
      <c r="B181" s="69" t="s">
        <v>221</v>
      </c>
      <c r="C181" s="45">
        <v>3.4771713750436639E-5</v>
      </c>
      <c r="D181" s="45">
        <v>2.9828131019016269E-4</v>
      </c>
      <c r="E181" s="45">
        <v>2.3326755477837136E-3</v>
      </c>
      <c r="F181" s="45">
        <v>1.1855452000045119E-2</v>
      </c>
      <c r="G181" s="45">
        <v>4.1680672225368198E-3</v>
      </c>
      <c r="H181" s="45">
        <v>0</v>
      </c>
      <c r="I181" s="45">
        <v>5.7212016905416885E-4</v>
      </c>
      <c r="J181" s="45">
        <v>3.4209907713155685E-2</v>
      </c>
      <c r="K181" s="45">
        <v>0</v>
      </c>
      <c r="L181" s="45">
        <v>0</v>
      </c>
      <c r="M181" s="45">
        <v>9.6087264409758788E-3</v>
      </c>
      <c r="N181" s="45">
        <v>1.6161345497485158E-3</v>
      </c>
      <c r="O181" s="45">
        <v>4.8004799974705747E-3</v>
      </c>
      <c r="P181" s="45">
        <v>1.4758277765571037E-2</v>
      </c>
      <c r="Q181" s="45">
        <v>1.919628056205025E-2</v>
      </c>
      <c r="R181" s="45">
        <v>3.0287303218612394E-4</v>
      </c>
      <c r="S181" s="45">
        <v>0.10375404802451271</v>
      </c>
    </row>
    <row r="182" spans="1:19">
      <c r="A182" s="88" t="s">
        <v>283</v>
      </c>
      <c r="B182" s="69" t="s">
        <v>222</v>
      </c>
      <c r="C182" s="45">
        <v>1.3992510789455626E-3</v>
      </c>
      <c r="D182" s="45">
        <v>0</v>
      </c>
      <c r="E182" s="45">
        <v>4.5675299265151015E-3</v>
      </c>
      <c r="F182" s="45">
        <v>1.1319608142557058E-4</v>
      </c>
      <c r="G182" s="45">
        <v>0</v>
      </c>
      <c r="H182" s="45">
        <v>0</v>
      </c>
      <c r="I182" s="45">
        <v>5.2924685332450538E-3</v>
      </c>
      <c r="J182" s="45">
        <v>4.5540289649104171E-3</v>
      </c>
      <c r="K182" s="45">
        <v>1.2151579542827307E-3</v>
      </c>
      <c r="L182" s="45">
        <v>0</v>
      </c>
      <c r="M182" s="45">
        <v>5.1699509606892846E-3</v>
      </c>
      <c r="N182" s="45">
        <v>6.4562328481976294E-4</v>
      </c>
      <c r="O182" s="45">
        <v>2.9372257800419632E-5</v>
      </c>
      <c r="P182" s="45">
        <v>1.7643907136944748E-2</v>
      </c>
      <c r="Q182" s="45">
        <v>1.9689485699547538E-2</v>
      </c>
      <c r="R182" s="45">
        <v>5.6072241327020933E-4</v>
      </c>
      <c r="S182" s="45">
        <v>6.08806942923934E-2</v>
      </c>
    </row>
    <row r="183" spans="1:19">
      <c r="A183" s="88" t="s">
        <v>283</v>
      </c>
      <c r="B183" s="69" t="s">
        <v>223</v>
      </c>
      <c r="C183" s="45">
        <v>0</v>
      </c>
      <c r="D183" s="45">
        <v>0</v>
      </c>
      <c r="E183" s="45">
        <v>0</v>
      </c>
      <c r="F183" s="45">
        <v>0</v>
      </c>
      <c r="G183" s="45">
        <v>0</v>
      </c>
      <c r="H183" s="45">
        <v>0</v>
      </c>
      <c r="I183" s="45">
        <v>0</v>
      </c>
      <c r="J183" s="45">
        <v>0</v>
      </c>
      <c r="K183" s="45">
        <v>6.2351036317374042E-3</v>
      </c>
      <c r="L183" s="45">
        <v>1.4728420291234556E-3</v>
      </c>
      <c r="M183" s="45">
        <v>6.6724342146340376E-4</v>
      </c>
      <c r="N183" s="45">
        <v>4.51662433640454E-3</v>
      </c>
      <c r="O183" s="45">
        <v>2.2953926102076139E-6</v>
      </c>
      <c r="P183" s="45">
        <v>7.5566230963932668E-3</v>
      </c>
      <c r="Q183" s="45">
        <v>3.6984157987252075E-5</v>
      </c>
      <c r="R183" s="45">
        <v>4.3639522333691616E-3</v>
      </c>
      <c r="S183" s="45">
        <v>2.4851668299092466E-2</v>
      </c>
    </row>
    <row r="184" spans="1:19">
      <c r="A184" s="88" t="s">
        <v>283</v>
      </c>
      <c r="B184" s="69" t="s">
        <v>224</v>
      </c>
      <c r="C184" s="45">
        <v>0</v>
      </c>
      <c r="D184" s="45">
        <v>0</v>
      </c>
      <c r="E184" s="45">
        <v>0</v>
      </c>
      <c r="F184" s="45">
        <v>0</v>
      </c>
      <c r="G184" s="45">
        <v>0</v>
      </c>
      <c r="H184" s="45">
        <v>0</v>
      </c>
      <c r="I184" s="45">
        <v>4.0104347392655448E-5</v>
      </c>
      <c r="J184" s="45">
        <v>0</v>
      </c>
      <c r="K184" s="45">
        <v>1.083606556425698E-3</v>
      </c>
      <c r="L184" s="45">
        <v>5.9124918548292271E-4</v>
      </c>
      <c r="M184" s="45">
        <v>4.5940822013257332E-5</v>
      </c>
      <c r="N184" s="45">
        <v>6.8976659246544614E-6</v>
      </c>
      <c r="O184" s="45">
        <v>1.2712100756662181E-4</v>
      </c>
      <c r="P184" s="45">
        <v>2.6265154339455421E-4</v>
      </c>
      <c r="Q184" s="45">
        <v>9.7112530692555765E-6</v>
      </c>
      <c r="R184" s="45">
        <v>5.8761008858709829E-7</v>
      </c>
      <c r="S184" s="45">
        <v>2.1678699913678656E-3</v>
      </c>
    </row>
    <row r="185" spans="1:19">
      <c r="A185" s="88" t="s">
        <v>283</v>
      </c>
      <c r="B185" s="69" t="s">
        <v>225</v>
      </c>
      <c r="C185" s="45">
        <v>0</v>
      </c>
      <c r="D185" s="45">
        <v>0</v>
      </c>
      <c r="E185" s="45">
        <v>0</v>
      </c>
      <c r="F185" s="45">
        <v>0</v>
      </c>
      <c r="G185" s="45">
        <v>0</v>
      </c>
      <c r="H185" s="45">
        <v>0</v>
      </c>
      <c r="I185" s="45">
        <v>0</v>
      </c>
      <c r="J185" s="45">
        <v>0</v>
      </c>
      <c r="K185" s="45">
        <v>0</v>
      </c>
      <c r="L185" s="45">
        <v>0</v>
      </c>
      <c r="M185" s="45">
        <v>0</v>
      </c>
      <c r="N185" s="45">
        <v>0</v>
      </c>
      <c r="O185" s="45">
        <v>0</v>
      </c>
      <c r="P185" s="45">
        <v>8.3932592218616264E-6</v>
      </c>
      <c r="Q185" s="45">
        <v>0</v>
      </c>
      <c r="R185" s="45">
        <v>3.7593410695535567E-7</v>
      </c>
      <c r="S185" s="45">
        <v>8.7691933288169821E-6</v>
      </c>
    </row>
  </sheetData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09375" defaultRowHeight="14.4"/>
  <cols>
    <col min="1" max="1" width="16.33203125" style="45" customWidth="1"/>
    <col min="2" max="2" width="17.88671875" style="45" customWidth="1"/>
    <col min="3" max="3" width="12" style="45" customWidth="1"/>
    <col min="4" max="16384" width="10.109375" style="45"/>
  </cols>
  <sheetData>
    <row r="1" spans="1:20" s="40" customFormat="1">
      <c r="B1" s="35" t="s">
        <v>1</v>
      </c>
      <c r="C1" s="42" t="s">
        <v>281</v>
      </c>
      <c r="D1" s="37"/>
      <c r="E1" s="37"/>
      <c r="F1" s="37"/>
      <c r="G1" s="38"/>
      <c r="H1" s="39"/>
    </row>
    <row r="2" spans="1:20">
      <c r="B2" s="41" t="s">
        <v>3</v>
      </c>
      <c r="C2" s="42" t="s">
        <v>282</v>
      </c>
      <c r="D2" s="43"/>
      <c r="E2" s="43"/>
      <c r="F2" s="43"/>
      <c r="G2" s="43"/>
      <c r="H2" s="44"/>
    </row>
    <row r="3" spans="1:20">
      <c r="B3" s="41" t="s">
        <v>5</v>
      </c>
      <c r="C3" s="46" t="s">
        <v>6</v>
      </c>
      <c r="D3" s="43"/>
      <c r="E3" s="43"/>
      <c r="F3" s="43"/>
      <c r="G3" s="43"/>
      <c r="H3" s="44"/>
    </row>
    <row r="4" spans="1:20">
      <c r="B4" s="47" t="s">
        <v>7</v>
      </c>
      <c r="C4" s="48">
        <v>2030</v>
      </c>
      <c r="D4" s="49"/>
      <c r="E4" s="49"/>
      <c r="F4" s="49"/>
      <c r="G4" s="49"/>
      <c r="H4" s="50"/>
    </row>
    <row r="5" spans="1:20">
      <c r="B5" s="51"/>
    </row>
    <row r="6" spans="1:20">
      <c r="A6" s="51" t="s">
        <v>8</v>
      </c>
      <c r="B6" s="51" t="s">
        <v>9</v>
      </c>
      <c r="C6" s="52" t="s">
        <v>10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4"/>
    </row>
    <row r="7" spans="1:20" ht="15.6">
      <c r="B7" s="51" t="s">
        <v>11</v>
      </c>
      <c r="C7" s="55" t="s">
        <v>12</v>
      </c>
      <c r="D7" s="56"/>
      <c r="E7" s="56"/>
      <c r="F7" s="56"/>
      <c r="G7" s="56"/>
      <c r="H7" s="56"/>
      <c r="I7" s="56"/>
      <c r="J7" s="56"/>
      <c r="K7" s="56"/>
      <c r="L7" s="57"/>
      <c r="M7" s="55" t="s">
        <v>13</v>
      </c>
      <c r="N7" s="56"/>
      <c r="O7" s="56"/>
      <c r="P7" s="56"/>
      <c r="Q7" s="56"/>
      <c r="R7" s="56"/>
      <c r="S7" s="58"/>
    </row>
    <row r="8" spans="1:20">
      <c r="C8" s="59" t="s">
        <v>14</v>
      </c>
      <c r="D8" s="60" t="s">
        <v>15</v>
      </c>
      <c r="E8" s="60" t="s">
        <v>16</v>
      </c>
      <c r="F8" s="60" t="s">
        <v>17</v>
      </c>
      <c r="G8" s="60" t="s">
        <v>18</v>
      </c>
      <c r="H8" s="60" t="s">
        <v>19</v>
      </c>
      <c r="I8" s="60" t="s">
        <v>20</v>
      </c>
      <c r="J8" s="60" t="s">
        <v>21</v>
      </c>
      <c r="K8" s="60" t="s">
        <v>22</v>
      </c>
      <c r="L8" s="61" t="s">
        <v>23</v>
      </c>
      <c r="M8" s="62" t="s">
        <v>24</v>
      </c>
      <c r="N8" s="63" t="s">
        <v>25</v>
      </c>
      <c r="O8" s="63" t="s">
        <v>26</v>
      </c>
      <c r="P8" s="63" t="s">
        <v>27</v>
      </c>
      <c r="Q8" s="63" t="s">
        <v>28</v>
      </c>
      <c r="R8" s="63" t="s">
        <v>29</v>
      </c>
      <c r="S8" s="64" t="s">
        <v>30</v>
      </c>
    </row>
    <row r="9" spans="1:20">
      <c r="C9" s="65" t="s">
        <v>31</v>
      </c>
      <c r="D9" s="66" t="s">
        <v>32</v>
      </c>
      <c r="E9" s="66" t="s">
        <v>33</v>
      </c>
      <c r="F9" s="66" t="s">
        <v>34</v>
      </c>
      <c r="G9" s="66" t="s">
        <v>35</v>
      </c>
      <c r="H9" s="66" t="s">
        <v>36</v>
      </c>
      <c r="I9" s="66" t="s">
        <v>37</v>
      </c>
      <c r="J9" s="66" t="s">
        <v>38</v>
      </c>
      <c r="K9" s="66" t="s">
        <v>39</v>
      </c>
      <c r="L9" s="67" t="s">
        <v>40</v>
      </c>
      <c r="M9" s="65" t="s">
        <v>41</v>
      </c>
      <c r="N9" s="66" t="s">
        <v>42</v>
      </c>
      <c r="O9" s="66" t="s">
        <v>43</v>
      </c>
      <c r="P9" s="66" t="s">
        <v>44</v>
      </c>
      <c r="Q9" s="66" t="s">
        <v>45</v>
      </c>
      <c r="R9" s="66" t="s">
        <v>46</v>
      </c>
      <c r="S9" s="68" t="s">
        <v>47</v>
      </c>
      <c r="T9" s="69"/>
    </row>
    <row r="10" spans="1:20">
      <c r="A10" s="88" t="s">
        <v>283</v>
      </c>
      <c r="B10" s="89" t="s">
        <v>49</v>
      </c>
      <c r="C10" s="45">
        <v>0.12622498644006572</v>
      </c>
      <c r="D10" s="45">
        <v>0.20107130671877077</v>
      </c>
      <c r="E10" s="45">
        <v>0.21498416202065199</v>
      </c>
      <c r="F10" s="45">
        <v>4.1818053031592184</v>
      </c>
      <c r="G10" s="45">
        <v>1.0099620081398306</v>
      </c>
      <c r="H10" s="45">
        <v>2.9677346908994155E-2</v>
      </c>
      <c r="I10" s="45">
        <v>0.28749300438888276</v>
      </c>
      <c r="J10" s="45">
        <v>8.9120343757421935E-2</v>
      </c>
      <c r="K10" s="45">
        <v>0.10664403169324818</v>
      </c>
      <c r="L10" s="45">
        <v>4.4409547328871986</v>
      </c>
      <c r="M10" s="45">
        <v>1.2901399773123248</v>
      </c>
      <c r="N10" s="45">
        <v>0.81313618815193123</v>
      </c>
      <c r="O10" s="45">
        <v>8.4493797621708527E-2</v>
      </c>
      <c r="P10" s="45">
        <v>2.1371148047276867</v>
      </c>
      <c r="Q10" s="45">
        <v>0.10538682170656104</v>
      </c>
      <c r="R10" s="45">
        <v>0.7206320136469393</v>
      </c>
      <c r="S10" s="45">
        <v>15.838840829281438</v>
      </c>
    </row>
    <row r="11" spans="1:20">
      <c r="A11" s="88" t="s">
        <v>283</v>
      </c>
      <c r="B11" s="89" t="s">
        <v>50</v>
      </c>
      <c r="C11" s="45">
        <v>0</v>
      </c>
      <c r="D11" s="45">
        <v>0</v>
      </c>
      <c r="E11" s="45">
        <v>0</v>
      </c>
      <c r="F11" s="45">
        <v>0.23161059486300228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2.2216706143529663E-4</v>
      </c>
      <c r="Q11" s="45">
        <v>0</v>
      </c>
      <c r="R11" s="45">
        <v>5.2865545363705913E-2</v>
      </c>
      <c r="S11" s="45">
        <v>0.28469830728814216</v>
      </c>
    </row>
    <row r="12" spans="1:20">
      <c r="A12" s="88" t="s">
        <v>283</v>
      </c>
      <c r="B12" s="89" t="s">
        <v>51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2.6582953376106944E-3</v>
      </c>
      <c r="J12" s="45">
        <v>0</v>
      </c>
      <c r="K12" s="45">
        <v>0</v>
      </c>
      <c r="L12" s="45">
        <v>0</v>
      </c>
      <c r="M12" s="45">
        <v>1.1662864748531732E-3</v>
      </c>
      <c r="N12" s="45">
        <v>0</v>
      </c>
      <c r="O12" s="45">
        <v>0</v>
      </c>
      <c r="P12" s="45">
        <v>2.515378472387475E-4</v>
      </c>
      <c r="Q12" s="45">
        <v>3.8583958234339466E-3</v>
      </c>
      <c r="R12" s="45">
        <v>0</v>
      </c>
      <c r="S12" s="45">
        <v>7.93451548313584E-3</v>
      </c>
    </row>
    <row r="13" spans="1:20">
      <c r="A13" s="88" t="s">
        <v>283</v>
      </c>
      <c r="B13" s="89" t="s">
        <v>52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9.2769266241607973E-3</v>
      </c>
      <c r="Q13" s="45">
        <v>0</v>
      </c>
      <c r="R13" s="45">
        <v>1.0466404924081019E-5</v>
      </c>
      <c r="S13" s="45">
        <v>9.287393029083546E-3</v>
      </c>
    </row>
    <row r="14" spans="1:20">
      <c r="A14" s="88" t="s">
        <v>283</v>
      </c>
      <c r="B14" s="89" t="s">
        <v>53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8.9983505058279789E-3</v>
      </c>
      <c r="N14" s="45">
        <v>0</v>
      </c>
      <c r="O14" s="45">
        <v>0</v>
      </c>
      <c r="P14" s="45">
        <v>6.4473408091867856E-2</v>
      </c>
      <c r="Q14" s="45">
        <v>0</v>
      </c>
      <c r="R14" s="45">
        <v>0</v>
      </c>
      <c r="S14" s="45">
        <v>7.3471758597698056E-2</v>
      </c>
    </row>
    <row r="15" spans="1:20">
      <c r="A15" s="88" t="s">
        <v>283</v>
      </c>
      <c r="B15" s="89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4.0196169460243736E-5</v>
      </c>
      <c r="R15" s="45">
        <v>0</v>
      </c>
      <c r="S15" s="45">
        <v>4.0196169457829001E-5</v>
      </c>
    </row>
    <row r="16" spans="1:20">
      <c r="A16" s="88" t="s">
        <v>283</v>
      </c>
      <c r="B16" s="89" t="s">
        <v>55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2.5394962463842319E-2</v>
      </c>
      <c r="M16" s="45">
        <v>8.8919433860690233E-5</v>
      </c>
      <c r="N16" s="45">
        <v>0</v>
      </c>
      <c r="O16" s="45">
        <v>0</v>
      </c>
      <c r="P16" s="45">
        <v>3.229658459349416E-4</v>
      </c>
      <c r="Q16" s="45">
        <v>0</v>
      </c>
      <c r="R16" s="45">
        <v>1.5845325993707249E-2</v>
      </c>
      <c r="S16" s="45">
        <v>4.1652173737347198E-2</v>
      </c>
    </row>
    <row r="17" spans="1:19">
      <c r="A17" s="88" t="s">
        <v>283</v>
      </c>
      <c r="B17" s="89" t="s">
        <v>56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45">
        <v>2.3356779851360088E-3</v>
      </c>
      <c r="N17" s="45">
        <v>3.2811713995171132E-3</v>
      </c>
      <c r="O17" s="45">
        <v>0</v>
      </c>
      <c r="P17" s="45">
        <v>2.1876689032478858E-2</v>
      </c>
      <c r="Q17" s="45">
        <v>0</v>
      </c>
      <c r="R17" s="45">
        <v>0</v>
      </c>
      <c r="S17" s="45">
        <v>2.7493538417129315E-2</v>
      </c>
    </row>
    <row r="18" spans="1:19">
      <c r="A18" s="88" t="s">
        <v>283</v>
      </c>
      <c r="B18" s="89" t="s">
        <v>57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9.0537480317682828E-3</v>
      </c>
      <c r="N18" s="45">
        <v>3.5889000077693467E-4</v>
      </c>
      <c r="O18" s="45">
        <v>0</v>
      </c>
      <c r="P18" s="45">
        <v>1.049400569572656E-2</v>
      </c>
      <c r="Q18" s="45">
        <v>0</v>
      </c>
      <c r="R18" s="45">
        <v>0</v>
      </c>
      <c r="S18" s="45">
        <v>1.990664372827311E-2</v>
      </c>
    </row>
    <row r="19" spans="1:19">
      <c r="A19" s="88" t="s">
        <v>283</v>
      </c>
      <c r="B19" s="89" t="s">
        <v>58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1.734850003636268E-4</v>
      </c>
      <c r="N19" s="45">
        <v>2.1147505342433703E-6</v>
      </c>
      <c r="O19" s="45">
        <v>1.143567159947706E-3</v>
      </c>
      <c r="P19" s="45">
        <v>1.8144072112447063E-4</v>
      </c>
      <c r="Q19" s="45">
        <v>0</v>
      </c>
      <c r="R19" s="45">
        <v>0</v>
      </c>
      <c r="S19" s="45">
        <v>1.5006076319714623E-3</v>
      </c>
    </row>
    <row r="20" spans="1:19">
      <c r="A20" s="88" t="s">
        <v>283</v>
      </c>
      <c r="B20" s="89" t="s">
        <v>59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0.78750578589641318</v>
      </c>
      <c r="M20" s="45">
        <v>6.7520945059573734E-6</v>
      </c>
      <c r="N20" s="45">
        <v>3.6862390819236701E-4</v>
      </c>
      <c r="O20" s="45">
        <v>4.1345669532386053E-5</v>
      </c>
      <c r="P20" s="45">
        <v>2.7050343481471728E-4</v>
      </c>
      <c r="Q20" s="45">
        <v>1.8182335921435033E-5</v>
      </c>
      <c r="R20" s="45">
        <v>3.6150984384963891E-4</v>
      </c>
      <c r="S20" s="45">
        <v>0.78857270318323458</v>
      </c>
    </row>
    <row r="21" spans="1:19">
      <c r="A21" s="88" t="s">
        <v>283</v>
      </c>
      <c r="B21" s="89" t="s">
        <v>60</v>
      </c>
      <c r="C21" s="45">
        <v>0</v>
      </c>
      <c r="D21" s="45">
        <v>0</v>
      </c>
      <c r="E21" s="45">
        <v>0</v>
      </c>
      <c r="F21" s="45">
        <v>2.0000945414695437E-3</v>
      </c>
      <c r="G21" s="45">
        <v>5.3609910862728372E-2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8.3385206314918747E-2</v>
      </c>
      <c r="N21" s="45">
        <v>2.3732129871079088E-4</v>
      </c>
      <c r="O21" s="45">
        <v>0</v>
      </c>
      <c r="P21" s="45">
        <v>0</v>
      </c>
      <c r="Q21" s="45">
        <v>0</v>
      </c>
      <c r="R21" s="45">
        <v>1.4810101411910637E-7</v>
      </c>
      <c r="S21" s="45">
        <v>0.13923268111883758</v>
      </c>
    </row>
    <row r="22" spans="1:19">
      <c r="A22" s="88" t="s">
        <v>283</v>
      </c>
      <c r="B22" s="89" t="s">
        <v>61</v>
      </c>
      <c r="C22" s="45">
        <v>0</v>
      </c>
      <c r="D22" s="45">
        <v>0</v>
      </c>
      <c r="E22" s="45">
        <v>0</v>
      </c>
      <c r="F22" s="45">
        <v>3.8814184408764163E-4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1.3321737510119114E-4</v>
      </c>
      <c r="N22" s="45">
        <v>3.9720561394370524E-2</v>
      </c>
      <c r="O22" s="45">
        <v>0</v>
      </c>
      <c r="P22" s="45">
        <v>8.8696476126256751E-2</v>
      </c>
      <c r="Q22" s="45">
        <v>0</v>
      </c>
      <c r="R22" s="45">
        <v>4.3746699511026499E-2</v>
      </c>
      <c r="S22" s="45">
        <v>0.1726850962508415</v>
      </c>
    </row>
    <row r="23" spans="1:19">
      <c r="A23" s="88" t="s">
        <v>283</v>
      </c>
      <c r="B23" s="89" t="s">
        <v>62</v>
      </c>
      <c r="C23" s="45">
        <v>0</v>
      </c>
      <c r="D23" s="45">
        <v>0</v>
      </c>
      <c r="E23" s="45">
        <v>0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5.4551136575236026E-3</v>
      </c>
      <c r="N23" s="45">
        <v>6.2604767996596866E-3</v>
      </c>
      <c r="O23" s="45">
        <v>1.1115888042683847E-3</v>
      </c>
      <c r="P23" s="45">
        <v>0</v>
      </c>
      <c r="Q23" s="45">
        <v>0</v>
      </c>
      <c r="R23" s="45">
        <v>0</v>
      </c>
      <c r="S23" s="45">
        <v>1.2827179261449828E-2</v>
      </c>
    </row>
    <row r="24" spans="1:19">
      <c r="A24" s="88" t="s">
        <v>283</v>
      </c>
      <c r="B24" s="89" t="s">
        <v>63</v>
      </c>
      <c r="C24" s="45">
        <v>0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1.7851298955741779E-2</v>
      </c>
      <c r="Q24" s="45">
        <v>0</v>
      </c>
      <c r="R24" s="45">
        <v>0</v>
      </c>
      <c r="S24" s="45">
        <v>1.7851298955743999E-2</v>
      </c>
    </row>
    <row r="25" spans="1:19">
      <c r="A25" s="88" t="s">
        <v>283</v>
      </c>
      <c r="B25" s="89" t="s">
        <v>64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1.614934280952518E-2</v>
      </c>
      <c r="N25" s="45">
        <v>3.276139814369694E-3</v>
      </c>
      <c r="O25" s="45">
        <v>0</v>
      </c>
      <c r="P25" s="45">
        <v>4.5264414684234033E-3</v>
      </c>
      <c r="Q25" s="45">
        <v>3.3410327873739654E-5</v>
      </c>
      <c r="R25" s="45">
        <v>0</v>
      </c>
      <c r="S25" s="45">
        <v>2.398533442018902E-2</v>
      </c>
    </row>
    <row r="26" spans="1:19">
      <c r="A26" s="88" t="s">
        <v>283</v>
      </c>
      <c r="B26" s="89" t="s">
        <v>65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3.4836643324487326E-4</v>
      </c>
      <c r="Q26" s="45">
        <v>3.0715528261610059E-4</v>
      </c>
      <c r="R26" s="45">
        <v>4.8865080552840112E-4</v>
      </c>
      <c r="S26" s="45">
        <v>1.1441725213927612E-3</v>
      </c>
    </row>
    <row r="27" spans="1:19">
      <c r="A27" s="88" t="s">
        <v>283</v>
      </c>
      <c r="B27" s="89" t="s">
        <v>66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2.706853869071657E-4</v>
      </c>
      <c r="J27" s="45">
        <v>0</v>
      </c>
      <c r="K27" s="45">
        <v>0</v>
      </c>
      <c r="L27" s="45">
        <v>0</v>
      </c>
      <c r="M27" s="45">
        <v>1.8228428485499437E-2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1.8499113872405104E-2</v>
      </c>
    </row>
    <row r="28" spans="1:19">
      <c r="A28" s="88" t="s">
        <v>283</v>
      </c>
      <c r="B28" s="89" t="s">
        <v>67</v>
      </c>
      <c r="C28" s="45">
        <v>0</v>
      </c>
      <c r="D28" s="45">
        <v>0</v>
      </c>
      <c r="E28" s="45">
        <v>2.6005346692725584E-2</v>
      </c>
      <c r="F28" s="45">
        <v>0</v>
      </c>
      <c r="G28" s="45">
        <v>0.473610300643029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5.0687378095895075E-2</v>
      </c>
      <c r="P28" s="45">
        <v>3.0233869453422102E-4</v>
      </c>
      <c r="Q28" s="45">
        <v>0</v>
      </c>
      <c r="R28" s="45">
        <v>1.2936071973729035E-2</v>
      </c>
      <c r="S28" s="45">
        <v>0.56354143609991425</v>
      </c>
    </row>
    <row r="29" spans="1:19">
      <c r="A29" s="88" t="s">
        <v>283</v>
      </c>
      <c r="B29" s="89" t="s">
        <v>68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2.6826204568346085E-2</v>
      </c>
      <c r="L29" s="45">
        <v>0</v>
      </c>
      <c r="M29" s="45">
        <v>0</v>
      </c>
      <c r="N29" s="45">
        <v>3.8054192213967664E-3</v>
      </c>
      <c r="O29" s="45">
        <v>8.1151374635101969E-3</v>
      </c>
      <c r="P29" s="45">
        <v>1.3334151867949728E-4</v>
      </c>
      <c r="Q29" s="45">
        <v>0</v>
      </c>
      <c r="R29" s="45">
        <v>3.7456273072820068E-3</v>
      </c>
      <c r="S29" s="45">
        <v>4.2625730079215884E-2</v>
      </c>
    </row>
    <row r="30" spans="1:19">
      <c r="A30" s="88" t="s">
        <v>283</v>
      </c>
      <c r="B30" s="89" t="s">
        <v>69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3.8565013726955311E-2</v>
      </c>
      <c r="Q30" s="45">
        <v>0</v>
      </c>
      <c r="R30" s="45">
        <v>0</v>
      </c>
      <c r="S30" s="45">
        <v>3.8565013726955755E-2</v>
      </c>
    </row>
    <row r="31" spans="1:19">
      <c r="A31" s="88" t="s">
        <v>283</v>
      </c>
      <c r="B31" s="89" t="s">
        <v>70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1.03824584930301E-4</v>
      </c>
      <c r="Q31" s="45">
        <v>5.6095211465956307E-4</v>
      </c>
      <c r="R31" s="45">
        <v>0</v>
      </c>
      <c r="S31" s="45">
        <v>6.6477669958686647E-4</v>
      </c>
    </row>
    <row r="32" spans="1:19">
      <c r="A32" s="88" t="s">
        <v>283</v>
      </c>
      <c r="B32" s="89" t="s">
        <v>71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0</v>
      </c>
      <c r="M32" s="45">
        <v>2.9847625615531115E-7</v>
      </c>
      <c r="N32" s="45">
        <v>0</v>
      </c>
      <c r="O32" s="45">
        <v>0</v>
      </c>
      <c r="P32" s="45">
        <v>1.4591607609713009E-3</v>
      </c>
      <c r="Q32" s="45">
        <v>1.2811761784248255E-4</v>
      </c>
      <c r="R32" s="45">
        <v>0</v>
      </c>
      <c r="S32" s="45">
        <v>1.5875768550692726E-3</v>
      </c>
    </row>
    <row r="33" spans="1:19">
      <c r="A33" s="88" t="s">
        <v>283</v>
      </c>
      <c r="B33" s="89" t="s">
        <v>72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4.3876872154707258E-3</v>
      </c>
      <c r="J33" s="45">
        <v>0</v>
      </c>
      <c r="K33" s="45">
        <v>0</v>
      </c>
      <c r="L33" s="45">
        <v>0</v>
      </c>
      <c r="M33" s="45">
        <v>5.2420036870093334E-4</v>
      </c>
      <c r="N33" s="45">
        <v>0</v>
      </c>
      <c r="O33" s="45">
        <v>1.8512697265782307E-4</v>
      </c>
      <c r="P33" s="45">
        <v>5.849275242608698E-5</v>
      </c>
      <c r="Q33" s="45">
        <v>2.4338846852617335E-4</v>
      </c>
      <c r="R33" s="45">
        <v>0</v>
      </c>
      <c r="S33" s="45">
        <v>5.398895777783963E-3</v>
      </c>
    </row>
    <row r="34" spans="1:19">
      <c r="A34" s="88" t="s">
        <v>283</v>
      </c>
      <c r="B34" s="89" t="s">
        <v>73</v>
      </c>
      <c r="C34" s="45">
        <v>0</v>
      </c>
      <c r="D34" s="45">
        <v>8.2106933186051889E-4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6.3712433251743583E-3</v>
      </c>
      <c r="N34" s="45">
        <v>1.3658071435518337E-4</v>
      </c>
      <c r="O34" s="45">
        <v>0</v>
      </c>
      <c r="P34" s="45">
        <v>4.6577446623078167E-2</v>
      </c>
      <c r="Q34" s="45">
        <v>2.867289190840866E-3</v>
      </c>
      <c r="R34" s="45">
        <v>0</v>
      </c>
      <c r="S34" s="45">
        <v>5.6773629185308039E-2</v>
      </c>
    </row>
    <row r="35" spans="1:19">
      <c r="A35" s="88" t="s">
        <v>283</v>
      </c>
      <c r="B35" s="89" t="s">
        <v>74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2.9633342535362317E-7</v>
      </c>
      <c r="N35" s="45">
        <v>1.8245681230810717E-4</v>
      </c>
      <c r="O35" s="45">
        <v>0</v>
      </c>
      <c r="P35" s="45">
        <v>4.9620551315054939E-4</v>
      </c>
      <c r="Q35" s="45">
        <v>0</v>
      </c>
      <c r="R35" s="45">
        <v>1.9733281515499357E-6</v>
      </c>
      <c r="S35" s="45">
        <v>6.8093198703067515E-4</v>
      </c>
    </row>
    <row r="36" spans="1:19">
      <c r="A36" s="88" t="s">
        <v>283</v>
      </c>
      <c r="B36" s="89" t="s">
        <v>75</v>
      </c>
      <c r="C36" s="45">
        <v>0</v>
      </c>
      <c r="D36" s="45">
        <v>0</v>
      </c>
      <c r="E36" s="45">
        <v>0</v>
      </c>
      <c r="F36" s="45">
        <v>0</v>
      </c>
      <c r="G36" s="45">
        <v>8.2310999544130681E-3</v>
      </c>
      <c r="H36" s="45">
        <v>0</v>
      </c>
      <c r="I36" s="45">
        <v>0</v>
      </c>
      <c r="J36" s="45">
        <v>5.1202904371133728E-4</v>
      </c>
      <c r="K36" s="45">
        <v>0</v>
      </c>
      <c r="L36" s="45">
        <v>0.11354488905484406</v>
      </c>
      <c r="M36" s="45">
        <v>9.7915395157954777E-4</v>
      </c>
      <c r="N36" s="45">
        <v>0</v>
      </c>
      <c r="O36" s="45">
        <v>0</v>
      </c>
      <c r="P36" s="45">
        <v>0</v>
      </c>
      <c r="Q36" s="45">
        <v>0</v>
      </c>
      <c r="R36" s="45">
        <v>0</v>
      </c>
      <c r="S36" s="45">
        <v>0.12326717200454951</v>
      </c>
    </row>
    <row r="37" spans="1:19">
      <c r="A37" s="88" t="s">
        <v>283</v>
      </c>
      <c r="B37" s="89" t="s">
        <v>76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6.8395146992203948E-3</v>
      </c>
      <c r="M37" s="45">
        <v>1.5564829700155602E-2</v>
      </c>
      <c r="N37" s="45">
        <v>0</v>
      </c>
      <c r="O37" s="45">
        <v>0</v>
      </c>
      <c r="P37" s="45">
        <v>2.1598871492981786E-2</v>
      </c>
      <c r="Q37" s="45">
        <v>3.8760534408616154E-4</v>
      </c>
      <c r="R37" s="45">
        <v>0</v>
      </c>
      <c r="S37" s="45">
        <v>4.4390821236444111E-2</v>
      </c>
    </row>
    <row r="38" spans="1:19">
      <c r="A38" s="88" t="s">
        <v>283</v>
      </c>
      <c r="B38" s="89" t="s">
        <v>77</v>
      </c>
      <c r="C38" s="45">
        <v>2.3145268487400533E-2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9.630556771479809E-3</v>
      </c>
      <c r="P38" s="45">
        <v>3.8737485845627972E-3</v>
      </c>
      <c r="Q38" s="45">
        <v>1.647513100240805E-3</v>
      </c>
      <c r="R38" s="45">
        <v>0.47329939158504986</v>
      </c>
      <c r="S38" s="45">
        <v>0.51159647852873746</v>
      </c>
    </row>
    <row r="39" spans="1:19">
      <c r="A39" s="88" t="s">
        <v>283</v>
      </c>
      <c r="B39" s="89" t="s">
        <v>78</v>
      </c>
      <c r="C39" s="45">
        <v>0</v>
      </c>
      <c r="D39" s="45">
        <v>0</v>
      </c>
      <c r="E39" s="45">
        <v>0</v>
      </c>
      <c r="F39" s="45">
        <v>0.28523129177615481</v>
      </c>
      <c r="G39" s="45">
        <v>0</v>
      </c>
      <c r="H39" s="45">
        <v>0</v>
      </c>
      <c r="I39" s="45">
        <v>0</v>
      </c>
      <c r="J39" s="45">
        <v>2.3307837033775813E-4</v>
      </c>
      <c r="K39" s="45">
        <v>0</v>
      </c>
      <c r="L39" s="45">
        <v>0</v>
      </c>
      <c r="M39" s="45">
        <v>6.5890770768994855E-4</v>
      </c>
      <c r="N39" s="45">
        <v>1.8385373322860055E-4</v>
      </c>
      <c r="O39" s="45">
        <v>2.7173817792501748E-2</v>
      </c>
      <c r="P39" s="45">
        <v>0</v>
      </c>
      <c r="Q39" s="45">
        <v>0</v>
      </c>
      <c r="R39" s="45">
        <v>7.9601861676259489E-3</v>
      </c>
      <c r="S39" s="45">
        <v>0.32144113554754128</v>
      </c>
    </row>
    <row r="40" spans="1:19">
      <c r="A40" s="88" t="s">
        <v>283</v>
      </c>
      <c r="B40" s="89" t="s">
        <v>79</v>
      </c>
      <c r="C40" s="45">
        <v>0</v>
      </c>
      <c r="D40" s="45">
        <v>0</v>
      </c>
      <c r="E40" s="45">
        <v>0</v>
      </c>
      <c r="F40" s="45">
        <v>1.2160177583082827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9.5946104720940451E-2</v>
      </c>
      <c r="N40" s="45">
        <v>4.4411846821481582E-3</v>
      </c>
      <c r="O40" s="45">
        <v>1.8642406431183256E-3</v>
      </c>
      <c r="P40" s="45">
        <v>3.6225102570499601E-3</v>
      </c>
      <c r="Q40" s="45">
        <v>0</v>
      </c>
      <c r="R40" s="45">
        <v>0</v>
      </c>
      <c r="S40" s="45">
        <v>1.3218917986115351</v>
      </c>
    </row>
    <row r="41" spans="1:19">
      <c r="A41" s="88" t="s">
        <v>283</v>
      </c>
      <c r="B41" s="89" t="s">
        <v>80</v>
      </c>
      <c r="C41" s="45">
        <v>0</v>
      </c>
      <c r="D41" s="45">
        <v>0</v>
      </c>
      <c r="E41" s="45">
        <v>0</v>
      </c>
      <c r="F41" s="45">
        <v>1.1735755811566202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5.5137334492454393E-3</v>
      </c>
      <c r="N41" s="45">
        <v>0</v>
      </c>
      <c r="O41" s="45">
        <v>3.9595664658553797E-5</v>
      </c>
      <c r="P41" s="45">
        <v>0</v>
      </c>
      <c r="Q41" s="45">
        <v>0</v>
      </c>
      <c r="R41" s="45">
        <v>5.6185844128275875E-4</v>
      </c>
      <c r="S41" s="45">
        <v>1.1796907687118079</v>
      </c>
    </row>
    <row r="42" spans="1:19">
      <c r="A42" s="88" t="s">
        <v>283</v>
      </c>
      <c r="B42" s="89" t="s">
        <v>81</v>
      </c>
      <c r="C42" s="45">
        <v>0</v>
      </c>
      <c r="D42" s="45">
        <v>0</v>
      </c>
      <c r="E42" s="45">
        <v>0</v>
      </c>
      <c r="F42" s="45">
        <v>0</v>
      </c>
      <c r="G42" s="45">
        <v>0.89096033880634629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5.2376357324801504E-4</v>
      </c>
      <c r="N42" s="45">
        <v>0</v>
      </c>
      <c r="O42" s="45">
        <v>7.8409019388950285E-4</v>
      </c>
      <c r="P42" s="45">
        <v>5.1557225576281951E-3</v>
      </c>
      <c r="Q42" s="45">
        <v>4.4626512416628961E-5</v>
      </c>
      <c r="R42" s="45">
        <v>7.9763803488290819E-3</v>
      </c>
      <c r="S42" s="45">
        <v>0.90544492199235549</v>
      </c>
    </row>
    <row r="43" spans="1:19">
      <c r="A43" s="88" t="s">
        <v>283</v>
      </c>
      <c r="B43" s="89" t="s">
        <v>82</v>
      </c>
      <c r="C43" s="45">
        <v>0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1.2901795435421581E-5</v>
      </c>
      <c r="P43" s="45">
        <v>4.5564086807642123E-2</v>
      </c>
      <c r="Q43" s="45">
        <v>1.5063649802978252E-3</v>
      </c>
      <c r="R43" s="45">
        <v>0</v>
      </c>
      <c r="S43" s="45">
        <v>4.708335358337834E-2</v>
      </c>
    </row>
    <row r="44" spans="1:19">
      <c r="A44" s="88" t="s">
        <v>283</v>
      </c>
      <c r="B44" s="89" t="s">
        <v>83</v>
      </c>
      <c r="C44" s="45">
        <v>0</v>
      </c>
      <c r="D44" s="45">
        <v>0</v>
      </c>
      <c r="E44" s="45">
        <v>0</v>
      </c>
      <c r="F44" s="45">
        <v>4.1516225801470696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9.5116604535494531E-4</v>
      </c>
      <c r="N44" s="45">
        <v>0</v>
      </c>
      <c r="O44" s="45">
        <v>0</v>
      </c>
      <c r="P44" s="45">
        <v>2.2545321463367074E-2</v>
      </c>
      <c r="Q44" s="45">
        <v>0</v>
      </c>
      <c r="R44" s="45">
        <v>9.7381147227793008E-5</v>
      </c>
      <c r="S44" s="45">
        <v>4.1752164488030203</v>
      </c>
    </row>
    <row r="45" spans="1:19">
      <c r="A45" s="88" t="s">
        <v>283</v>
      </c>
      <c r="B45" s="89" t="s">
        <v>84</v>
      </c>
      <c r="C45" s="45">
        <v>0</v>
      </c>
      <c r="D45" s="45">
        <v>0</v>
      </c>
      <c r="E45" s="45">
        <v>0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2.0526431372600573E-3</v>
      </c>
      <c r="O45" s="45">
        <v>0</v>
      </c>
      <c r="P45" s="45">
        <v>8.4701102093864833E-4</v>
      </c>
      <c r="Q45" s="45">
        <v>6.3467257923696674E-4</v>
      </c>
      <c r="R45" s="45">
        <v>1.2515777036981035E-7</v>
      </c>
      <c r="S45" s="45">
        <v>3.5344518952094006E-3</v>
      </c>
    </row>
    <row r="46" spans="1:19">
      <c r="A46" s="88" t="s">
        <v>283</v>
      </c>
      <c r="B46" s="89" t="s">
        <v>85</v>
      </c>
      <c r="C46" s="45">
        <v>0</v>
      </c>
      <c r="D46" s="45">
        <v>0</v>
      </c>
      <c r="E46" s="45">
        <v>6.9673656948941148E-2</v>
      </c>
      <c r="F46" s="45">
        <v>0</v>
      </c>
      <c r="G46" s="45">
        <v>0</v>
      </c>
      <c r="H46" s="45">
        <v>0</v>
      </c>
      <c r="I46" s="45">
        <v>4.2922173489334803E-6</v>
      </c>
      <c r="J46" s="45">
        <v>0</v>
      </c>
      <c r="K46" s="45">
        <v>0</v>
      </c>
      <c r="L46" s="45">
        <v>0</v>
      </c>
      <c r="M46" s="45">
        <v>1.6342687145840529E-3</v>
      </c>
      <c r="N46" s="45">
        <v>0</v>
      </c>
      <c r="O46" s="45">
        <v>1.1855378999325872E-4</v>
      </c>
      <c r="P46" s="45">
        <v>1.7691402074106133E-2</v>
      </c>
      <c r="Q46" s="45">
        <v>0</v>
      </c>
      <c r="R46" s="45">
        <v>0</v>
      </c>
      <c r="S46" s="45">
        <v>8.9122173744968336E-2</v>
      </c>
    </row>
    <row r="47" spans="1:19">
      <c r="A47" s="88" t="s">
        <v>283</v>
      </c>
      <c r="B47" s="89" t="s">
        <v>86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8.1468195731801973E-3</v>
      </c>
      <c r="N47" s="45">
        <v>0</v>
      </c>
      <c r="O47" s="45">
        <v>0</v>
      </c>
      <c r="P47" s="45">
        <v>0.11562103482107533</v>
      </c>
      <c r="Q47" s="45">
        <v>0</v>
      </c>
      <c r="R47" s="45">
        <v>0</v>
      </c>
      <c r="S47" s="45">
        <v>0.1237678543942593</v>
      </c>
    </row>
    <row r="48" spans="1:19">
      <c r="A48" s="88" t="s">
        <v>283</v>
      </c>
      <c r="B48" s="89" t="s">
        <v>87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1.0832968749566296E-2</v>
      </c>
      <c r="N48" s="45">
        <v>1.2121388867492033E-3</v>
      </c>
      <c r="O48" s="45">
        <v>1.4108351182179346E-5</v>
      </c>
      <c r="P48" s="45">
        <v>2.234275518398654E-2</v>
      </c>
      <c r="Q48" s="45">
        <v>3.7828930724848053E-5</v>
      </c>
      <c r="R48" s="45">
        <v>9.2319113071201997E-3</v>
      </c>
      <c r="S48" s="45">
        <v>4.3671711409327685E-2</v>
      </c>
    </row>
    <row r="49" spans="1:19">
      <c r="A49" s="88" t="s">
        <v>283</v>
      </c>
      <c r="B49" s="89" t="s">
        <v>88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8.1438097258211606E-2</v>
      </c>
      <c r="N49" s="45">
        <v>3.512686116714292E-3</v>
      </c>
      <c r="O49" s="45">
        <v>0</v>
      </c>
      <c r="P49" s="45">
        <v>0.11020553402028055</v>
      </c>
      <c r="Q49" s="45">
        <v>0</v>
      </c>
      <c r="R49" s="45">
        <v>0</v>
      </c>
      <c r="S49" s="45">
        <v>0.19515631739520956</v>
      </c>
    </row>
    <row r="50" spans="1:19">
      <c r="A50" s="88" t="s">
        <v>283</v>
      </c>
      <c r="B50" s="89" t="s">
        <v>89</v>
      </c>
      <c r="C50" s="45">
        <v>0</v>
      </c>
      <c r="D50" s="45">
        <v>0</v>
      </c>
      <c r="E50" s="45">
        <v>8.1742283103164448E-4</v>
      </c>
      <c r="F50" s="45">
        <v>0</v>
      </c>
      <c r="G50" s="45">
        <v>2.4998061749821776E-2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45">
        <v>6.7545994060225212E-6</v>
      </c>
      <c r="N50" s="45">
        <v>9.0832855908071997E-2</v>
      </c>
      <c r="O50" s="45">
        <v>2.8971136143799148E-3</v>
      </c>
      <c r="P50" s="45">
        <v>3.9782322296830763E-3</v>
      </c>
      <c r="Q50" s="45">
        <v>2.5875081530177257E-4</v>
      </c>
      <c r="R50" s="45">
        <v>1.3166579295683434E-2</v>
      </c>
      <c r="S50" s="45">
        <v>0.13695577104337531</v>
      </c>
    </row>
    <row r="51" spans="1:19">
      <c r="A51" s="88" t="s">
        <v>283</v>
      </c>
      <c r="B51" s="89" t="s">
        <v>90</v>
      </c>
      <c r="C51" s="45">
        <v>0</v>
      </c>
      <c r="D51" s="45">
        <v>0</v>
      </c>
      <c r="E51" s="45">
        <v>0</v>
      </c>
      <c r="F51" s="45">
        <v>0</v>
      </c>
      <c r="G51" s="45">
        <v>0.43083669925602219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1.5175211060321825E-2</v>
      </c>
      <c r="N51" s="45">
        <v>0</v>
      </c>
      <c r="O51" s="45">
        <v>3.6688579693824608E-3</v>
      </c>
      <c r="P51" s="45">
        <v>9.5461825008413825E-5</v>
      </c>
      <c r="Q51" s="45">
        <v>0</v>
      </c>
      <c r="R51" s="45">
        <v>0</v>
      </c>
      <c r="S51" s="45">
        <v>0.4497762301107322</v>
      </c>
    </row>
    <row r="52" spans="1:19">
      <c r="A52" s="88" t="s">
        <v>283</v>
      </c>
      <c r="B52" s="89" t="s">
        <v>91</v>
      </c>
      <c r="C52" s="45">
        <v>0</v>
      </c>
      <c r="D52" s="45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5">
        <v>0.19032867983833768</v>
      </c>
      <c r="N52" s="45">
        <v>1.7178686239396335E-3</v>
      </c>
      <c r="O52" s="45">
        <v>1.3421579503530012E-3</v>
      </c>
      <c r="P52" s="45">
        <v>1.0116231359269534E-6</v>
      </c>
      <c r="Q52" s="45">
        <v>0</v>
      </c>
      <c r="R52" s="45">
        <v>4.735441653576089E-3</v>
      </c>
      <c r="S52" s="45">
        <v>0.19812515968933653</v>
      </c>
    </row>
    <row r="53" spans="1:19">
      <c r="A53" s="88" t="s">
        <v>283</v>
      </c>
      <c r="B53" s="89" t="s">
        <v>92</v>
      </c>
      <c r="C53" s="45">
        <v>0</v>
      </c>
      <c r="D53" s="45">
        <v>2.0143112835602217E-5</v>
      </c>
      <c r="E53" s="45">
        <v>0</v>
      </c>
      <c r="F53" s="45">
        <v>3.1373730022394852E-3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45">
        <v>7.1220738160091557E-3</v>
      </c>
      <c r="N53" s="45">
        <v>0</v>
      </c>
      <c r="O53" s="45">
        <v>1.7147265546374774E-2</v>
      </c>
      <c r="P53" s="45">
        <v>2.776825421286766E-4</v>
      </c>
      <c r="Q53" s="45">
        <v>3.1137134294126345E-4</v>
      </c>
      <c r="R53" s="45">
        <v>8.1985401626063492E-3</v>
      </c>
      <c r="S53" s="45">
        <v>3.6214449525143522E-2</v>
      </c>
    </row>
    <row r="54" spans="1:19">
      <c r="A54" s="88" t="s">
        <v>283</v>
      </c>
      <c r="B54" s="89" t="s">
        <v>93</v>
      </c>
      <c r="C54" s="45">
        <v>0</v>
      </c>
      <c r="D54" s="45">
        <v>0</v>
      </c>
      <c r="E54" s="45">
        <v>0</v>
      </c>
      <c r="F54" s="45">
        <v>0</v>
      </c>
      <c r="G54" s="45">
        <v>5.0819933348513757E-2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45">
        <v>1.6592190685837949E-5</v>
      </c>
      <c r="N54" s="45">
        <v>1.2693767880348483E-2</v>
      </c>
      <c r="O54" s="45">
        <v>4.9766876199338145E-2</v>
      </c>
      <c r="P54" s="45">
        <v>1.3795146202599806E-2</v>
      </c>
      <c r="Q54" s="45">
        <v>5.2063693837564318E-3</v>
      </c>
      <c r="R54" s="45">
        <v>3.2990108049801847E-4</v>
      </c>
      <c r="S54" s="45">
        <v>0.13262858628574392</v>
      </c>
    </row>
    <row r="55" spans="1:19">
      <c r="A55" s="88" t="s">
        <v>283</v>
      </c>
      <c r="B55" s="89" t="s">
        <v>94</v>
      </c>
      <c r="C55" s="45">
        <v>1.305964011439259E-3</v>
      </c>
      <c r="D55" s="45">
        <v>0</v>
      </c>
      <c r="E55" s="45">
        <v>0</v>
      </c>
      <c r="F55" s="45">
        <v>0</v>
      </c>
      <c r="G55" s="45">
        <v>1.0350963448924055E-3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2.4470819370774333E-2</v>
      </c>
      <c r="N55" s="45">
        <v>1.5256365699789498E-4</v>
      </c>
      <c r="O55" s="45">
        <v>2.347099874656422E-3</v>
      </c>
      <c r="P55" s="45">
        <v>2.7673568839511997E-2</v>
      </c>
      <c r="Q55" s="45">
        <v>1.0123581696275252E-6</v>
      </c>
      <c r="R55" s="45">
        <v>0</v>
      </c>
      <c r="S55" s="45">
        <v>5.6986124456432918E-2</v>
      </c>
    </row>
    <row r="56" spans="1:19">
      <c r="A56" s="88" t="s">
        <v>283</v>
      </c>
      <c r="B56" s="89" t="s">
        <v>95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45">
        <v>8.1473661232480676E-3</v>
      </c>
      <c r="O56" s="45">
        <v>1.4639848987240134E-3</v>
      </c>
      <c r="P56" s="45">
        <v>2.8438409880589433E-2</v>
      </c>
      <c r="Q56" s="45">
        <v>2.0665371123521944E-2</v>
      </c>
      <c r="R56" s="45">
        <v>2.4298739491952048E-2</v>
      </c>
      <c r="S56" s="45">
        <v>8.3013871518037519E-2</v>
      </c>
    </row>
    <row r="57" spans="1:19">
      <c r="A57" s="88" t="s">
        <v>283</v>
      </c>
      <c r="B57" s="89" t="s">
        <v>96</v>
      </c>
      <c r="C57" s="45">
        <v>0</v>
      </c>
      <c r="D57" s="45">
        <v>0</v>
      </c>
      <c r="E57" s="45">
        <v>0</v>
      </c>
      <c r="F57" s="45">
        <v>0</v>
      </c>
      <c r="G57" s="45">
        <v>0.1462154631094954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2.8399388972981665E-2</v>
      </c>
      <c r="N57" s="45">
        <v>0</v>
      </c>
      <c r="O57" s="45">
        <v>8.4580387828777082E-3</v>
      </c>
      <c r="P57" s="45">
        <v>0</v>
      </c>
      <c r="Q57" s="45">
        <v>1.1504226245134808E-4</v>
      </c>
      <c r="R57" s="45">
        <v>0</v>
      </c>
      <c r="S57" s="45">
        <v>0.18318793312780457</v>
      </c>
    </row>
    <row r="58" spans="1:19">
      <c r="A58" s="88" t="s">
        <v>283</v>
      </c>
      <c r="B58" s="89" t="s">
        <v>97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2.9882384082179914E-3</v>
      </c>
      <c r="J58" s="45">
        <v>0</v>
      </c>
      <c r="K58" s="45">
        <v>0</v>
      </c>
      <c r="L58" s="45">
        <v>0</v>
      </c>
      <c r="M58" s="45">
        <v>1.2383854518047688E-2</v>
      </c>
      <c r="N58" s="45">
        <v>0</v>
      </c>
      <c r="O58" s="45">
        <v>3.4296858902493899E-5</v>
      </c>
      <c r="P58" s="45">
        <v>0</v>
      </c>
      <c r="Q58" s="45">
        <v>1.1634504231801679E-3</v>
      </c>
      <c r="R58" s="45">
        <v>3.2475760492076233E-2</v>
      </c>
      <c r="S58" s="45">
        <v>4.9045600700424075E-2</v>
      </c>
    </row>
    <row r="59" spans="1:19">
      <c r="A59" s="88" t="s">
        <v>283</v>
      </c>
      <c r="B59" s="89" t="s">
        <v>98</v>
      </c>
      <c r="C59" s="45">
        <v>0</v>
      </c>
      <c r="D59" s="45">
        <v>0</v>
      </c>
      <c r="E59" s="45">
        <v>0</v>
      </c>
      <c r="F59" s="45">
        <v>4.8641388999648427E-4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9.9826126102209756E-2</v>
      </c>
      <c r="M59" s="45">
        <v>1.3362133257379671E-3</v>
      </c>
      <c r="N59" s="45">
        <v>9.340599151454021E-3</v>
      </c>
      <c r="O59" s="45">
        <v>1.3544933938676729E-3</v>
      </c>
      <c r="P59" s="45">
        <v>5.6072201570023239E-4</v>
      </c>
      <c r="Q59" s="45">
        <v>3.0749794262794894E-3</v>
      </c>
      <c r="R59" s="45">
        <v>1.4654060942053349E-2</v>
      </c>
      <c r="S59" s="45">
        <v>0.13063360824730452</v>
      </c>
    </row>
    <row r="60" spans="1:19">
      <c r="A60" s="88" t="s">
        <v>283</v>
      </c>
      <c r="B60" s="89" t="s">
        <v>99</v>
      </c>
      <c r="C60" s="45">
        <v>0</v>
      </c>
      <c r="D60" s="45">
        <v>0</v>
      </c>
      <c r="E60" s="45">
        <v>0</v>
      </c>
      <c r="F60" s="45">
        <v>0</v>
      </c>
      <c r="G60" s="45">
        <v>1.7440987357235649E-3</v>
      </c>
      <c r="H60" s="45">
        <v>0</v>
      </c>
      <c r="I60" s="45">
        <v>0</v>
      </c>
      <c r="J60" s="45">
        <v>2.5410736726614591E-3</v>
      </c>
      <c r="K60" s="45">
        <v>9.9968537125845469E-3</v>
      </c>
      <c r="L60" s="45">
        <v>0</v>
      </c>
      <c r="M60" s="45">
        <v>0.16782050717656261</v>
      </c>
      <c r="N60" s="45">
        <v>5.3222295996111502E-3</v>
      </c>
      <c r="O60" s="45">
        <v>0.53302200948113021</v>
      </c>
      <c r="P60" s="45">
        <v>0.39729433233558842</v>
      </c>
      <c r="Q60" s="45">
        <v>2.8022142499136149E-3</v>
      </c>
      <c r="R60" s="45">
        <v>0.17904063535615755</v>
      </c>
      <c r="S60" s="45">
        <v>1.2995839543199317</v>
      </c>
    </row>
    <row r="61" spans="1:19">
      <c r="A61" s="88" t="s">
        <v>283</v>
      </c>
      <c r="B61" s="89" t="s">
        <v>101</v>
      </c>
      <c r="C61" s="45">
        <v>0</v>
      </c>
      <c r="D61" s="45">
        <v>8.0974203840769587E-3</v>
      </c>
      <c r="E61" s="45">
        <v>0</v>
      </c>
      <c r="F61" s="45">
        <v>0</v>
      </c>
      <c r="G61" s="45">
        <v>0</v>
      </c>
      <c r="H61" s="45">
        <v>0</v>
      </c>
      <c r="I61" s="45">
        <v>0</v>
      </c>
      <c r="J61" s="45">
        <v>0</v>
      </c>
      <c r="K61" s="45">
        <v>0</v>
      </c>
      <c r="L61" s="45">
        <v>0</v>
      </c>
      <c r="M61" s="45">
        <v>1.862898906039856E-3</v>
      </c>
      <c r="N61" s="45">
        <v>1.1208922481632078E-2</v>
      </c>
      <c r="O61" s="45">
        <v>7.6192890837678551E-4</v>
      </c>
      <c r="P61" s="45">
        <v>4.8236240051591217E-3</v>
      </c>
      <c r="Q61" s="45">
        <v>0</v>
      </c>
      <c r="R61" s="45">
        <v>3.211246514499777E-3</v>
      </c>
      <c r="S61" s="45">
        <v>2.9966041199788407E-2</v>
      </c>
    </row>
    <row r="62" spans="1:19">
      <c r="A62" s="88" t="s">
        <v>283</v>
      </c>
      <c r="B62" s="89" t="s">
        <v>102</v>
      </c>
      <c r="C62" s="45">
        <v>0</v>
      </c>
      <c r="D62" s="45">
        <v>0</v>
      </c>
      <c r="E62" s="45">
        <v>0</v>
      </c>
      <c r="F62" s="45">
        <v>0</v>
      </c>
      <c r="G62" s="45">
        <v>0</v>
      </c>
      <c r="H62" s="45">
        <v>0</v>
      </c>
      <c r="I62" s="45">
        <v>0</v>
      </c>
      <c r="J62" s="45">
        <v>0</v>
      </c>
      <c r="K62" s="45">
        <v>0</v>
      </c>
      <c r="L62" s="45">
        <v>0</v>
      </c>
      <c r="M62" s="45">
        <v>4.315919516884037E-6</v>
      </c>
      <c r="N62" s="45">
        <v>0</v>
      </c>
      <c r="O62" s="45">
        <v>0</v>
      </c>
      <c r="P62" s="45">
        <v>6.9075063343104759E-4</v>
      </c>
      <c r="Q62" s="45">
        <v>2.6594043739606166E-3</v>
      </c>
      <c r="R62" s="45">
        <v>0.1112455709446003</v>
      </c>
      <c r="S62" s="45">
        <v>0.1146000418715083</v>
      </c>
    </row>
    <row r="63" spans="1:19">
      <c r="A63" s="88" t="s">
        <v>283</v>
      </c>
      <c r="B63" s="89" t="s">
        <v>103</v>
      </c>
      <c r="C63" s="45">
        <v>0</v>
      </c>
      <c r="D63" s="45">
        <v>0</v>
      </c>
      <c r="E63" s="45">
        <v>0</v>
      </c>
      <c r="F63" s="45">
        <v>0</v>
      </c>
      <c r="G63" s="45">
        <v>0</v>
      </c>
      <c r="H63" s="45">
        <v>0</v>
      </c>
      <c r="I63" s="45">
        <v>0</v>
      </c>
      <c r="J63" s="45">
        <v>0</v>
      </c>
      <c r="K63" s="45">
        <v>0</v>
      </c>
      <c r="L63" s="45">
        <v>0</v>
      </c>
      <c r="M63" s="45">
        <v>3.0515783012718511E-2</v>
      </c>
      <c r="N63" s="45">
        <v>0</v>
      </c>
      <c r="O63" s="45">
        <v>2.870780767105785E-6</v>
      </c>
      <c r="P63" s="45">
        <v>7.259717377860575E-3</v>
      </c>
      <c r="Q63" s="45">
        <v>3.4295691014474272E-4</v>
      </c>
      <c r="R63" s="45">
        <v>2.2587654758723374E-3</v>
      </c>
      <c r="S63" s="45">
        <v>4.0380093557359942E-2</v>
      </c>
    </row>
    <row r="64" spans="1:19">
      <c r="A64" s="88" t="s">
        <v>283</v>
      </c>
      <c r="B64" s="89" t="s">
        <v>104</v>
      </c>
      <c r="C64" s="45">
        <v>0</v>
      </c>
      <c r="D64" s="45">
        <v>0</v>
      </c>
      <c r="E64" s="45">
        <v>0</v>
      </c>
      <c r="F64" s="45">
        <v>0</v>
      </c>
      <c r="G64" s="45">
        <v>1.8448405483824981E-2</v>
      </c>
      <c r="H64" s="45">
        <v>0</v>
      </c>
      <c r="I64" s="45">
        <v>0</v>
      </c>
      <c r="J64" s="45">
        <v>0</v>
      </c>
      <c r="K64" s="45">
        <v>0</v>
      </c>
      <c r="L64" s="45">
        <v>0</v>
      </c>
      <c r="M64" s="45">
        <v>1.8510082499018754E-2</v>
      </c>
      <c r="N64" s="45">
        <v>3.2330226733903622E-2</v>
      </c>
      <c r="O64" s="45">
        <v>0</v>
      </c>
      <c r="P64" s="45">
        <v>0.10406362119592538</v>
      </c>
      <c r="Q64" s="45">
        <v>3.8592490031463811E-7</v>
      </c>
      <c r="R64" s="45">
        <v>1.7763568394002505E-15</v>
      </c>
      <c r="S64" s="45">
        <v>0.17335272183757411</v>
      </c>
    </row>
    <row r="65" spans="1:19">
      <c r="A65" s="88" t="s">
        <v>283</v>
      </c>
      <c r="B65" s="89" t="s">
        <v>105</v>
      </c>
      <c r="C65" s="45">
        <v>0</v>
      </c>
      <c r="D65" s="45">
        <v>0</v>
      </c>
      <c r="E65" s="45">
        <v>0</v>
      </c>
      <c r="F65" s="45">
        <v>0</v>
      </c>
      <c r="G65" s="45">
        <v>0</v>
      </c>
      <c r="H65" s="45">
        <v>0</v>
      </c>
      <c r="I65" s="45">
        <v>0</v>
      </c>
      <c r="J65" s="45">
        <v>0</v>
      </c>
      <c r="K65" s="45">
        <v>1.9972325460665408E-5</v>
      </c>
      <c r="L65" s="45">
        <v>0</v>
      </c>
      <c r="M65" s="45">
        <v>4.1455346139107618E-4</v>
      </c>
      <c r="N65" s="45">
        <v>4.4582482579788696E-2</v>
      </c>
      <c r="O65" s="45">
        <v>3.9016455840997777E-3</v>
      </c>
      <c r="P65" s="45">
        <v>0</v>
      </c>
      <c r="Q65" s="45">
        <v>2.046462298882501E-5</v>
      </c>
      <c r="R65" s="45">
        <v>0</v>
      </c>
      <c r="S65" s="45">
        <v>4.8939118573734675E-2</v>
      </c>
    </row>
    <row r="66" spans="1:19">
      <c r="A66" s="88" t="s">
        <v>283</v>
      </c>
      <c r="B66" s="89" t="s">
        <v>106</v>
      </c>
      <c r="C66" s="45">
        <v>0</v>
      </c>
      <c r="D66" s="45">
        <v>0</v>
      </c>
      <c r="E66" s="45">
        <v>0</v>
      </c>
      <c r="F66" s="45">
        <v>0</v>
      </c>
      <c r="G66" s="45">
        <v>0</v>
      </c>
      <c r="H66" s="45">
        <v>0</v>
      </c>
      <c r="I66" s="45">
        <v>0</v>
      </c>
      <c r="J66" s="45">
        <v>0</v>
      </c>
      <c r="K66" s="45">
        <v>0</v>
      </c>
      <c r="L66" s="45">
        <v>0</v>
      </c>
      <c r="M66" s="45">
        <v>3.682957627267669E-3</v>
      </c>
      <c r="N66" s="45">
        <v>0</v>
      </c>
      <c r="O66" s="45">
        <v>3.5745653278018708E-5</v>
      </c>
      <c r="P66" s="45">
        <v>1.8649395105446054E-2</v>
      </c>
      <c r="Q66" s="45">
        <v>0</v>
      </c>
      <c r="R66" s="45">
        <v>3.5424948635665032E-4</v>
      </c>
      <c r="S66" s="45">
        <v>2.2722347872345949E-2</v>
      </c>
    </row>
    <row r="67" spans="1:19">
      <c r="A67" s="88" t="s">
        <v>283</v>
      </c>
      <c r="B67" s="89" t="s">
        <v>107</v>
      </c>
      <c r="C67" s="45">
        <v>0</v>
      </c>
      <c r="D67" s="45">
        <v>0</v>
      </c>
      <c r="E67" s="45">
        <v>0</v>
      </c>
      <c r="F67" s="45">
        <v>0</v>
      </c>
      <c r="G67" s="45">
        <v>0.50976412815731598</v>
      </c>
      <c r="H67" s="45">
        <v>0</v>
      </c>
      <c r="I67" s="45">
        <v>0</v>
      </c>
      <c r="J67" s="45">
        <v>0</v>
      </c>
      <c r="K67" s="45">
        <v>0</v>
      </c>
      <c r="L67" s="45">
        <v>0</v>
      </c>
      <c r="M67" s="45">
        <v>1.7133953097794752E-2</v>
      </c>
      <c r="N67" s="45">
        <v>0.13200587284605891</v>
      </c>
      <c r="O67" s="45">
        <v>0</v>
      </c>
      <c r="P67" s="45">
        <v>1.3334137799470014E-4</v>
      </c>
      <c r="Q67" s="45">
        <v>6.0021769280038662E-4</v>
      </c>
      <c r="R67" s="45">
        <v>1.1447542229703345E-4</v>
      </c>
      <c r="S67" s="45">
        <v>0.65975198859425888</v>
      </c>
    </row>
    <row r="68" spans="1:19">
      <c r="A68" s="88" t="s">
        <v>283</v>
      </c>
      <c r="B68" s="89" t="s">
        <v>108</v>
      </c>
      <c r="C68" s="45">
        <v>0</v>
      </c>
      <c r="D68" s="45">
        <v>0</v>
      </c>
      <c r="E68" s="45">
        <v>0</v>
      </c>
      <c r="F68" s="45">
        <v>4.2390648295704381E-2</v>
      </c>
      <c r="G68" s="45">
        <v>0</v>
      </c>
      <c r="H68" s="45">
        <v>0</v>
      </c>
      <c r="I68" s="45">
        <v>0</v>
      </c>
      <c r="J68" s="45">
        <v>0</v>
      </c>
      <c r="K68" s="45">
        <v>0</v>
      </c>
      <c r="L68" s="45">
        <v>0</v>
      </c>
      <c r="M68" s="45">
        <v>2.2403281416876197E-3</v>
      </c>
      <c r="N68" s="45">
        <v>0</v>
      </c>
      <c r="O68" s="45">
        <v>0</v>
      </c>
      <c r="P68" s="45">
        <v>5.9822482070530647E-3</v>
      </c>
      <c r="Q68" s="45">
        <v>4.8497362227048479E-3</v>
      </c>
      <c r="R68" s="45">
        <v>1.1451716591892591E-3</v>
      </c>
      <c r="S68" s="45">
        <v>5.6608132526335453E-2</v>
      </c>
    </row>
    <row r="69" spans="1:19">
      <c r="A69" s="88" t="s">
        <v>283</v>
      </c>
      <c r="B69" s="89" t="s">
        <v>109</v>
      </c>
      <c r="C69" s="45">
        <v>0</v>
      </c>
      <c r="D69" s="45">
        <v>0</v>
      </c>
      <c r="E69" s="45">
        <v>0.20956157541075737</v>
      </c>
      <c r="F69" s="45">
        <v>0</v>
      </c>
      <c r="G69" s="45">
        <v>0</v>
      </c>
      <c r="H69" s="45">
        <v>0</v>
      </c>
      <c r="I69" s="45">
        <v>1.0231475030936799E-3</v>
      </c>
      <c r="J69" s="45">
        <v>0</v>
      </c>
      <c r="K69" s="45">
        <v>2.222454295970927E-3</v>
      </c>
      <c r="L69" s="45">
        <v>0</v>
      </c>
      <c r="M69" s="45">
        <v>7.0116010176501931E-4</v>
      </c>
      <c r="N69" s="45">
        <v>0</v>
      </c>
      <c r="O69" s="45">
        <v>0</v>
      </c>
      <c r="P69" s="45">
        <v>0</v>
      </c>
      <c r="Q69" s="45">
        <v>0</v>
      </c>
      <c r="R69" s="45">
        <v>0</v>
      </c>
      <c r="S69" s="45">
        <v>0.21350833731159113</v>
      </c>
    </row>
    <row r="70" spans="1:19">
      <c r="A70" s="88" t="s">
        <v>283</v>
      </c>
      <c r="B70" s="89" t="s">
        <v>110</v>
      </c>
      <c r="C70" s="45">
        <v>0</v>
      </c>
      <c r="D70" s="45">
        <v>0</v>
      </c>
      <c r="E70" s="45">
        <v>0</v>
      </c>
      <c r="F70" s="45">
        <v>0</v>
      </c>
      <c r="G70" s="45">
        <v>0</v>
      </c>
      <c r="H70" s="45">
        <v>0</v>
      </c>
      <c r="I70" s="45">
        <v>0</v>
      </c>
      <c r="J70" s="45">
        <v>0</v>
      </c>
      <c r="K70" s="45">
        <v>0</v>
      </c>
      <c r="L70" s="45">
        <v>0</v>
      </c>
      <c r="M70" s="45">
        <v>0</v>
      </c>
      <c r="N70" s="45">
        <v>5.4956244815596689E-2</v>
      </c>
      <c r="O70" s="45">
        <v>1.8299902369012244E-6</v>
      </c>
      <c r="P70" s="45">
        <v>2.2328671876531203E-2</v>
      </c>
      <c r="Q70" s="45">
        <v>3.2095536623727439E-4</v>
      </c>
      <c r="R70" s="45">
        <v>5.3027889646699577E-3</v>
      </c>
      <c r="S70" s="45">
        <v>8.2910491013272747E-2</v>
      </c>
    </row>
    <row r="71" spans="1:19">
      <c r="A71" s="88" t="s">
        <v>283</v>
      </c>
      <c r="B71" s="89" t="s">
        <v>111</v>
      </c>
      <c r="C71" s="45">
        <v>0</v>
      </c>
      <c r="D71" s="45">
        <v>0</v>
      </c>
      <c r="E71" s="45">
        <v>0</v>
      </c>
      <c r="F71" s="45">
        <v>4.5731489715610252E-2</v>
      </c>
      <c r="G71" s="45">
        <v>0</v>
      </c>
      <c r="H71" s="45">
        <v>0</v>
      </c>
      <c r="I71" s="45">
        <v>0</v>
      </c>
      <c r="J71" s="45">
        <v>0</v>
      </c>
      <c r="K71" s="45">
        <v>0</v>
      </c>
      <c r="L71" s="45">
        <v>0</v>
      </c>
      <c r="M71" s="45">
        <v>1.6770876377689703E-3</v>
      </c>
      <c r="N71" s="45">
        <v>0</v>
      </c>
      <c r="O71" s="45">
        <v>0</v>
      </c>
      <c r="P71" s="45">
        <v>2.4658993705028998E-3</v>
      </c>
      <c r="Q71" s="45">
        <v>0</v>
      </c>
      <c r="R71" s="45">
        <v>2.8548224346280904E-5</v>
      </c>
      <c r="S71" s="45">
        <v>4.9903024948225294E-2</v>
      </c>
    </row>
    <row r="72" spans="1:19">
      <c r="A72" s="88" t="s">
        <v>283</v>
      </c>
      <c r="B72" s="89" t="s">
        <v>112</v>
      </c>
      <c r="C72" s="45">
        <v>0</v>
      </c>
      <c r="D72" s="45">
        <v>0</v>
      </c>
      <c r="E72" s="45">
        <v>0</v>
      </c>
      <c r="F72" s="45">
        <v>0</v>
      </c>
      <c r="G72" s="45">
        <v>0</v>
      </c>
      <c r="H72" s="45">
        <v>0</v>
      </c>
      <c r="I72" s="45">
        <v>0</v>
      </c>
      <c r="J72" s="45">
        <v>0</v>
      </c>
      <c r="K72" s="45">
        <v>0</v>
      </c>
      <c r="L72" s="45">
        <v>0</v>
      </c>
      <c r="M72" s="45">
        <v>2.0910924931511587E-2</v>
      </c>
      <c r="N72" s="45">
        <v>0</v>
      </c>
      <c r="O72" s="45">
        <v>4.5205872144871151E-4</v>
      </c>
      <c r="P72" s="45">
        <v>7.4395543012872878E-4</v>
      </c>
      <c r="Q72" s="45">
        <v>1.0789957137189388E-2</v>
      </c>
      <c r="R72" s="45">
        <v>5.2568907039791668E-3</v>
      </c>
      <c r="S72" s="45">
        <v>3.8153786924254973E-2</v>
      </c>
    </row>
    <row r="73" spans="1:19">
      <c r="A73" s="88" t="s">
        <v>283</v>
      </c>
      <c r="B73" s="89" t="s">
        <v>113</v>
      </c>
      <c r="C73" s="45">
        <v>0</v>
      </c>
      <c r="D73" s="45">
        <v>0</v>
      </c>
      <c r="E73" s="45">
        <v>0</v>
      </c>
      <c r="F73" s="45">
        <v>0</v>
      </c>
      <c r="G73" s="45">
        <v>6.1729452726830836E-3</v>
      </c>
      <c r="H73" s="45">
        <v>0</v>
      </c>
      <c r="I73" s="45">
        <v>0</v>
      </c>
      <c r="J73" s="45">
        <v>0</v>
      </c>
      <c r="K73" s="45">
        <v>0</v>
      </c>
      <c r="L73" s="45">
        <v>0</v>
      </c>
      <c r="M73" s="45">
        <v>4.3163265791745786E-4</v>
      </c>
      <c r="N73" s="45">
        <v>0.15199986594510961</v>
      </c>
      <c r="O73" s="45">
        <v>0</v>
      </c>
      <c r="P73" s="45">
        <v>1.7694947073240375E-2</v>
      </c>
      <c r="Q73" s="45">
        <v>4.2694773959295329E-5</v>
      </c>
      <c r="R73" s="45">
        <v>1.5500156947318544E-2</v>
      </c>
      <c r="S73" s="45">
        <v>0.19184224267023708</v>
      </c>
    </row>
    <row r="74" spans="1:19">
      <c r="A74" s="88" t="s">
        <v>283</v>
      </c>
      <c r="B74" s="89" t="s">
        <v>114</v>
      </c>
      <c r="C74" s="45">
        <v>0</v>
      </c>
      <c r="D74" s="45">
        <v>0</v>
      </c>
      <c r="E74" s="45">
        <v>0</v>
      </c>
      <c r="F74" s="45">
        <v>0</v>
      </c>
      <c r="G74" s="45">
        <v>0</v>
      </c>
      <c r="H74" s="45">
        <v>0</v>
      </c>
      <c r="I74" s="45">
        <v>0</v>
      </c>
      <c r="J74" s="45">
        <v>0</v>
      </c>
      <c r="K74" s="45">
        <v>0</v>
      </c>
      <c r="L74" s="45">
        <v>0</v>
      </c>
      <c r="M74" s="45">
        <v>3.3641751792767849E-5</v>
      </c>
      <c r="N74" s="45">
        <v>9.2302818638771988E-3</v>
      </c>
      <c r="O74" s="45">
        <v>0</v>
      </c>
      <c r="P74" s="45">
        <v>0</v>
      </c>
      <c r="Q74" s="45">
        <v>2.0991882117496474E-3</v>
      </c>
      <c r="R74" s="45">
        <v>0</v>
      </c>
      <c r="S74" s="45">
        <v>1.136311182741423E-2</v>
      </c>
    </row>
    <row r="75" spans="1:19">
      <c r="A75" s="88" t="s">
        <v>283</v>
      </c>
      <c r="B75" s="89" t="s">
        <v>115</v>
      </c>
      <c r="C75" s="45">
        <v>0</v>
      </c>
      <c r="D75" s="45">
        <v>0</v>
      </c>
      <c r="E75" s="45">
        <v>0</v>
      </c>
      <c r="F75" s="45">
        <v>0</v>
      </c>
      <c r="G75" s="45">
        <v>0</v>
      </c>
      <c r="H75" s="45">
        <v>0</v>
      </c>
      <c r="I75" s="45">
        <v>0</v>
      </c>
      <c r="J75" s="45">
        <v>0</v>
      </c>
      <c r="K75" s="45">
        <v>0</v>
      </c>
      <c r="L75" s="45">
        <v>0</v>
      </c>
      <c r="M75" s="45">
        <v>5.6599793579570346E-3</v>
      </c>
      <c r="N75" s="45">
        <v>2.1049831589010637E-3</v>
      </c>
      <c r="O75" s="45">
        <v>7.4424572275033629E-4</v>
      </c>
      <c r="P75" s="45">
        <v>2.2886803708876968E-4</v>
      </c>
      <c r="Q75" s="45">
        <v>3.4021494582323619E-3</v>
      </c>
      <c r="R75" s="45">
        <v>8.0099541258960016E-4</v>
      </c>
      <c r="S75" s="45">
        <v>1.2941221147521276E-2</v>
      </c>
    </row>
    <row r="76" spans="1:19">
      <c r="A76" s="88" t="s">
        <v>283</v>
      </c>
      <c r="B76" s="69" t="s">
        <v>116</v>
      </c>
      <c r="C76" s="45">
        <v>0</v>
      </c>
      <c r="D76" s="45">
        <v>0</v>
      </c>
      <c r="E76" s="45">
        <v>0</v>
      </c>
      <c r="F76" s="45">
        <v>0</v>
      </c>
      <c r="G76" s="45">
        <v>0</v>
      </c>
      <c r="H76" s="45">
        <v>0</v>
      </c>
      <c r="I76" s="45">
        <v>0</v>
      </c>
      <c r="J76" s="45">
        <v>2.9589350012870219E-3</v>
      </c>
      <c r="K76" s="45">
        <v>0</v>
      </c>
      <c r="L76" s="45">
        <v>0</v>
      </c>
      <c r="M76" s="45">
        <v>8.6688861886692337E-3</v>
      </c>
      <c r="N76" s="45">
        <v>0</v>
      </c>
      <c r="O76" s="45">
        <v>9.1359318566827663E-2</v>
      </c>
      <c r="P76" s="45">
        <v>0</v>
      </c>
      <c r="Q76" s="45">
        <v>2.1991680224613952E-3</v>
      </c>
      <c r="R76" s="45">
        <v>0</v>
      </c>
      <c r="S76" s="45">
        <v>0.10518630777923832</v>
      </c>
    </row>
    <row r="77" spans="1:19">
      <c r="A77" s="88" t="s">
        <v>283</v>
      </c>
      <c r="B77" s="69" t="s">
        <v>117</v>
      </c>
      <c r="C77" s="45">
        <v>0</v>
      </c>
      <c r="D77" s="45">
        <v>0</v>
      </c>
      <c r="E77" s="45">
        <v>0</v>
      </c>
      <c r="F77" s="45">
        <v>1.8513993023780984E-3</v>
      </c>
      <c r="G77" s="45">
        <v>0</v>
      </c>
      <c r="H77" s="45">
        <v>0</v>
      </c>
      <c r="I77" s="45">
        <v>0</v>
      </c>
      <c r="J77" s="45">
        <v>0</v>
      </c>
      <c r="K77" s="45">
        <v>7.7077519735169742E-2</v>
      </c>
      <c r="L77" s="45">
        <v>0</v>
      </c>
      <c r="M77" s="45">
        <v>9.719437923501939E-3</v>
      </c>
      <c r="N77" s="45">
        <v>0</v>
      </c>
      <c r="O77" s="45">
        <v>9.9885345703335515E-3</v>
      </c>
      <c r="P77" s="45">
        <v>8.0576250856490006E-4</v>
      </c>
      <c r="Q77" s="45">
        <v>8.4953287862676863E-5</v>
      </c>
      <c r="R77" s="45">
        <v>1.7978698831910833E-5</v>
      </c>
      <c r="S77" s="45">
        <v>9.954558602664676E-2</v>
      </c>
    </row>
    <row r="78" spans="1:19">
      <c r="A78" s="88" t="s">
        <v>283</v>
      </c>
      <c r="B78" s="69" t="s">
        <v>118</v>
      </c>
      <c r="C78" s="45">
        <v>0</v>
      </c>
      <c r="D78" s="45">
        <v>0</v>
      </c>
      <c r="E78" s="45">
        <v>0</v>
      </c>
      <c r="F78" s="45">
        <v>0</v>
      </c>
      <c r="G78" s="45">
        <v>0</v>
      </c>
      <c r="H78" s="45">
        <v>0</v>
      </c>
      <c r="I78" s="45">
        <v>0</v>
      </c>
      <c r="J78" s="45">
        <v>0</v>
      </c>
      <c r="K78" s="45">
        <v>4.8488314773287494E-2</v>
      </c>
      <c r="L78" s="45">
        <v>0</v>
      </c>
      <c r="M78" s="45">
        <v>2.2517650033115899E-4</v>
      </c>
      <c r="N78" s="45">
        <v>3.2688040214261527E-3</v>
      </c>
      <c r="O78" s="45">
        <v>1.1387189951934218E-2</v>
      </c>
      <c r="P78" s="45">
        <v>2.7182734924169338E-4</v>
      </c>
      <c r="Q78" s="45">
        <v>5.7368558862224694E-3</v>
      </c>
      <c r="R78" s="45">
        <v>4.720772489363867E-4</v>
      </c>
      <c r="S78" s="45">
        <v>6.9850245731377214E-2</v>
      </c>
    </row>
    <row r="79" spans="1:19">
      <c r="A79" s="88" t="s">
        <v>283</v>
      </c>
      <c r="B79" s="69" t="s">
        <v>119</v>
      </c>
      <c r="C79" s="45">
        <v>0</v>
      </c>
      <c r="D79" s="45">
        <v>0</v>
      </c>
      <c r="E79" s="45">
        <v>0</v>
      </c>
      <c r="F79" s="45">
        <v>0</v>
      </c>
      <c r="G79" s="45">
        <v>3.4312614946601094E-3</v>
      </c>
      <c r="H79" s="45">
        <v>0</v>
      </c>
      <c r="I79" s="45">
        <v>0</v>
      </c>
      <c r="J79" s="45">
        <v>0</v>
      </c>
      <c r="K79" s="45">
        <v>0</v>
      </c>
      <c r="L79" s="45">
        <v>0</v>
      </c>
      <c r="M79" s="45">
        <v>4.4229096610415297E-4</v>
      </c>
      <c r="N79" s="45">
        <v>0</v>
      </c>
      <c r="O79" s="45">
        <v>0.32023900129642546</v>
      </c>
      <c r="P79" s="45">
        <v>3.7533821460574934E-2</v>
      </c>
      <c r="Q79" s="45">
        <v>1.4746042923290403E-3</v>
      </c>
      <c r="R79" s="45">
        <v>7.4598495336530846E-5</v>
      </c>
      <c r="S79" s="45">
        <v>0.36319557800543834</v>
      </c>
    </row>
    <row r="80" spans="1:19">
      <c r="A80" s="88" t="s">
        <v>283</v>
      </c>
      <c r="B80" s="69" t="s">
        <v>120</v>
      </c>
      <c r="C80" s="45">
        <v>0</v>
      </c>
      <c r="D80" s="45">
        <v>0</v>
      </c>
      <c r="E80" s="45">
        <v>0</v>
      </c>
      <c r="F80" s="45">
        <v>0</v>
      </c>
      <c r="G80" s="45">
        <v>0</v>
      </c>
      <c r="H80" s="45">
        <v>0</v>
      </c>
      <c r="I80" s="45">
        <v>0</v>
      </c>
      <c r="J80" s="45">
        <v>0</v>
      </c>
      <c r="K80" s="45">
        <v>0</v>
      </c>
      <c r="L80" s="45">
        <v>0</v>
      </c>
      <c r="M80" s="45">
        <v>1.0947840984994794E-2</v>
      </c>
      <c r="N80" s="45">
        <v>6.3214293540669875E-3</v>
      </c>
      <c r="O80" s="45">
        <v>4.3178411950905993E-3</v>
      </c>
      <c r="P80" s="45">
        <v>6.200299763436945E-5</v>
      </c>
      <c r="Q80" s="45">
        <v>0</v>
      </c>
      <c r="R80" s="45">
        <v>1.6624740679915817E-4</v>
      </c>
      <c r="S80" s="45">
        <v>2.1815361938578803E-2</v>
      </c>
    </row>
    <row r="81" spans="1:19">
      <c r="A81" s="88" t="s">
        <v>283</v>
      </c>
      <c r="B81" s="69" t="s">
        <v>121</v>
      </c>
      <c r="C81" s="45">
        <v>0</v>
      </c>
      <c r="D81" s="45">
        <v>0</v>
      </c>
      <c r="E81" s="45">
        <v>0</v>
      </c>
      <c r="F81" s="45">
        <v>0.77053306357747431</v>
      </c>
      <c r="G81" s="45">
        <v>0</v>
      </c>
      <c r="H81" s="45">
        <v>0</v>
      </c>
      <c r="I81" s="45">
        <v>0</v>
      </c>
      <c r="J81" s="45">
        <v>0</v>
      </c>
      <c r="K81" s="45">
        <v>0</v>
      </c>
      <c r="L81" s="45">
        <v>0</v>
      </c>
      <c r="M81" s="45">
        <v>6.3637006160019993E-3</v>
      </c>
      <c r="N81" s="45">
        <v>1.1082034565790266E-4</v>
      </c>
      <c r="O81" s="45">
        <v>0</v>
      </c>
      <c r="P81" s="45">
        <v>1.4707527462576309E-7</v>
      </c>
      <c r="Q81" s="45">
        <v>2.326847684290978E-3</v>
      </c>
      <c r="R81" s="45">
        <v>1.2213647069540201E-2</v>
      </c>
      <c r="S81" s="45">
        <v>0.79154822636824207</v>
      </c>
    </row>
    <row r="82" spans="1:19">
      <c r="A82" s="88" t="s">
        <v>283</v>
      </c>
      <c r="B82" s="69" t="s">
        <v>122</v>
      </c>
      <c r="C82" s="45">
        <v>0</v>
      </c>
      <c r="D82" s="45">
        <v>0</v>
      </c>
      <c r="E82" s="45">
        <v>0</v>
      </c>
      <c r="F82" s="45">
        <v>0</v>
      </c>
      <c r="G82" s="45">
        <v>0</v>
      </c>
      <c r="H82" s="45">
        <v>0</v>
      </c>
      <c r="I82" s="45">
        <v>0</v>
      </c>
      <c r="J82" s="45">
        <v>0</v>
      </c>
      <c r="K82" s="45">
        <v>0</v>
      </c>
      <c r="L82" s="45">
        <v>0</v>
      </c>
      <c r="M82" s="45">
        <v>9.1582151927616096E-4</v>
      </c>
      <c r="N82" s="45">
        <v>1.8572113218451314E-3</v>
      </c>
      <c r="O82" s="45">
        <v>6.6180516589486871E-4</v>
      </c>
      <c r="P82" s="45">
        <v>3.6676045254888656E-2</v>
      </c>
      <c r="Q82" s="45">
        <v>0</v>
      </c>
      <c r="R82" s="45">
        <v>3.709839849861396E-4</v>
      </c>
      <c r="S82" s="45">
        <v>4.048186724688918E-2</v>
      </c>
    </row>
    <row r="83" spans="1:19">
      <c r="A83" s="88" t="s">
        <v>283</v>
      </c>
      <c r="B83" s="69" t="s">
        <v>123</v>
      </c>
      <c r="C83" s="45">
        <v>0</v>
      </c>
      <c r="D83" s="45">
        <v>0</v>
      </c>
      <c r="E83" s="45">
        <v>2.2687771945232305E-3</v>
      </c>
      <c r="F83" s="45">
        <v>0</v>
      </c>
      <c r="G83" s="45">
        <v>0</v>
      </c>
      <c r="H83" s="45">
        <v>0</v>
      </c>
      <c r="I83" s="45">
        <v>0</v>
      </c>
      <c r="J83" s="45">
        <v>0</v>
      </c>
      <c r="K83" s="45">
        <v>5.0737839761089309E-2</v>
      </c>
      <c r="L83" s="45">
        <v>0</v>
      </c>
      <c r="M83" s="45">
        <v>0</v>
      </c>
      <c r="N83" s="45">
        <v>0</v>
      </c>
      <c r="O83" s="45">
        <v>3.2590922098947317E-3</v>
      </c>
      <c r="P83" s="45">
        <v>7.8582220167077388E-2</v>
      </c>
      <c r="Q83" s="45">
        <v>2.3700141246751905E-5</v>
      </c>
      <c r="R83" s="45">
        <v>1.7903416454586818E-2</v>
      </c>
      <c r="S83" s="45">
        <v>0.15277504592842206</v>
      </c>
    </row>
    <row r="84" spans="1:19">
      <c r="A84" s="88" t="s">
        <v>283</v>
      </c>
      <c r="B84" s="69" t="s">
        <v>124</v>
      </c>
      <c r="C84" s="45">
        <v>0</v>
      </c>
      <c r="D84" s="45">
        <v>0</v>
      </c>
      <c r="E84" s="45">
        <v>0</v>
      </c>
      <c r="F84" s="45">
        <v>0</v>
      </c>
      <c r="G84" s="45">
        <v>0</v>
      </c>
      <c r="H84" s="45">
        <v>0</v>
      </c>
      <c r="I84" s="45">
        <v>0</v>
      </c>
      <c r="J84" s="45">
        <v>0</v>
      </c>
      <c r="K84" s="45">
        <v>0</v>
      </c>
      <c r="L84" s="45">
        <v>3.0645951745999209</v>
      </c>
      <c r="M84" s="45">
        <v>0</v>
      </c>
      <c r="N84" s="45">
        <v>0</v>
      </c>
      <c r="O84" s="45">
        <v>0</v>
      </c>
      <c r="P84" s="45">
        <v>2.8692337394886636E-10</v>
      </c>
      <c r="Q84" s="45">
        <v>4.319277909293312E-2</v>
      </c>
      <c r="R84" s="45">
        <v>1.1851378568650262E-4</v>
      </c>
      <c r="S84" s="45">
        <v>3.1079064677654671</v>
      </c>
    </row>
    <row r="85" spans="1:19">
      <c r="A85" s="88" t="s">
        <v>283</v>
      </c>
      <c r="B85" s="69" t="s">
        <v>125</v>
      </c>
      <c r="C85" s="45">
        <v>0</v>
      </c>
      <c r="D85" s="45">
        <v>0</v>
      </c>
      <c r="E85" s="45">
        <v>0</v>
      </c>
      <c r="F85" s="45">
        <v>0</v>
      </c>
      <c r="G85" s="45">
        <v>0</v>
      </c>
      <c r="H85" s="45">
        <v>0</v>
      </c>
      <c r="I85" s="45">
        <v>0</v>
      </c>
      <c r="J85" s="45">
        <v>0</v>
      </c>
      <c r="K85" s="45">
        <v>0</v>
      </c>
      <c r="L85" s="45">
        <v>0</v>
      </c>
      <c r="M85" s="45">
        <v>1.3826676737091592E-2</v>
      </c>
      <c r="N85" s="45">
        <v>0</v>
      </c>
      <c r="O85" s="45">
        <v>0</v>
      </c>
      <c r="P85" s="45">
        <v>4.7003413249699477E-2</v>
      </c>
      <c r="Q85" s="45">
        <v>0</v>
      </c>
      <c r="R85" s="45">
        <v>0</v>
      </c>
      <c r="S85" s="45">
        <v>6.0830089986787073E-2</v>
      </c>
    </row>
    <row r="86" spans="1:19">
      <c r="A86" s="88" t="s">
        <v>283</v>
      </c>
      <c r="B86" s="69" t="s">
        <v>126</v>
      </c>
      <c r="C86" s="45">
        <v>0</v>
      </c>
      <c r="D86" s="45">
        <v>0</v>
      </c>
      <c r="E86" s="45">
        <v>0</v>
      </c>
      <c r="F86" s="45">
        <v>0</v>
      </c>
      <c r="G86" s="45">
        <v>0</v>
      </c>
      <c r="H86" s="45">
        <v>0</v>
      </c>
      <c r="I86" s="45">
        <v>8.5055269479223372E-2</v>
      </c>
      <c r="J86" s="45">
        <v>6.2672483613497587E-3</v>
      </c>
      <c r="K86" s="45">
        <v>0</v>
      </c>
      <c r="L86" s="45">
        <v>0</v>
      </c>
      <c r="M86" s="45">
        <v>0</v>
      </c>
      <c r="N86" s="45">
        <v>0</v>
      </c>
      <c r="O86" s="45">
        <v>0</v>
      </c>
      <c r="P86" s="45">
        <v>1.1885104869572505E-2</v>
      </c>
      <c r="Q86" s="45">
        <v>2.2591134544768299E-2</v>
      </c>
      <c r="R86" s="45">
        <v>4.9956631243617267E-2</v>
      </c>
      <c r="S86" s="45">
        <v>0.175755388498537</v>
      </c>
    </row>
    <row r="87" spans="1:19">
      <c r="A87" s="88" t="s">
        <v>283</v>
      </c>
      <c r="B87" s="69" t="s">
        <v>127</v>
      </c>
      <c r="C87" s="45">
        <v>0</v>
      </c>
      <c r="D87" s="45">
        <v>0</v>
      </c>
      <c r="E87" s="45">
        <v>0</v>
      </c>
      <c r="F87" s="45">
        <v>0</v>
      </c>
      <c r="G87" s="45">
        <v>1.8195040370089899E-2</v>
      </c>
      <c r="H87" s="45">
        <v>0</v>
      </c>
      <c r="I87" s="45">
        <v>0</v>
      </c>
      <c r="J87" s="45">
        <v>0</v>
      </c>
      <c r="K87" s="45">
        <v>0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7.0204620294432973E-2</v>
      </c>
      <c r="R87" s="45">
        <v>2.2280501024063426E-4</v>
      </c>
      <c r="S87" s="45">
        <v>8.8622465674760065E-2</v>
      </c>
    </row>
    <row r="88" spans="1:19">
      <c r="A88" s="88" t="s">
        <v>283</v>
      </c>
      <c r="B88" s="69" t="s">
        <v>128</v>
      </c>
      <c r="C88" s="45">
        <v>0</v>
      </c>
      <c r="D88" s="45">
        <v>0</v>
      </c>
      <c r="E88" s="45">
        <v>0</v>
      </c>
      <c r="F88" s="45">
        <v>2.0500832615176989E-2</v>
      </c>
      <c r="G88" s="45">
        <v>0</v>
      </c>
      <c r="H88" s="45">
        <v>0</v>
      </c>
      <c r="I88" s="45">
        <v>0</v>
      </c>
      <c r="J88" s="45">
        <v>0</v>
      </c>
      <c r="K88" s="45">
        <v>0</v>
      </c>
      <c r="L88" s="45">
        <v>0</v>
      </c>
      <c r="M88" s="45">
        <v>1.4087185156554938E-3</v>
      </c>
      <c r="N88" s="45">
        <v>9.0782804403444217E-5</v>
      </c>
      <c r="O88" s="45">
        <v>0</v>
      </c>
      <c r="P88" s="45">
        <v>9.5313883769299501E-2</v>
      </c>
      <c r="Q88" s="45">
        <v>2.769716129336075E-5</v>
      </c>
      <c r="R88" s="45">
        <v>3.2404082306314308E-3</v>
      </c>
      <c r="S88" s="45">
        <v>0.12058232309645689</v>
      </c>
    </row>
    <row r="89" spans="1:19">
      <c r="A89" s="88" t="s">
        <v>283</v>
      </c>
      <c r="B89" s="69" t="s">
        <v>129</v>
      </c>
      <c r="C89" s="45">
        <v>0</v>
      </c>
      <c r="D89" s="45">
        <v>0</v>
      </c>
      <c r="E89" s="45">
        <v>0</v>
      </c>
      <c r="F89" s="45">
        <v>0</v>
      </c>
      <c r="G89" s="45">
        <v>0</v>
      </c>
      <c r="H89" s="45">
        <v>0</v>
      </c>
      <c r="I89" s="45">
        <v>0</v>
      </c>
      <c r="J89" s="45">
        <v>0</v>
      </c>
      <c r="K89" s="45">
        <v>0</v>
      </c>
      <c r="L89" s="45">
        <v>0.19235611158536692</v>
      </c>
      <c r="M89" s="45">
        <v>1.5983550347709041E-5</v>
      </c>
      <c r="N89" s="45">
        <v>0</v>
      </c>
      <c r="O89" s="45">
        <v>3.7932322050817646E-3</v>
      </c>
      <c r="P89" s="45">
        <v>1.99462873661993E-3</v>
      </c>
      <c r="Q89" s="45">
        <v>0</v>
      </c>
      <c r="R89" s="45">
        <v>0</v>
      </c>
      <c r="S89" s="45">
        <v>0.19815995607741144</v>
      </c>
    </row>
    <row r="90" spans="1:19">
      <c r="A90" s="88" t="s">
        <v>283</v>
      </c>
      <c r="B90" s="69" t="s">
        <v>130</v>
      </c>
      <c r="C90" s="45">
        <v>0</v>
      </c>
      <c r="D90" s="45">
        <v>0</v>
      </c>
      <c r="E90" s="45">
        <v>0</v>
      </c>
      <c r="F90" s="45">
        <v>0</v>
      </c>
      <c r="G90" s="45">
        <v>0</v>
      </c>
      <c r="H90" s="45">
        <v>0</v>
      </c>
      <c r="I90" s="45">
        <v>0</v>
      </c>
      <c r="J90" s="45">
        <v>1.9236759312110108E-3</v>
      </c>
      <c r="K90" s="45">
        <v>0</v>
      </c>
      <c r="L90" s="45">
        <v>0</v>
      </c>
      <c r="M90" s="45">
        <v>0</v>
      </c>
      <c r="N90" s="45">
        <v>7.7810805381612891E-3</v>
      </c>
      <c r="O90" s="45">
        <v>1.6686990211150832E-2</v>
      </c>
      <c r="P90" s="45">
        <v>4.392748912836808E-3</v>
      </c>
      <c r="Q90" s="45">
        <v>2.08205819299212E-3</v>
      </c>
      <c r="R90" s="45">
        <v>0</v>
      </c>
      <c r="S90" s="45">
        <v>3.2866553786355723E-2</v>
      </c>
    </row>
    <row r="91" spans="1:19">
      <c r="A91" s="88" t="s">
        <v>283</v>
      </c>
      <c r="B91" s="69" t="s">
        <v>131</v>
      </c>
      <c r="C91" s="45">
        <v>0</v>
      </c>
      <c r="D91" s="45">
        <v>0</v>
      </c>
      <c r="E91" s="45">
        <v>0</v>
      </c>
      <c r="F91" s="45">
        <v>0</v>
      </c>
      <c r="G91" s="45">
        <v>9.0566912207341588E-3</v>
      </c>
      <c r="H91" s="45">
        <v>0.15587768585901229</v>
      </c>
      <c r="I91" s="45">
        <v>0</v>
      </c>
      <c r="J91" s="45">
        <v>8.6481291138157709E-2</v>
      </c>
      <c r="K91" s="45">
        <v>0</v>
      </c>
      <c r="L91" s="45">
        <v>0</v>
      </c>
      <c r="M91" s="45">
        <v>2.3650152892527032E-3</v>
      </c>
      <c r="N91" s="45">
        <v>0</v>
      </c>
      <c r="O91" s="45">
        <v>6.9352135467903864E-4</v>
      </c>
      <c r="P91" s="45">
        <v>3.3639287770084181E-2</v>
      </c>
      <c r="Q91" s="45">
        <v>1.9971162145608345E-3</v>
      </c>
      <c r="R91" s="45">
        <v>0</v>
      </c>
      <c r="S91" s="45">
        <v>0.29011060884647577</v>
      </c>
    </row>
    <row r="92" spans="1:19">
      <c r="A92" s="88" t="s">
        <v>283</v>
      </c>
      <c r="B92" s="69" t="s">
        <v>132</v>
      </c>
      <c r="C92" s="45">
        <v>0</v>
      </c>
      <c r="D92" s="45">
        <v>0</v>
      </c>
      <c r="E92" s="45">
        <v>0</v>
      </c>
      <c r="F92" s="45">
        <v>0</v>
      </c>
      <c r="G92" s="45">
        <v>0</v>
      </c>
      <c r="H92" s="45">
        <v>0</v>
      </c>
      <c r="I92" s="45">
        <v>0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6.1365295419798294E-2</v>
      </c>
      <c r="Q92" s="45">
        <v>4.6628656876511743E-3</v>
      </c>
      <c r="R92" s="45">
        <v>0</v>
      </c>
      <c r="S92" s="45">
        <v>6.6028161107446692E-2</v>
      </c>
    </row>
    <row r="93" spans="1:19">
      <c r="A93" s="88" t="s">
        <v>283</v>
      </c>
      <c r="B93" s="69" t="s">
        <v>133</v>
      </c>
      <c r="C93" s="45">
        <v>0</v>
      </c>
      <c r="D93" s="45">
        <v>0</v>
      </c>
      <c r="E93" s="45">
        <v>0</v>
      </c>
      <c r="F93" s="45">
        <v>0</v>
      </c>
      <c r="G93" s="45">
        <v>1.6682498979609939E-3</v>
      </c>
      <c r="H93" s="45">
        <v>0</v>
      </c>
      <c r="I93" s="45">
        <v>0</v>
      </c>
      <c r="J93" s="45">
        <v>0</v>
      </c>
      <c r="K93" s="45">
        <v>0</v>
      </c>
      <c r="L93" s="45">
        <v>0</v>
      </c>
      <c r="M93" s="45">
        <v>1.5239726648554885E-3</v>
      </c>
      <c r="N93" s="45">
        <v>0</v>
      </c>
      <c r="O93" s="45">
        <v>0</v>
      </c>
      <c r="P93" s="45">
        <v>2.4555289843242178E-4</v>
      </c>
      <c r="Q93" s="45">
        <v>2.0252899879321662E-3</v>
      </c>
      <c r="R93" s="45">
        <v>9.4290202227469422E-3</v>
      </c>
      <c r="S93" s="45">
        <v>1.4892085671931454E-2</v>
      </c>
    </row>
    <row r="94" spans="1:19">
      <c r="A94" s="88" t="s">
        <v>283</v>
      </c>
      <c r="B94" s="69" t="s">
        <v>134</v>
      </c>
      <c r="C94" s="45">
        <v>0</v>
      </c>
      <c r="D94" s="45">
        <v>0</v>
      </c>
      <c r="E94" s="45">
        <v>0</v>
      </c>
      <c r="F94" s="45">
        <v>0</v>
      </c>
      <c r="G94" s="45">
        <v>0</v>
      </c>
      <c r="H94" s="45">
        <v>0</v>
      </c>
      <c r="I94" s="45">
        <v>0</v>
      </c>
      <c r="J94" s="45">
        <v>0</v>
      </c>
      <c r="K94" s="45">
        <v>0</v>
      </c>
      <c r="L94" s="45">
        <v>0</v>
      </c>
      <c r="M94" s="45">
        <v>1.6443496120159384E-2</v>
      </c>
      <c r="N94" s="45">
        <v>4.4641241870149173E-3</v>
      </c>
      <c r="O94" s="45">
        <v>3.453759584974847E-4</v>
      </c>
      <c r="P94" s="45">
        <v>0</v>
      </c>
      <c r="Q94" s="45">
        <v>6.2719182088241787E-2</v>
      </c>
      <c r="R94" s="45">
        <v>0</v>
      </c>
      <c r="S94" s="45">
        <v>8.3972178353924676E-2</v>
      </c>
    </row>
    <row r="95" spans="1:19">
      <c r="A95" s="88" t="s">
        <v>283</v>
      </c>
      <c r="B95" s="69" t="s">
        <v>135</v>
      </c>
      <c r="C95" s="45">
        <v>0</v>
      </c>
      <c r="D95" s="45">
        <v>0</v>
      </c>
      <c r="E95" s="45">
        <v>0</v>
      </c>
      <c r="F95" s="45">
        <v>0</v>
      </c>
      <c r="G95" s="45">
        <v>0.19621029300477089</v>
      </c>
      <c r="H95" s="45">
        <v>9.713333919430106E-3</v>
      </c>
      <c r="I95" s="45">
        <v>0</v>
      </c>
      <c r="J95" s="45">
        <v>0.38647368912749669</v>
      </c>
      <c r="K95" s="45">
        <v>0</v>
      </c>
      <c r="L95" s="45">
        <v>0</v>
      </c>
      <c r="M95" s="45">
        <v>5.9585817842884303E-3</v>
      </c>
      <c r="N95" s="45">
        <v>0</v>
      </c>
      <c r="O95" s="45">
        <v>6.2066117895764883E-4</v>
      </c>
      <c r="P95" s="45">
        <v>2.8523424564799171E-3</v>
      </c>
      <c r="Q95" s="45">
        <v>6.0938407432257868E-2</v>
      </c>
      <c r="R95" s="45">
        <v>1.9332710853809942E-3</v>
      </c>
      <c r="S95" s="45">
        <v>0.6647005799890664</v>
      </c>
    </row>
    <row r="96" spans="1:19">
      <c r="A96" s="88" t="s">
        <v>283</v>
      </c>
      <c r="B96" s="69" t="s">
        <v>136</v>
      </c>
      <c r="C96" s="45">
        <v>0</v>
      </c>
      <c r="D96" s="45">
        <v>0</v>
      </c>
      <c r="E96" s="45">
        <v>0</v>
      </c>
      <c r="F96" s="45">
        <v>0</v>
      </c>
      <c r="G96" s="45">
        <v>0</v>
      </c>
      <c r="H96" s="45">
        <v>0</v>
      </c>
      <c r="I96" s="45">
        <v>0</v>
      </c>
      <c r="J96" s="45">
        <v>0</v>
      </c>
      <c r="K96" s="45">
        <v>0</v>
      </c>
      <c r="L96" s="45">
        <v>0</v>
      </c>
      <c r="M96" s="45">
        <v>7.0279044869039353E-3</v>
      </c>
      <c r="N96" s="45">
        <v>0</v>
      </c>
      <c r="O96" s="45">
        <v>0</v>
      </c>
      <c r="P96" s="45">
        <v>2.7105213635980618E-4</v>
      </c>
      <c r="Q96" s="45">
        <v>0</v>
      </c>
      <c r="R96" s="45">
        <v>1.9835478435155096E-3</v>
      </c>
      <c r="S96" s="45">
        <v>9.2825044667748102E-3</v>
      </c>
    </row>
    <row r="97" spans="1:19">
      <c r="A97" s="88" t="s">
        <v>283</v>
      </c>
      <c r="B97" s="69" t="s">
        <v>137</v>
      </c>
      <c r="C97" s="45">
        <v>0</v>
      </c>
      <c r="D97" s="45">
        <v>0</v>
      </c>
      <c r="E97" s="45">
        <v>0</v>
      </c>
      <c r="F97" s="45">
        <v>0</v>
      </c>
      <c r="G97" s="45">
        <v>0</v>
      </c>
      <c r="H97" s="45">
        <v>0</v>
      </c>
      <c r="I97" s="45">
        <v>0</v>
      </c>
      <c r="J97" s="45">
        <v>0</v>
      </c>
      <c r="K97" s="45">
        <v>0</v>
      </c>
      <c r="L97" s="45">
        <v>0</v>
      </c>
      <c r="M97" s="45">
        <v>3.6505109937934321E-4</v>
      </c>
      <c r="N97" s="45">
        <v>0</v>
      </c>
      <c r="O97" s="45">
        <v>4.1043398446571899E-6</v>
      </c>
      <c r="P97" s="45">
        <v>0</v>
      </c>
      <c r="Q97" s="45">
        <v>1.0160520980251331E-3</v>
      </c>
      <c r="R97" s="45">
        <v>2.9410720335690144E-2</v>
      </c>
      <c r="S97" s="45">
        <v>3.0795927872937057E-2</v>
      </c>
    </row>
    <row r="98" spans="1:19">
      <c r="A98" s="88" t="s">
        <v>283</v>
      </c>
      <c r="B98" s="69" t="s">
        <v>138</v>
      </c>
      <c r="C98" s="45">
        <v>0</v>
      </c>
      <c r="D98" s="45">
        <v>0</v>
      </c>
      <c r="E98" s="45">
        <v>0</v>
      </c>
      <c r="F98" s="45">
        <v>0</v>
      </c>
      <c r="G98" s="45">
        <v>0</v>
      </c>
      <c r="H98" s="45">
        <v>0</v>
      </c>
      <c r="I98" s="45">
        <v>0</v>
      </c>
      <c r="J98" s="45">
        <v>0.22166484083382398</v>
      </c>
      <c r="K98" s="45">
        <v>4.6495377246709158E-3</v>
      </c>
      <c r="L98" s="45">
        <v>0</v>
      </c>
      <c r="M98" s="45">
        <v>1.9817956717589347E-3</v>
      </c>
      <c r="N98" s="45">
        <v>0</v>
      </c>
      <c r="O98" s="45">
        <v>4.2999943818610609E-2</v>
      </c>
      <c r="P98" s="45">
        <v>0</v>
      </c>
      <c r="Q98" s="45">
        <v>0</v>
      </c>
      <c r="R98" s="45">
        <v>0</v>
      </c>
      <c r="S98" s="45">
        <v>0.27129611804886622</v>
      </c>
    </row>
    <row r="99" spans="1:19">
      <c r="A99" s="88" t="s">
        <v>283</v>
      </c>
      <c r="B99" s="69" t="s">
        <v>139</v>
      </c>
      <c r="C99" s="45">
        <v>0</v>
      </c>
      <c r="D99" s="45">
        <v>0</v>
      </c>
      <c r="E99" s="45">
        <v>0</v>
      </c>
      <c r="F99" s="45">
        <v>0</v>
      </c>
      <c r="G99" s="45">
        <v>0</v>
      </c>
      <c r="H99" s="45">
        <v>0</v>
      </c>
      <c r="I99" s="45">
        <v>0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3.8604710192152503E-2</v>
      </c>
      <c r="Q99" s="45">
        <v>0.21264248802794072</v>
      </c>
      <c r="R99" s="45">
        <v>0</v>
      </c>
      <c r="S99" s="45">
        <v>0.25124719822009212</v>
      </c>
    </row>
    <row r="100" spans="1:19">
      <c r="A100" s="88" t="s">
        <v>283</v>
      </c>
      <c r="B100" s="69" t="s">
        <v>140</v>
      </c>
      <c r="C100" s="45">
        <v>0</v>
      </c>
      <c r="D100" s="45">
        <v>0</v>
      </c>
      <c r="E100" s="45">
        <v>0</v>
      </c>
      <c r="F100" s="45">
        <v>0</v>
      </c>
      <c r="G100" s="45">
        <v>0</v>
      </c>
      <c r="H100" s="45">
        <v>0</v>
      </c>
      <c r="I100" s="45">
        <v>1.6933243132464249E-3</v>
      </c>
      <c r="J100" s="45">
        <v>0</v>
      </c>
      <c r="K100" s="45">
        <v>0</v>
      </c>
      <c r="L100" s="45">
        <v>0</v>
      </c>
      <c r="M100" s="45">
        <v>2.0409076210934352E-3</v>
      </c>
      <c r="N100" s="45">
        <v>3.9055031039580967E-3</v>
      </c>
      <c r="O100" s="45">
        <v>0</v>
      </c>
      <c r="P100" s="45">
        <v>2.5690412354872905E-4</v>
      </c>
      <c r="Q100" s="45">
        <v>4.3618070179447299E-2</v>
      </c>
      <c r="R100" s="45">
        <v>0</v>
      </c>
      <c r="S100" s="45">
        <v>5.151470934129776E-2</v>
      </c>
    </row>
    <row r="101" spans="1:19">
      <c r="A101" s="88" t="s">
        <v>283</v>
      </c>
      <c r="B101" s="69" t="s">
        <v>141</v>
      </c>
      <c r="C101" s="45">
        <v>0</v>
      </c>
      <c r="D101" s="45">
        <v>0</v>
      </c>
      <c r="E101" s="45">
        <v>0</v>
      </c>
      <c r="F101" s="45">
        <v>0</v>
      </c>
      <c r="G101" s="45">
        <v>0</v>
      </c>
      <c r="H101" s="45">
        <v>3.1933256229774165E-4</v>
      </c>
      <c r="I101" s="45">
        <v>0</v>
      </c>
      <c r="J101" s="45">
        <v>0</v>
      </c>
      <c r="K101" s="45">
        <v>0</v>
      </c>
      <c r="L101" s="45">
        <v>0</v>
      </c>
      <c r="M101" s="45">
        <v>4.4617019530024393E-4</v>
      </c>
      <c r="N101" s="45">
        <v>0.10873401114982872</v>
      </c>
      <c r="O101" s="45">
        <v>4.489588227666097E-3</v>
      </c>
      <c r="P101" s="45">
        <v>0</v>
      </c>
      <c r="Q101" s="45">
        <v>0.15113102732886885</v>
      </c>
      <c r="R101" s="45">
        <v>0</v>
      </c>
      <c r="S101" s="45">
        <v>0.26512012946395913</v>
      </c>
    </row>
    <row r="102" spans="1:19">
      <c r="A102" s="88" t="s">
        <v>283</v>
      </c>
      <c r="B102" s="69" t="s">
        <v>142</v>
      </c>
      <c r="C102" s="45">
        <v>0</v>
      </c>
      <c r="D102" s="45">
        <v>0</v>
      </c>
      <c r="E102" s="45">
        <v>0</v>
      </c>
      <c r="F102" s="45">
        <v>0</v>
      </c>
      <c r="G102" s="45">
        <v>0.13254904190494798</v>
      </c>
      <c r="H102" s="45">
        <v>0</v>
      </c>
      <c r="I102" s="45">
        <v>0</v>
      </c>
      <c r="J102" s="45">
        <v>0</v>
      </c>
      <c r="K102" s="45">
        <v>0</v>
      </c>
      <c r="L102" s="45">
        <v>0</v>
      </c>
      <c r="M102" s="45">
        <v>1.3755308745203809E-2</v>
      </c>
      <c r="N102" s="45">
        <v>1.1123609015350366E-2</v>
      </c>
      <c r="O102" s="45">
        <v>0</v>
      </c>
      <c r="P102" s="45">
        <v>3.469304263843398E-4</v>
      </c>
      <c r="Q102" s="45">
        <v>0</v>
      </c>
      <c r="R102" s="45">
        <v>1.6463271111533118E-4</v>
      </c>
      <c r="S102" s="45">
        <v>0.15793952280299806</v>
      </c>
    </row>
    <row r="103" spans="1:19">
      <c r="A103" s="88" t="s">
        <v>283</v>
      </c>
      <c r="B103" s="69" t="s">
        <v>143</v>
      </c>
      <c r="C103" s="45">
        <v>0</v>
      </c>
      <c r="D103" s="45">
        <v>0</v>
      </c>
      <c r="E103" s="45">
        <v>0</v>
      </c>
      <c r="F103" s="45">
        <v>0</v>
      </c>
      <c r="G103" s="45">
        <v>0</v>
      </c>
      <c r="H103" s="45">
        <v>0</v>
      </c>
      <c r="I103" s="45">
        <v>0</v>
      </c>
      <c r="J103" s="45">
        <v>0</v>
      </c>
      <c r="K103" s="45">
        <v>0</v>
      </c>
      <c r="L103" s="45">
        <v>0</v>
      </c>
      <c r="M103" s="45">
        <v>0</v>
      </c>
      <c r="N103" s="45">
        <v>1.4510254331412398E-8</v>
      </c>
      <c r="O103" s="45">
        <v>0</v>
      </c>
      <c r="P103" s="45">
        <v>3.5566318847468636E-4</v>
      </c>
      <c r="Q103" s="45">
        <v>6.9547839484007667E-4</v>
      </c>
      <c r="R103" s="45">
        <v>6.1634381356867607E-5</v>
      </c>
      <c r="S103" s="45">
        <v>1.1127904749343998E-3</v>
      </c>
    </row>
    <row r="104" spans="1:19">
      <c r="A104" s="88" t="s">
        <v>283</v>
      </c>
      <c r="B104" s="69" t="s">
        <v>144</v>
      </c>
      <c r="C104" s="45">
        <v>0</v>
      </c>
      <c r="D104" s="45">
        <v>0</v>
      </c>
      <c r="E104" s="45">
        <v>0</v>
      </c>
      <c r="F104" s="45">
        <v>0</v>
      </c>
      <c r="G104" s="45">
        <v>0</v>
      </c>
      <c r="H104" s="45">
        <v>8.0505876877855487E-3</v>
      </c>
      <c r="I104" s="45">
        <v>3.9814685739976152E-3</v>
      </c>
      <c r="J104" s="45">
        <v>0</v>
      </c>
      <c r="K104" s="45">
        <v>0</v>
      </c>
      <c r="L104" s="45">
        <v>0</v>
      </c>
      <c r="M104" s="45">
        <v>5.1448131616504966E-4</v>
      </c>
      <c r="N104" s="45">
        <v>0</v>
      </c>
      <c r="O104" s="45">
        <v>4.366333908848441E-3</v>
      </c>
      <c r="P104" s="45">
        <v>1.1730138470342766E-3</v>
      </c>
      <c r="Q104" s="45">
        <v>0</v>
      </c>
      <c r="R104" s="45">
        <v>0</v>
      </c>
      <c r="S104" s="45">
        <v>1.8085885333825047E-2</v>
      </c>
    </row>
    <row r="105" spans="1:19">
      <c r="A105" s="88" t="s">
        <v>283</v>
      </c>
      <c r="B105" s="69" t="s">
        <v>145</v>
      </c>
      <c r="C105" s="45">
        <v>4.278104704419361E-5</v>
      </c>
      <c r="D105" s="45">
        <v>0</v>
      </c>
      <c r="E105" s="45">
        <v>0</v>
      </c>
      <c r="F105" s="45">
        <v>0</v>
      </c>
      <c r="G105" s="45">
        <v>0</v>
      </c>
      <c r="H105" s="45">
        <v>0</v>
      </c>
      <c r="I105" s="45">
        <v>0</v>
      </c>
      <c r="J105" s="45">
        <v>0</v>
      </c>
      <c r="K105" s="45">
        <v>0</v>
      </c>
      <c r="L105" s="45">
        <v>0</v>
      </c>
      <c r="M105" s="45">
        <v>1.7652312878979615E-5</v>
      </c>
      <c r="N105" s="45">
        <v>0</v>
      </c>
      <c r="O105" s="45">
        <v>3.2168007428090561E-4</v>
      </c>
      <c r="P105" s="45">
        <v>1.2350103848358884E-2</v>
      </c>
      <c r="Q105" s="45">
        <v>1.2540834719681149E-2</v>
      </c>
      <c r="R105" s="45">
        <v>8.3050554016339539E-4</v>
      </c>
      <c r="S105" s="45">
        <v>2.6103557542406008E-2</v>
      </c>
    </row>
    <row r="106" spans="1:19">
      <c r="A106" s="88" t="s">
        <v>283</v>
      </c>
      <c r="B106" s="69" t="s">
        <v>146</v>
      </c>
      <c r="C106" s="45">
        <v>0</v>
      </c>
      <c r="D106" s="45">
        <v>0</v>
      </c>
      <c r="E106" s="45">
        <v>0</v>
      </c>
      <c r="F106" s="45">
        <v>0</v>
      </c>
      <c r="G106" s="45">
        <v>0</v>
      </c>
      <c r="H106" s="45">
        <v>0</v>
      </c>
      <c r="I106" s="45">
        <v>0</v>
      </c>
      <c r="J106" s="45">
        <v>0</v>
      </c>
      <c r="K106" s="45">
        <v>0</v>
      </c>
      <c r="L106" s="45">
        <v>0</v>
      </c>
      <c r="M106" s="45">
        <v>2.944208166578921E-3</v>
      </c>
      <c r="N106" s="45">
        <v>0</v>
      </c>
      <c r="O106" s="45">
        <v>4.1901416921353185E-2</v>
      </c>
      <c r="P106" s="45">
        <v>2.5573695160623799E-2</v>
      </c>
      <c r="Q106" s="45">
        <v>0</v>
      </c>
      <c r="R106" s="45">
        <v>0</v>
      </c>
      <c r="S106" s="45">
        <v>7.0419320248561235E-2</v>
      </c>
    </row>
    <row r="107" spans="1:19">
      <c r="A107" s="88" t="s">
        <v>283</v>
      </c>
      <c r="B107" s="69" t="s">
        <v>147</v>
      </c>
      <c r="C107" s="45">
        <v>3.131394088149278E-2</v>
      </c>
      <c r="D107" s="45">
        <v>0</v>
      </c>
      <c r="E107" s="45">
        <v>0</v>
      </c>
      <c r="F107" s="45">
        <v>0</v>
      </c>
      <c r="G107" s="45">
        <v>0</v>
      </c>
      <c r="H107" s="45">
        <v>0</v>
      </c>
      <c r="I107" s="45">
        <v>0</v>
      </c>
      <c r="J107" s="45">
        <v>0</v>
      </c>
      <c r="K107" s="45">
        <v>0</v>
      </c>
      <c r="L107" s="45">
        <v>0</v>
      </c>
      <c r="M107" s="45">
        <v>4.9338292174905263E-4</v>
      </c>
      <c r="N107" s="45">
        <v>0</v>
      </c>
      <c r="O107" s="45">
        <v>0</v>
      </c>
      <c r="P107" s="45">
        <v>9.6749900818160484E-4</v>
      </c>
      <c r="Q107" s="45">
        <v>2.3944865305258745E-4</v>
      </c>
      <c r="R107" s="45">
        <v>6.0984199555063068E-3</v>
      </c>
      <c r="S107" s="45">
        <v>3.9112691419973089E-2</v>
      </c>
    </row>
    <row r="108" spans="1:19">
      <c r="A108" s="88" t="s">
        <v>283</v>
      </c>
      <c r="B108" s="69" t="s">
        <v>148</v>
      </c>
      <c r="C108" s="45">
        <v>0</v>
      </c>
      <c r="D108" s="45">
        <v>0</v>
      </c>
      <c r="E108" s="45">
        <v>0</v>
      </c>
      <c r="F108" s="45">
        <v>0</v>
      </c>
      <c r="G108" s="45">
        <v>0</v>
      </c>
      <c r="H108" s="45">
        <v>0</v>
      </c>
      <c r="I108" s="45">
        <v>0</v>
      </c>
      <c r="J108" s="45">
        <v>0</v>
      </c>
      <c r="K108" s="45">
        <v>0</v>
      </c>
      <c r="L108" s="45">
        <v>0</v>
      </c>
      <c r="M108" s="45">
        <v>3.1618479434669666E-7</v>
      </c>
      <c r="N108" s="45">
        <v>1.6652819862189805E-2</v>
      </c>
      <c r="O108" s="45">
        <v>0</v>
      </c>
      <c r="P108" s="45">
        <v>2.3705293284696616E-2</v>
      </c>
      <c r="Q108" s="45">
        <v>0</v>
      </c>
      <c r="R108" s="45">
        <v>0</v>
      </c>
      <c r="S108" s="45">
        <v>4.0358429331682544E-2</v>
      </c>
    </row>
    <row r="109" spans="1:19">
      <c r="A109" s="88" t="s">
        <v>283</v>
      </c>
      <c r="B109" s="69" t="s">
        <v>149</v>
      </c>
      <c r="C109" s="45">
        <v>0</v>
      </c>
      <c r="D109" s="45">
        <v>0</v>
      </c>
      <c r="E109" s="45">
        <v>0</v>
      </c>
      <c r="F109" s="45">
        <v>0</v>
      </c>
      <c r="G109" s="45">
        <v>0</v>
      </c>
      <c r="H109" s="45">
        <v>0</v>
      </c>
      <c r="I109" s="45">
        <v>0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3.9660219972237343E-4</v>
      </c>
      <c r="Q109" s="45">
        <v>6.0273188166659608E-4</v>
      </c>
      <c r="R109" s="45">
        <v>0</v>
      </c>
      <c r="S109" s="45">
        <v>9.9933408139207813E-4</v>
      </c>
    </row>
    <row r="110" spans="1:19">
      <c r="A110" s="88" t="s">
        <v>283</v>
      </c>
      <c r="B110" s="69" t="s">
        <v>150</v>
      </c>
      <c r="C110" s="45">
        <v>0</v>
      </c>
      <c r="D110" s="45">
        <v>0</v>
      </c>
      <c r="E110" s="45">
        <v>0</v>
      </c>
      <c r="F110" s="45">
        <v>0</v>
      </c>
      <c r="G110" s="45">
        <v>0</v>
      </c>
      <c r="H110" s="45">
        <v>0</v>
      </c>
      <c r="I110" s="45">
        <v>0</v>
      </c>
      <c r="J110" s="45">
        <v>0</v>
      </c>
      <c r="K110" s="45">
        <v>0</v>
      </c>
      <c r="L110" s="45">
        <v>0</v>
      </c>
      <c r="M110" s="45">
        <v>5.6604721374866607E-3</v>
      </c>
      <c r="N110" s="45">
        <v>2.5310806721314805E-3</v>
      </c>
      <c r="O110" s="45">
        <v>0</v>
      </c>
      <c r="P110" s="45">
        <v>6.2284147913871379E-5</v>
      </c>
      <c r="Q110" s="45">
        <v>2.3156517072120408E-4</v>
      </c>
      <c r="R110" s="45">
        <v>7.4989339605480154E-5</v>
      </c>
      <c r="S110" s="45">
        <v>8.5603914678529236E-3</v>
      </c>
    </row>
    <row r="111" spans="1:19">
      <c r="A111" s="88" t="s">
        <v>283</v>
      </c>
      <c r="B111" s="69" t="s">
        <v>151</v>
      </c>
      <c r="C111" s="45">
        <v>0</v>
      </c>
      <c r="D111" s="45">
        <v>0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  <c r="K111" s="45">
        <v>0.58545221650392709</v>
      </c>
      <c r="L111" s="45">
        <v>0</v>
      </c>
      <c r="M111" s="45">
        <v>0.10698232389333295</v>
      </c>
      <c r="N111" s="45">
        <v>0</v>
      </c>
      <c r="O111" s="45">
        <v>0</v>
      </c>
      <c r="P111" s="45">
        <v>3.7333489537268338E-2</v>
      </c>
      <c r="Q111" s="45">
        <v>3.1491124577942564E-4</v>
      </c>
      <c r="R111" s="45">
        <v>0</v>
      </c>
      <c r="S111" s="45">
        <v>0.73008294118031358</v>
      </c>
    </row>
    <row r="112" spans="1:19">
      <c r="A112" s="88" t="s">
        <v>283</v>
      </c>
      <c r="B112" s="69" t="s">
        <v>152</v>
      </c>
      <c r="C112" s="45">
        <v>1.1900720847520002E-2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  <c r="K112" s="45">
        <v>0</v>
      </c>
      <c r="L112" s="45">
        <v>0</v>
      </c>
      <c r="M112" s="45">
        <v>3.8874775469821543E-6</v>
      </c>
      <c r="N112" s="45">
        <v>0</v>
      </c>
      <c r="O112" s="45">
        <v>0</v>
      </c>
      <c r="P112" s="45">
        <v>0</v>
      </c>
      <c r="Q112" s="45">
        <v>6.1510341011916658E-3</v>
      </c>
      <c r="R112" s="45">
        <v>7.2240357107955511E-4</v>
      </c>
      <c r="S112" s="45">
        <v>1.8778045997343895E-2</v>
      </c>
    </row>
    <row r="113" spans="1:19">
      <c r="A113" s="88" t="s">
        <v>283</v>
      </c>
      <c r="B113" s="69" t="s">
        <v>153</v>
      </c>
      <c r="C113" s="45">
        <v>0</v>
      </c>
      <c r="D113" s="45">
        <v>0</v>
      </c>
      <c r="E113" s="45">
        <v>0</v>
      </c>
      <c r="F113" s="45">
        <v>0</v>
      </c>
      <c r="G113" s="45">
        <v>0</v>
      </c>
      <c r="H113" s="45">
        <v>0</v>
      </c>
      <c r="I113" s="45">
        <v>0</v>
      </c>
      <c r="J113" s="45">
        <v>0</v>
      </c>
      <c r="K113" s="45">
        <v>0</v>
      </c>
      <c r="L113" s="45">
        <v>0</v>
      </c>
      <c r="M113" s="45">
        <v>0</v>
      </c>
      <c r="N113" s="45">
        <v>4.4936181019945565E-3</v>
      </c>
      <c r="O113" s="45">
        <v>0</v>
      </c>
      <c r="P113" s="45">
        <v>0.11689065628135165</v>
      </c>
      <c r="Q113" s="45">
        <v>4.5246096121087653E-4</v>
      </c>
      <c r="R113" s="45">
        <v>0</v>
      </c>
      <c r="S113" s="45">
        <v>0.12183673534455153</v>
      </c>
    </row>
    <row r="114" spans="1:19">
      <c r="A114" s="88" t="s">
        <v>283</v>
      </c>
      <c r="B114" s="69" t="s">
        <v>154</v>
      </c>
      <c r="C114" s="45">
        <v>0</v>
      </c>
      <c r="D114" s="45">
        <v>0</v>
      </c>
      <c r="E114" s="45">
        <v>0</v>
      </c>
      <c r="F114" s="45">
        <v>0</v>
      </c>
      <c r="G114" s="45">
        <v>0</v>
      </c>
      <c r="H114" s="45">
        <v>0</v>
      </c>
      <c r="I114" s="45">
        <v>0</v>
      </c>
      <c r="J114" s="45">
        <v>0</v>
      </c>
      <c r="K114" s="45">
        <v>0</v>
      </c>
      <c r="L114" s="45">
        <v>0</v>
      </c>
      <c r="M114" s="45">
        <v>1.6440630977201387E-3</v>
      </c>
      <c r="N114" s="45">
        <v>5.1679666403554592E-3</v>
      </c>
      <c r="O114" s="45">
        <v>0</v>
      </c>
      <c r="P114" s="45">
        <v>8.274849163214526E-6</v>
      </c>
      <c r="Q114" s="45">
        <v>0.20607366281204509</v>
      </c>
      <c r="R114" s="45">
        <v>0</v>
      </c>
      <c r="S114" s="45">
        <v>0.2128939673992889</v>
      </c>
    </row>
    <row r="115" spans="1:19">
      <c r="A115" s="88" t="s">
        <v>283</v>
      </c>
      <c r="B115" s="69" t="s">
        <v>155</v>
      </c>
      <c r="C115" s="45">
        <v>0</v>
      </c>
      <c r="D115" s="45">
        <v>0</v>
      </c>
      <c r="E115" s="45">
        <v>0</v>
      </c>
      <c r="F115" s="45">
        <v>0</v>
      </c>
      <c r="G115" s="45">
        <v>0</v>
      </c>
      <c r="H115" s="45">
        <v>0</v>
      </c>
      <c r="I115" s="45">
        <v>0</v>
      </c>
      <c r="J115" s="45">
        <v>0</v>
      </c>
      <c r="K115" s="45">
        <v>0</v>
      </c>
      <c r="L115" s="45">
        <v>0</v>
      </c>
      <c r="M115" s="45">
        <v>3.0576461591711457E-3</v>
      </c>
      <c r="N115" s="45">
        <v>0</v>
      </c>
      <c r="O115" s="45">
        <v>0</v>
      </c>
      <c r="P115" s="45">
        <v>7.401745916628677E-3</v>
      </c>
      <c r="Q115" s="45">
        <v>0</v>
      </c>
      <c r="R115" s="45">
        <v>0</v>
      </c>
      <c r="S115" s="45">
        <v>1.0459392075802043E-2</v>
      </c>
    </row>
    <row r="116" spans="1:19">
      <c r="A116" s="88" t="s">
        <v>283</v>
      </c>
      <c r="B116" s="69" t="s">
        <v>156</v>
      </c>
      <c r="C116" s="45">
        <v>0</v>
      </c>
      <c r="D116" s="45">
        <v>0</v>
      </c>
      <c r="E116" s="45">
        <v>0</v>
      </c>
      <c r="F116" s="45">
        <v>0</v>
      </c>
      <c r="G116" s="45">
        <v>0</v>
      </c>
      <c r="H116" s="45">
        <v>0</v>
      </c>
      <c r="I116" s="45">
        <v>0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1.8353947183040731E-3</v>
      </c>
      <c r="Q116" s="45">
        <v>1.2453416884214974E-3</v>
      </c>
      <c r="R116" s="45">
        <v>4.7326244569383391E-3</v>
      </c>
      <c r="S116" s="45">
        <v>7.8133608636576923E-3</v>
      </c>
    </row>
    <row r="117" spans="1:19">
      <c r="A117" s="88" t="s">
        <v>283</v>
      </c>
      <c r="B117" s="69" t="s">
        <v>157</v>
      </c>
      <c r="C117" s="45">
        <v>0</v>
      </c>
      <c r="D117" s="45">
        <v>0</v>
      </c>
      <c r="E117" s="45">
        <v>0</v>
      </c>
      <c r="F117" s="45">
        <v>0</v>
      </c>
      <c r="G117" s="45">
        <v>0</v>
      </c>
      <c r="H117" s="45">
        <v>0</v>
      </c>
      <c r="I117" s="45">
        <v>0</v>
      </c>
      <c r="J117" s="45">
        <v>0</v>
      </c>
      <c r="K117" s="45">
        <v>0</v>
      </c>
      <c r="L117" s="45">
        <v>0</v>
      </c>
      <c r="M117" s="45">
        <v>2.3406935454275413E-3</v>
      </c>
      <c r="N117" s="45">
        <v>0</v>
      </c>
      <c r="O117" s="45">
        <v>0</v>
      </c>
      <c r="P117" s="45">
        <v>9.4760470294986909E-2</v>
      </c>
      <c r="Q117" s="45">
        <v>0</v>
      </c>
      <c r="R117" s="45">
        <v>0</v>
      </c>
      <c r="S117" s="45">
        <v>9.7101163840413562E-2</v>
      </c>
    </row>
    <row r="118" spans="1:19">
      <c r="A118" s="88" t="s">
        <v>283</v>
      </c>
      <c r="B118" s="69" t="s">
        <v>158</v>
      </c>
      <c r="C118" s="45">
        <v>0</v>
      </c>
      <c r="D118" s="45">
        <v>0</v>
      </c>
      <c r="E118" s="45">
        <v>0</v>
      </c>
      <c r="F118" s="45">
        <v>0</v>
      </c>
      <c r="G118" s="45">
        <v>0</v>
      </c>
      <c r="H118" s="45">
        <v>0</v>
      </c>
      <c r="I118" s="45">
        <v>1.6337683393496449E-2</v>
      </c>
      <c r="J118" s="45">
        <v>0</v>
      </c>
      <c r="K118" s="45">
        <v>0.31515637601057589</v>
      </c>
      <c r="L118" s="45">
        <v>0</v>
      </c>
      <c r="M118" s="45">
        <v>0</v>
      </c>
      <c r="N118" s="45">
        <v>0</v>
      </c>
      <c r="O118" s="45">
        <v>0</v>
      </c>
      <c r="P118" s="45">
        <v>0.12238080125069306</v>
      </c>
      <c r="Q118" s="45">
        <v>5.1214704155237989E-3</v>
      </c>
      <c r="R118" s="45">
        <v>7.3524276142613587E-3</v>
      </c>
      <c r="S118" s="45">
        <v>0.46634875868455339</v>
      </c>
    </row>
    <row r="119" spans="1:19">
      <c r="A119" s="88" t="s">
        <v>283</v>
      </c>
      <c r="B119" s="69" t="s">
        <v>159</v>
      </c>
      <c r="C119" s="45">
        <v>0</v>
      </c>
      <c r="D119" s="45">
        <v>0</v>
      </c>
      <c r="E119" s="45">
        <v>0</v>
      </c>
      <c r="F119" s="45">
        <v>0</v>
      </c>
      <c r="G119" s="45">
        <v>0</v>
      </c>
      <c r="H119" s="45">
        <v>0</v>
      </c>
      <c r="I119" s="45">
        <v>0</v>
      </c>
      <c r="J119" s="45">
        <v>0</v>
      </c>
      <c r="K119" s="45">
        <v>0</v>
      </c>
      <c r="L119" s="45">
        <v>0</v>
      </c>
      <c r="M119" s="45">
        <v>1.4066142460514186E-2</v>
      </c>
      <c r="N119" s="45">
        <v>0</v>
      </c>
      <c r="O119" s="45">
        <v>2.0751221167425449E-4</v>
      </c>
      <c r="P119" s="45">
        <v>0</v>
      </c>
      <c r="Q119" s="45">
        <v>0</v>
      </c>
      <c r="R119" s="45">
        <v>2.1431095794000043E-4</v>
      </c>
      <c r="S119" s="45">
        <v>1.4487965630124222E-2</v>
      </c>
    </row>
    <row r="120" spans="1:19">
      <c r="A120" s="88" t="s">
        <v>283</v>
      </c>
      <c r="B120" s="69" t="s">
        <v>160</v>
      </c>
      <c r="C120" s="45">
        <v>7.9847986824566064E-4</v>
      </c>
      <c r="D120" s="45">
        <v>0</v>
      </c>
      <c r="E120" s="45">
        <v>0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K120" s="45">
        <v>0</v>
      </c>
      <c r="L120" s="45">
        <v>0</v>
      </c>
      <c r="M120" s="45">
        <v>2.8221292650787433E-5</v>
      </c>
      <c r="N120" s="45">
        <v>0</v>
      </c>
      <c r="O120" s="45">
        <v>3.4001309718578732E-3</v>
      </c>
      <c r="P120" s="45">
        <v>1.1301542779493801E-3</v>
      </c>
      <c r="Q120" s="45">
        <v>0</v>
      </c>
      <c r="R120" s="45">
        <v>0</v>
      </c>
      <c r="S120" s="45">
        <v>5.3569864107032572E-3</v>
      </c>
    </row>
    <row r="121" spans="1:19">
      <c r="A121" s="88" t="s">
        <v>283</v>
      </c>
      <c r="B121" s="69" t="s">
        <v>161</v>
      </c>
      <c r="C121" s="45">
        <v>0</v>
      </c>
      <c r="D121" s="45">
        <v>0</v>
      </c>
      <c r="E121" s="45">
        <v>0</v>
      </c>
      <c r="F121" s="45">
        <v>0</v>
      </c>
      <c r="G121" s="45">
        <v>0</v>
      </c>
      <c r="H121" s="45">
        <v>0</v>
      </c>
      <c r="I121" s="45">
        <v>0</v>
      </c>
      <c r="J121" s="45">
        <v>0</v>
      </c>
      <c r="K121" s="45">
        <v>0</v>
      </c>
      <c r="L121" s="45">
        <v>0</v>
      </c>
      <c r="M121" s="45">
        <v>1.7652888063407257E-2</v>
      </c>
      <c r="N121" s="45">
        <v>0</v>
      </c>
      <c r="O121" s="45">
        <v>2.7449217101964685E-3</v>
      </c>
      <c r="P121" s="45">
        <v>0</v>
      </c>
      <c r="Q121" s="45">
        <v>0</v>
      </c>
      <c r="R121" s="45">
        <v>0</v>
      </c>
      <c r="S121" s="45">
        <v>2.0397809773598397E-2</v>
      </c>
    </row>
    <row r="122" spans="1:19">
      <c r="A122" s="88" t="s">
        <v>283</v>
      </c>
      <c r="B122" s="69" t="s">
        <v>162</v>
      </c>
      <c r="C122" s="45">
        <v>0.20539470921176509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6.2894915068989476E-3</v>
      </c>
      <c r="N122" s="45">
        <v>0</v>
      </c>
      <c r="O122" s="45">
        <v>0</v>
      </c>
      <c r="P122" s="45">
        <v>1.5268284612703908E-3</v>
      </c>
      <c r="Q122" s="45">
        <v>0</v>
      </c>
      <c r="R122" s="45">
        <v>0</v>
      </c>
      <c r="S122" s="45">
        <v>0.21321102917993784</v>
      </c>
    </row>
    <row r="123" spans="1:19">
      <c r="A123" s="88" t="s">
        <v>283</v>
      </c>
      <c r="B123" s="69" t="s">
        <v>163</v>
      </c>
      <c r="C123" s="45">
        <v>3.4858282144112351E-6</v>
      </c>
      <c r="D123" s="45">
        <v>0</v>
      </c>
      <c r="E123" s="45">
        <v>0</v>
      </c>
      <c r="F123" s="45">
        <v>0</v>
      </c>
      <c r="G123" s="45">
        <v>0</v>
      </c>
      <c r="H123" s="45">
        <v>0</v>
      </c>
      <c r="I123" s="45">
        <v>0</v>
      </c>
      <c r="J123" s="45">
        <v>0</v>
      </c>
      <c r="K123" s="45">
        <v>0</v>
      </c>
      <c r="L123" s="45">
        <v>0</v>
      </c>
      <c r="M123" s="45">
        <v>1.1114271492029815E-4</v>
      </c>
      <c r="N123" s="45">
        <v>0</v>
      </c>
      <c r="O123" s="45">
        <v>1.4277404911424929E-2</v>
      </c>
      <c r="P123" s="45">
        <v>0</v>
      </c>
      <c r="Q123" s="45">
        <v>1.1569168162197663E-3</v>
      </c>
      <c r="R123" s="45">
        <v>9.358108572699031E-5</v>
      </c>
      <c r="S123" s="45">
        <v>1.5642531356512279E-2</v>
      </c>
    </row>
    <row r="124" spans="1:19">
      <c r="A124" s="88" t="s">
        <v>283</v>
      </c>
      <c r="B124" s="69" t="s">
        <v>164</v>
      </c>
      <c r="C124" s="45">
        <v>0</v>
      </c>
      <c r="D124" s="45">
        <v>0</v>
      </c>
      <c r="E124" s="45">
        <v>0</v>
      </c>
      <c r="F124" s="45">
        <v>0</v>
      </c>
      <c r="G124" s="45">
        <v>0</v>
      </c>
      <c r="H124" s="45">
        <v>0</v>
      </c>
      <c r="I124" s="45">
        <v>0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1.8026634623078408E-3</v>
      </c>
      <c r="Q124" s="45">
        <v>3.1394332237733025E-4</v>
      </c>
      <c r="R124" s="45">
        <v>4.7493223938488427E-5</v>
      </c>
      <c r="S124" s="45">
        <v>2.1641000086205509E-3</v>
      </c>
    </row>
    <row r="125" spans="1:19">
      <c r="A125" s="88" t="s">
        <v>283</v>
      </c>
      <c r="B125" s="69" t="s">
        <v>165</v>
      </c>
      <c r="C125" s="45">
        <v>0</v>
      </c>
      <c r="D125" s="45">
        <v>0</v>
      </c>
      <c r="E125" s="45">
        <v>0</v>
      </c>
      <c r="F125" s="45">
        <v>0</v>
      </c>
      <c r="G125" s="45">
        <v>0</v>
      </c>
      <c r="H125" s="45">
        <v>0</v>
      </c>
      <c r="I125" s="45">
        <v>0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2.1923987135989975E-3</v>
      </c>
      <c r="Q125" s="45">
        <v>3.2767130739768113E-3</v>
      </c>
      <c r="R125" s="45">
        <v>0</v>
      </c>
      <c r="S125" s="45">
        <v>5.4691117875762529E-3</v>
      </c>
    </row>
    <row r="126" spans="1:19">
      <c r="A126" s="88" t="s">
        <v>283</v>
      </c>
      <c r="B126" s="69" t="s">
        <v>166</v>
      </c>
      <c r="C126" s="45">
        <v>0</v>
      </c>
      <c r="D126" s="45">
        <v>0</v>
      </c>
      <c r="E126" s="45">
        <v>0</v>
      </c>
      <c r="F126" s="45">
        <v>0</v>
      </c>
      <c r="G126" s="45">
        <v>0</v>
      </c>
      <c r="H126" s="45">
        <v>0</v>
      </c>
      <c r="I126" s="45">
        <v>0</v>
      </c>
      <c r="J126" s="45">
        <v>0</v>
      </c>
      <c r="K126" s="45">
        <v>0</v>
      </c>
      <c r="L126" s="45">
        <v>0</v>
      </c>
      <c r="M126" s="45">
        <v>1.6913722924938313E-4</v>
      </c>
      <c r="N126" s="45">
        <v>0</v>
      </c>
      <c r="O126" s="45">
        <v>0</v>
      </c>
      <c r="P126" s="45">
        <v>7.7816736764075856E-3</v>
      </c>
      <c r="Q126" s="45">
        <v>0</v>
      </c>
      <c r="R126" s="45">
        <v>0</v>
      </c>
      <c r="S126" s="45">
        <v>7.9508109056618537E-3</v>
      </c>
    </row>
    <row r="127" spans="1:19">
      <c r="A127" s="88" t="s">
        <v>283</v>
      </c>
      <c r="B127" s="69" t="s">
        <v>167</v>
      </c>
      <c r="C127" s="45">
        <v>0</v>
      </c>
      <c r="D127" s="45">
        <v>0</v>
      </c>
      <c r="E127" s="45">
        <v>8.8417120786088543E-2</v>
      </c>
      <c r="F127" s="45">
        <v>0</v>
      </c>
      <c r="G127" s="45">
        <v>0</v>
      </c>
      <c r="H127" s="45">
        <v>0</v>
      </c>
      <c r="I127" s="45">
        <v>0</v>
      </c>
      <c r="J127" s="45">
        <v>0</v>
      </c>
      <c r="K127" s="45">
        <v>0</v>
      </c>
      <c r="L127" s="45">
        <v>0</v>
      </c>
      <c r="M127" s="45">
        <v>6.6261878235374994E-2</v>
      </c>
      <c r="N127" s="45">
        <v>1.0168766717249422E-2</v>
      </c>
      <c r="O127" s="45">
        <v>0</v>
      </c>
      <c r="P127" s="45">
        <v>0</v>
      </c>
      <c r="Q127" s="45">
        <v>1.7809829393478083E-5</v>
      </c>
      <c r="R127" s="45">
        <v>0</v>
      </c>
      <c r="S127" s="45">
        <v>0.16486557556811476</v>
      </c>
    </row>
    <row r="128" spans="1:19">
      <c r="A128" s="88" t="s">
        <v>283</v>
      </c>
      <c r="B128" s="69" t="s">
        <v>168</v>
      </c>
      <c r="C128" s="45">
        <v>0</v>
      </c>
      <c r="D128" s="45">
        <v>0</v>
      </c>
      <c r="E128" s="45">
        <v>0</v>
      </c>
      <c r="F128" s="45">
        <v>0</v>
      </c>
      <c r="G128" s="45">
        <v>0</v>
      </c>
      <c r="H128" s="45">
        <v>0</v>
      </c>
      <c r="I128" s="45">
        <v>0</v>
      </c>
      <c r="J128" s="45">
        <v>0</v>
      </c>
      <c r="K128" s="45">
        <v>0</v>
      </c>
      <c r="L128" s="45">
        <v>0</v>
      </c>
      <c r="M128" s="45">
        <v>1.4640536010190885E-6</v>
      </c>
      <c r="N128" s="45">
        <v>0</v>
      </c>
      <c r="O128" s="45">
        <v>0</v>
      </c>
      <c r="P128" s="45">
        <v>9.8107714040462923E-4</v>
      </c>
      <c r="Q128" s="45">
        <v>4.3710627530835211E-4</v>
      </c>
      <c r="R128" s="45">
        <v>0</v>
      </c>
      <c r="S128" s="45">
        <v>1.4196474693051186E-3</v>
      </c>
    </row>
    <row r="129" spans="1:19">
      <c r="A129" s="88" t="s">
        <v>283</v>
      </c>
      <c r="B129" s="69" t="s">
        <v>169</v>
      </c>
      <c r="C129" s="45">
        <v>0</v>
      </c>
      <c r="D129" s="45">
        <v>0</v>
      </c>
      <c r="E129" s="45">
        <v>0</v>
      </c>
      <c r="F129" s="45">
        <v>0</v>
      </c>
      <c r="G129" s="45">
        <v>0</v>
      </c>
      <c r="H129" s="45">
        <v>0</v>
      </c>
      <c r="I129" s="45">
        <v>0</v>
      </c>
      <c r="J129" s="45">
        <v>0</v>
      </c>
      <c r="K129" s="45">
        <v>0</v>
      </c>
      <c r="L129" s="45">
        <v>0</v>
      </c>
      <c r="M129" s="45">
        <v>5.8560493260007007E-4</v>
      </c>
      <c r="N129" s="45">
        <v>3.2475829578437754E-5</v>
      </c>
      <c r="O129" s="45">
        <v>0</v>
      </c>
      <c r="P129" s="45">
        <v>0</v>
      </c>
      <c r="Q129" s="45">
        <v>6.5888499273558665E-4</v>
      </c>
      <c r="R129" s="45">
        <v>0</v>
      </c>
      <c r="S129" s="45">
        <v>1.2769657549185354E-3</v>
      </c>
    </row>
    <row r="130" spans="1:19">
      <c r="A130" s="88" t="s">
        <v>283</v>
      </c>
      <c r="B130" s="69" t="s">
        <v>170</v>
      </c>
      <c r="C130" s="45">
        <v>0</v>
      </c>
      <c r="D130" s="45">
        <v>0</v>
      </c>
      <c r="E130" s="45">
        <v>0</v>
      </c>
      <c r="F130" s="45">
        <v>0</v>
      </c>
      <c r="G130" s="45">
        <v>0</v>
      </c>
      <c r="H130" s="45">
        <v>0</v>
      </c>
      <c r="I130" s="45">
        <v>0</v>
      </c>
      <c r="J130" s="45">
        <v>0</v>
      </c>
      <c r="K130" s="45">
        <v>0</v>
      </c>
      <c r="L130" s="45">
        <v>0</v>
      </c>
      <c r="M130" s="45">
        <v>1.0049224708241766E-3</v>
      </c>
      <c r="N130" s="45">
        <v>0</v>
      </c>
      <c r="O130" s="45">
        <v>0</v>
      </c>
      <c r="P130" s="45">
        <v>1.3951735228383555E-3</v>
      </c>
      <c r="Q130" s="45">
        <v>6.955537664183975E-2</v>
      </c>
      <c r="R130" s="45">
        <v>9.6591333871742791E-5</v>
      </c>
      <c r="S130" s="45">
        <v>7.2052063969366031E-2</v>
      </c>
    </row>
    <row r="131" spans="1:19">
      <c r="A131" s="88" t="s">
        <v>283</v>
      </c>
      <c r="B131" s="69" t="s">
        <v>171</v>
      </c>
      <c r="C131" s="45">
        <v>0</v>
      </c>
      <c r="D131" s="45">
        <v>0</v>
      </c>
      <c r="E131" s="45">
        <v>0</v>
      </c>
      <c r="F131" s="45">
        <v>0</v>
      </c>
      <c r="G131" s="45">
        <v>0</v>
      </c>
      <c r="H131" s="45">
        <v>0</v>
      </c>
      <c r="I131" s="45">
        <v>0</v>
      </c>
      <c r="J131" s="45">
        <v>0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5.8553080044716488E-3</v>
      </c>
      <c r="R131" s="45">
        <v>3.1306408150300058E-5</v>
      </c>
      <c r="S131" s="45">
        <v>5.8866144126241693E-3</v>
      </c>
    </row>
    <row r="132" spans="1:19">
      <c r="A132" s="88" t="s">
        <v>283</v>
      </c>
      <c r="B132" s="69" t="s">
        <v>172</v>
      </c>
      <c r="C132" s="45">
        <v>0</v>
      </c>
      <c r="D132" s="45">
        <v>0</v>
      </c>
      <c r="E132" s="45">
        <v>0</v>
      </c>
      <c r="F132" s="45">
        <v>0</v>
      </c>
      <c r="G132" s="45">
        <v>0</v>
      </c>
      <c r="H132" s="45">
        <v>0</v>
      </c>
      <c r="I132" s="45">
        <v>0</v>
      </c>
      <c r="J132" s="45">
        <v>0</v>
      </c>
      <c r="K132" s="45">
        <v>0</v>
      </c>
      <c r="L132" s="45">
        <v>0</v>
      </c>
      <c r="M132" s="45">
        <v>0</v>
      </c>
      <c r="N132" s="45">
        <v>0</v>
      </c>
      <c r="O132" s="45">
        <v>0</v>
      </c>
      <c r="P132" s="45">
        <v>3.3555280404351073E-2</v>
      </c>
      <c r="Q132" s="45">
        <v>0</v>
      </c>
      <c r="R132" s="45">
        <v>1.0055880860413424E-3</v>
      </c>
      <c r="S132" s="45">
        <v>3.456086849039508E-2</v>
      </c>
    </row>
    <row r="133" spans="1:19">
      <c r="A133" s="88" t="s">
        <v>283</v>
      </c>
      <c r="B133" s="69" t="s">
        <v>173</v>
      </c>
      <c r="C133" s="45">
        <v>0</v>
      </c>
      <c r="D133" s="45">
        <v>0</v>
      </c>
      <c r="E133" s="45">
        <v>0</v>
      </c>
      <c r="F133" s="45">
        <v>0</v>
      </c>
      <c r="G133" s="45">
        <v>0</v>
      </c>
      <c r="H133" s="45">
        <v>0</v>
      </c>
      <c r="I133" s="45">
        <v>0</v>
      </c>
      <c r="J133" s="45">
        <v>0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</row>
    <row r="134" spans="1:19">
      <c r="A134" s="88" t="s">
        <v>283</v>
      </c>
      <c r="B134" s="69" t="s">
        <v>174</v>
      </c>
      <c r="C134" s="45">
        <v>0</v>
      </c>
      <c r="D134" s="45">
        <v>0</v>
      </c>
      <c r="E134" s="45">
        <v>0</v>
      </c>
      <c r="F134" s="45">
        <v>0</v>
      </c>
      <c r="G134" s="45">
        <v>0</v>
      </c>
      <c r="H134" s="45">
        <v>0</v>
      </c>
      <c r="I134" s="45">
        <v>0</v>
      </c>
      <c r="J134" s="45">
        <v>0</v>
      </c>
      <c r="K134" s="45">
        <v>0</v>
      </c>
      <c r="L134" s="45">
        <v>0</v>
      </c>
      <c r="M134" s="45">
        <v>0.17692431004329112</v>
      </c>
      <c r="N134" s="45">
        <v>0</v>
      </c>
      <c r="O134" s="45">
        <v>0</v>
      </c>
      <c r="P134" s="45">
        <v>1.5285941661025149E-3</v>
      </c>
      <c r="Q134" s="45">
        <v>0</v>
      </c>
      <c r="R134" s="45">
        <v>0</v>
      </c>
      <c r="S134" s="45">
        <v>0.17845290420939364</v>
      </c>
    </row>
    <row r="135" spans="1:19">
      <c r="A135" s="88" t="s">
        <v>283</v>
      </c>
      <c r="B135" s="69" t="s">
        <v>175</v>
      </c>
      <c r="C135" s="45">
        <v>0</v>
      </c>
      <c r="D135" s="45">
        <v>0</v>
      </c>
      <c r="E135" s="45">
        <v>0</v>
      </c>
      <c r="F135" s="45">
        <v>0</v>
      </c>
      <c r="G135" s="45">
        <v>0</v>
      </c>
      <c r="H135" s="45">
        <v>0</v>
      </c>
      <c r="I135" s="45">
        <v>0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7.8909091839580725E-3</v>
      </c>
      <c r="Q135" s="45">
        <v>2.9802600509594157E-3</v>
      </c>
      <c r="R135" s="45">
        <v>5.8312737714061313E-6</v>
      </c>
      <c r="S135" s="45">
        <v>1.0877000508699552E-2</v>
      </c>
    </row>
    <row r="136" spans="1:19">
      <c r="A136" s="88" t="s">
        <v>283</v>
      </c>
      <c r="B136" s="69" t="s">
        <v>176</v>
      </c>
      <c r="C136" s="45">
        <v>0</v>
      </c>
      <c r="D136" s="45">
        <v>0</v>
      </c>
      <c r="E136" s="45">
        <v>0</v>
      </c>
      <c r="F136" s="45">
        <v>0</v>
      </c>
      <c r="G136" s="45">
        <v>0</v>
      </c>
      <c r="H136" s="45">
        <v>0</v>
      </c>
      <c r="I136" s="45">
        <v>0</v>
      </c>
      <c r="J136" s="45">
        <v>0</v>
      </c>
      <c r="K136" s="45">
        <v>0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1.6845992159528755E-3</v>
      </c>
      <c r="R136" s="45">
        <v>2.674996093681159E-4</v>
      </c>
      <c r="S136" s="45">
        <v>1.9520988253205473E-3</v>
      </c>
    </row>
    <row r="137" spans="1:19">
      <c r="A137" s="88" t="s">
        <v>283</v>
      </c>
      <c r="B137" s="69" t="s">
        <v>177</v>
      </c>
      <c r="C137" s="45">
        <v>0</v>
      </c>
      <c r="D137" s="45">
        <v>0</v>
      </c>
      <c r="E137" s="45">
        <v>0</v>
      </c>
      <c r="F137" s="45">
        <v>0</v>
      </c>
      <c r="G137" s="45">
        <v>0</v>
      </c>
      <c r="H137" s="45">
        <v>0</v>
      </c>
      <c r="I137" s="45">
        <v>0</v>
      </c>
      <c r="J137" s="45">
        <v>0</v>
      </c>
      <c r="K137" s="45">
        <v>0</v>
      </c>
      <c r="L137" s="45">
        <v>0</v>
      </c>
      <c r="M137" s="45">
        <v>5.6444538157816027E-3</v>
      </c>
      <c r="N137" s="45">
        <v>4.0106477915635708E-5</v>
      </c>
      <c r="O137" s="45">
        <v>0</v>
      </c>
      <c r="P137" s="45">
        <v>0</v>
      </c>
      <c r="Q137" s="45">
        <v>0</v>
      </c>
      <c r="R137" s="45">
        <v>0</v>
      </c>
      <c r="S137" s="45">
        <v>5.6845602936874684E-3</v>
      </c>
    </row>
    <row r="138" spans="1:19">
      <c r="A138" s="88" t="s">
        <v>283</v>
      </c>
      <c r="B138" s="69" t="s">
        <v>178</v>
      </c>
      <c r="C138" s="45">
        <v>0</v>
      </c>
      <c r="D138" s="45">
        <v>0</v>
      </c>
      <c r="E138" s="45">
        <v>0</v>
      </c>
      <c r="F138" s="45">
        <v>0</v>
      </c>
      <c r="G138" s="45">
        <v>0</v>
      </c>
      <c r="H138" s="45">
        <v>0</v>
      </c>
      <c r="I138" s="45">
        <v>1.1506632993685817E-3</v>
      </c>
      <c r="J138" s="45">
        <v>0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3.230842061485717E-4</v>
      </c>
      <c r="Q138" s="45">
        <v>1.5605309656883115E-3</v>
      </c>
      <c r="R138" s="45">
        <v>0</v>
      </c>
      <c r="S138" s="45">
        <v>3.0342784711976378E-3</v>
      </c>
    </row>
    <row r="139" spans="1:19">
      <c r="A139" s="88" t="s">
        <v>283</v>
      </c>
      <c r="B139" s="69" t="s">
        <v>179</v>
      </c>
      <c r="C139" s="45">
        <v>0</v>
      </c>
      <c r="D139" s="45">
        <v>0</v>
      </c>
      <c r="E139" s="45">
        <v>0</v>
      </c>
      <c r="F139" s="45">
        <v>0</v>
      </c>
      <c r="G139" s="45">
        <v>0</v>
      </c>
      <c r="H139" s="45">
        <v>0</v>
      </c>
      <c r="I139" s="45">
        <v>0</v>
      </c>
      <c r="J139" s="45">
        <v>0</v>
      </c>
      <c r="K139" s="45">
        <v>0</v>
      </c>
      <c r="L139" s="45">
        <v>0</v>
      </c>
      <c r="M139" s="45">
        <v>0</v>
      </c>
      <c r="N139" s="45">
        <v>3.1689348900654224E-3</v>
      </c>
      <c r="O139" s="45">
        <v>0</v>
      </c>
      <c r="P139" s="45">
        <v>2.973209917691122E-3</v>
      </c>
      <c r="Q139" s="45">
        <v>0</v>
      </c>
      <c r="R139" s="45">
        <v>0</v>
      </c>
      <c r="S139" s="45">
        <v>6.1421448077538798E-3</v>
      </c>
    </row>
    <row r="140" spans="1:19">
      <c r="A140" s="88" t="s">
        <v>283</v>
      </c>
      <c r="B140" s="69" t="s">
        <v>180</v>
      </c>
      <c r="C140" s="45">
        <v>0</v>
      </c>
      <c r="D140" s="45">
        <v>0</v>
      </c>
      <c r="E140" s="45">
        <v>0</v>
      </c>
      <c r="F140" s="45">
        <v>0</v>
      </c>
      <c r="G140" s="45">
        <v>0</v>
      </c>
      <c r="H140" s="45">
        <v>0</v>
      </c>
      <c r="I140" s="45">
        <v>0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0.24114173877283562</v>
      </c>
      <c r="Q140" s="45">
        <v>0</v>
      </c>
      <c r="R140" s="45">
        <v>0</v>
      </c>
      <c r="S140" s="45">
        <v>0.24114173877283918</v>
      </c>
    </row>
    <row r="141" spans="1:19">
      <c r="A141" s="88" t="s">
        <v>283</v>
      </c>
      <c r="B141" s="69" t="s">
        <v>181</v>
      </c>
      <c r="C141" s="45">
        <v>0</v>
      </c>
      <c r="D141" s="45">
        <v>0</v>
      </c>
      <c r="E141" s="45">
        <v>0</v>
      </c>
      <c r="F141" s="45">
        <v>0</v>
      </c>
      <c r="G141" s="45">
        <v>0</v>
      </c>
      <c r="H141" s="45">
        <v>0</v>
      </c>
      <c r="I141" s="45">
        <v>0</v>
      </c>
      <c r="J141" s="45">
        <v>0.30939077363340861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45">
        <v>0</v>
      </c>
      <c r="S141" s="45">
        <v>0.30939077363341028</v>
      </c>
    </row>
    <row r="142" spans="1:19">
      <c r="A142" s="88" t="s">
        <v>283</v>
      </c>
      <c r="B142" s="69" t="s">
        <v>182</v>
      </c>
      <c r="C142" s="45">
        <v>0</v>
      </c>
      <c r="D142" s="45">
        <v>0</v>
      </c>
      <c r="E142" s="45">
        <v>0</v>
      </c>
      <c r="F142" s="45">
        <v>0</v>
      </c>
      <c r="G142" s="45">
        <v>0</v>
      </c>
      <c r="H142" s="45">
        <v>0</v>
      </c>
      <c r="I142" s="45">
        <v>0</v>
      </c>
      <c r="J142" s="45">
        <v>0</v>
      </c>
      <c r="K142" s="45">
        <v>3.4644614728425172E-3</v>
      </c>
      <c r="L142" s="45">
        <v>0</v>
      </c>
      <c r="M142" s="45">
        <v>2.6871005483171118E-3</v>
      </c>
      <c r="N142" s="45">
        <v>3.2974126638141144E-4</v>
      </c>
      <c r="O142" s="45">
        <v>0</v>
      </c>
      <c r="P142" s="45">
        <v>1.2816302701779136E-5</v>
      </c>
      <c r="Q142" s="45">
        <v>0</v>
      </c>
      <c r="R142" s="45">
        <v>2.8858496605721484E-6</v>
      </c>
      <c r="S142" s="45">
        <v>6.4970054399040578E-3</v>
      </c>
    </row>
    <row r="143" spans="1:19">
      <c r="A143" s="88" t="s">
        <v>283</v>
      </c>
      <c r="B143" s="69" t="s">
        <v>183</v>
      </c>
      <c r="C143" s="45">
        <v>0</v>
      </c>
      <c r="D143" s="45">
        <v>0</v>
      </c>
      <c r="E143" s="45">
        <v>0</v>
      </c>
      <c r="F143" s="45">
        <v>0</v>
      </c>
      <c r="G143" s="45">
        <v>0</v>
      </c>
      <c r="H143" s="45">
        <v>0</v>
      </c>
      <c r="I143" s="45">
        <v>0</v>
      </c>
      <c r="J143" s="45">
        <v>0</v>
      </c>
      <c r="K143" s="45">
        <v>0</v>
      </c>
      <c r="L143" s="45">
        <v>0</v>
      </c>
      <c r="M143" s="45">
        <v>2.5041796352454071E-4</v>
      </c>
      <c r="N143" s="45">
        <v>3.7301122278132759E-2</v>
      </c>
      <c r="O143" s="45">
        <v>0</v>
      </c>
      <c r="P143" s="45">
        <v>0</v>
      </c>
      <c r="Q143" s="45">
        <v>3.6345788681244606E-3</v>
      </c>
      <c r="R143" s="45">
        <v>4.0447013489597339E-6</v>
      </c>
      <c r="S143" s="45">
        <v>4.1190163811130276E-2</v>
      </c>
    </row>
    <row r="144" spans="1:19">
      <c r="A144" s="88" t="s">
        <v>283</v>
      </c>
      <c r="B144" s="69" t="s">
        <v>184</v>
      </c>
      <c r="C144" s="45">
        <v>0</v>
      </c>
      <c r="D144" s="45">
        <v>0</v>
      </c>
      <c r="E144" s="45">
        <v>0</v>
      </c>
      <c r="F144" s="45">
        <v>0</v>
      </c>
      <c r="G144" s="45">
        <v>9.4006855683126389E-4</v>
      </c>
      <c r="H144" s="45">
        <v>0</v>
      </c>
      <c r="I144" s="45">
        <v>0</v>
      </c>
      <c r="J144" s="45">
        <v>0</v>
      </c>
      <c r="K144" s="45">
        <v>0</v>
      </c>
      <c r="L144" s="45">
        <v>0</v>
      </c>
      <c r="M144" s="45">
        <v>2.9834347969881492E-6</v>
      </c>
      <c r="N144" s="45">
        <v>0</v>
      </c>
      <c r="O144" s="45">
        <v>0</v>
      </c>
      <c r="P144" s="45">
        <v>0</v>
      </c>
      <c r="Q144" s="45">
        <v>0</v>
      </c>
      <c r="R144" s="45">
        <v>0</v>
      </c>
      <c r="S144" s="45">
        <v>9.4305199162647568E-4</v>
      </c>
    </row>
    <row r="145" spans="1:19">
      <c r="A145" s="88" t="s">
        <v>283</v>
      </c>
      <c r="B145" s="69" t="s">
        <v>185</v>
      </c>
      <c r="C145" s="45">
        <v>0</v>
      </c>
      <c r="D145" s="45">
        <v>0</v>
      </c>
      <c r="E145" s="45">
        <v>0</v>
      </c>
      <c r="F145" s="45">
        <v>0</v>
      </c>
      <c r="G145" s="45">
        <v>0</v>
      </c>
      <c r="H145" s="45">
        <v>0</v>
      </c>
      <c r="I145" s="45">
        <v>0</v>
      </c>
      <c r="J145" s="45">
        <v>0</v>
      </c>
      <c r="K145" s="45">
        <v>0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45">
        <v>0</v>
      </c>
      <c r="S145" s="45">
        <v>0</v>
      </c>
    </row>
    <row r="146" spans="1:19">
      <c r="A146" s="88" t="s">
        <v>283</v>
      </c>
      <c r="B146" s="69" t="s">
        <v>186</v>
      </c>
      <c r="C146" s="45">
        <v>0</v>
      </c>
      <c r="D146" s="45">
        <v>0</v>
      </c>
      <c r="E146" s="45">
        <v>0</v>
      </c>
      <c r="F146" s="45">
        <v>0</v>
      </c>
      <c r="G146" s="45">
        <v>0</v>
      </c>
      <c r="H146" s="45">
        <v>0</v>
      </c>
      <c r="I146" s="45">
        <v>0</v>
      </c>
      <c r="J146" s="45">
        <v>0</v>
      </c>
      <c r="K146" s="45">
        <v>0</v>
      </c>
      <c r="L146" s="45">
        <v>0</v>
      </c>
      <c r="M146" s="45">
        <v>1.5198241262313061E-3</v>
      </c>
      <c r="N146" s="45">
        <v>2.2288947841286877E-3</v>
      </c>
      <c r="O146" s="45">
        <v>0</v>
      </c>
      <c r="P146" s="45">
        <v>0</v>
      </c>
      <c r="Q146" s="45">
        <v>5.2701009001769883E-3</v>
      </c>
      <c r="R146" s="45">
        <v>4.1505753367587772E-4</v>
      </c>
      <c r="S146" s="45">
        <v>9.4338773442146362E-3</v>
      </c>
    </row>
    <row r="147" spans="1:19">
      <c r="A147" s="88" t="s">
        <v>283</v>
      </c>
      <c r="B147" s="69" t="s">
        <v>187</v>
      </c>
      <c r="C147" s="45">
        <v>0</v>
      </c>
      <c r="D147" s="45">
        <v>0</v>
      </c>
      <c r="E147" s="45">
        <v>0</v>
      </c>
      <c r="F147" s="45">
        <v>0</v>
      </c>
      <c r="G147" s="45">
        <v>0</v>
      </c>
      <c r="H147" s="45">
        <v>0</v>
      </c>
      <c r="I147" s="45">
        <v>0</v>
      </c>
      <c r="J147" s="45">
        <v>0</v>
      </c>
      <c r="K147" s="45">
        <v>0</v>
      </c>
      <c r="L147" s="45">
        <v>0</v>
      </c>
      <c r="M147" s="45">
        <v>0</v>
      </c>
      <c r="N147" s="45">
        <v>3.2213544898240798E-7</v>
      </c>
      <c r="O147" s="45">
        <v>0</v>
      </c>
      <c r="P147" s="45">
        <v>0</v>
      </c>
      <c r="Q147" s="45">
        <v>0</v>
      </c>
      <c r="R147" s="45">
        <v>0</v>
      </c>
      <c r="S147" s="45">
        <v>3.2213544898240798E-7</v>
      </c>
    </row>
    <row r="148" spans="1:19">
      <c r="A148" s="88" t="s">
        <v>283</v>
      </c>
      <c r="B148" s="69" t="s">
        <v>188</v>
      </c>
      <c r="C148" s="45">
        <v>0</v>
      </c>
      <c r="D148" s="45">
        <v>0</v>
      </c>
      <c r="E148" s="45">
        <v>0</v>
      </c>
      <c r="F148" s="45">
        <v>0</v>
      </c>
      <c r="G148" s="45">
        <v>0</v>
      </c>
      <c r="H148" s="45">
        <v>0</v>
      </c>
      <c r="I148" s="45">
        <v>0</v>
      </c>
      <c r="J148" s="45">
        <v>2.2827913558565172E-5</v>
      </c>
      <c r="K148" s="45">
        <v>0</v>
      </c>
      <c r="L148" s="45">
        <v>0</v>
      </c>
      <c r="M148" s="45">
        <v>5.0450251483979969E-5</v>
      </c>
      <c r="N148" s="45">
        <v>0.10299726878381588</v>
      </c>
      <c r="O148" s="45">
        <v>8.4881562424810042E-5</v>
      </c>
      <c r="P148" s="45">
        <v>2.3517506125733334E-2</v>
      </c>
      <c r="Q148" s="45">
        <v>4.1952894975771926E-6</v>
      </c>
      <c r="R148" s="45">
        <v>9.6349145536578362E-5</v>
      </c>
      <c r="S148" s="45">
        <v>0.12677347907204961</v>
      </c>
    </row>
    <row r="149" spans="1:19">
      <c r="A149" s="88" t="s">
        <v>283</v>
      </c>
      <c r="B149" s="69" t="s">
        <v>189</v>
      </c>
      <c r="C149" s="45">
        <v>0</v>
      </c>
      <c r="D149" s="45">
        <v>0</v>
      </c>
      <c r="E149" s="45">
        <v>0</v>
      </c>
      <c r="F149" s="45">
        <v>0</v>
      </c>
      <c r="G149" s="45">
        <v>0</v>
      </c>
      <c r="H149" s="45">
        <v>0</v>
      </c>
      <c r="I149" s="45">
        <v>0</v>
      </c>
      <c r="J149" s="45">
        <v>0</v>
      </c>
      <c r="K149" s="45">
        <v>0</v>
      </c>
      <c r="L149" s="45">
        <v>0</v>
      </c>
      <c r="M149" s="45">
        <v>5.3249393955278279E-2</v>
      </c>
      <c r="N149" s="45">
        <v>0</v>
      </c>
      <c r="O149" s="45">
        <v>0</v>
      </c>
      <c r="P149" s="45">
        <v>4.483061289890955E-2</v>
      </c>
      <c r="Q149" s="45">
        <v>0</v>
      </c>
      <c r="R149" s="45">
        <v>0</v>
      </c>
      <c r="S149" s="45">
        <v>9.80800068541825E-2</v>
      </c>
    </row>
    <row r="150" spans="1:19">
      <c r="A150" s="88" t="s">
        <v>283</v>
      </c>
      <c r="B150" s="69" t="s">
        <v>190</v>
      </c>
      <c r="C150" s="45">
        <v>0</v>
      </c>
      <c r="D150" s="45">
        <v>0</v>
      </c>
      <c r="E150" s="45">
        <v>0</v>
      </c>
      <c r="F150" s="45">
        <v>0</v>
      </c>
      <c r="G150" s="45">
        <v>0</v>
      </c>
      <c r="H150" s="45">
        <v>0</v>
      </c>
      <c r="I150" s="45">
        <v>0</v>
      </c>
      <c r="J150" s="45">
        <v>0</v>
      </c>
      <c r="K150" s="45">
        <v>0</v>
      </c>
      <c r="L150" s="45">
        <v>0</v>
      </c>
      <c r="M150" s="45">
        <v>2.3447198355244225E-3</v>
      </c>
      <c r="N150" s="45">
        <v>0</v>
      </c>
      <c r="O150" s="45">
        <v>0</v>
      </c>
      <c r="P150" s="45">
        <v>5.6227652484963642E-3</v>
      </c>
      <c r="Q150" s="45">
        <v>7.2421525544186238E-4</v>
      </c>
      <c r="R150" s="45">
        <v>3.1617495637092929E-4</v>
      </c>
      <c r="S150" s="45">
        <v>9.0078752958362429E-3</v>
      </c>
    </row>
    <row r="151" spans="1:19">
      <c r="A151" s="88" t="s">
        <v>283</v>
      </c>
      <c r="B151" s="69" t="s">
        <v>191</v>
      </c>
      <c r="C151" s="45">
        <v>0</v>
      </c>
      <c r="D151" s="45">
        <v>0</v>
      </c>
      <c r="E151" s="45">
        <v>0</v>
      </c>
      <c r="F151" s="45">
        <v>0</v>
      </c>
      <c r="G151" s="45">
        <v>0</v>
      </c>
      <c r="H151" s="45">
        <v>0</v>
      </c>
      <c r="I151" s="45">
        <v>0</v>
      </c>
      <c r="J151" s="45">
        <v>5.9255006631455664E-3</v>
      </c>
      <c r="K151" s="45">
        <v>0</v>
      </c>
      <c r="L151" s="45">
        <v>0</v>
      </c>
      <c r="M151" s="45">
        <v>1.2717648636955126E-3</v>
      </c>
      <c r="N151" s="45">
        <v>1.1514764163036428E-2</v>
      </c>
      <c r="O151" s="45">
        <v>1.8995863825335135E-3</v>
      </c>
      <c r="P151" s="45">
        <v>1.5582412861743222E-3</v>
      </c>
      <c r="Q151" s="45">
        <v>0</v>
      </c>
      <c r="R151" s="45">
        <v>4.1077869354921859E-5</v>
      </c>
      <c r="S151" s="45">
        <v>2.2210935227938933E-2</v>
      </c>
    </row>
    <row r="152" spans="1:19">
      <c r="A152" s="88" t="s">
        <v>283</v>
      </c>
      <c r="B152" s="69" t="s">
        <v>192</v>
      </c>
      <c r="C152" s="45">
        <v>0</v>
      </c>
      <c r="D152" s="45">
        <v>0</v>
      </c>
      <c r="E152" s="45">
        <v>0</v>
      </c>
      <c r="F152" s="45">
        <v>0</v>
      </c>
      <c r="G152" s="45">
        <v>0</v>
      </c>
      <c r="H152" s="45">
        <v>0</v>
      </c>
      <c r="I152" s="45">
        <v>0</v>
      </c>
      <c r="J152" s="45">
        <v>0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45">
        <v>1.9334713766028244E-3</v>
      </c>
      <c r="S152" s="45">
        <v>1.9334713766028244E-3</v>
      </c>
    </row>
    <row r="153" spans="1:19">
      <c r="A153" s="88" t="s">
        <v>283</v>
      </c>
      <c r="B153" s="69" t="s">
        <v>193</v>
      </c>
      <c r="C153" s="45">
        <v>0</v>
      </c>
      <c r="D153" s="45">
        <v>0</v>
      </c>
      <c r="E153" s="45">
        <v>0</v>
      </c>
      <c r="F153" s="45">
        <v>0</v>
      </c>
      <c r="G153" s="45">
        <v>0</v>
      </c>
      <c r="H153" s="45">
        <v>0</v>
      </c>
      <c r="I153" s="45">
        <v>1.5140943575713828E-2</v>
      </c>
      <c r="J153" s="45">
        <v>0</v>
      </c>
      <c r="K153" s="45">
        <v>0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7.9831314788947338E-5</v>
      </c>
      <c r="R153" s="45">
        <v>0</v>
      </c>
      <c r="S153" s="45">
        <v>1.5220774890501332E-2</v>
      </c>
    </row>
    <row r="154" spans="1:19">
      <c r="A154" s="88" t="s">
        <v>283</v>
      </c>
      <c r="B154" s="69" t="s">
        <v>194</v>
      </c>
      <c r="C154" s="45">
        <v>0</v>
      </c>
      <c r="D154" s="45">
        <v>0</v>
      </c>
      <c r="E154" s="45">
        <v>0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  <c r="K154" s="45">
        <v>0</v>
      </c>
      <c r="L154" s="45">
        <v>0</v>
      </c>
      <c r="M154" s="45">
        <v>4.3268344941651549E-3</v>
      </c>
      <c r="N154" s="45">
        <v>0</v>
      </c>
      <c r="O154" s="45">
        <v>0</v>
      </c>
      <c r="P154" s="45">
        <v>6.3982574030063688E-6</v>
      </c>
      <c r="Q154" s="45">
        <v>3.0910189585990899E-3</v>
      </c>
      <c r="R154" s="45">
        <v>1.4521389994897049E-3</v>
      </c>
      <c r="S154" s="45">
        <v>8.8763907096591765E-3</v>
      </c>
    </row>
    <row r="155" spans="1:19">
      <c r="A155" s="88" t="s">
        <v>283</v>
      </c>
      <c r="B155" s="69" t="s">
        <v>195</v>
      </c>
      <c r="C155" s="45">
        <v>0</v>
      </c>
      <c r="D155" s="45">
        <v>0</v>
      </c>
      <c r="E155" s="45">
        <v>0</v>
      </c>
      <c r="F155" s="45">
        <v>0</v>
      </c>
      <c r="G155" s="45">
        <v>0</v>
      </c>
      <c r="H155" s="45">
        <v>0</v>
      </c>
      <c r="I155" s="45">
        <v>0</v>
      </c>
      <c r="J155" s="45">
        <v>0</v>
      </c>
      <c r="K155" s="45">
        <v>0</v>
      </c>
      <c r="L155" s="45">
        <v>0</v>
      </c>
      <c r="M155" s="45">
        <v>1.5877015823395624E-4</v>
      </c>
      <c r="N155" s="45">
        <v>0</v>
      </c>
      <c r="O155" s="45">
        <v>0</v>
      </c>
      <c r="P155" s="45">
        <v>1.890509596513823E-5</v>
      </c>
      <c r="Q155" s="45">
        <v>0</v>
      </c>
      <c r="R155" s="45">
        <v>0</v>
      </c>
      <c r="S155" s="45">
        <v>1.7767525419998265E-4</v>
      </c>
    </row>
    <row r="156" spans="1:19">
      <c r="A156" s="88" t="s">
        <v>283</v>
      </c>
      <c r="B156" s="69" t="s">
        <v>196</v>
      </c>
      <c r="C156" s="45">
        <v>0</v>
      </c>
      <c r="D156" s="45">
        <v>0</v>
      </c>
      <c r="E156" s="45">
        <v>0</v>
      </c>
      <c r="F156" s="45">
        <v>0</v>
      </c>
      <c r="G156" s="45">
        <v>0</v>
      </c>
      <c r="H156" s="45">
        <v>0</v>
      </c>
      <c r="I156" s="45">
        <v>6.4476760011624723E-3</v>
      </c>
      <c r="J156" s="45">
        <v>0</v>
      </c>
      <c r="K156" s="45">
        <v>0</v>
      </c>
      <c r="L156" s="45">
        <v>7.1359788828926796E-2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45">
        <v>3.427993840467991E-4</v>
      </c>
      <c r="S156" s="45">
        <v>7.8150264214144727E-2</v>
      </c>
    </row>
    <row r="157" spans="1:19">
      <c r="A157" s="88" t="s">
        <v>283</v>
      </c>
      <c r="B157" s="69" t="s">
        <v>197</v>
      </c>
      <c r="C157" s="45">
        <v>0</v>
      </c>
      <c r="D157" s="45">
        <v>0</v>
      </c>
      <c r="E157" s="45">
        <v>0</v>
      </c>
      <c r="F157" s="45">
        <v>0</v>
      </c>
      <c r="G157" s="45">
        <v>0</v>
      </c>
      <c r="H157" s="45">
        <v>0</v>
      </c>
      <c r="I157" s="45">
        <v>0</v>
      </c>
      <c r="J157" s="45">
        <v>0</v>
      </c>
      <c r="K157" s="45">
        <v>0</v>
      </c>
      <c r="L157" s="45">
        <v>0</v>
      </c>
      <c r="M157" s="45">
        <v>1.2803952039243782E-2</v>
      </c>
      <c r="N157" s="45">
        <v>0</v>
      </c>
      <c r="O157" s="45">
        <v>0</v>
      </c>
      <c r="P157" s="45">
        <v>1.0643995915344817E-3</v>
      </c>
      <c r="Q157" s="45">
        <v>1.3068530221440611E-3</v>
      </c>
      <c r="R157" s="45">
        <v>0</v>
      </c>
      <c r="S157" s="45">
        <v>1.517520465291966E-2</v>
      </c>
    </row>
    <row r="158" spans="1:19">
      <c r="A158" s="88" t="s">
        <v>283</v>
      </c>
      <c r="B158" s="69" t="s">
        <v>198</v>
      </c>
      <c r="C158" s="45">
        <v>0</v>
      </c>
      <c r="D158" s="45">
        <v>0</v>
      </c>
      <c r="E158" s="45">
        <v>0</v>
      </c>
      <c r="F158" s="45">
        <v>0</v>
      </c>
      <c r="G158" s="45">
        <v>0</v>
      </c>
      <c r="H158" s="45">
        <v>0</v>
      </c>
      <c r="I158" s="45">
        <v>0</v>
      </c>
      <c r="J158" s="45">
        <v>0</v>
      </c>
      <c r="K158" s="45">
        <v>0</v>
      </c>
      <c r="L158" s="45">
        <v>0</v>
      </c>
      <c r="M158" s="45">
        <v>0</v>
      </c>
      <c r="N158" s="45">
        <v>0</v>
      </c>
      <c r="O158" s="45">
        <v>0</v>
      </c>
      <c r="P158" s="45">
        <v>2.2649099590843491E-4</v>
      </c>
      <c r="Q158" s="45">
        <v>0</v>
      </c>
      <c r="R158" s="45">
        <v>0</v>
      </c>
      <c r="S158" s="45">
        <v>2.2649099590665855E-4</v>
      </c>
    </row>
    <row r="159" spans="1:19">
      <c r="A159" s="88" t="s">
        <v>283</v>
      </c>
      <c r="B159" s="69" t="s">
        <v>199</v>
      </c>
      <c r="C159" s="45">
        <v>0</v>
      </c>
      <c r="D159" s="45">
        <v>0</v>
      </c>
      <c r="E159" s="45">
        <v>0</v>
      </c>
      <c r="F159" s="45">
        <v>0</v>
      </c>
      <c r="G159" s="45">
        <v>0</v>
      </c>
      <c r="H159" s="45">
        <v>0</v>
      </c>
      <c r="I159" s="45">
        <v>0</v>
      </c>
      <c r="J159" s="45">
        <v>0</v>
      </c>
      <c r="K159" s="45">
        <v>0</v>
      </c>
      <c r="L159" s="45">
        <v>0</v>
      </c>
      <c r="M159" s="45">
        <v>8.9550682358385814E-5</v>
      </c>
      <c r="N159" s="45">
        <v>0</v>
      </c>
      <c r="O159" s="45">
        <v>0</v>
      </c>
      <c r="P159" s="45">
        <v>0</v>
      </c>
      <c r="Q159" s="45">
        <v>3.3705802167105503E-6</v>
      </c>
      <c r="R159" s="45">
        <v>0</v>
      </c>
      <c r="S159" s="45">
        <v>9.2921262570655472E-5</v>
      </c>
    </row>
    <row r="160" spans="1:19">
      <c r="A160" s="88" t="s">
        <v>283</v>
      </c>
      <c r="B160" s="69" t="s">
        <v>200</v>
      </c>
      <c r="C160" s="45">
        <v>0</v>
      </c>
      <c r="D160" s="45">
        <v>0</v>
      </c>
      <c r="E160" s="45">
        <v>0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  <c r="K160" s="45">
        <v>0</v>
      </c>
      <c r="L160" s="45">
        <v>0</v>
      </c>
      <c r="M160" s="45">
        <v>0</v>
      </c>
      <c r="N160" s="45">
        <v>0</v>
      </c>
      <c r="O160" s="45">
        <v>4.5831079797942209E-7</v>
      </c>
      <c r="P160" s="45">
        <v>5.4938967079003476E-3</v>
      </c>
      <c r="Q160" s="45">
        <v>1.8735499818234302E-8</v>
      </c>
      <c r="R160" s="45">
        <v>0</v>
      </c>
      <c r="S160" s="45">
        <v>5.4943737541961468E-3</v>
      </c>
    </row>
    <row r="161" spans="1:19">
      <c r="A161" s="88" t="s">
        <v>283</v>
      </c>
      <c r="B161" s="69" t="s">
        <v>201</v>
      </c>
      <c r="C161" s="45">
        <v>3.4147429512001004E-2</v>
      </c>
      <c r="D161" s="45">
        <v>6.3207006349091654E-3</v>
      </c>
      <c r="E161" s="45">
        <v>0.46829644237903623</v>
      </c>
      <c r="F161" s="45">
        <v>0</v>
      </c>
      <c r="G161" s="45">
        <v>6.5625535765696519E-3</v>
      </c>
      <c r="H161" s="45">
        <v>2.3828905108718129E-2</v>
      </c>
      <c r="I161" s="45">
        <v>0</v>
      </c>
      <c r="J161" s="45">
        <v>0</v>
      </c>
      <c r="K161" s="45">
        <v>0.26618367238202056</v>
      </c>
      <c r="L161" s="45">
        <v>4.75022460445782E-2</v>
      </c>
      <c r="M161" s="45">
        <v>0.13942957456093286</v>
      </c>
      <c r="N161" s="45">
        <v>0.22400094043459151</v>
      </c>
      <c r="O161" s="45">
        <v>0.15433280478232669</v>
      </c>
      <c r="P161" s="45">
        <v>0.2476980434381435</v>
      </c>
      <c r="Q161" s="45">
        <v>2.0477099603973592E-2</v>
      </c>
      <c r="R161" s="45">
        <v>4.3133773322815649E-2</v>
      </c>
      <c r="S161" s="45">
        <v>1.6819141857806201</v>
      </c>
    </row>
    <row r="162" spans="1:19">
      <c r="A162" s="88" t="s">
        <v>283</v>
      </c>
      <c r="B162" s="69" t="s">
        <v>202</v>
      </c>
      <c r="C162" s="45">
        <v>5.9901851314714261E-5</v>
      </c>
      <c r="D162" s="45">
        <v>3.8890098056120204E-3</v>
      </c>
      <c r="E162" s="45">
        <v>5.6256059974835182E-6</v>
      </c>
      <c r="F162" s="45">
        <v>5.5375988796447118E-2</v>
      </c>
      <c r="G162" s="45">
        <v>0.29815789369995516</v>
      </c>
      <c r="H162" s="45">
        <v>1.1674943362413592E-3</v>
      </c>
      <c r="I162" s="45">
        <v>2.9318898776772906E-2</v>
      </c>
      <c r="J162" s="45">
        <v>0</v>
      </c>
      <c r="K162" s="45">
        <v>5.9117782229490601E-2</v>
      </c>
      <c r="L162" s="45">
        <v>0</v>
      </c>
      <c r="M162" s="45">
        <v>9.1149398136647797E-2</v>
      </c>
      <c r="N162" s="45">
        <v>0.16731507336895524</v>
      </c>
      <c r="O162" s="45">
        <v>2.0243971149933149E-2</v>
      </c>
      <c r="P162" s="45">
        <v>0.24553342407302647</v>
      </c>
      <c r="Q162" s="45">
        <v>1.331868403444858E-2</v>
      </c>
      <c r="R162" s="45">
        <v>5.4926799078928612E-2</v>
      </c>
      <c r="S162" s="45">
        <v>1.0395799449437675</v>
      </c>
    </row>
    <row r="163" spans="1:19">
      <c r="A163" s="88" t="s">
        <v>283</v>
      </c>
      <c r="B163" s="69" t="s">
        <v>203</v>
      </c>
      <c r="C163" s="45">
        <v>2.1382404298838642E-3</v>
      </c>
      <c r="D163" s="45">
        <v>1.577101986118667</v>
      </c>
      <c r="E163" s="45">
        <v>0</v>
      </c>
      <c r="F163" s="45">
        <v>0</v>
      </c>
      <c r="G163" s="45">
        <v>0.26440950690305787</v>
      </c>
      <c r="H163" s="45">
        <v>0</v>
      </c>
      <c r="I163" s="45">
        <v>4.4680589687751349E-2</v>
      </c>
      <c r="J163" s="45">
        <v>0</v>
      </c>
      <c r="K163" s="45">
        <v>5.044403829712607E-4</v>
      </c>
      <c r="L163" s="45">
        <v>0.18245444974233749</v>
      </c>
      <c r="M163" s="45">
        <v>0.25140072320761631</v>
      </c>
      <c r="N163" s="45">
        <v>9.2615893871116572E-2</v>
      </c>
      <c r="O163" s="45">
        <v>4.7168598926310423E-3</v>
      </c>
      <c r="P163" s="45">
        <v>0.1626895622756086</v>
      </c>
      <c r="Q163" s="45">
        <v>8.6427536334698907E-3</v>
      </c>
      <c r="R163" s="45">
        <v>8.1912271106661994E-2</v>
      </c>
      <c r="S163" s="45">
        <v>2.6732672772517745</v>
      </c>
    </row>
    <row r="164" spans="1:19">
      <c r="A164" s="88" t="s">
        <v>283</v>
      </c>
      <c r="B164" s="69" t="s">
        <v>204</v>
      </c>
      <c r="C164" s="45">
        <v>9.7558623227689267E-6</v>
      </c>
      <c r="D164" s="45">
        <v>0</v>
      </c>
      <c r="E164" s="45">
        <v>1.128822639666538E-2</v>
      </c>
      <c r="F164" s="45">
        <v>0</v>
      </c>
      <c r="G164" s="45">
        <v>0</v>
      </c>
      <c r="H164" s="45">
        <v>0</v>
      </c>
      <c r="I164" s="45">
        <v>2.6456250544212301E-3</v>
      </c>
      <c r="J164" s="45">
        <v>1.1987240320305848E-3</v>
      </c>
      <c r="K164" s="45">
        <v>2.2357484671544192E-2</v>
      </c>
      <c r="L164" s="45">
        <v>0.10814905999578883</v>
      </c>
      <c r="M164" s="45">
        <v>0.11428427722408196</v>
      </c>
      <c r="N164" s="45">
        <v>8.5909426752905915E-2</v>
      </c>
      <c r="O164" s="45">
        <v>3.1249567342698015E-2</v>
      </c>
      <c r="P164" s="45">
        <v>0.19464132984928639</v>
      </c>
      <c r="Q164" s="45">
        <v>8.6801936439602212E-3</v>
      </c>
      <c r="R164" s="45">
        <v>3.0413832351061654E-2</v>
      </c>
      <c r="S164" s="45">
        <v>0.61082750317677181</v>
      </c>
    </row>
    <row r="165" spans="1:19">
      <c r="A165" s="88" t="s">
        <v>283</v>
      </c>
      <c r="B165" s="69" t="s">
        <v>205</v>
      </c>
      <c r="C165" s="45">
        <v>1.5534145750079054E-4</v>
      </c>
      <c r="D165" s="45">
        <v>0</v>
      </c>
      <c r="E165" s="45">
        <v>3.7603384683309038E-3</v>
      </c>
      <c r="F165" s="45">
        <v>2.7299524102133432E-3</v>
      </c>
      <c r="G165" s="45">
        <v>3.2960904154450077E-2</v>
      </c>
      <c r="H165" s="45">
        <v>0</v>
      </c>
      <c r="I165" s="45">
        <v>0</v>
      </c>
      <c r="J165" s="45">
        <v>5.2474134924905602E-2</v>
      </c>
      <c r="K165" s="45">
        <v>0.19410201324564991</v>
      </c>
      <c r="L165" s="45">
        <v>0.11885067821106432</v>
      </c>
      <c r="M165" s="45">
        <v>7.229211059273144E-2</v>
      </c>
      <c r="N165" s="45">
        <v>5.4418834251097614E-2</v>
      </c>
      <c r="O165" s="45">
        <v>1.8595937911483063E-3</v>
      </c>
      <c r="P165" s="45">
        <v>9.1395689105075562E-2</v>
      </c>
      <c r="Q165" s="45">
        <v>1.5536827560103106E-4</v>
      </c>
      <c r="R165" s="45">
        <v>5.0147590819156207E-3</v>
      </c>
      <c r="S165" s="45">
        <v>0.63016971796969301</v>
      </c>
    </row>
    <row r="166" spans="1:19">
      <c r="A166" s="88" t="s">
        <v>283</v>
      </c>
      <c r="B166" s="69" t="s">
        <v>206</v>
      </c>
      <c r="C166" s="45">
        <v>0</v>
      </c>
      <c r="D166" s="45">
        <v>0</v>
      </c>
      <c r="E166" s="45">
        <v>2.4167603793935566E-2</v>
      </c>
      <c r="F166" s="45">
        <v>0</v>
      </c>
      <c r="G166" s="45">
        <v>0.63651077573627735</v>
      </c>
      <c r="H166" s="45">
        <v>0</v>
      </c>
      <c r="I166" s="45">
        <v>8.8580578538585142E-3</v>
      </c>
      <c r="J166" s="45">
        <v>0</v>
      </c>
      <c r="K166" s="45">
        <v>3.1663155900332418E-2</v>
      </c>
      <c r="L166" s="45">
        <v>0.72509232088507503</v>
      </c>
      <c r="M166" s="45">
        <v>8.1150500870366571E-2</v>
      </c>
      <c r="N166" s="45">
        <v>1.0705560476983678E-2</v>
      </c>
      <c r="O166" s="45">
        <v>4.0201458636886622E-2</v>
      </c>
      <c r="P166" s="45">
        <v>0.10086704167374627</v>
      </c>
      <c r="Q166" s="45">
        <v>9.3618589025914467E-3</v>
      </c>
      <c r="R166" s="45">
        <v>4.8367016830326293E-3</v>
      </c>
      <c r="S166" s="45">
        <v>1.6734150364130826</v>
      </c>
    </row>
    <row r="167" spans="1:19">
      <c r="A167" s="88" t="s">
        <v>283</v>
      </c>
      <c r="B167" s="69" t="s">
        <v>207</v>
      </c>
      <c r="C167" s="45">
        <v>0</v>
      </c>
      <c r="D167" s="45">
        <v>0</v>
      </c>
      <c r="E167" s="45">
        <v>2.3449532344907986E-3</v>
      </c>
      <c r="F167" s="45">
        <v>4.2485517125701477E-2</v>
      </c>
      <c r="G167" s="45">
        <v>2.8653470479504506E-2</v>
      </c>
      <c r="H167" s="45">
        <v>0</v>
      </c>
      <c r="I167" s="45">
        <v>0</v>
      </c>
      <c r="J167" s="45">
        <v>9.0471826850635484E-3</v>
      </c>
      <c r="K167" s="45">
        <v>4.5009641430594716E-2</v>
      </c>
      <c r="L167" s="45">
        <v>4.52574930282168E-3</v>
      </c>
      <c r="M167" s="45">
        <v>2.1794328490938764E-2</v>
      </c>
      <c r="N167" s="45">
        <v>1.789423153304881E-3</v>
      </c>
      <c r="O167" s="45">
        <v>1.4427572629616137E-4</v>
      </c>
      <c r="P167" s="45">
        <v>6.6196170826963829E-2</v>
      </c>
      <c r="Q167" s="45">
        <v>3.3919304089516933E-2</v>
      </c>
      <c r="R167" s="45">
        <v>1.2014694931011149E-2</v>
      </c>
      <c r="S167" s="45">
        <v>0.26792471147620489</v>
      </c>
    </row>
    <row r="168" spans="1:19">
      <c r="A168" s="88" t="s">
        <v>283</v>
      </c>
      <c r="B168" s="69" t="s">
        <v>208</v>
      </c>
      <c r="C168" s="45">
        <v>3.7246437623222328E-3</v>
      </c>
      <c r="D168" s="45">
        <v>0</v>
      </c>
      <c r="E168" s="45">
        <v>8.6082028442202585E-4</v>
      </c>
      <c r="F168" s="45">
        <v>0.10898714584601876</v>
      </c>
      <c r="G168" s="45">
        <v>0</v>
      </c>
      <c r="H168" s="45">
        <v>0</v>
      </c>
      <c r="I168" s="45">
        <v>2.3819220250897999E-4</v>
      </c>
      <c r="J168" s="45">
        <v>2.8277864874737269E-4</v>
      </c>
      <c r="K168" s="45">
        <v>0</v>
      </c>
      <c r="L168" s="45">
        <v>0.3123602477755405</v>
      </c>
      <c r="M168" s="45">
        <v>0.1632390511111641</v>
      </c>
      <c r="N168" s="45">
        <v>6.7488373997242945E-2</v>
      </c>
      <c r="O168" s="45">
        <v>6.7392562861701144E-4</v>
      </c>
      <c r="P168" s="45">
        <v>7.1480474999318311E-2</v>
      </c>
      <c r="Q168" s="45">
        <v>2.6200005653919556E-2</v>
      </c>
      <c r="R168" s="45">
        <v>2.6890943154209701E-3</v>
      </c>
      <c r="S168" s="45">
        <v>0.75822475422523894</v>
      </c>
    </row>
    <row r="169" spans="1:19">
      <c r="A169" s="88" t="s">
        <v>283</v>
      </c>
      <c r="B169" s="69" t="s">
        <v>209</v>
      </c>
      <c r="C169" s="45">
        <v>0</v>
      </c>
      <c r="D169" s="45">
        <v>5.6002230196731562E-2</v>
      </c>
      <c r="E169" s="45">
        <v>0</v>
      </c>
      <c r="F169" s="45">
        <v>0.10848024082926955</v>
      </c>
      <c r="G169" s="45">
        <v>1.1121653822715238E-2</v>
      </c>
      <c r="H169" s="45">
        <v>0</v>
      </c>
      <c r="I169" s="45">
        <v>0</v>
      </c>
      <c r="J169" s="45">
        <v>2.4273772484439959E-4</v>
      </c>
      <c r="K169" s="45">
        <v>0</v>
      </c>
      <c r="L169" s="45">
        <v>5.5521528506830009E-4</v>
      </c>
      <c r="M169" s="45">
        <v>2.160090401700776E-2</v>
      </c>
      <c r="N169" s="45">
        <v>2.3081957190676849E-2</v>
      </c>
      <c r="O169" s="45">
        <v>8.4381298498421575E-3</v>
      </c>
      <c r="P169" s="45">
        <v>0.11254033375267092</v>
      </c>
      <c r="Q169" s="45">
        <v>3.5410265508715177E-3</v>
      </c>
      <c r="R169" s="45">
        <v>1.0057100943285491E-2</v>
      </c>
      <c r="S169" s="45">
        <v>0.3556615301629904</v>
      </c>
    </row>
    <row r="170" spans="1:19">
      <c r="A170" s="88" t="s">
        <v>283</v>
      </c>
      <c r="B170" s="69" t="s">
        <v>210</v>
      </c>
      <c r="C170" s="45">
        <v>0</v>
      </c>
      <c r="D170" s="45">
        <v>0</v>
      </c>
      <c r="E170" s="45">
        <v>2.7043420692476339E-2</v>
      </c>
      <c r="F170" s="45">
        <v>1.5002532799304191E-3</v>
      </c>
      <c r="G170" s="45">
        <v>0</v>
      </c>
      <c r="H170" s="45">
        <v>0</v>
      </c>
      <c r="I170" s="45">
        <v>9.7763017720131629E-6</v>
      </c>
      <c r="J170" s="45">
        <v>4.7953758630953969E-2</v>
      </c>
      <c r="K170" s="45">
        <v>0</v>
      </c>
      <c r="L170" s="45">
        <v>0</v>
      </c>
      <c r="M170" s="45">
        <v>1.8189224824407546E-2</v>
      </c>
      <c r="N170" s="45">
        <v>7.9987322781969183E-3</v>
      </c>
      <c r="O170" s="45">
        <v>1.0998343935402222E-3</v>
      </c>
      <c r="P170" s="45">
        <v>0.11862982492887131</v>
      </c>
      <c r="Q170" s="45">
        <v>4.2167634422773936E-4</v>
      </c>
      <c r="R170" s="45">
        <v>4.6786437421124205E-2</v>
      </c>
      <c r="S170" s="45">
        <v>0.26963293909549435</v>
      </c>
    </row>
    <row r="171" spans="1:19">
      <c r="A171" s="88" t="s">
        <v>283</v>
      </c>
      <c r="B171" s="69" t="s">
        <v>211</v>
      </c>
      <c r="C171" s="45">
        <v>3.3650700045967374E-4</v>
      </c>
      <c r="D171" s="45">
        <v>0</v>
      </c>
      <c r="E171" s="45">
        <v>7.2663938002522244E-2</v>
      </c>
      <c r="F171" s="45">
        <v>0</v>
      </c>
      <c r="G171" s="45">
        <v>0</v>
      </c>
      <c r="H171" s="45">
        <v>0</v>
      </c>
      <c r="I171" s="45">
        <v>7.6731374593419499E-4</v>
      </c>
      <c r="J171" s="45">
        <v>2.3296294414200558E-2</v>
      </c>
      <c r="K171" s="45">
        <v>8.3503630541654772E-3</v>
      </c>
      <c r="L171" s="45">
        <v>8.7011817620386012E-4</v>
      </c>
      <c r="M171" s="45">
        <v>3.2936669417559017E-2</v>
      </c>
      <c r="N171" s="45">
        <v>7.4536059600127658E-4</v>
      </c>
      <c r="O171" s="45">
        <v>7.4038620494485397E-3</v>
      </c>
      <c r="P171" s="45">
        <v>9.3502229104655221E-2</v>
      </c>
      <c r="Q171" s="45">
        <v>2.2247972930522497E-3</v>
      </c>
      <c r="R171" s="45">
        <v>2.8961939290312877E-3</v>
      </c>
      <c r="S171" s="45">
        <v>0.24599364678323354</v>
      </c>
    </row>
    <row r="172" spans="1:19">
      <c r="A172" s="88" t="s">
        <v>283</v>
      </c>
      <c r="B172" s="69" t="s">
        <v>212</v>
      </c>
      <c r="C172" s="45">
        <v>0</v>
      </c>
      <c r="D172" s="45">
        <v>7.08200972763251E-5</v>
      </c>
      <c r="E172" s="45">
        <v>2.47378908401652E-4</v>
      </c>
      <c r="F172" s="45">
        <v>0</v>
      </c>
      <c r="G172" s="45">
        <v>0</v>
      </c>
      <c r="H172" s="45">
        <v>8.0591501570519419E-3</v>
      </c>
      <c r="I172" s="45">
        <v>6.2629791175365934E-3</v>
      </c>
      <c r="J172" s="45">
        <v>0</v>
      </c>
      <c r="K172" s="45">
        <v>0</v>
      </c>
      <c r="L172" s="45">
        <v>0.45381521008289205</v>
      </c>
      <c r="M172" s="45">
        <v>6.4434208026735718E-3</v>
      </c>
      <c r="N172" s="45">
        <v>2.8121669117115999E-3</v>
      </c>
      <c r="O172" s="45">
        <v>2.7504646044470338E-2</v>
      </c>
      <c r="P172" s="45">
        <v>5.2492300857847951E-2</v>
      </c>
      <c r="Q172" s="45">
        <v>2.4186610206231585E-3</v>
      </c>
      <c r="R172" s="45">
        <v>6.5502172098774736E-4</v>
      </c>
      <c r="S172" s="45">
        <v>0.56078175572146449</v>
      </c>
    </row>
    <row r="173" spans="1:19">
      <c r="A173" s="88" t="s">
        <v>283</v>
      </c>
      <c r="B173" s="69" t="s">
        <v>213</v>
      </c>
      <c r="C173" s="45">
        <v>0</v>
      </c>
      <c r="D173" s="45">
        <v>0</v>
      </c>
      <c r="E173" s="45">
        <v>0</v>
      </c>
      <c r="F173" s="45">
        <v>0</v>
      </c>
      <c r="G173" s="45">
        <v>2.4814860140613959E-2</v>
      </c>
      <c r="H173" s="45">
        <v>0</v>
      </c>
      <c r="I173" s="45">
        <v>0</v>
      </c>
      <c r="J173" s="45">
        <v>0</v>
      </c>
      <c r="K173" s="45">
        <v>0</v>
      </c>
      <c r="L173" s="45">
        <v>0</v>
      </c>
      <c r="M173" s="45">
        <v>6.1588726297134855E-3</v>
      </c>
      <c r="N173" s="45">
        <v>2.9560439393456761E-3</v>
      </c>
      <c r="O173" s="45">
        <v>1.374342521966998E-4</v>
      </c>
      <c r="P173" s="45">
        <v>6.0126705750594311E-2</v>
      </c>
      <c r="Q173" s="45">
        <v>5.2069926699482849E-3</v>
      </c>
      <c r="R173" s="45">
        <v>4.2630134564465294E-3</v>
      </c>
      <c r="S173" s="45">
        <v>0.10366392283886938</v>
      </c>
    </row>
    <row r="174" spans="1:19">
      <c r="A174" s="88" t="s">
        <v>283</v>
      </c>
      <c r="B174" s="69" t="s">
        <v>214</v>
      </c>
      <c r="C174" s="45">
        <v>3.0875177694766887E-4</v>
      </c>
      <c r="D174" s="45">
        <v>2.3410256451583678E-5</v>
      </c>
      <c r="E174" s="45">
        <v>0</v>
      </c>
      <c r="F174" s="45">
        <v>7.1405841528928704E-3</v>
      </c>
      <c r="G174" s="45">
        <v>0</v>
      </c>
      <c r="H174" s="45">
        <v>0</v>
      </c>
      <c r="I174" s="45">
        <v>5.4043938052528162E-6</v>
      </c>
      <c r="J174" s="45">
        <v>1.9535694283382865E-2</v>
      </c>
      <c r="K174" s="45">
        <v>7.0585535083833584E-4</v>
      </c>
      <c r="L174" s="45">
        <v>8.942014819967703E-2</v>
      </c>
      <c r="M174" s="45">
        <v>1.8132622474967164E-2</v>
      </c>
      <c r="N174" s="45">
        <v>2.1508177062656841E-3</v>
      </c>
      <c r="O174" s="45">
        <v>8.0411953970571659E-5</v>
      </c>
      <c r="P174" s="45">
        <v>1.019098013990849E-2</v>
      </c>
      <c r="Q174" s="45">
        <v>2.2089379370713313E-3</v>
      </c>
      <c r="R174" s="45">
        <v>1.2044919594180747E-3</v>
      </c>
      <c r="S174" s="45">
        <v>0.15110811058559648</v>
      </c>
    </row>
    <row r="175" spans="1:19">
      <c r="A175" s="88" t="s">
        <v>283</v>
      </c>
      <c r="B175" s="69" t="s">
        <v>215</v>
      </c>
      <c r="C175" s="45">
        <v>2.2682312767649537E-3</v>
      </c>
      <c r="D175" s="45">
        <v>1.2864343865715E-5</v>
      </c>
      <c r="E175" s="45">
        <v>0</v>
      </c>
      <c r="F175" s="45">
        <v>0</v>
      </c>
      <c r="G175" s="45">
        <v>0</v>
      </c>
      <c r="H175" s="45">
        <v>0</v>
      </c>
      <c r="I175" s="45">
        <v>0</v>
      </c>
      <c r="J175" s="45">
        <v>0</v>
      </c>
      <c r="K175" s="45">
        <v>0</v>
      </c>
      <c r="L175" s="45">
        <v>0</v>
      </c>
      <c r="M175" s="45">
        <v>2.3062978468436857E-2</v>
      </c>
      <c r="N175" s="45">
        <v>2.0683536726018303E-4</v>
      </c>
      <c r="O175" s="45">
        <v>4.9736716255965874E-5</v>
      </c>
      <c r="P175" s="45">
        <v>1.4492314805224282E-2</v>
      </c>
      <c r="Q175" s="45">
        <v>3.0062748161441277E-4</v>
      </c>
      <c r="R175" s="45">
        <v>4.1271844416752579E-3</v>
      </c>
      <c r="S175" s="45">
        <v>4.452077290110168E-2</v>
      </c>
    </row>
    <row r="176" spans="1:19">
      <c r="A176" s="88" t="s">
        <v>283</v>
      </c>
      <c r="B176" s="69" t="s">
        <v>216</v>
      </c>
      <c r="C176" s="45">
        <v>0</v>
      </c>
      <c r="D176" s="45">
        <v>9.6159339973578284E-4</v>
      </c>
      <c r="E176" s="45">
        <v>1.3361324727889645E-4</v>
      </c>
      <c r="F176" s="45">
        <v>6.0414964793054082E-3</v>
      </c>
      <c r="G176" s="45">
        <v>0</v>
      </c>
      <c r="H176" s="45">
        <v>0</v>
      </c>
      <c r="I176" s="45">
        <v>0</v>
      </c>
      <c r="J176" s="45">
        <v>0</v>
      </c>
      <c r="K176" s="45">
        <v>3.8407160929023298E-2</v>
      </c>
      <c r="L176" s="45">
        <v>0</v>
      </c>
      <c r="M176" s="45">
        <v>2.6134488373988241E-2</v>
      </c>
      <c r="N176" s="45">
        <v>0</v>
      </c>
      <c r="O176" s="45">
        <v>3.1899369686221313E-3</v>
      </c>
      <c r="P176" s="45">
        <v>4.323684151994911E-3</v>
      </c>
      <c r="Q176" s="45">
        <v>3.8977310395527098E-4</v>
      </c>
      <c r="R176" s="45">
        <v>4.5576607515229739E-4</v>
      </c>
      <c r="S176" s="45">
        <v>8.0037512729049354E-2</v>
      </c>
    </row>
    <row r="177" spans="1:19">
      <c r="A177" s="88" t="s">
        <v>283</v>
      </c>
      <c r="B177" s="69" t="s">
        <v>217</v>
      </c>
      <c r="C177" s="45">
        <v>0</v>
      </c>
      <c r="D177" s="45">
        <v>4.1796066061472459E-6</v>
      </c>
      <c r="E177" s="45">
        <v>0</v>
      </c>
      <c r="F177" s="45">
        <v>7.1471205828455453E-2</v>
      </c>
      <c r="G177" s="45">
        <v>0</v>
      </c>
      <c r="H177" s="45">
        <v>0</v>
      </c>
      <c r="I177" s="45">
        <v>0.11469192719788013</v>
      </c>
      <c r="J177" s="45">
        <v>0</v>
      </c>
      <c r="K177" s="45">
        <v>1.9555681418648163E-5</v>
      </c>
      <c r="L177" s="45">
        <v>0</v>
      </c>
      <c r="M177" s="45">
        <v>1.9932937015263441E-3</v>
      </c>
      <c r="N177" s="45">
        <v>0.14314829374727056</v>
      </c>
      <c r="O177" s="45">
        <v>1.7541636897628887E-3</v>
      </c>
      <c r="P177" s="45">
        <v>6.5676072238147754E-3</v>
      </c>
      <c r="Q177" s="45">
        <v>2.1559019615846609E-4</v>
      </c>
      <c r="R177" s="45">
        <v>6.3895130210767093E-5</v>
      </c>
      <c r="S177" s="45">
        <v>0.33992971200310507</v>
      </c>
    </row>
    <row r="178" spans="1:19">
      <c r="A178" s="88" t="s">
        <v>283</v>
      </c>
      <c r="B178" s="69" t="s">
        <v>218</v>
      </c>
      <c r="C178" s="45">
        <v>1.9201783154166263E-2</v>
      </c>
      <c r="D178" s="45">
        <v>3.2436107840716488E-4</v>
      </c>
      <c r="E178" s="45">
        <v>0</v>
      </c>
      <c r="F178" s="45">
        <v>0</v>
      </c>
      <c r="G178" s="45">
        <v>0</v>
      </c>
      <c r="H178" s="45">
        <v>0</v>
      </c>
      <c r="I178" s="45">
        <v>1.5959892592396496E-3</v>
      </c>
      <c r="J178" s="45">
        <v>0</v>
      </c>
      <c r="K178" s="45">
        <v>0</v>
      </c>
      <c r="L178" s="45">
        <v>0</v>
      </c>
      <c r="M178" s="45">
        <v>8.9460755460901709E-5</v>
      </c>
      <c r="N178" s="45">
        <v>9.2953527397678926E-3</v>
      </c>
      <c r="O178" s="45">
        <v>4.0212310308263E-6</v>
      </c>
      <c r="P178" s="45">
        <v>0.12920090520097105</v>
      </c>
      <c r="Q178" s="45">
        <v>1.0593002979602417E-2</v>
      </c>
      <c r="R178" s="45">
        <v>5.8674824152049609E-4</v>
      </c>
      <c r="S178" s="45">
        <v>0.17089162464016994</v>
      </c>
    </row>
    <row r="179" spans="1:19">
      <c r="A179" s="88" t="s">
        <v>283</v>
      </c>
      <c r="B179" s="69" t="s">
        <v>219</v>
      </c>
      <c r="C179" s="45">
        <v>4.2202505842752203E-3</v>
      </c>
      <c r="D179" s="45">
        <v>0.27572963471455481</v>
      </c>
      <c r="E179" s="45">
        <v>4.0605421380845996E-7</v>
      </c>
      <c r="F179" s="45">
        <v>0.21702818233837107</v>
      </c>
      <c r="G179" s="45">
        <v>1.1115589834700401E-3</v>
      </c>
      <c r="H179" s="45">
        <v>0</v>
      </c>
      <c r="I179" s="45">
        <v>2.4386469226460594E-2</v>
      </c>
      <c r="J179" s="45">
        <v>0</v>
      </c>
      <c r="K179" s="45">
        <v>4.3485527707975979E-3</v>
      </c>
      <c r="L179" s="45">
        <v>7.4833288852396151E-3</v>
      </c>
      <c r="M179" s="45">
        <v>2.2511247162020354E-2</v>
      </c>
      <c r="N179" s="45">
        <v>5.0260420867657807E-2</v>
      </c>
      <c r="O179" s="45">
        <v>2.1905093690846256E-2</v>
      </c>
      <c r="P179" s="45">
        <v>0.15676391526198952</v>
      </c>
      <c r="Q179" s="45">
        <v>3.1309479113852401E-2</v>
      </c>
      <c r="R179" s="45">
        <v>1.9072350324668363E-2</v>
      </c>
      <c r="S179" s="45">
        <v>0.83613088997840634</v>
      </c>
    </row>
    <row r="180" spans="1:19">
      <c r="A180" s="88" t="s">
        <v>283</v>
      </c>
      <c r="B180" s="69" t="s">
        <v>220</v>
      </c>
      <c r="C180" s="45">
        <v>2.3176560692014514E-2</v>
      </c>
      <c r="D180" s="45">
        <v>6.3745397041126139E-3</v>
      </c>
      <c r="E180" s="45">
        <v>2.9226526726378044E-3</v>
      </c>
      <c r="F180" s="45">
        <v>2.2145247717304528E-3</v>
      </c>
      <c r="G180" s="45">
        <v>0</v>
      </c>
      <c r="H180" s="45">
        <v>0</v>
      </c>
      <c r="I180" s="45">
        <v>6.5695120675368646E-4</v>
      </c>
      <c r="J180" s="45">
        <v>1.0739843504858904E-4</v>
      </c>
      <c r="K180" s="45">
        <v>0</v>
      </c>
      <c r="L180" s="45">
        <v>0</v>
      </c>
      <c r="M180" s="45">
        <v>8.493735114585732E-3</v>
      </c>
      <c r="N180" s="45">
        <v>2.415916057830092E-2</v>
      </c>
      <c r="O180" s="45">
        <v>1.6298758160759874E-4</v>
      </c>
      <c r="P180" s="45">
        <v>2.8363314613020663E-2</v>
      </c>
      <c r="Q180" s="45">
        <v>9.6097655153326578E-4</v>
      </c>
      <c r="R180" s="45">
        <v>2.0945913791909909E-3</v>
      </c>
      <c r="S180" s="45">
        <v>9.9687393300548877E-2</v>
      </c>
    </row>
    <row r="181" spans="1:19">
      <c r="A181" s="88" t="s">
        <v>283</v>
      </c>
      <c r="B181" s="69" t="s">
        <v>221</v>
      </c>
      <c r="C181" s="45">
        <v>3.2026464123104947E-3</v>
      </c>
      <c r="D181" s="45">
        <v>0</v>
      </c>
      <c r="E181" s="45">
        <v>0</v>
      </c>
      <c r="F181" s="45">
        <v>8.9622179906427846E-3</v>
      </c>
      <c r="G181" s="45">
        <v>3.7934137938051116E-2</v>
      </c>
      <c r="H181" s="45">
        <v>0</v>
      </c>
      <c r="I181" s="45">
        <v>0</v>
      </c>
      <c r="J181" s="45">
        <v>3.7660001492286543E-2</v>
      </c>
      <c r="K181" s="45">
        <v>1.3930046030993903E-2</v>
      </c>
      <c r="L181" s="45">
        <v>3.6121178609729299E-3</v>
      </c>
      <c r="M181" s="45">
        <v>5.3192159754504864E-3</v>
      </c>
      <c r="N181" s="45">
        <v>1.7872186980278926E-3</v>
      </c>
      <c r="O181" s="45">
        <v>1.6032525227647199E-3</v>
      </c>
      <c r="P181" s="45">
        <v>4.7189154124309241E-2</v>
      </c>
      <c r="Q181" s="45">
        <v>1.0203037742268162E-2</v>
      </c>
      <c r="R181" s="45">
        <v>1.8706768122589423E-4</v>
      </c>
      <c r="S181" s="45">
        <v>0.1715901144692964</v>
      </c>
    </row>
    <row r="182" spans="1:19">
      <c r="A182" s="88" t="s">
        <v>283</v>
      </c>
      <c r="B182" s="69" t="s">
        <v>222</v>
      </c>
      <c r="C182" s="45">
        <v>1.5046238264759815E-6</v>
      </c>
      <c r="D182" s="45">
        <v>0</v>
      </c>
      <c r="E182" s="45">
        <v>3.0730351449532733E-2</v>
      </c>
      <c r="F182" s="45">
        <v>0</v>
      </c>
      <c r="G182" s="45">
        <v>5.5331556186333231E-3</v>
      </c>
      <c r="H182" s="45">
        <v>0</v>
      </c>
      <c r="I182" s="45">
        <v>0</v>
      </c>
      <c r="J182" s="45">
        <v>5.3242513323215057E-4</v>
      </c>
      <c r="K182" s="45">
        <v>1.6831923844917718E-4</v>
      </c>
      <c r="L182" s="45">
        <v>7.3031893306065854E-3</v>
      </c>
      <c r="M182" s="45">
        <v>7.1500176254808423E-3</v>
      </c>
      <c r="N182" s="45">
        <v>0</v>
      </c>
      <c r="O182" s="45">
        <v>8.1016114036547293E-5</v>
      </c>
      <c r="P182" s="45">
        <v>6.2184423188531568E-3</v>
      </c>
      <c r="Q182" s="45">
        <v>2.6620689990996871E-2</v>
      </c>
      <c r="R182" s="45">
        <v>7.3011378518295089E-4</v>
      </c>
      <c r="S182" s="45">
        <v>8.5069225228842527E-2</v>
      </c>
    </row>
    <row r="183" spans="1:19">
      <c r="A183" s="88" t="s">
        <v>283</v>
      </c>
      <c r="B183" s="69" t="s">
        <v>223</v>
      </c>
      <c r="C183" s="45">
        <v>1.0830042768639192E-5</v>
      </c>
      <c r="D183" s="45">
        <v>0</v>
      </c>
      <c r="E183" s="45">
        <v>1.7028688031373029E-4</v>
      </c>
      <c r="F183" s="45">
        <v>6.9439348699518177E-5</v>
      </c>
      <c r="G183" s="45">
        <v>0</v>
      </c>
      <c r="H183" s="45">
        <v>0</v>
      </c>
      <c r="I183" s="45">
        <v>0</v>
      </c>
      <c r="J183" s="45">
        <v>0</v>
      </c>
      <c r="K183" s="45">
        <v>0</v>
      </c>
      <c r="L183" s="45">
        <v>1.9549283193853739E-4</v>
      </c>
      <c r="M183" s="45">
        <v>5.7629897620703474E-5</v>
      </c>
      <c r="N183" s="45">
        <v>5.0018283979724742E-4</v>
      </c>
      <c r="O183" s="45">
        <v>3.8780604487698156E-6</v>
      </c>
      <c r="P183" s="45">
        <v>1.0537822484799619E-3</v>
      </c>
      <c r="Q183" s="45">
        <v>9.1136522914858631E-4</v>
      </c>
      <c r="R183" s="45">
        <v>1.2083919182614977E-4</v>
      </c>
      <c r="S183" s="45">
        <v>3.093726571030686E-3</v>
      </c>
    </row>
    <row r="184" spans="1:19">
      <c r="A184" s="88" t="s">
        <v>283</v>
      </c>
      <c r="B184" s="69" t="s">
        <v>224</v>
      </c>
      <c r="C184" s="45">
        <v>4.4020159631785738E-5</v>
      </c>
      <c r="D184" s="45">
        <v>0</v>
      </c>
      <c r="E184" s="45">
        <v>9.1320889072932232E-8</v>
      </c>
      <c r="F184" s="45">
        <v>0</v>
      </c>
      <c r="G184" s="45">
        <v>0</v>
      </c>
      <c r="H184" s="45">
        <v>0</v>
      </c>
      <c r="I184" s="45">
        <v>0</v>
      </c>
      <c r="J184" s="45">
        <v>0</v>
      </c>
      <c r="K184" s="45">
        <v>0</v>
      </c>
      <c r="L184" s="45">
        <v>0</v>
      </c>
      <c r="M184" s="45">
        <v>7.1360942117681958E-5</v>
      </c>
      <c r="N184" s="45">
        <v>0</v>
      </c>
      <c r="O184" s="45">
        <v>4.3810860510973271E-5</v>
      </c>
      <c r="P184" s="45">
        <v>2.6802793969693539E-4</v>
      </c>
      <c r="Q184" s="45">
        <v>7.25080684187418E-5</v>
      </c>
      <c r="R184" s="45">
        <v>8.7855020245442006E-6</v>
      </c>
      <c r="S184" s="45">
        <v>5.0860479328918018E-4</v>
      </c>
    </row>
    <row r="185" spans="1:19">
      <c r="A185" s="88" t="s">
        <v>283</v>
      </c>
      <c r="B185" s="69" t="s">
        <v>225</v>
      </c>
      <c r="C185" s="45">
        <v>0</v>
      </c>
      <c r="D185" s="45">
        <v>0</v>
      </c>
      <c r="E185" s="45">
        <v>0</v>
      </c>
      <c r="F185" s="45">
        <v>0</v>
      </c>
      <c r="G185" s="45">
        <v>0</v>
      </c>
      <c r="H185" s="45">
        <v>0</v>
      </c>
      <c r="I185" s="45">
        <v>0</v>
      </c>
      <c r="J185" s="45">
        <v>0</v>
      </c>
      <c r="K185" s="45">
        <v>0</v>
      </c>
      <c r="L185" s="45">
        <v>0</v>
      </c>
      <c r="M185" s="45">
        <v>0</v>
      </c>
      <c r="N185" s="45">
        <v>0</v>
      </c>
      <c r="O185" s="45">
        <v>5.9255692952397965E-7</v>
      </c>
      <c r="P185" s="45">
        <v>5.1282832966847991E-6</v>
      </c>
      <c r="Q185" s="45">
        <v>0</v>
      </c>
      <c r="R185" s="45">
        <v>0</v>
      </c>
      <c r="S185" s="45">
        <v>5.7208402282071802E-6</v>
      </c>
    </row>
  </sheetData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09375" defaultRowHeight="14.4"/>
  <cols>
    <col min="1" max="1" width="16.33203125" style="45" customWidth="1"/>
    <col min="2" max="2" width="17.88671875" style="45" customWidth="1"/>
    <col min="3" max="3" width="12" style="45" customWidth="1"/>
    <col min="4" max="16384" width="10.109375" style="45"/>
  </cols>
  <sheetData>
    <row r="1" spans="1:20" s="40" customFormat="1">
      <c r="B1" s="35" t="s">
        <v>1</v>
      </c>
      <c r="C1" s="42" t="s">
        <v>281</v>
      </c>
      <c r="D1" s="37"/>
      <c r="E1" s="37"/>
      <c r="F1" s="37"/>
      <c r="G1" s="38"/>
      <c r="H1" s="39"/>
    </row>
    <row r="2" spans="1:20">
      <c r="B2" s="41" t="s">
        <v>3</v>
      </c>
      <c r="C2" s="42" t="s">
        <v>284</v>
      </c>
      <c r="D2" s="43"/>
      <c r="E2" s="43"/>
      <c r="F2" s="43"/>
      <c r="G2" s="43"/>
      <c r="H2" s="44"/>
    </row>
    <row r="3" spans="1:20">
      <c r="B3" s="41" t="s">
        <v>5</v>
      </c>
      <c r="C3" s="46" t="s">
        <v>6</v>
      </c>
      <c r="D3" s="43"/>
      <c r="E3" s="43"/>
      <c r="F3" s="43"/>
      <c r="G3" s="43"/>
      <c r="H3" s="44"/>
    </row>
    <row r="4" spans="1:20">
      <c r="B4" s="47" t="s">
        <v>7</v>
      </c>
      <c r="C4" s="48">
        <v>2010</v>
      </c>
      <c r="D4" s="49"/>
      <c r="E4" s="49"/>
      <c r="F4" s="49"/>
      <c r="G4" s="49"/>
      <c r="H4" s="50"/>
    </row>
    <row r="5" spans="1:20">
      <c r="B5" s="51"/>
    </row>
    <row r="6" spans="1:20">
      <c r="A6" s="51" t="s">
        <v>8</v>
      </c>
      <c r="B6" s="51" t="s">
        <v>9</v>
      </c>
      <c r="C6" s="52" t="s">
        <v>10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4"/>
    </row>
    <row r="7" spans="1:20" ht="15.6">
      <c r="B7" s="51" t="s">
        <v>11</v>
      </c>
      <c r="C7" s="55" t="s">
        <v>12</v>
      </c>
      <c r="D7" s="56"/>
      <c r="E7" s="56"/>
      <c r="F7" s="56"/>
      <c r="G7" s="56"/>
      <c r="H7" s="56"/>
      <c r="I7" s="56"/>
      <c r="J7" s="56"/>
      <c r="K7" s="56"/>
      <c r="L7" s="57"/>
      <c r="M7" s="55" t="s">
        <v>13</v>
      </c>
      <c r="N7" s="56"/>
      <c r="O7" s="56"/>
      <c r="P7" s="56"/>
      <c r="Q7" s="56"/>
      <c r="R7" s="56"/>
      <c r="S7" s="58"/>
    </row>
    <row r="8" spans="1:20">
      <c r="C8" s="59" t="s">
        <v>14</v>
      </c>
      <c r="D8" s="60" t="s">
        <v>15</v>
      </c>
      <c r="E8" s="60" t="s">
        <v>16</v>
      </c>
      <c r="F8" s="60" t="s">
        <v>17</v>
      </c>
      <c r="G8" s="60" t="s">
        <v>18</v>
      </c>
      <c r="H8" s="60" t="s">
        <v>19</v>
      </c>
      <c r="I8" s="60" t="s">
        <v>20</v>
      </c>
      <c r="J8" s="60" t="s">
        <v>21</v>
      </c>
      <c r="K8" s="60" t="s">
        <v>22</v>
      </c>
      <c r="L8" s="61" t="s">
        <v>23</v>
      </c>
      <c r="M8" s="62" t="s">
        <v>24</v>
      </c>
      <c r="N8" s="63" t="s">
        <v>25</v>
      </c>
      <c r="O8" s="63" t="s">
        <v>26</v>
      </c>
      <c r="P8" s="63" t="s">
        <v>27</v>
      </c>
      <c r="Q8" s="63" t="s">
        <v>28</v>
      </c>
      <c r="R8" s="63" t="s">
        <v>29</v>
      </c>
      <c r="S8" s="64" t="s">
        <v>30</v>
      </c>
    </row>
    <row r="9" spans="1:20">
      <c r="C9" s="65" t="s">
        <v>31</v>
      </c>
      <c r="D9" s="66" t="s">
        <v>32</v>
      </c>
      <c r="E9" s="66" t="s">
        <v>33</v>
      </c>
      <c r="F9" s="66" t="s">
        <v>34</v>
      </c>
      <c r="G9" s="66" t="s">
        <v>35</v>
      </c>
      <c r="H9" s="66" t="s">
        <v>36</v>
      </c>
      <c r="I9" s="66" t="s">
        <v>37</v>
      </c>
      <c r="J9" s="66" t="s">
        <v>38</v>
      </c>
      <c r="K9" s="66" t="s">
        <v>39</v>
      </c>
      <c r="L9" s="67" t="s">
        <v>40</v>
      </c>
      <c r="M9" s="65" t="s">
        <v>41</v>
      </c>
      <c r="N9" s="66" t="s">
        <v>42</v>
      </c>
      <c r="O9" s="66" t="s">
        <v>43</v>
      </c>
      <c r="P9" s="66" t="s">
        <v>44</v>
      </c>
      <c r="Q9" s="66" t="s">
        <v>45</v>
      </c>
      <c r="R9" s="66" t="s">
        <v>46</v>
      </c>
      <c r="S9" s="68" t="s">
        <v>47</v>
      </c>
      <c r="T9" s="69"/>
    </row>
    <row r="10" spans="1:20">
      <c r="A10" s="88" t="s">
        <v>285</v>
      </c>
      <c r="B10" s="89" t="s">
        <v>49</v>
      </c>
      <c r="C10" s="45">
        <v>0</v>
      </c>
      <c r="D10" s="45">
        <v>0.11817172731335919</v>
      </c>
      <c r="E10" s="45">
        <v>0</v>
      </c>
      <c r="F10" s="45">
        <v>0</v>
      </c>
      <c r="G10" s="45">
        <v>2.8388206028456201E-4</v>
      </c>
      <c r="H10" s="45">
        <v>0.76662622546492487</v>
      </c>
      <c r="I10" s="45">
        <v>0</v>
      </c>
      <c r="J10" s="45">
        <v>2.3109852742031574E-3</v>
      </c>
      <c r="K10" s="45">
        <v>0</v>
      </c>
      <c r="L10" s="45">
        <v>0</v>
      </c>
      <c r="M10" s="45">
        <v>2.8566918525729224E-2</v>
      </c>
      <c r="N10" s="45">
        <v>2.5037159036270188E-2</v>
      </c>
      <c r="O10" s="45">
        <v>0</v>
      </c>
      <c r="P10" s="45">
        <v>7.3342999980614259E-3</v>
      </c>
      <c r="Q10" s="45">
        <v>3.2499792124193981E-2</v>
      </c>
      <c r="R10" s="45">
        <v>4.47066032125715E-2</v>
      </c>
      <c r="S10" s="45">
        <v>1.0255375930095982</v>
      </c>
    </row>
    <row r="11" spans="1:20">
      <c r="A11" s="88" t="s">
        <v>285</v>
      </c>
      <c r="B11" s="89" t="s">
        <v>50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4.1587759704269679E-3</v>
      </c>
      <c r="N11" s="45">
        <v>0</v>
      </c>
      <c r="O11" s="45">
        <v>0</v>
      </c>
      <c r="P11" s="45">
        <v>0</v>
      </c>
      <c r="Q11" s="45">
        <v>0</v>
      </c>
      <c r="R11" s="45">
        <v>0.10925040484642598</v>
      </c>
      <c r="S11" s="45">
        <v>0.11340918081685292</v>
      </c>
    </row>
    <row r="12" spans="1:20">
      <c r="A12" s="88" t="s">
        <v>285</v>
      </c>
      <c r="B12" s="89" t="s">
        <v>51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0.13146610095713362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0.13146610095713385</v>
      </c>
    </row>
    <row r="13" spans="1:20">
      <c r="A13" s="88" t="s">
        <v>285</v>
      </c>
      <c r="B13" s="89" t="s">
        <v>52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1.7210778181207306E-3</v>
      </c>
      <c r="Q13" s="45">
        <v>0</v>
      </c>
      <c r="R13" s="45">
        <v>0</v>
      </c>
      <c r="S13" s="45">
        <v>1.7210778181206976E-3</v>
      </c>
    </row>
    <row r="14" spans="1:20">
      <c r="A14" s="88" t="s">
        <v>285</v>
      </c>
      <c r="B14" s="89" t="s">
        <v>53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5.6239132119936877E-3</v>
      </c>
      <c r="N14" s="45">
        <v>0</v>
      </c>
      <c r="O14" s="45">
        <v>0</v>
      </c>
      <c r="P14" s="45">
        <v>0</v>
      </c>
      <c r="Q14" s="45">
        <v>0</v>
      </c>
      <c r="R14" s="45">
        <v>2.9202474663425626E-7</v>
      </c>
      <c r="S14" s="45">
        <v>5.6242052367401207E-3</v>
      </c>
    </row>
    <row r="15" spans="1:20">
      <c r="A15" s="88" t="s">
        <v>285</v>
      </c>
      <c r="B15" s="89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</row>
    <row r="16" spans="1:20">
      <c r="A16" s="88" t="s">
        <v>285</v>
      </c>
      <c r="B16" s="89" t="s">
        <v>55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</row>
    <row r="17" spans="1:19">
      <c r="A17" s="88" t="s">
        <v>285</v>
      </c>
      <c r="B17" s="89" t="s">
        <v>56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4.8256005408610025E-2</v>
      </c>
      <c r="P17" s="45">
        <v>0</v>
      </c>
      <c r="Q17" s="45">
        <v>0</v>
      </c>
      <c r="R17" s="45">
        <v>0</v>
      </c>
      <c r="S17" s="45">
        <v>4.8256005408610081E-2</v>
      </c>
    </row>
    <row r="18" spans="1:19">
      <c r="A18" s="88" t="s">
        <v>285</v>
      </c>
      <c r="B18" s="89" t="s">
        <v>57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</row>
    <row r="19" spans="1:19">
      <c r="A19" s="88" t="s">
        <v>285</v>
      </c>
      <c r="B19" s="89" t="s">
        <v>58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2.7736067810659598E-4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2.7736067810679721E-4</v>
      </c>
    </row>
    <row r="20" spans="1:19">
      <c r="A20" s="88" t="s">
        <v>285</v>
      </c>
      <c r="B20" s="89" t="s">
        <v>59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7.5182877271144886E-3</v>
      </c>
      <c r="O20" s="45">
        <v>0</v>
      </c>
      <c r="P20" s="45">
        <v>0</v>
      </c>
      <c r="Q20" s="45">
        <v>0</v>
      </c>
      <c r="R20" s="45">
        <v>0</v>
      </c>
      <c r="S20" s="45">
        <v>7.5182877271144921E-3</v>
      </c>
    </row>
    <row r="21" spans="1:19">
      <c r="A21" s="88" t="s">
        <v>285</v>
      </c>
      <c r="B21" s="89" t="s">
        <v>60</v>
      </c>
      <c r="C21" s="45">
        <v>0</v>
      </c>
      <c r="D21" s="45">
        <v>0</v>
      </c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</row>
    <row r="22" spans="1:19">
      <c r="A22" s="88" t="s">
        <v>285</v>
      </c>
      <c r="B22" s="89" t="s">
        <v>61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8.1463496573452865E-8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45">
        <v>8.1463496393041623E-8</v>
      </c>
    </row>
    <row r="23" spans="1:19">
      <c r="A23" s="88" t="s">
        <v>285</v>
      </c>
      <c r="B23" s="89" t="s">
        <v>62</v>
      </c>
      <c r="C23" s="45">
        <v>0</v>
      </c>
      <c r="D23" s="45">
        <v>0</v>
      </c>
      <c r="E23" s="45">
        <v>0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</row>
    <row r="24" spans="1:19">
      <c r="A24" s="88" t="s">
        <v>285</v>
      </c>
      <c r="B24" s="89" t="s">
        <v>63</v>
      </c>
      <c r="C24" s="45">
        <v>0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</row>
    <row r="25" spans="1:19">
      <c r="A25" s="88" t="s">
        <v>285</v>
      </c>
      <c r="B25" s="89" t="s">
        <v>64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1.278393034275304E-2</v>
      </c>
      <c r="O25" s="45">
        <v>0</v>
      </c>
      <c r="P25" s="45">
        <v>0</v>
      </c>
      <c r="Q25" s="45">
        <v>0</v>
      </c>
      <c r="R25" s="45">
        <v>0</v>
      </c>
      <c r="S25" s="45">
        <v>1.2783930342753047E-2</v>
      </c>
    </row>
    <row r="26" spans="1:19">
      <c r="A26" s="88" t="s">
        <v>285</v>
      </c>
      <c r="B26" s="89" t="s">
        <v>65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</row>
    <row r="27" spans="1:19">
      <c r="A27" s="88" t="s">
        <v>285</v>
      </c>
      <c r="B27" s="89" t="s">
        <v>66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</row>
    <row r="28" spans="1:19">
      <c r="A28" s="88" t="s">
        <v>285</v>
      </c>
      <c r="B28" s="89" t="s">
        <v>67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6.0283075787282703E-3</v>
      </c>
      <c r="N28" s="45">
        <v>9.8416435471529728E-3</v>
      </c>
      <c r="O28" s="45">
        <v>0</v>
      </c>
      <c r="P28" s="45">
        <v>0</v>
      </c>
      <c r="Q28" s="45">
        <v>0</v>
      </c>
      <c r="R28" s="45">
        <v>0</v>
      </c>
      <c r="S28" s="45">
        <v>1.5869951125881521E-2</v>
      </c>
    </row>
    <row r="29" spans="1:19">
      <c r="A29" s="88" t="s">
        <v>285</v>
      </c>
      <c r="B29" s="89" t="s">
        <v>68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3.9935462047634204E-3</v>
      </c>
      <c r="Q29" s="45">
        <v>0</v>
      </c>
      <c r="R29" s="45">
        <v>0</v>
      </c>
      <c r="S29" s="45">
        <v>3.9935462047633319E-3</v>
      </c>
    </row>
    <row r="30" spans="1:19">
      <c r="A30" s="88" t="s">
        <v>285</v>
      </c>
      <c r="B30" s="89" t="s">
        <v>69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45">
        <v>1.7818503532870955E-6</v>
      </c>
      <c r="N30" s="45">
        <v>6.6619619072235431E-2</v>
      </c>
      <c r="O30" s="45">
        <v>0</v>
      </c>
      <c r="P30" s="45">
        <v>0</v>
      </c>
      <c r="Q30" s="45">
        <v>0</v>
      </c>
      <c r="R30" s="45">
        <v>0.43610977636903225</v>
      </c>
      <c r="S30" s="45">
        <v>0.50273117729162053</v>
      </c>
    </row>
    <row r="31" spans="1:19">
      <c r="A31" s="88" t="s">
        <v>285</v>
      </c>
      <c r="B31" s="89" t="s">
        <v>70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2.5406711599840204E-6</v>
      </c>
      <c r="N31" s="45">
        <v>1.0280287733195337E-3</v>
      </c>
      <c r="O31" s="45">
        <v>0</v>
      </c>
      <c r="P31" s="45">
        <v>0</v>
      </c>
      <c r="Q31" s="45">
        <v>0</v>
      </c>
      <c r="R31" s="45">
        <v>0</v>
      </c>
      <c r="S31" s="45">
        <v>1.0305694444796565E-3</v>
      </c>
    </row>
    <row r="32" spans="1:19">
      <c r="A32" s="88" t="s">
        <v>285</v>
      </c>
      <c r="B32" s="89" t="s">
        <v>71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0</v>
      </c>
      <c r="M32" s="45">
        <v>7.7725807231283917E-4</v>
      </c>
      <c r="N32" s="45">
        <v>0</v>
      </c>
      <c r="O32" s="45">
        <v>0</v>
      </c>
      <c r="P32" s="45">
        <v>0</v>
      </c>
      <c r="Q32" s="45">
        <v>0</v>
      </c>
      <c r="R32" s="45">
        <v>1.6232179530436799</v>
      </c>
      <c r="S32" s="45">
        <v>1.6239952111159925</v>
      </c>
    </row>
    <row r="33" spans="1:19">
      <c r="A33" s="88" t="s">
        <v>285</v>
      </c>
      <c r="B33" s="89" t="s">
        <v>72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45">
        <v>4.207225173406208E-3</v>
      </c>
      <c r="N33" s="45">
        <v>4.2011630512150386E-2</v>
      </c>
      <c r="O33" s="45">
        <v>0</v>
      </c>
      <c r="P33" s="45">
        <v>0</v>
      </c>
      <c r="Q33" s="45">
        <v>0</v>
      </c>
      <c r="R33" s="45">
        <v>0</v>
      </c>
      <c r="S33" s="45">
        <v>4.6218855685556726E-2</v>
      </c>
    </row>
    <row r="34" spans="1:19">
      <c r="A34" s="88" t="s">
        <v>285</v>
      </c>
      <c r="B34" s="89" t="s">
        <v>73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45">
        <v>0</v>
      </c>
      <c r="S34" s="45">
        <v>0</v>
      </c>
    </row>
    <row r="35" spans="1:19">
      <c r="A35" s="88" t="s">
        <v>285</v>
      </c>
      <c r="B35" s="89" t="s">
        <v>74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5.6529093222942861E-4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5">
        <v>5.6529093222934534E-4</v>
      </c>
    </row>
    <row r="36" spans="1:19">
      <c r="A36" s="88" t="s">
        <v>285</v>
      </c>
      <c r="B36" s="89" t="s">
        <v>75</v>
      </c>
      <c r="C36" s="45">
        <v>1.9209980865295927E-2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45">
        <v>0</v>
      </c>
      <c r="S36" s="45">
        <v>1.9209980865296128E-2</v>
      </c>
    </row>
    <row r="37" spans="1:19">
      <c r="A37" s="88" t="s">
        <v>285</v>
      </c>
      <c r="B37" s="89" t="s">
        <v>76</v>
      </c>
      <c r="C37" s="45">
        <v>0</v>
      </c>
      <c r="D37" s="45">
        <v>0.11438675306217465</v>
      </c>
      <c r="E37" s="45">
        <v>0</v>
      </c>
      <c r="F37" s="45">
        <v>0</v>
      </c>
      <c r="G37" s="45">
        <v>0</v>
      </c>
      <c r="H37" s="45">
        <v>0.81932076965810319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5">
        <v>0.93370752272027735</v>
      </c>
    </row>
    <row r="38" spans="1:19">
      <c r="A38" s="88" t="s">
        <v>285</v>
      </c>
      <c r="B38" s="89" t="s">
        <v>77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8.5028255443250957E-3</v>
      </c>
      <c r="Q38" s="45">
        <v>0</v>
      </c>
      <c r="R38" s="45">
        <v>0</v>
      </c>
      <c r="S38" s="45">
        <v>8.5028255443253542E-3</v>
      </c>
    </row>
    <row r="39" spans="1:19">
      <c r="A39" s="88" t="s">
        <v>285</v>
      </c>
      <c r="B39" s="89" t="s">
        <v>78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2.676328547286666E-6</v>
      </c>
      <c r="N39" s="45">
        <v>0</v>
      </c>
      <c r="O39" s="45">
        <v>0</v>
      </c>
      <c r="P39" s="45">
        <v>3.1013873452184863E-3</v>
      </c>
      <c r="Q39" s="45">
        <v>0</v>
      </c>
      <c r="R39" s="45">
        <v>0</v>
      </c>
      <c r="S39" s="45">
        <v>3.1040636737653671E-3</v>
      </c>
    </row>
    <row r="40" spans="1:19">
      <c r="A40" s="88" t="s">
        <v>285</v>
      </c>
      <c r="B40" s="89" t="s">
        <v>79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0.70503890135055292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  <c r="N40" s="45">
        <v>9.1757814555986167E-2</v>
      </c>
      <c r="O40" s="45">
        <v>0</v>
      </c>
      <c r="P40" s="45">
        <v>0</v>
      </c>
      <c r="Q40" s="45">
        <v>0</v>
      </c>
      <c r="R40" s="45">
        <v>0</v>
      </c>
      <c r="S40" s="45">
        <v>0.796796715906539</v>
      </c>
    </row>
    <row r="41" spans="1:19">
      <c r="A41" s="88" t="s">
        <v>285</v>
      </c>
      <c r="B41" s="89" t="s">
        <v>80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45">
        <v>0</v>
      </c>
      <c r="S41" s="45">
        <v>0</v>
      </c>
    </row>
    <row r="42" spans="1:19">
      <c r="A42" s="88" t="s">
        <v>285</v>
      </c>
      <c r="B42" s="89" t="s">
        <v>81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7.910738812098167E-5</v>
      </c>
      <c r="N42" s="45">
        <v>0</v>
      </c>
      <c r="O42" s="45">
        <v>0</v>
      </c>
      <c r="P42" s="45">
        <v>0</v>
      </c>
      <c r="Q42" s="45">
        <v>0</v>
      </c>
      <c r="R42" s="45">
        <v>0</v>
      </c>
      <c r="S42" s="45">
        <v>7.9107388121002487E-5</v>
      </c>
    </row>
    <row r="43" spans="1:19">
      <c r="A43" s="88" t="s">
        <v>285</v>
      </c>
      <c r="B43" s="89" t="s">
        <v>82</v>
      </c>
      <c r="C43" s="45">
        <v>0</v>
      </c>
      <c r="D43" s="45">
        <v>8.70782223081219E-2</v>
      </c>
      <c r="E43" s="45">
        <v>0</v>
      </c>
      <c r="F43" s="45">
        <v>0</v>
      </c>
      <c r="G43" s="45">
        <v>0</v>
      </c>
      <c r="H43" s="45">
        <v>1.1746044391458144</v>
      </c>
      <c r="I43" s="45">
        <v>0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45">
        <v>2.6176328720373121E-4</v>
      </c>
      <c r="S43" s="45">
        <v>1.2619444247411407</v>
      </c>
    </row>
    <row r="44" spans="1:19">
      <c r="A44" s="88" t="s">
        <v>285</v>
      </c>
      <c r="B44" s="89" t="s">
        <v>83</v>
      </c>
      <c r="C44" s="45">
        <v>0</v>
      </c>
      <c r="D44" s="45">
        <v>0</v>
      </c>
      <c r="E44" s="45">
        <v>0</v>
      </c>
      <c r="F44" s="45">
        <v>2.249555123678979E-6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0</v>
      </c>
      <c r="N44" s="45">
        <v>9.2496499159894774E-3</v>
      </c>
      <c r="O44" s="45">
        <v>0</v>
      </c>
      <c r="P44" s="45">
        <v>0</v>
      </c>
      <c r="Q44" s="45">
        <v>0</v>
      </c>
      <c r="R44" s="45">
        <v>4.8651563826815902E-3</v>
      </c>
      <c r="S44" s="45">
        <v>1.4117055853794191E-2</v>
      </c>
    </row>
    <row r="45" spans="1:19">
      <c r="A45" s="88" t="s">
        <v>285</v>
      </c>
      <c r="B45" s="89" t="s">
        <v>84</v>
      </c>
      <c r="C45" s="45">
        <v>0</v>
      </c>
      <c r="D45" s="45">
        <v>0</v>
      </c>
      <c r="E45" s="45">
        <v>0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6.3478535826111404E-5</v>
      </c>
      <c r="N45" s="45">
        <v>8.8819784533855639E-4</v>
      </c>
      <c r="O45" s="45">
        <v>0</v>
      </c>
      <c r="P45" s="45">
        <v>0</v>
      </c>
      <c r="Q45" s="45">
        <v>0</v>
      </c>
      <c r="R45" s="45">
        <v>0.73183820281181466</v>
      </c>
      <c r="S45" s="45">
        <v>0.73278987919298011</v>
      </c>
    </row>
    <row r="46" spans="1:19">
      <c r="A46" s="88" t="s">
        <v>285</v>
      </c>
      <c r="B46" s="89" t="s">
        <v>85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1.6500452190058856E-4</v>
      </c>
      <c r="N46" s="45">
        <v>7.207113534323123E-2</v>
      </c>
      <c r="O46" s="45">
        <v>0</v>
      </c>
      <c r="P46" s="45">
        <v>0</v>
      </c>
      <c r="Q46" s="45">
        <v>0</v>
      </c>
      <c r="R46" s="45">
        <v>2.369354812253377E-2</v>
      </c>
      <c r="S46" s="45">
        <v>9.5929687987664991E-2</v>
      </c>
    </row>
    <row r="47" spans="1:19">
      <c r="A47" s="88" t="s">
        <v>285</v>
      </c>
      <c r="B47" s="89" t="s">
        <v>86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0.77265051830440257</v>
      </c>
      <c r="I47" s="45">
        <v>0</v>
      </c>
      <c r="J47" s="45">
        <v>0</v>
      </c>
      <c r="K47" s="45">
        <v>0</v>
      </c>
      <c r="L47" s="45">
        <v>0</v>
      </c>
      <c r="M47" s="45">
        <v>2.1296272963622492E-3</v>
      </c>
      <c r="N47" s="45">
        <v>0</v>
      </c>
      <c r="O47" s="45">
        <v>0</v>
      </c>
      <c r="P47" s="45">
        <v>0</v>
      </c>
      <c r="Q47" s="45">
        <v>0</v>
      </c>
      <c r="R47" s="45">
        <v>4.4197840741615479E-3</v>
      </c>
      <c r="S47" s="45">
        <v>0.77919992967492746</v>
      </c>
    </row>
    <row r="48" spans="1:19">
      <c r="A48" s="88" t="s">
        <v>285</v>
      </c>
      <c r="B48" s="89" t="s">
        <v>87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8.0761777369608295E-4</v>
      </c>
      <c r="N48" s="45">
        <v>0</v>
      </c>
      <c r="O48" s="45">
        <v>0</v>
      </c>
      <c r="P48" s="45">
        <v>0</v>
      </c>
      <c r="Q48" s="45">
        <v>0</v>
      </c>
      <c r="R48" s="45">
        <v>8.8804553264441033E-2</v>
      </c>
      <c r="S48" s="45">
        <v>8.9612171038135457E-2</v>
      </c>
    </row>
    <row r="49" spans="1:19">
      <c r="A49" s="88" t="s">
        <v>285</v>
      </c>
      <c r="B49" s="89" t="s">
        <v>88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6.5431149933944943E-5</v>
      </c>
      <c r="N49" s="45">
        <v>1.0185462222516428E-2</v>
      </c>
      <c r="O49" s="45">
        <v>0</v>
      </c>
      <c r="P49" s="45">
        <v>0</v>
      </c>
      <c r="Q49" s="45">
        <v>0</v>
      </c>
      <c r="R49" s="45">
        <v>0</v>
      </c>
      <c r="S49" s="45">
        <v>1.0250893372452552E-2</v>
      </c>
    </row>
    <row r="50" spans="1:19">
      <c r="A50" s="88" t="s">
        <v>285</v>
      </c>
      <c r="B50" s="89" t="s">
        <v>89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0.39407701465464395</v>
      </c>
      <c r="I50" s="45">
        <v>0</v>
      </c>
      <c r="J50" s="45">
        <v>0</v>
      </c>
      <c r="K50" s="45">
        <v>0</v>
      </c>
      <c r="L50" s="45">
        <v>0</v>
      </c>
      <c r="M50" s="45">
        <v>1.4819059451249422E-4</v>
      </c>
      <c r="N50" s="45">
        <v>0</v>
      </c>
      <c r="O50" s="45">
        <v>0</v>
      </c>
      <c r="P50" s="45">
        <v>0</v>
      </c>
      <c r="Q50" s="45">
        <v>0</v>
      </c>
      <c r="R50" s="45">
        <v>0.13766071049933037</v>
      </c>
      <c r="S50" s="45">
        <v>0.53188591574848587</v>
      </c>
    </row>
    <row r="51" spans="1:19">
      <c r="A51" s="88" t="s">
        <v>285</v>
      </c>
      <c r="B51" s="89" t="s">
        <v>90</v>
      </c>
      <c r="C51" s="45">
        <v>0</v>
      </c>
      <c r="D51" s="45">
        <v>0</v>
      </c>
      <c r="E51" s="45">
        <v>0</v>
      </c>
      <c r="F51" s="45">
        <v>0</v>
      </c>
      <c r="G51" s="45">
        <v>1.7671181282815043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1.9798527693445152E-2</v>
      </c>
      <c r="N51" s="45">
        <v>3.0697739206731911E-2</v>
      </c>
      <c r="O51" s="45">
        <v>0</v>
      </c>
      <c r="P51" s="45">
        <v>0</v>
      </c>
      <c r="Q51" s="45">
        <v>0</v>
      </c>
      <c r="R51" s="45">
        <v>5.7159106265194382E-3</v>
      </c>
      <c r="S51" s="45">
        <v>1.8233303058082004</v>
      </c>
    </row>
    <row r="52" spans="1:19">
      <c r="A52" s="88" t="s">
        <v>285</v>
      </c>
      <c r="B52" s="89" t="s">
        <v>91</v>
      </c>
      <c r="C52" s="45">
        <v>0</v>
      </c>
      <c r="D52" s="45">
        <v>0</v>
      </c>
      <c r="E52" s="45">
        <v>0</v>
      </c>
      <c r="F52" s="45">
        <v>0</v>
      </c>
      <c r="G52" s="45">
        <v>0</v>
      </c>
      <c r="H52" s="45">
        <v>4.695963257815789</v>
      </c>
      <c r="I52" s="45">
        <v>3.212501481482255E-2</v>
      </c>
      <c r="J52" s="45">
        <v>0</v>
      </c>
      <c r="K52" s="45">
        <v>0</v>
      </c>
      <c r="L52" s="45">
        <v>0</v>
      </c>
      <c r="M52" s="45">
        <v>1.064805696850718E-3</v>
      </c>
      <c r="N52" s="45">
        <v>5.4525227125545861E-3</v>
      </c>
      <c r="O52" s="45">
        <v>0</v>
      </c>
      <c r="P52" s="45">
        <v>0</v>
      </c>
      <c r="Q52" s="45">
        <v>0</v>
      </c>
      <c r="R52" s="45">
        <v>0.62102186415177618</v>
      </c>
      <c r="S52" s="45">
        <v>5.3556274651917928</v>
      </c>
    </row>
    <row r="53" spans="1:19">
      <c r="A53" s="88" t="s">
        <v>285</v>
      </c>
      <c r="B53" s="89" t="s">
        <v>92</v>
      </c>
      <c r="C53" s="45">
        <v>0</v>
      </c>
      <c r="D53" s="45">
        <v>0</v>
      </c>
      <c r="E53" s="45">
        <v>0</v>
      </c>
      <c r="F53" s="45">
        <v>1.4535785714898686</v>
      </c>
      <c r="G53" s="45">
        <v>0</v>
      </c>
      <c r="H53" s="45">
        <v>0</v>
      </c>
      <c r="I53" s="45">
        <v>2.0341178974471463E-2</v>
      </c>
      <c r="J53" s="45">
        <v>0</v>
      </c>
      <c r="K53" s="45">
        <v>0</v>
      </c>
      <c r="L53" s="45">
        <v>0</v>
      </c>
      <c r="M53" s="45">
        <v>5.6255465751937905E-4</v>
      </c>
      <c r="N53" s="45">
        <v>1.4492113914126636E-2</v>
      </c>
      <c r="O53" s="45">
        <v>0</v>
      </c>
      <c r="P53" s="45">
        <v>0</v>
      </c>
      <c r="Q53" s="45">
        <v>0</v>
      </c>
      <c r="R53" s="45">
        <v>0</v>
      </c>
      <c r="S53" s="45">
        <v>1.4889744190359853</v>
      </c>
    </row>
    <row r="54" spans="1:19">
      <c r="A54" s="88" t="s">
        <v>285</v>
      </c>
      <c r="B54" s="89" t="s">
        <v>93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0.38663881992732385</v>
      </c>
      <c r="I54" s="45">
        <v>0</v>
      </c>
      <c r="J54" s="45">
        <v>0</v>
      </c>
      <c r="K54" s="45">
        <v>0</v>
      </c>
      <c r="L54" s="45">
        <v>0.98984571400119714</v>
      </c>
      <c r="M54" s="45">
        <v>1.4364937897013902E-2</v>
      </c>
      <c r="N54" s="45">
        <v>6.9067650215100529E-3</v>
      </c>
      <c r="O54" s="45">
        <v>0</v>
      </c>
      <c r="P54" s="45">
        <v>3.1902153660658267E-3</v>
      </c>
      <c r="Q54" s="45">
        <v>2.387279648214731E-3</v>
      </c>
      <c r="R54" s="45">
        <v>4.6493700575092056E-2</v>
      </c>
      <c r="S54" s="45">
        <v>1.4498274324364182</v>
      </c>
    </row>
    <row r="55" spans="1:19">
      <c r="A55" s="88" t="s">
        <v>285</v>
      </c>
      <c r="B55" s="89" t="s">
        <v>94</v>
      </c>
      <c r="C55" s="45">
        <v>0</v>
      </c>
      <c r="D55" s="45">
        <v>0</v>
      </c>
      <c r="E55" s="45">
        <v>0</v>
      </c>
      <c r="F55" s="45">
        <v>0</v>
      </c>
      <c r="G55" s="45">
        <v>0</v>
      </c>
      <c r="H55" s="45">
        <v>8.2529003553069913E-2</v>
      </c>
      <c r="I55" s="45">
        <v>0</v>
      </c>
      <c r="J55" s="45">
        <v>0</v>
      </c>
      <c r="K55" s="45">
        <v>0</v>
      </c>
      <c r="L55" s="45">
        <v>0</v>
      </c>
      <c r="M55" s="45">
        <v>5.8965267226996659E-2</v>
      </c>
      <c r="N55" s="45">
        <v>1.3281689417468212E-2</v>
      </c>
      <c r="O55" s="45">
        <v>0</v>
      </c>
      <c r="P55" s="45">
        <v>0</v>
      </c>
      <c r="Q55" s="45">
        <v>0</v>
      </c>
      <c r="R55" s="45">
        <v>2.5122257478250809E-2</v>
      </c>
      <c r="S55" s="45">
        <v>0.17989821767578462</v>
      </c>
    </row>
    <row r="56" spans="1:19">
      <c r="A56" s="88" t="s">
        <v>285</v>
      </c>
      <c r="B56" s="89" t="s">
        <v>95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2.6063891955548453</v>
      </c>
      <c r="I56" s="45">
        <v>0</v>
      </c>
      <c r="J56" s="45">
        <v>0</v>
      </c>
      <c r="K56" s="45">
        <v>0</v>
      </c>
      <c r="L56" s="45">
        <v>0</v>
      </c>
      <c r="M56" s="45">
        <v>1.3722445885155921E-6</v>
      </c>
      <c r="N56" s="45">
        <v>6.1926902765014114E-2</v>
      </c>
      <c r="O56" s="45">
        <v>0</v>
      </c>
      <c r="P56" s="45">
        <v>3.0647298601411792E-3</v>
      </c>
      <c r="Q56" s="45">
        <v>0</v>
      </c>
      <c r="R56" s="45">
        <v>0.41858929425840552</v>
      </c>
      <c r="S56" s="45">
        <v>3.0899714946830024</v>
      </c>
    </row>
    <row r="57" spans="1:19">
      <c r="A57" s="88" t="s">
        <v>285</v>
      </c>
      <c r="B57" s="89" t="s">
        <v>96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1.9195246052760018E-3</v>
      </c>
      <c r="N57" s="45">
        <v>0.12330101296543089</v>
      </c>
      <c r="O57" s="45">
        <v>0</v>
      </c>
      <c r="P57" s="45">
        <v>0</v>
      </c>
      <c r="Q57" s="45">
        <v>0</v>
      </c>
      <c r="R57" s="45">
        <v>1.6676973434075588</v>
      </c>
      <c r="S57" s="45">
        <v>1.792917880978262</v>
      </c>
    </row>
    <row r="58" spans="1:19">
      <c r="A58" s="88" t="s">
        <v>285</v>
      </c>
      <c r="B58" s="89" t="s">
        <v>97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0</v>
      </c>
      <c r="M58" s="45">
        <v>7.6471456476863431E-2</v>
      </c>
      <c r="N58" s="45">
        <v>0.20405689908757108</v>
      </c>
      <c r="O58" s="45">
        <v>0</v>
      </c>
      <c r="P58" s="45">
        <v>2.9110839219959175E-2</v>
      </c>
      <c r="Q58" s="45">
        <v>0</v>
      </c>
      <c r="R58" s="45">
        <v>1.4077074212973564</v>
      </c>
      <c r="S58" s="45">
        <v>1.7173466160817483</v>
      </c>
    </row>
    <row r="59" spans="1:19">
      <c r="A59" s="88" t="s">
        <v>285</v>
      </c>
      <c r="B59" s="89" t="s">
        <v>98</v>
      </c>
      <c r="C59" s="45">
        <v>0</v>
      </c>
      <c r="D59" s="45">
        <v>0</v>
      </c>
      <c r="E59" s="45">
        <v>0</v>
      </c>
      <c r="F59" s="45">
        <v>7.5693871317095809</v>
      </c>
      <c r="G59" s="45">
        <v>1.6438132988735172</v>
      </c>
      <c r="H59" s="45">
        <v>1.1088639672224812</v>
      </c>
      <c r="I59" s="45">
        <v>7.5057692746446913E-5</v>
      </c>
      <c r="J59" s="45">
        <v>0</v>
      </c>
      <c r="K59" s="45">
        <v>0</v>
      </c>
      <c r="L59" s="45">
        <v>0</v>
      </c>
      <c r="M59" s="45">
        <v>2.7564975278178583E-2</v>
      </c>
      <c r="N59" s="45">
        <v>0.29015756835380657</v>
      </c>
      <c r="O59" s="45">
        <v>0</v>
      </c>
      <c r="P59" s="45">
        <v>0</v>
      </c>
      <c r="Q59" s="45">
        <v>0</v>
      </c>
      <c r="R59" s="45">
        <v>0.29625526809707381</v>
      </c>
      <c r="S59" s="45">
        <v>10.936117267227385</v>
      </c>
    </row>
    <row r="60" spans="1:19">
      <c r="A60" s="88" t="s">
        <v>285</v>
      </c>
      <c r="B60" s="89" t="s">
        <v>99</v>
      </c>
      <c r="C60" s="45">
        <v>0</v>
      </c>
      <c r="D60" s="45">
        <v>2.9143820787992158E-2</v>
      </c>
      <c r="E60" s="45">
        <v>0</v>
      </c>
      <c r="F60" s="45">
        <v>6.183736601894374E-2</v>
      </c>
      <c r="G60" s="45">
        <v>0</v>
      </c>
      <c r="H60" s="45">
        <v>3.5998297459113004</v>
      </c>
      <c r="I60" s="45">
        <v>1.9930726161839732E-2</v>
      </c>
      <c r="J60" s="45">
        <v>2.0689471481031684E-4</v>
      </c>
      <c r="K60" s="45">
        <v>0</v>
      </c>
      <c r="L60" s="45">
        <v>0</v>
      </c>
      <c r="M60" s="45">
        <v>0.29707698524085119</v>
      </c>
      <c r="N60" s="45">
        <v>0.26782843665418188</v>
      </c>
      <c r="O60" s="45">
        <v>0</v>
      </c>
      <c r="P60" s="45">
        <v>1.2282264469365423E-6</v>
      </c>
      <c r="Q60" s="45">
        <v>1.1615032450400124E-2</v>
      </c>
      <c r="R60" s="45">
        <v>3.1019038405135735</v>
      </c>
      <c r="S60" s="45">
        <v>7.3893740766803404</v>
      </c>
    </row>
    <row r="61" spans="1:19">
      <c r="A61" s="88" t="s">
        <v>285</v>
      </c>
      <c r="B61" s="89" t="s">
        <v>101</v>
      </c>
      <c r="C61" s="45">
        <v>0</v>
      </c>
      <c r="D61" s="45">
        <v>0.17465289826306907</v>
      </c>
      <c r="E61" s="45">
        <v>0</v>
      </c>
      <c r="F61" s="45">
        <v>0.45708915986243959</v>
      </c>
      <c r="G61" s="45">
        <v>0</v>
      </c>
      <c r="H61" s="45">
        <v>1.2700691243834967</v>
      </c>
      <c r="I61" s="45">
        <v>3.8837310453120763E-2</v>
      </c>
      <c r="J61" s="45">
        <v>0</v>
      </c>
      <c r="K61" s="45">
        <v>0</v>
      </c>
      <c r="L61" s="45">
        <v>0</v>
      </c>
      <c r="M61" s="45">
        <v>0.20403366681080104</v>
      </c>
      <c r="N61" s="45">
        <v>0.29245476516389046</v>
      </c>
      <c r="O61" s="45">
        <v>0</v>
      </c>
      <c r="P61" s="45">
        <v>6.9453220959395795E-4</v>
      </c>
      <c r="Q61" s="45">
        <v>0</v>
      </c>
      <c r="R61" s="45">
        <v>9.5422510835546053</v>
      </c>
      <c r="S61" s="45">
        <v>11.980082540701019</v>
      </c>
    </row>
    <row r="62" spans="1:19">
      <c r="A62" s="88" t="s">
        <v>285</v>
      </c>
      <c r="B62" s="89" t="s">
        <v>102</v>
      </c>
      <c r="C62" s="45">
        <v>0</v>
      </c>
      <c r="D62" s="45">
        <v>0.45982850654082097</v>
      </c>
      <c r="E62" s="45">
        <v>0</v>
      </c>
      <c r="F62" s="45">
        <v>5.691153658079152</v>
      </c>
      <c r="G62" s="45">
        <v>0</v>
      </c>
      <c r="H62" s="45">
        <v>0</v>
      </c>
      <c r="I62" s="45">
        <v>2.4500094897295099E-6</v>
      </c>
      <c r="J62" s="45">
        <v>8.2467485564723161E-3</v>
      </c>
      <c r="K62" s="45">
        <v>0</v>
      </c>
      <c r="L62" s="45">
        <v>0</v>
      </c>
      <c r="M62" s="45">
        <v>0.11586905439390727</v>
      </c>
      <c r="N62" s="45">
        <v>4.8290436466911446E-2</v>
      </c>
      <c r="O62" s="45">
        <v>0</v>
      </c>
      <c r="P62" s="45">
        <v>1.0184932058866225E-3</v>
      </c>
      <c r="Q62" s="45">
        <v>2.2861018298331919E-2</v>
      </c>
      <c r="R62" s="45">
        <v>0.28724079725498797</v>
      </c>
      <c r="S62" s="45">
        <v>6.6345111628059641</v>
      </c>
    </row>
    <row r="63" spans="1:19">
      <c r="A63" s="88" t="s">
        <v>285</v>
      </c>
      <c r="B63" s="89" t="s">
        <v>103</v>
      </c>
      <c r="C63" s="45">
        <v>0</v>
      </c>
      <c r="D63" s="45">
        <v>0</v>
      </c>
      <c r="E63" s="45">
        <v>0</v>
      </c>
      <c r="F63" s="45">
        <v>0</v>
      </c>
      <c r="G63" s="45">
        <v>0.19416513707751193</v>
      </c>
      <c r="H63" s="45">
        <v>0.31176205721185823</v>
      </c>
      <c r="I63" s="45">
        <v>1.8584608977036121E-4</v>
      </c>
      <c r="J63" s="45">
        <v>0</v>
      </c>
      <c r="K63" s="45">
        <v>0</v>
      </c>
      <c r="L63" s="45">
        <v>0</v>
      </c>
      <c r="M63" s="45">
        <v>7.8895919306731566E-2</v>
      </c>
      <c r="N63" s="45">
        <v>0.46843620979521061</v>
      </c>
      <c r="O63" s="45">
        <v>0</v>
      </c>
      <c r="P63" s="45">
        <v>1.4785758140349603E-3</v>
      </c>
      <c r="Q63" s="45">
        <v>0</v>
      </c>
      <c r="R63" s="45">
        <v>0.16171379461103541</v>
      </c>
      <c r="S63" s="45">
        <v>1.2166375399061451</v>
      </c>
    </row>
    <row r="64" spans="1:19">
      <c r="A64" s="88" t="s">
        <v>285</v>
      </c>
      <c r="B64" s="89" t="s">
        <v>104</v>
      </c>
      <c r="C64" s="45">
        <v>0</v>
      </c>
      <c r="D64" s="45">
        <v>0</v>
      </c>
      <c r="E64" s="45">
        <v>0</v>
      </c>
      <c r="F64" s="45">
        <v>5.7787373259157597</v>
      </c>
      <c r="G64" s="45">
        <v>0.39978787954751649</v>
      </c>
      <c r="H64" s="45">
        <v>1.453083306153605</v>
      </c>
      <c r="I64" s="45">
        <v>4.1524335254878669E-2</v>
      </c>
      <c r="J64" s="45">
        <v>0</v>
      </c>
      <c r="K64" s="45">
        <v>0</v>
      </c>
      <c r="L64" s="45">
        <v>0</v>
      </c>
      <c r="M64" s="45">
        <v>0.16060712822926904</v>
      </c>
      <c r="N64" s="45">
        <v>0.21872808653173781</v>
      </c>
      <c r="O64" s="45">
        <v>0</v>
      </c>
      <c r="P64" s="45">
        <v>1.1294550363072781E-3</v>
      </c>
      <c r="Q64" s="45">
        <v>0</v>
      </c>
      <c r="R64" s="45">
        <v>0.46922273425438377</v>
      </c>
      <c r="S64" s="45">
        <v>8.5228202509234734</v>
      </c>
    </row>
    <row r="65" spans="1:19">
      <c r="A65" s="88" t="s">
        <v>285</v>
      </c>
      <c r="B65" s="89" t="s">
        <v>105</v>
      </c>
      <c r="C65" s="45">
        <v>0</v>
      </c>
      <c r="D65" s="45">
        <v>0.21373964261444756</v>
      </c>
      <c r="E65" s="45">
        <v>0</v>
      </c>
      <c r="F65" s="45">
        <v>0</v>
      </c>
      <c r="G65" s="45">
        <v>0.23342390792641687</v>
      </c>
      <c r="H65" s="45">
        <v>1.8330470709477211</v>
      </c>
      <c r="I65" s="45">
        <v>1.0128502138368856E-2</v>
      </c>
      <c r="J65" s="45">
        <v>0</v>
      </c>
      <c r="K65" s="45">
        <v>0</v>
      </c>
      <c r="L65" s="45">
        <v>0</v>
      </c>
      <c r="M65" s="45">
        <v>7.6325431559176593E-4</v>
      </c>
      <c r="N65" s="45">
        <v>0.33130993671013442</v>
      </c>
      <c r="O65" s="45">
        <v>0</v>
      </c>
      <c r="P65" s="45">
        <v>5.176415998805417E-3</v>
      </c>
      <c r="Q65" s="45">
        <v>1.3555276948832434E-3</v>
      </c>
      <c r="R65" s="45">
        <v>0.82189520122464899</v>
      </c>
      <c r="S65" s="45">
        <v>3.4508394595710143</v>
      </c>
    </row>
    <row r="66" spans="1:19">
      <c r="A66" s="88" t="s">
        <v>285</v>
      </c>
      <c r="B66" s="89" t="s">
        <v>106</v>
      </c>
      <c r="C66" s="45">
        <v>0</v>
      </c>
      <c r="D66" s="45">
        <v>0</v>
      </c>
      <c r="E66" s="45">
        <v>0</v>
      </c>
      <c r="F66" s="45">
        <v>0</v>
      </c>
      <c r="G66" s="45">
        <v>0</v>
      </c>
      <c r="H66" s="45">
        <v>0.18758165238764946</v>
      </c>
      <c r="I66" s="45">
        <v>5.7171157288432028E-3</v>
      </c>
      <c r="J66" s="45">
        <v>0</v>
      </c>
      <c r="K66" s="45">
        <v>0</v>
      </c>
      <c r="L66" s="45">
        <v>0</v>
      </c>
      <c r="M66" s="45">
        <v>5.4454451538586301E-2</v>
      </c>
      <c r="N66" s="45">
        <v>0.31943770732706778</v>
      </c>
      <c r="O66" s="45">
        <v>0.11669429108831925</v>
      </c>
      <c r="P66" s="45">
        <v>1.3575641397926691E-2</v>
      </c>
      <c r="Q66" s="45">
        <v>0</v>
      </c>
      <c r="R66" s="45">
        <v>0.21882061414552112</v>
      </c>
      <c r="S66" s="45">
        <v>0.91628147361390688</v>
      </c>
    </row>
    <row r="67" spans="1:19">
      <c r="A67" s="88" t="s">
        <v>285</v>
      </c>
      <c r="B67" s="89" t="s">
        <v>107</v>
      </c>
      <c r="C67" s="45">
        <v>0</v>
      </c>
      <c r="D67" s="45">
        <v>0.2922976896094045</v>
      </c>
      <c r="E67" s="45">
        <v>0</v>
      </c>
      <c r="F67" s="45">
        <v>0</v>
      </c>
      <c r="G67" s="45">
        <v>0</v>
      </c>
      <c r="H67" s="45">
        <v>0.20067290868747278</v>
      </c>
      <c r="I67" s="45">
        <v>0</v>
      </c>
      <c r="J67" s="45">
        <v>0</v>
      </c>
      <c r="K67" s="45">
        <v>3.408102174942469E-3</v>
      </c>
      <c r="L67" s="45">
        <v>0</v>
      </c>
      <c r="M67" s="45">
        <v>2.1900288581991001E-2</v>
      </c>
      <c r="N67" s="45">
        <v>0.54407424077341915</v>
      </c>
      <c r="O67" s="45">
        <v>3.0095568491355085E-3</v>
      </c>
      <c r="P67" s="45">
        <v>2.6698731046019497E-2</v>
      </c>
      <c r="Q67" s="45">
        <v>0</v>
      </c>
      <c r="R67" s="45">
        <v>1.8018473347718142</v>
      </c>
      <c r="S67" s="45">
        <v>2.8939088524941923</v>
      </c>
    </row>
    <row r="68" spans="1:19">
      <c r="A68" s="88" t="s">
        <v>285</v>
      </c>
      <c r="B68" s="89" t="s">
        <v>108</v>
      </c>
      <c r="C68" s="45">
        <v>6.9979165676381655E-2</v>
      </c>
      <c r="D68" s="45">
        <v>6.3527077243762831E-2</v>
      </c>
      <c r="E68" s="45">
        <v>0</v>
      </c>
      <c r="F68" s="45">
        <v>0</v>
      </c>
      <c r="G68" s="45">
        <v>0</v>
      </c>
      <c r="H68" s="45">
        <v>0</v>
      </c>
      <c r="I68" s="45">
        <v>0</v>
      </c>
      <c r="J68" s="45">
        <v>1.0618505590158367E-3</v>
      </c>
      <c r="K68" s="45">
        <v>0</v>
      </c>
      <c r="L68" s="45">
        <v>0</v>
      </c>
      <c r="M68" s="45">
        <v>7.257309542253787E-2</v>
      </c>
      <c r="N68" s="45">
        <v>0.1612526941551593</v>
      </c>
      <c r="O68" s="45">
        <v>0</v>
      </c>
      <c r="P68" s="45">
        <v>8.3361015401281491E-5</v>
      </c>
      <c r="Q68" s="45">
        <v>0</v>
      </c>
      <c r="R68" s="45">
        <v>5.4833568128927972</v>
      </c>
      <c r="S68" s="45">
        <v>5.8518340569650462</v>
      </c>
    </row>
    <row r="69" spans="1:19">
      <c r="A69" s="88" t="s">
        <v>285</v>
      </c>
      <c r="B69" s="89" t="s">
        <v>109</v>
      </c>
      <c r="C69" s="45">
        <v>8.0542836745881863E-3</v>
      </c>
      <c r="D69" s="45">
        <v>0.17545539945902333</v>
      </c>
      <c r="E69" s="45">
        <v>0</v>
      </c>
      <c r="F69" s="45">
        <v>0</v>
      </c>
      <c r="G69" s="45">
        <v>0.82523217292614781</v>
      </c>
      <c r="H69" s="45">
        <v>1.3368167428697895</v>
      </c>
      <c r="I69" s="45">
        <v>7.0695879961753999E-2</v>
      </c>
      <c r="J69" s="45">
        <v>0</v>
      </c>
      <c r="K69" s="45">
        <v>6.5345443286279831E-3</v>
      </c>
      <c r="L69" s="45">
        <v>0.1071856883512643</v>
      </c>
      <c r="M69" s="45">
        <v>0.24424085382793392</v>
      </c>
      <c r="N69" s="45">
        <v>0.19202552337619938</v>
      </c>
      <c r="O69" s="45">
        <v>0</v>
      </c>
      <c r="P69" s="45">
        <v>0</v>
      </c>
      <c r="Q69" s="45">
        <v>0</v>
      </c>
      <c r="R69" s="45">
        <v>1.0695460675401023</v>
      </c>
      <c r="S69" s="45">
        <v>4.035787156315422</v>
      </c>
    </row>
    <row r="70" spans="1:19">
      <c r="A70" s="88" t="s">
        <v>285</v>
      </c>
      <c r="B70" s="89" t="s">
        <v>110</v>
      </c>
      <c r="C70" s="45">
        <v>0</v>
      </c>
      <c r="D70" s="45">
        <v>0</v>
      </c>
      <c r="E70" s="45">
        <v>0</v>
      </c>
      <c r="F70" s="45">
        <v>0.86550880662387542</v>
      </c>
      <c r="G70" s="45">
        <v>0</v>
      </c>
      <c r="H70" s="45">
        <v>1.5766568217778314</v>
      </c>
      <c r="I70" s="45">
        <v>8.626521107243601E-3</v>
      </c>
      <c r="J70" s="45">
        <v>0</v>
      </c>
      <c r="K70" s="45">
        <v>0</v>
      </c>
      <c r="L70" s="45">
        <v>0.24199280323459771</v>
      </c>
      <c r="M70" s="45">
        <v>0.49521352231142823</v>
      </c>
      <c r="N70" s="45">
        <v>0.2058329242007515</v>
      </c>
      <c r="O70" s="45">
        <v>0</v>
      </c>
      <c r="P70" s="45">
        <v>1.1012555703130575E-2</v>
      </c>
      <c r="Q70" s="45">
        <v>8.9774064958469957E-4</v>
      </c>
      <c r="R70" s="45">
        <v>1.2493114697712073</v>
      </c>
      <c r="S70" s="45">
        <v>4.6550531653796554</v>
      </c>
    </row>
    <row r="71" spans="1:19">
      <c r="A71" s="88" t="s">
        <v>285</v>
      </c>
      <c r="B71" s="89" t="s">
        <v>111</v>
      </c>
      <c r="C71" s="45">
        <v>4.1177081250196756E-2</v>
      </c>
      <c r="D71" s="45">
        <v>0.22279794260332375</v>
      </c>
      <c r="E71" s="45">
        <v>0</v>
      </c>
      <c r="F71" s="45">
        <v>0</v>
      </c>
      <c r="G71" s="45">
        <v>1.5690270508415667</v>
      </c>
      <c r="H71" s="45">
        <v>0</v>
      </c>
      <c r="I71" s="45">
        <v>0</v>
      </c>
      <c r="J71" s="45">
        <v>0</v>
      </c>
      <c r="K71" s="45">
        <v>0</v>
      </c>
      <c r="L71" s="45">
        <v>0</v>
      </c>
      <c r="M71" s="45">
        <v>0.3406714291463202</v>
      </c>
      <c r="N71" s="45">
        <v>0.17236296785549854</v>
      </c>
      <c r="O71" s="45">
        <v>0</v>
      </c>
      <c r="P71" s="45">
        <v>0</v>
      </c>
      <c r="Q71" s="45">
        <v>4.0203065979212416E-3</v>
      </c>
      <c r="R71" s="45">
        <v>2.1781386779212255</v>
      </c>
      <c r="S71" s="45">
        <v>4.5281954562160678</v>
      </c>
    </row>
    <row r="72" spans="1:19">
      <c r="A72" s="88" t="s">
        <v>285</v>
      </c>
      <c r="B72" s="89" t="s">
        <v>112</v>
      </c>
      <c r="C72" s="45">
        <v>0</v>
      </c>
      <c r="D72" s="45">
        <v>0.61224336675281643</v>
      </c>
      <c r="E72" s="45">
        <v>0</v>
      </c>
      <c r="F72" s="45">
        <v>1.7992748876458684</v>
      </c>
      <c r="G72" s="45">
        <v>1.7078973190038571</v>
      </c>
      <c r="H72" s="45">
        <v>0</v>
      </c>
      <c r="I72" s="45">
        <v>3.3096577690175932E-2</v>
      </c>
      <c r="J72" s="45">
        <v>0</v>
      </c>
      <c r="K72" s="45">
        <v>0</v>
      </c>
      <c r="L72" s="45">
        <v>6.6109029309759926E-3</v>
      </c>
      <c r="M72" s="45">
        <v>7.0729704257192161E-2</v>
      </c>
      <c r="N72" s="45">
        <v>5.3604339250161281E-2</v>
      </c>
      <c r="O72" s="45">
        <v>5.5576163664307759E-2</v>
      </c>
      <c r="P72" s="45">
        <v>0</v>
      </c>
      <c r="Q72" s="45">
        <v>0</v>
      </c>
      <c r="R72" s="45">
        <v>1.7814793727723313</v>
      </c>
      <c r="S72" s="45">
        <v>6.1205126339676923</v>
      </c>
    </row>
    <row r="73" spans="1:19">
      <c r="A73" s="88" t="s">
        <v>285</v>
      </c>
      <c r="B73" s="89" t="s">
        <v>113</v>
      </c>
      <c r="C73" s="45">
        <v>0</v>
      </c>
      <c r="D73" s="45">
        <v>0</v>
      </c>
      <c r="E73" s="45">
        <v>0</v>
      </c>
      <c r="F73" s="45">
        <v>0.60561820819841117</v>
      </c>
      <c r="G73" s="45">
        <v>2.2540134626035595</v>
      </c>
      <c r="H73" s="45">
        <v>0</v>
      </c>
      <c r="I73" s="45">
        <v>0.14485419034079872</v>
      </c>
      <c r="J73" s="45">
        <v>0</v>
      </c>
      <c r="K73" s="45">
        <v>0</v>
      </c>
      <c r="L73" s="45">
        <v>0</v>
      </c>
      <c r="M73" s="45">
        <v>0.47663038154924875</v>
      </c>
      <c r="N73" s="45">
        <v>6.447164064308275E-2</v>
      </c>
      <c r="O73" s="45">
        <v>5.4059649916606473E-2</v>
      </c>
      <c r="P73" s="45">
        <v>4.7610276272235103E-3</v>
      </c>
      <c r="Q73" s="45">
        <v>3.9234722101638697E-4</v>
      </c>
      <c r="R73" s="45">
        <v>3.4523600100132512</v>
      </c>
      <c r="S73" s="45">
        <v>7.0571609181131691</v>
      </c>
    </row>
    <row r="74" spans="1:19">
      <c r="A74" s="88" t="s">
        <v>285</v>
      </c>
      <c r="B74" s="89" t="s">
        <v>114</v>
      </c>
      <c r="C74" s="45">
        <v>0</v>
      </c>
      <c r="D74" s="45">
        <v>0.40676987050230862</v>
      </c>
      <c r="E74" s="45">
        <v>0</v>
      </c>
      <c r="F74" s="45">
        <v>0</v>
      </c>
      <c r="G74" s="45">
        <v>0</v>
      </c>
      <c r="H74" s="45">
        <v>0</v>
      </c>
      <c r="I74" s="45">
        <v>0</v>
      </c>
      <c r="J74" s="45">
        <v>0</v>
      </c>
      <c r="K74" s="45">
        <v>0</v>
      </c>
      <c r="L74" s="45">
        <v>0</v>
      </c>
      <c r="M74" s="45">
        <v>4.9477141602768615E-2</v>
      </c>
      <c r="N74" s="45">
        <v>0.13381438574509197</v>
      </c>
      <c r="O74" s="45">
        <v>5.4014365988911128E-2</v>
      </c>
      <c r="P74" s="45">
        <v>3.0002862460094287E-2</v>
      </c>
      <c r="Q74" s="45">
        <v>0</v>
      </c>
      <c r="R74" s="45">
        <v>0.90175423160450663</v>
      </c>
      <c r="S74" s="45">
        <v>1.5758328579036913</v>
      </c>
    </row>
    <row r="75" spans="1:19">
      <c r="A75" s="88" t="s">
        <v>285</v>
      </c>
      <c r="B75" s="89" t="s">
        <v>115</v>
      </c>
      <c r="C75" s="45">
        <v>8.2854594940268533E-2</v>
      </c>
      <c r="D75" s="45">
        <v>0</v>
      </c>
      <c r="E75" s="45">
        <v>0</v>
      </c>
      <c r="F75" s="45">
        <v>0</v>
      </c>
      <c r="G75" s="45">
        <v>0</v>
      </c>
      <c r="H75" s="45">
        <v>0</v>
      </c>
      <c r="I75" s="45">
        <v>0</v>
      </c>
      <c r="J75" s="45">
        <v>0</v>
      </c>
      <c r="K75" s="45">
        <v>0</v>
      </c>
      <c r="L75" s="45">
        <v>0</v>
      </c>
      <c r="M75" s="45">
        <v>0.17286201340494456</v>
      </c>
      <c r="N75" s="45">
        <v>6.8165907322356389E-2</v>
      </c>
      <c r="O75" s="45">
        <v>0</v>
      </c>
      <c r="P75" s="45">
        <v>7.1406284773790629E-3</v>
      </c>
      <c r="Q75" s="45">
        <v>8.3112026852216747E-4</v>
      </c>
      <c r="R75" s="45">
        <v>1.1496150724452576</v>
      </c>
      <c r="S75" s="45">
        <v>1.4814693368587371</v>
      </c>
    </row>
    <row r="76" spans="1:19">
      <c r="A76" s="88" t="s">
        <v>285</v>
      </c>
      <c r="B76" s="69" t="s">
        <v>116</v>
      </c>
      <c r="C76" s="45">
        <v>0</v>
      </c>
      <c r="D76" s="45">
        <v>0</v>
      </c>
      <c r="E76" s="45">
        <v>0</v>
      </c>
      <c r="F76" s="45">
        <v>1.5644385582166862</v>
      </c>
      <c r="G76" s="45">
        <v>0</v>
      </c>
      <c r="H76" s="45">
        <v>0</v>
      </c>
      <c r="I76" s="45">
        <v>0</v>
      </c>
      <c r="J76" s="45">
        <v>0</v>
      </c>
      <c r="K76" s="45">
        <v>0</v>
      </c>
      <c r="L76" s="45">
        <v>0</v>
      </c>
      <c r="M76" s="45">
        <v>0.20412309949454155</v>
      </c>
      <c r="N76" s="45">
        <v>0.1279033927802633</v>
      </c>
      <c r="O76" s="45">
        <v>0.11850665450796005</v>
      </c>
      <c r="P76" s="45">
        <v>6.4020476279931515E-3</v>
      </c>
      <c r="Q76" s="45">
        <v>4.1934639080811187E-3</v>
      </c>
      <c r="R76" s="45">
        <v>0.36140581582907316</v>
      </c>
      <c r="S76" s="45">
        <v>2.3869730323646081</v>
      </c>
    </row>
    <row r="77" spans="1:19">
      <c r="A77" s="88" t="s">
        <v>285</v>
      </c>
      <c r="B77" s="69" t="s">
        <v>117</v>
      </c>
      <c r="C77" s="45">
        <v>0</v>
      </c>
      <c r="D77" s="45">
        <v>0</v>
      </c>
      <c r="E77" s="45">
        <v>0</v>
      </c>
      <c r="F77" s="45">
        <v>0</v>
      </c>
      <c r="G77" s="45">
        <v>0</v>
      </c>
      <c r="H77" s="45">
        <v>0</v>
      </c>
      <c r="I77" s="45">
        <v>8.7097800805742365E-2</v>
      </c>
      <c r="J77" s="45">
        <v>0</v>
      </c>
      <c r="K77" s="45">
        <v>0</v>
      </c>
      <c r="L77" s="45">
        <v>0</v>
      </c>
      <c r="M77" s="45">
        <v>3.7786142319115257E-2</v>
      </c>
      <c r="N77" s="45">
        <v>5.6192463623988331E-2</v>
      </c>
      <c r="O77" s="45">
        <v>0</v>
      </c>
      <c r="P77" s="45">
        <v>0</v>
      </c>
      <c r="Q77" s="45">
        <v>2.154045623843498E-3</v>
      </c>
      <c r="R77" s="45">
        <v>0.61818355199348929</v>
      </c>
      <c r="S77" s="45">
        <v>0.8014140043661655</v>
      </c>
    </row>
    <row r="78" spans="1:19">
      <c r="A78" s="88" t="s">
        <v>285</v>
      </c>
      <c r="B78" s="69" t="s">
        <v>118</v>
      </c>
      <c r="C78" s="45">
        <v>0</v>
      </c>
      <c r="D78" s="45">
        <v>0</v>
      </c>
      <c r="E78" s="45">
        <v>0</v>
      </c>
      <c r="F78" s="45">
        <v>1.7172987035760734</v>
      </c>
      <c r="G78" s="45">
        <v>0</v>
      </c>
      <c r="H78" s="45">
        <v>0</v>
      </c>
      <c r="I78" s="45">
        <v>0</v>
      </c>
      <c r="J78" s="45">
        <v>0</v>
      </c>
      <c r="K78" s="45">
        <v>0</v>
      </c>
      <c r="L78" s="45">
        <v>0</v>
      </c>
      <c r="M78" s="45">
        <v>0.10260494580337332</v>
      </c>
      <c r="N78" s="45">
        <v>1.2072288842819745E-2</v>
      </c>
      <c r="O78" s="45">
        <v>0</v>
      </c>
      <c r="P78" s="45">
        <v>1.2677243525624493E-3</v>
      </c>
      <c r="Q78" s="45">
        <v>3.9304601127223004E-3</v>
      </c>
      <c r="R78" s="45">
        <v>1.1722797968388932</v>
      </c>
      <c r="S78" s="45">
        <v>3.009453919526436</v>
      </c>
    </row>
    <row r="79" spans="1:19">
      <c r="A79" s="88" t="s">
        <v>285</v>
      </c>
      <c r="B79" s="69" t="s">
        <v>119</v>
      </c>
      <c r="C79" s="45">
        <v>0</v>
      </c>
      <c r="D79" s="45">
        <v>0</v>
      </c>
      <c r="E79" s="45">
        <v>0</v>
      </c>
      <c r="F79" s="45">
        <v>0</v>
      </c>
      <c r="G79" s="45">
        <v>0</v>
      </c>
      <c r="H79" s="45">
        <v>0</v>
      </c>
      <c r="I79" s="45">
        <v>1.1078228894734199E-4</v>
      </c>
      <c r="J79" s="45">
        <v>0</v>
      </c>
      <c r="K79" s="45">
        <v>0</v>
      </c>
      <c r="L79" s="45">
        <v>1.5543891508768226E-2</v>
      </c>
      <c r="M79" s="45">
        <v>6.337236297238924E-3</v>
      </c>
      <c r="N79" s="45">
        <v>0.14157241791303754</v>
      </c>
      <c r="O79" s="45">
        <v>0</v>
      </c>
      <c r="P79" s="45">
        <v>9.305030381007634E-3</v>
      </c>
      <c r="Q79" s="45">
        <v>1.821698182126158E-3</v>
      </c>
      <c r="R79" s="45">
        <v>1.4956944952976983</v>
      </c>
      <c r="S79" s="45">
        <v>1.6703855518688329</v>
      </c>
    </row>
    <row r="80" spans="1:19">
      <c r="A80" s="88" t="s">
        <v>285</v>
      </c>
      <c r="B80" s="69" t="s">
        <v>120</v>
      </c>
      <c r="C80" s="45">
        <v>0</v>
      </c>
      <c r="D80" s="45">
        <v>0</v>
      </c>
      <c r="E80" s="45">
        <v>0</v>
      </c>
      <c r="F80" s="45">
        <v>0</v>
      </c>
      <c r="G80" s="45">
        <v>0.53661429529821625</v>
      </c>
      <c r="H80" s="45">
        <v>0</v>
      </c>
      <c r="I80" s="45">
        <v>0</v>
      </c>
      <c r="J80" s="45">
        <v>0</v>
      </c>
      <c r="K80" s="45">
        <v>0</v>
      </c>
      <c r="L80" s="45">
        <v>0</v>
      </c>
      <c r="M80" s="45">
        <v>5.3415465000117734E-2</v>
      </c>
      <c r="N80" s="45">
        <v>9.4573512611481725E-2</v>
      </c>
      <c r="O80" s="45">
        <v>0</v>
      </c>
      <c r="P80" s="45">
        <v>0</v>
      </c>
      <c r="Q80" s="45">
        <v>1.366078061745879E-3</v>
      </c>
      <c r="R80" s="45">
        <v>0.17547656110998133</v>
      </c>
      <c r="S80" s="45">
        <v>0.86144591208154964</v>
      </c>
    </row>
    <row r="81" spans="1:19">
      <c r="A81" s="88" t="s">
        <v>285</v>
      </c>
      <c r="B81" s="69" t="s">
        <v>121</v>
      </c>
      <c r="C81" s="45">
        <v>0.11546859554469405</v>
      </c>
      <c r="D81" s="45">
        <v>0.16846743877294212</v>
      </c>
      <c r="E81" s="45">
        <v>0</v>
      </c>
      <c r="F81" s="45">
        <v>0</v>
      </c>
      <c r="G81" s="45">
        <v>0</v>
      </c>
      <c r="H81" s="45">
        <v>0</v>
      </c>
      <c r="I81" s="45">
        <v>2.8548426343894762E-2</v>
      </c>
      <c r="J81" s="45">
        <v>0</v>
      </c>
      <c r="K81" s="45">
        <v>0</v>
      </c>
      <c r="L81" s="45">
        <v>0</v>
      </c>
      <c r="M81" s="45">
        <v>2.0064917169912544E-2</v>
      </c>
      <c r="N81" s="45">
        <v>3.9841661213936064E-2</v>
      </c>
      <c r="O81" s="45">
        <v>0</v>
      </c>
      <c r="P81" s="45">
        <v>1.2981769519458036E-2</v>
      </c>
      <c r="Q81" s="45">
        <v>8.4274315726217131E-3</v>
      </c>
      <c r="R81" s="45">
        <v>4.4994171275163808E-2</v>
      </c>
      <c r="S81" s="45">
        <v>0.43879441141261566</v>
      </c>
    </row>
    <row r="82" spans="1:19">
      <c r="A82" s="88" t="s">
        <v>285</v>
      </c>
      <c r="B82" s="69" t="s">
        <v>122</v>
      </c>
      <c r="C82" s="45">
        <v>0</v>
      </c>
      <c r="D82" s="45">
        <v>0</v>
      </c>
      <c r="E82" s="45">
        <v>0</v>
      </c>
      <c r="F82" s="45">
        <v>0</v>
      </c>
      <c r="G82" s="45">
        <v>0</v>
      </c>
      <c r="H82" s="45">
        <v>0.89770425993687297</v>
      </c>
      <c r="I82" s="45">
        <v>0</v>
      </c>
      <c r="J82" s="45">
        <v>0</v>
      </c>
      <c r="K82" s="45">
        <v>1.282691292763757E-2</v>
      </c>
      <c r="L82" s="45">
        <v>0</v>
      </c>
      <c r="M82" s="45">
        <v>5.3997485716769322E-2</v>
      </c>
      <c r="N82" s="45">
        <v>7.3760488240054656E-2</v>
      </c>
      <c r="O82" s="45">
        <v>0</v>
      </c>
      <c r="P82" s="45">
        <v>2.2864290777675489E-3</v>
      </c>
      <c r="Q82" s="45">
        <v>5.2849758398564456E-3</v>
      </c>
      <c r="R82" s="45">
        <v>0.10480507021251384</v>
      </c>
      <c r="S82" s="45">
        <v>1.1506656219514753</v>
      </c>
    </row>
    <row r="83" spans="1:19">
      <c r="A83" s="88" t="s">
        <v>285</v>
      </c>
      <c r="B83" s="69" t="s">
        <v>123</v>
      </c>
      <c r="C83" s="45">
        <v>0</v>
      </c>
      <c r="D83" s="45">
        <v>0</v>
      </c>
      <c r="E83" s="45">
        <v>0</v>
      </c>
      <c r="F83" s="45">
        <v>0</v>
      </c>
      <c r="G83" s="45">
        <v>0</v>
      </c>
      <c r="H83" s="45">
        <v>0</v>
      </c>
      <c r="I83" s="45">
        <v>0</v>
      </c>
      <c r="J83" s="45">
        <v>0</v>
      </c>
      <c r="K83" s="45">
        <v>0</v>
      </c>
      <c r="L83" s="45">
        <v>0</v>
      </c>
      <c r="M83" s="45">
        <v>2.6914650843446353E-2</v>
      </c>
      <c r="N83" s="45">
        <v>0.14672739650490652</v>
      </c>
      <c r="O83" s="45">
        <v>0</v>
      </c>
      <c r="P83" s="45">
        <v>0</v>
      </c>
      <c r="Q83" s="45">
        <v>2.701307339996975E-3</v>
      </c>
      <c r="R83" s="45">
        <v>1.1623765928203866</v>
      </c>
      <c r="S83" s="45">
        <v>1.3387199475087499</v>
      </c>
    </row>
    <row r="84" spans="1:19">
      <c r="A84" s="88" t="s">
        <v>285</v>
      </c>
      <c r="B84" s="69" t="s">
        <v>124</v>
      </c>
      <c r="C84" s="45">
        <v>0</v>
      </c>
      <c r="D84" s="45">
        <v>1.7967543902599914E-2</v>
      </c>
      <c r="E84" s="45">
        <v>0</v>
      </c>
      <c r="F84" s="45">
        <v>1.6372870939939226</v>
      </c>
      <c r="G84" s="45">
        <v>0</v>
      </c>
      <c r="H84" s="45">
        <v>0</v>
      </c>
      <c r="I84" s="45">
        <v>0</v>
      </c>
      <c r="J84" s="45">
        <v>0</v>
      </c>
      <c r="K84" s="45">
        <v>0</v>
      </c>
      <c r="L84" s="45">
        <v>0</v>
      </c>
      <c r="M84" s="45">
        <v>2.7927868921153731E-3</v>
      </c>
      <c r="N84" s="45">
        <v>5.5365347085774452E-2</v>
      </c>
      <c r="O84" s="45">
        <v>0</v>
      </c>
      <c r="P84" s="45">
        <v>0</v>
      </c>
      <c r="Q84" s="45">
        <v>2.6858520400024621E-3</v>
      </c>
      <c r="R84" s="45">
        <v>0.82879804269834523</v>
      </c>
      <c r="S84" s="45">
        <v>2.5448966666127575</v>
      </c>
    </row>
    <row r="85" spans="1:19">
      <c r="A85" s="88" t="s">
        <v>285</v>
      </c>
      <c r="B85" s="69" t="s">
        <v>125</v>
      </c>
      <c r="C85" s="45">
        <v>0</v>
      </c>
      <c r="D85" s="45">
        <v>0</v>
      </c>
      <c r="E85" s="45">
        <v>0</v>
      </c>
      <c r="F85" s="45">
        <v>0</v>
      </c>
      <c r="G85" s="45">
        <v>0</v>
      </c>
      <c r="H85" s="45">
        <v>0</v>
      </c>
      <c r="I85" s="45">
        <v>0</v>
      </c>
      <c r="J85" s="45">
        <v>0</v>
      </c>
      <c r="K85" s="45">
        <v>0</v>
      </c>
      <c r="L85" s="45">
        <v>0</v>
      </c>
      <c r="M85" s="45">
        <v>4.1081757827996057E-2</v>
      </c>
      <c r="N85" s="45">
        <v>0.15039723827327034</v>
      </c>
      <c r="O85" s="45">
        <v>0</v>
      </c>
      <c r="P85" s="45">
        <v>0</v>
      </c>
      <c r="Q85" s="45">
        <v>3.195542426045167E-3</v>
      </c>
      <c r="R85" s="45">
        <v>0.77075042879889111</v>
      </c>
      <c r="S85" s="45">
        <v>0.96542496732618588</v>
      </c>
    </row>
    <row r="86" spans="1:19">
      <c r="A86" s="88" t="s">
        <v>285</v>
      </c>
      <c r="B86" s="69" t="s">
        <v>126</v>
      </c>
      <c r="C86" s="45">
        <v>0</v>
      </c>
      <c r="D86" s="45">
        <v>0</v>
      </c>
      <c r="E86" s="45">
        <v>0</v>
      </c>
      <c r="F86" s="45">
        <v>0</v>
      </c>
      <c r="G86" s="45">
        <v>0</v>
      </c>
      <c r="H86" s="45">
        <v>0</v>
      </c>
      <c r="I86" s="45">
        <v>0</v>
      </c>
      <c r="J86" s="45">
        <v>0</v>
      </c>
      <c r="K86" s="45">
        <v>1.280418373525171E-2</v>
      </c>
      <c r="L86" s="45">
        <v>5.4506838748352493E-2</v>
      </c>
      <c r="M86" s="45">
        <v>1.8153596182899356E-3</v>
      </c>
      <c r="N86" s="45">
        <v>8.8724919671176572E-2</v>
      </c>
      <c r="O86" s="45">
        <v>0</v>
      </c>
      <c r="P86" s="45">
        <v>0</v>
      </c>
      <c r="Q86" s="45">
        <v>0</v>
      </c>
      <c r="R86" s="45">
        <v>0</v>
      </c>
      <c r="S86" s="45">
        <v>0.15785130177306428</v>
      </c>
    </row>
    <row r="87" spans="1:19">
      <c r="A87" s="88" t="s">
        <v>285</v>
      </c>
      <c r="B87" s="69" t="s">
        <v>127</v>
      </c>
      <c r="C87" s="45">
        <v>4.0006759419619842E-2</v>
      </c>
      <c r="D87" s="45">
        <v>0</v>
      </c>
      <c r="E87" s="45">
        <v>0</v>
      </c>
      <c r="F87" s="45">
        <v>0</v>
      </c>
      <c r="G87" s="45">
        <v>0</v>
      </c>
      <c r="H87" s="45">
        <v>0</v>
      </c>
      <c r="I87" s="45">
        <v>0</v>
      </c>
      <c r="J87" s="45">
        <v>0</v>
      </c>
      <c r="K87" s="45">
        <v>0</v>
      </c>
      <c r="L87" s="45">
        <v>0</v>
      </c>
      <c r="M87" s="45">
        <v>4.7815608527033593E-2</v>
      </c>
      <c r="N87" s="45">
        <v>8.9733033609415536E-2</v>
      </c>
      <c r="O87" s="45">
        <v>5.6684224475147149E-2</v>
      </c>
      <c r="P87" s="45">
        <v>7.8127974691047375E-4</v>
      </c>
      <c r="Q87" s="45">
        <v>0</v>
      </c>
      <c r="R87" s="45">
        <v>1.8906620104083061E-2</v>
      </c>
      <c r="S87" s="45">
        <v>0.25392752588223289</v>
      </c>
    </row>
    <row r="88" spans="1:19">
      <c r="A88" s="88" t="s">
        <v>285</v>
      </c>
      <c r="B88" s="69" t="s">
        <v>128</v>
      </c>
      <c r="C88" s="45">
        <v>0</v>
      </c>
      <c r="D88" s="45">
        <v>0</v>
      </c>
      <c r="E88" s="45">
        <v>0</v>
      </c>
      <c r="F88" s="45">
        <v>0</v>
      </c>
      <c r="G88" s="45">
        <v>0</v>
      </c>
      <c r="H88" s="45">
        <v>0.57451546046468138</v>
      </c>
      <c r="I88" s="45">
        <v>0</v>
      </c>
      <c r="J88" s="45">
        <v>0</v>
      </c>
      <c r="K88" s="45">
        <v>0</v>
      </c>
      <c r="L88" s="45">
        <v>0</v>
      </c>
      <c r="M88" s="45">
        <v>0.10579226955706611</v>
      </c>
      <c r="N88" s="45">
        <v>1.2831502449391685E-2</v>
      </c>
      <c r="O88" s="45">
        <v>0</v>
      </c>
      <c r="P88" s="45">
        <v>0</v>
      </c>
      <c r="Q88" s="45">
        <v>7.7865255813175105E-3</v>
      </c>
      <c r="R88" s="45">
        <v>0</v>
      </c>
      <c r="S88" s="45">
        <v>0.70092575805244905</v>
      </c>
    </row>
    <row r="89" spans="1:19">
      <c r="A89" s="88" t="s">
        <v>285</v>
      </c>
      <c r="B89" s="69" t="s">
        <v>129</v>
      </c>
      <c r="C89" s="45">
        <v>0</v>
      </c>
      <c r="D89" s="45">
        <v>0</v>
      </c>
      <c r="E89" s="45">
        <v>0</v>
      </c>
      <c r="F89" s="45">
        <v>0</v>
      </c>
      <c r="G89" s="45">
        <v>0.90537869399538629</v>
      </c>
      <c r="H89" s="45">
        <v>0</v>
      </c>
      <c r="I89" s="45">
        <v>0</v>
      </c>
      <c r="J89" s="45">
        <v>0</v>
      </c>
      <c r="K89" s="45">
        <v>0</v>
      </c>
      <c r="L89" s="45">
        <v>0</v>
      </c>
      <c r="M89" s="45">
        <v>3.3949600417312098E-2</v>
      </c>
      <c r="N89" s="45">
        <v>4.9496535894895111E-2</v>
      </c>
      <c r="O89" s="45">
        <v>1.8136550720529998E-3</v>
      </c>
      <c r="P89" s="45">
        <v>7.4512448163324696E-4</v>
      </c>
      <c r="Q89" s="45">
        <v>0</v>
      </c>
      <c r="R89" s="45">
        <v>0.12396958811424952</v>
      </c>
      <c r="S89" s="45">
        <v>1.1153531979755087</v>
      </c>
    </row>
    <row r="90" spans="1:19">
      <c r="A90" s="88" t="s">
        <v>285</v>
      </c>
      <c r="B90" s="69" t="s">
        <v>130</v>
      </c>
      <c r="C90" s="45">
        <v>0</v>
      </c>
      <c r="D90" s="45">
        <v>0</v>
      </c>
      <c r="E90" s="45">
        <v>0</v>
      </c>
      <c r="F90" s="45">
        <v>0</v>
      </c>
      <c r="G90" s="45">
        <v>0</v>
      </c>
      <c r="H90" s="45">
        <v>0</v>
      </c>
      <c r="I90" s="45">
        <v>0</v>
      </c>
      <c r="J90" s="45">
        <v>0</v>
      </c>
      <c r="K90" s="45">
        <v>0</v>
      </c>
      <c r="L90" s="45">
        <v>0</v>
      </c>
      <c r="M90" s="45">
        <v>0.10214178624517434</v>
      </c>
      <c r="N90" s="45">
        <v>3.3960648328683618E-3</v>
      </c>
      <c r="O90" s="45">
        <v>0</v>
      </c>
      <c r="P90" s="45">
        <v>9.9447000985586342E-4</v>
      </c>
      <c r="Q90" s="45">
        <v>0</v>
      </c>
      <c r="R90" s="45">
        <v>3.0372068932784657E-2</v>
      </c>
      <c r="S90" s="45">
        <v>0.1369043900207032</v>
      </c>
    </row>
    <row r="91" spans="1:19">
      <c r="A91" s="88" t="s">
        <v>285</v>
      </c>
      <c r="B91" s="69" t="s">
        <v>131</v>
      </c>
      <c r="C91" s="45">
        <v>0</v>
      </c>
      <c r="D91" s="45">
        <v>0</v>
      </c>
      <c r="E91" s="45">
        <v>0</v>
      </c>
      <c r="F91" s="45">
        <v>0</v>
      </c>
      <c r="G91" s="45">
        <v>0.84982557084318699</v>
      </c>
      <c r="H91" s="45">
        <v>0</v>
      </c>
      <c r="I91" s="45">
        <v>0</v>
      </c>
      <c r="J91" s="45">
        <v>3.009645540008335E-3</v>
      </c>
      <c r="K91" s="45">
        <v>0</v>
      </c>
      <c r="L91" s="45">
        <v>0</v>
      </c>
      <c r="M91" s="45">
        <v>3.5429277020390781E-2</v>
      </c>
      <c r="N91" s="45">
        <v>1.3172830534679214E-2</v>
      </c>
      <c r="O91" s="45">
        <v>3.7621768345130757E-3</v>
      </c>
      <c r="P91" s="45">
        <v>0</v>
      </c>
      <c r="Q91" s="45">
        <v>0</v>
      </c>
      <c r="R91" s="45">
        <v>0.24826240801331778</v>
      </c>
      <c r="S91" s="45">
        <v>1.1534619087861131</v>
      </c>
    </row>
    <row r="92" spans="1:19">
      <c r="A92" s="88" t="s">
        <v>285</v>
      </c>
      <c r="B92" s="69" t="s">
        <v>132</v>
      </c>
      <c r="C92" s="45">
        <v>0</v>
      </c>
      <c r="D92" s="45">
        <v>5.0918965555479367E-2</v>
      </c>
      <c r="E92" s="45">
        <v>0</v>
      </c>
      <c r="F92" s="45">
        <v>0</v>
      </c>
      <c r="G92" s="45">
        <v>0</v>
      </c>
      <c r="H92" s="45">
        <v>0</v>
      </c>
      <c r="I92" s="45">
        <v>0</v>
      </c>
      <c r="J92" s="45">
        <v>0</v>
      </c>
      <c r="K92" s="45">
        <v>0</v>
      </c>
      <c r="L92" s="45">
        <v>0</v>
      </c>
      <c r="M92" s="45">
        <v>4.1816377487891465E-2</v>
      </c>
      <c r="N92" s="45">
        <v>2.379152647935534E-3</v>
      </c>
      <c r="O92" s="45">
        <v>0</v>
      </c>
      <c r="P92" s="45">
        <v>9.5161975061754944E-3</v>
      </c>
      <c r="Q92" s="45">
        <v>0</v>
      </c>
      <c r="R92" s="45">
        <v>1.7466416127575712E-2</v>
      </c>
      <c r="S92" s="45">
        <v>0.12209710932503981</v>
      </c>
    </row>
    <row r="93" spans="1:19">
      <c r="A93" s="88" t="s">
        <v>285</v>
      </c>
      <c r="B93" s="69" t="s">
        <v>133</v>
      </c>
      <c r="C93" s="45">
        <v>5.9101921632818522E-2</v>
      </c>
      <c r="D93" s="45">
        <v>0</v>
      </c>
      <c r="E93" s="45">
        <v>0</v>
      </c>
      <c r="F93" s="45">
        <v>0</v>
      </c>
      <c r="G93" s="45">
        <v>1.8294155844649342</v>
      </c>
      <c r="H93" s="45">
        <v>0</v>
      </c>
      <c r="I93" s="45">
        <v>0</v>
      </c>
      <c r="J93" s="45">
        <v>0</v>
      </c>
      <c r="K93" s="45">
        <v>0</v>
      </c>
      <c r="L93" s="45">
        <v>2.3781966185342007E-2</v>
      </c>
      <c r="M93" s="45">
        <v>0.26015395043879597</v>
      </c>
      <c r="N93" s="45">
        <v>0.16638924691017998</v>
      </c>
      <c r="O93" s="45">
        <v>0</v>
      </c>
      <c r="P93" s="45">
        <v>8.5759005470201211E-4</v>
      </c>
      <c r="Q93" s="45">
        <v>0</v>
      </c>
      <c r="R93" s="45">
        <v>0.57106409498884148</v>
      </c>
      <c r="S93" s="45">
        <v>2.9107643546756208</v>
      </c>
    </row>
    <row r="94" spans="1:19">
      <c r="A94" s="88" t="s">
        <v>285</v>
      </c>
      <c r="B94" s="69" t="s">
        <v>134</v>
      </c>
      <c r="C94" s="45">
        <v>0</v>
      </c>
      <c r="D94" s="45">
        <v>0</v>
      </c>
      <c r="E94" s="45">
        <v>0</v>
      </c>
      <c r="F94" s="45">
        <v>0</v>
      </c>
      <c r="G94" s="45">
        <v>0.61007165575544064</v>
      </c>
      <c r="H94" s="45">
        <v>0</v>
      </c>
      <c r="I94" s="45">
        <v>0</v>
      </c>
      <c r="J94" s="45">
        <v>0</v>
      </c>
      <c r="K94" s="45">
        <v>0</v>
      </c>
      <c r="L94" s="45">
        <v>0</v>
      </c>
      <c r="M94" s="45">
        <v>9.7182575796317394E-4</v>
      </c>
      <c r="N94" s="45">
        <v>7.5754484403917743E-2</v>
      </c>
      <c r="O94" s="45">
        <v>0</v>
      </c>
      <c r="P94" s="45">
        <v>1.977512393502856E-5</v>
      </c>
      <c r="Q94" s="45">
        <v>4.6472485941533581E-3</v>
      </c>
      <c r="R94" s="45">
        <v>9.8018161873653753E-2</v>
      </c>
      <c r="S94" s="45">
        <v>0.78948315150907433</v>
      </c>
    </row>
    <row r="95" spans="1:19">
      <c r="A95" s="88" t="s">
        <v>285</v>
      </c>
      <c r="B95" s="69" t="s">
        <v>135</v>
      </c>
      <c r="C95" s="45">
        <v>0</v>
      </c>
      <c r="D95" s="45">
        <v>0</v>
      </c>
      <c r="E95" s="45">
        <v>0</v>
      </c>
      <c r="F95" s="45">
        <v>0</v>
      </c>
      <c r="G95" s="45">
        <v>0</v>
      </c>
      <c r="H95" s="45">
        <v>0</v>
      </c>
      <c r="I95" s="45">
        <v>2.606996496445102E-2</v>
      </c>
      <c r="J95" s="45">
        <v>0</v>
      </c>
      <c r="K95" s="45">
        <v>0</v>
      </c>
      <c r="L95" s="45">
        <v>0</v>
      </c>
      <c r="M95" s="45">
        <v>3.02040731815163E-2</v>
      </c>
      <c r="N95" s="45">
        <v>3.8597943212268504E-2</v>
      </c>
      <c r="O95" s="45">
        <v>0</v>
      </c>
      <c r="P95" s="45">
        <v>1.0096629823320435E-2</v>
      </c>
      <c r="Q95" s="45">
        <v>9.438964252733606E-3</v>
      </c>
      <c r="R95" s="45">
        <v>0.30980173958240442</v>
      </c>
      <c r="S95" s="45">
        <v>0.42420931501669656</v>
      </c>
    </row>
    <row r="96" spans="1:19">
      <c r="A96" s="88" t="s">
        <v>285</v>
      </c>
      <c r="B96" s="69" t="s">
        <v>136</v>
      </c>
      <c r="C96" s="45">
        <v>0</v>
      </c>
      <c r="D96" s="45">
        <v>0</v>
      </c>
      <c r="E96" s="45">
        <v>0</v>
      </c>
      <c r="F96" s="45">
        <v>0</v>
      </c>
      <c r="G96" s="45">
        <v>0</v>
      </c>
      <c r="H96" s="45">
        <v>0.71893399287542437</v>
      </c>
      <c r="I96" s="45">
        <v>0</v>
      </c>
      <c r="J96" s="45">
        <v>0</v>
      </c>
      <c r="K96" s="45">
        <v>0</v>
      </c>
      <c r="L96" s="45">
        <v>0</v>
      </c>
      <c r="M96" s="45">
        <v>1.0460530918936506E-2</v>
      </c>
      <c r="N96" s="45">
        <v>6.4209976716242068E-2</v>
      </c>
      <c r="O96" s="45">
        <v>0</v>
      </c>
      <c r="P96" s="45">
        <v>1.482383490061856E-3</v>
      </c>
      <c r="Q96" s="45">
        <v>0</v>
      </c>
      <c r="R96" s="45">
        <v>0.34645974096636678</v>
      </c>
      <c r="S96" s="45">
        <v>1.1415466249670203</v>
      </c>
    </row>
    <row r="97" spans="1:19">
      <c r="A97" s="88" t="s">
        <v>285</v>
      </c>
      <c r="B97" s="69" t="s">
        <v>137</v>
      </c>
      <c r="C97" s="45">
        <v>0</v>
      </c>
      <c r="D97" s="45">
        <v>0</v>
      </c>
      <c r="E97" s="45">
        <v>0</v>
      </c>
      <c r="F97" s="45">
        <v>0</v>
      </c>
      <c r="G97" s="45">
        <v>0</v>
      </c>
      <c r="H97" s="45">
        <v>0</v>
      </c>
      <c r="I97" s="45">
        <v>0</v>
      </c>
      <c r="J97" s="45">
        <v>2.3958725511903645E-3</v>
      </c>
      <c r="K97" s="45">
        <v>0</v>
      </c>
      <c r="L97" s="45">
        <v>0</v>
      </c>
      <c r="M97" s="45">
        <v>2.0325465988235258E-2</v>
      </c>
      <c r="N97" s="45">
        <v>1.4822388318069812E-3</v>
      </c>
      <c r="O97" s="45">
        <v>8.1975527462740838E-2</v>
      </c>
      <c r="P97" s="45">
        <v>0</v>
      </c>
      <c r="Q97" s="45">
        <v>0</v>
      </c>
      <c r="R97" s="45">
        <v>0.22752906177980492</v>
      </c>
      <c r="S97" s="45">
        <v>0.33370816661374647</v>
      </c>
    </row>
    <row r="98" spans="1:19">
      <c r="A98" s="88" t="s">
        <v>285</v>
      </c>
      <c r="B98" s="69" t="s">
        <v>138</v>
      </c>
      <c r="C98" s="45">
        <v>0</v>
      </c>
      <c r="D98" s="45">
        <v>0.18816107039679153</v>
      </c>
      <c r="E98" s="45">
        <v>0</v>
      </c>
      <c r="F98" s="45">
        <v>0</v>
      </c>
      <c r="G98" s="45">
        <v>0</v>
      </c>
      <c r="H98" s="45">
        <v>0</v>
      </c>
      <c r="I98" s="45">
        <v>0</v>
      </c>
      <c r="J98" s="45">
        <v>0</v>
      </c>
      <c r="K98" s="45">
        <v>0</v>
      </c>
      <c r="L98" s="45">
        <v>0</v>
      </c>
      <c r="M98" s="45">
        <v>2.1405333058011067E-3</v>
      </c>
      <c r="N98" s="45">
        <v>3.569388513927052E-2</v>
      </c>
      <c r="O98" s="45">
        <v>0</v>
      </c>
      <c r="P98" s="45">
        <v>5.0751406287466438E-3</v>
      </c>
      <c r="Q98" s="45">
        <v>0</v>
      </c>
      <c r="R98" s="45">
        <v>6.5240546634399266E-2</v>
      </c>
      <c r="S98" s="45">
        <v>0.29631117610506408</v>
      </c>
    </row>
    <row r="99" spans="1:19">
      <c r="A99" s="88" t="s">
        <v>285</v>
      </c>
      <c r="B99" s="69" t="s">
        <v>139</v>
      </c>
      <c r="C99" s="45">
        <v>0</v>
      </c>
      <c r="D99" s="45">
        <v>0.13353667527419066</v>
      </c>
      <c r="E99" s="45">
        <v>0</v>
      </c>
      <c r="F99" s="45">
        <v>0</v>
      </c>
      <c r="G99" s="45">
        <v>0</v>
      </c>
      <c r="H99" s="45">
        <v>0.64593449208701514</v>
      </c>
      <c r="I99" s="45">
        <v>0</v>
      </c>
      <c r="J99" s="45">
        <v>1.3454980567680068E-2</v>
      </c>
      <c r="K99" s="45">
        <v>0</v>
      </c>
      <c r="L99" s="45">
        <v>3.412527002665966E-2</v>
      </c>
      <c r="M99" s="45">
        <v>0.14802683586762022</v>
      </c>
      <c r="N99" s="45">
        <v>0.12090189548910502</v>
      </c>
      <c r="O99" s="45">
        <v>0</v>
      </c>
      <c r="P99" s="45">
        <v>0</v>
      </c>
      <c r="Q99" s="45">
        <v>0</v>
      </c>
      <c r="R99" s="45">
        <v>3.3889711037424775E-2</v>
      </c>
      <c r="S99" s="45">
        <v>1.129869860349686</v>
      </c>
    </row>
    <row r="100" spans="1:19">
      <c r="A100" s="88" t="s">
        <v>285</v>
      </c>
      <c r="B100" s="69" t="s">
        <v>140</v>
      </c>
      <c r="C100" s="45">
        <v>0</v>
      </c>
      <c r="D100" s="45">
        <v>0</v>
      </c>
      <c r="E100" s="45">
        <v>0</v>
      </c>
      <c r="F100" s="45">
        <v>0</v>
      </c>
      <c r="G100" s="45">
        <v>0</v>
      </c>
      <c r="H100" s="45">
        <v>0</v>
      </c>
      <c r="I100" s="45">
        <v>0</v>
      </c>
      <c r="J100" s="45">
        <v>0</v>
      </c>
      <c r="K100" s="45">
        <v>0</v>
      </c>
      <c r="L100" s="45">
        <v>0</v>
      </c>
      <c r="M100" s="45">
        <v>7.2698854481867414E-4</v>
      </c>
      <c r="N100" s="45">
        <v>2.6925624550091953E-2</v>
      </c>
      <c r="O100" s="45">
        <v>0</v>
      </c>
      <c r="P100" s="45">
        <v>0</v>
      </c>
      <c r="Q100" s="45">
        <v>0</v>
      </c>
      <c r="R100" s="45">
        <v>0.17320268523984339</v>
      </c>
      <c r="S100" s="45">
        <v>0.20085529833474425</v>
      </c>
    </row>
    <row r="101" spans="1:19">
      <c r="A101" s="88" t="s">
        <v>285</v>
      </c>
      <c r="B101" s="69" t="s">
        <v>141</v>
      </c>
      <c r="C101" s="45">
        <v>0</v>
      </c>
      <c r="D101" s="45">
        <v>0.16146116859528892</v>
      </c>
      <c r="E101" s="45">
        <v>0</v>
      </c>
      <c r="F101" s="45">
        <v>0</v>
      </c>
      <c r="G101" s="45">
        <v>0.66638533535687472</v>
      </c>
      <c r="H101" s="45">
        <v>0</v>
      </c>
      <c r="I101" s="45">
        <v>0</v>
      </c>
      <c r="J101" s="45">
        <v>0</v>
      </c>
      <c r="K101" s="45">
        <v>0</v>
      </c>
      <c r="L101" s="45">
        <v>7.2052585527118129E-2</v>
      </c>
      <c r="M101" s="45">
        <v>5.3374300686519049E-2</v>
      </c>
      <c r="N101" s="45">
        <v>3.0076002550650571E-2</v>
      </c>
      <c r="O101" s="45">
        <v>0</v>
      </c>
      <c r="P101" s="45">
        <v>0</v>
      </c>
      <c r="Q101" s="45">
        <v>0</v>
      </c>
      <c r="R101" s="45">
        <v>1.7909145372868807E-2</v>
      </c>
      <c r="S101" s="45">
        <v>1.0012585380893029</v>
      </c>
    </row>
    <row r="102" spans="1:19">
      <c r="A102" s="88" t="s">
        <v>285</v>
      </c>
      <c r="B102" s="69" t="s">
        <v>142</v>
      </c>
      <c r="C102" s="45">
        <v>0</v>
      </c>
      <c r="D102" s="45">
        <v>0</v>
      </c>
      <c r="E102" s="45">
        <v>0</v>
      </c>
      <c r="F102" s="45">
        <v>0</v>
      </c>
      <c r="G102" s="45">
        <v>3.4235945478615815</v>
      </c>
      <c r="H102" s="45">
        <v>0.62229489974968999</v>
      </c>
      <c r="I102" s="45">
        <v>0</v>
      </c>
      <c r="J102" s="45">
        <v>0</v>
      </c>
      <c r="K102" s="45">
        <v>0</v>
      </c>
      <c r="L102" s="45">
        <v>0</v>
      </c>
      <c r="M102" s="45">
        <v>1.4321630332134738E-2</v>
      </c>
      <c r="N102" s="45">
        <v>5.0236529113334427E-4</v>
      </c>
      <c r="O102" s="45">
        <v>0</v>
      </c>
      <c r="P102" s="45">
        <v>1.0840425728749103E-2</v>
      </c>
      <c r="Q102" s="45">
        <v>0</v>
      </c>
      <c r="R102" s="45">
        <v>2.0000796057445314E-2</v>
      </c>
      <c r="S102" s="45">
        <v>4.0915546650207375</v>
      </c>
    </row>
    <row r="103" spans="1:19">
      <c r="A103" s="88" t="s">
        <v>285</v>
      </c>
      <c r="B103" s="69" t="s">
        <v>143</v>
      </c>
      <c r="C103" s="45">
        <v>0</v>
      </c>
      <c r="D103" s="45">
        <v>0</v>
      </c>
      <c r="E103" s="45">
        <v>0</v>
      </c>
      <c r="F103" s="45">
        <v>0</v>
      </c>
      <c r="G103" s="45">
        <v>0.83703140205933124</v>
      </c>
      <c r="H103" s="45">
        <v>0</v>
      </c>
      <c r="I103" s="45">
        <v>0</v>
      </c>
      <c r="J103" s="45">
        <v>0</v>
      </c>
      <c r="K103" s="45">
        <v>0</v>
      </c>
      <c r="L103" s="45">
        <v>0</v>
      </c>
      <c r="M103" s="45">
        <v>8.2991619189929366E-3</v>
      </c>
      <c r="N103" s="45">
        <v>3.5015222034594728E-2</v>
      </c>
      <c r="O103" s="45">
        <v>0</v>
      </c>
      <c r="P103" s="45">
        <v>1.6300074625316019E-2</v>
      </c>
      <c r="Q103" s="45">
        <v>0</v>
      </c>
      <c r="R103" s="45">
        <v>0</v>
      </c>
      <c r="S103" s="45">
        <v>0.89664586063824459</v>
      </c>
    </row>
    <row r="104" spans="1:19">
      <c r="A104" s="88" t="s">
        <v>285</v>
      </c>
      <c r="B104" s="69" t="s">
        <v>144</v>
      </c>
      <c r="C104" s="45">
        <v>0</v>
      </c>
      <c r="D104" s="45">
        <v>0</v>
      </c>
      <c r="E104" s="45">
        <v>0</v>
      </c>
      <c r="F104" s="45">
        <v>0</v>
      </c>
      <c r="G104" s="45">
        <v>1.5241087299100933</v>
      </c>
      <c r="H104" s="45">
        <v>0</v>
      </c>
      <c r="I104" s="45">
        <v>0</v>
      </c>
      <c r="J104" s="45">
        <v>0</v>
      </c>
      <c r="K104" s="45">
        <v>5.8803411918577284E-3</v>
      </c>
      <c r="L104" s="45">
        <v>0</v>
      </c>
      <c r="M104" s="45">
        <v>6.6996914533934415E-3</v>
      </c>
      <c r="N104" s="45">
        <v>0</v>
      </c>
      <c r="O104" s="45">
        <v>0</v>
      </c>
      <c r="P104" s="45">
        <v>0</v>
      </c>
      <c r="Q104" s="45">
        <v>3.6139855718264891E-3</v>
      </c>
      <c r="R104" s="45">
        <v>3.4241834297716878E-2</v>
      </c>
      <c r="S104" s="45">
        <v>1.5745445824248918</v>
      </c>
    </row>
    <row r="105" spans="1:19">
      <c r="A105" s="88" t="s">
        <v>285</v>
      </c>
      <c r="B105" s="69" t="s">
        <v>145</v>
      </c>
      <c r="C105" s="45">
        <v>0</v>
      </c>
      <c r="D105" s="45">
        <v>0</v>
      </c>
      <c r="E105" s="45">
        <v>0</v>
      </c>
      <c r="F105" s="45">
        <v>0</v>
      </c>
      <c r="G105" s="45">
        <v>0</v>
      </c>
      <c r="H105" s="45">
        <v>0</v>
      </c>
      <c r="I105" s="45">
        <v>0</v>
      </c>
      <c r="J105" s="45">
        <v>0</v>
      </c>
      <c r="K105" s="45">
        <v>0</v>
      </c>
      <c r="L105" s="45">
        <v>0</v>
      </c>
      <c r="M105" s="45">
        <v>4.5065086493289996E-3</v>
      </c>
      <c r="N105" s="45">
        <v>4.9849837846647205E-2</v>
      </c>
      <c r="O105" s="45">
        <v>0</v>
      </c>
      <c r="P105" s="45">
        <v>5.8979222124907471E-3</v>
      </c>
      <c r="Q105" s="45">
        <v>0</v>
      </c>
      <c r="R105" s="45">
        <v>7.5022619534337309E-3</v>
      </c>
      <c r="S105" s="45">
        <v>6.7756530661910119E-2</v>
      </c>
    </row>
    <row r="106" spans="1:19">
      <c r="A106" s="88" t="s">
        <v>285</v>
      </c>
      <c r="B106" s="69" t="s">
        <v>146</v>
      </c>
      <c r="C106" s="45">
        <v>0</v>
      </c>
      <c r="D106" s="45">
        <v>0</v>
      </c>
      <c r="E106" s="45">
        <v>0</v>
      </c>
      <c r="F106" s="45">
        <v>0.7627587300501979</v>
      </c>
      <c r="G106" s="45">
        <v>0</v>
      </c>
      <c r="H106" s="45">
        <v>0</v>
      </c>
      <c r="I106" s="45">
        <v>0</v>
      </c>
      <c r="J106" s="45">
        <v>0</v>
      </c>
      <c r="K106" s="45">
        <v>0</v>
      </c>
      <c r="L106" s="45">
        <v>0</v>
      </c>
      <c r="M106" s="45">
        <v>7.4326493878782429E-3</v>
      </c>
      <c r="N106" s="45">
        <v>1.7578726405549361E-2</v>
      </c>
      <c r="O106" s="45">
        <v>0</v>
      </c>
      <c r="P106" s="45">
        <v>0</v>
      </c>
      <c r="Q106" s="45">
        <v>2.6945532499908498E-3</v>
      </c>
      <c r="R106" s="45">
        <v>3.9099780447287458E-2</v>
      </c>
      <c r="S106" s="45">
        <v>0.82956443954088854</v>
      </c>
    </row>
    <row r="107" spans="1:19">
      <c r="A107" s="88" t="s">
        <v>285</v>
      </c>
      <c r="B107" s="69" t="s">
        <v>147</v>
      </c>
      <c r="C107" s="45">
        <v>0</v>
      </c>
      <c r="D107" s="45">
        <v>0</v>
      </c>
      <c r="E107" s="45">
        <v>0</v>
      </c>
      <c r="F107" s="45">
        <v>1.9841301988333448</v>
      </c>
      <c r="G107" s="45">
        <v>0</v>
      </c>
      <c r="H107" s="45">
        <v>0.60647193984375036</v>
      </c>
      <c r="I107" s="45">
        <v>0</v>
      </c>
      <c r="J107" s="45">
        <v>0</v>
      </c>
      <c r="K107" s="45">
        <v>6.6103595009861793E-3</v>
      </c>
      <c r="L107" s="45">
        <v>0</v>
      </c>
      <c r="M107" s="45">
        <v>2.5719885723907154E-3</v>
      </c>
      <c r="N107" s="45">
        <v>0</v>
      </c>
      <c r="O107" s="45">
        <v>5.3694675437793937E-2</v>
      </c>
      <c r="P107" s="45">
        <v>0</v>
      </c>
      <c r="Q107" s="45">
        <v>0</v>
      </c>
      <c r="R107" s="45">
        <v>0.29797613568266712</v>
      </c>
      <c r="S107" s="45">
        <v>2.9514552978709219</v>
      </c>
    </row>
    <row r="108" spans="1:19">
      <c r="A108" s="88" t="s">
        <v>285</v>
      </c>
      <c r="B108" s="69" t="s">
        <v>148</v>
      </c>
      <c r="C108" s="45">
        <v>0</v>
      </c>
      <c r="D108" s="45">
        <v>0</v>
      </c>
      <c r="E108" s="45">
        <v>0</v>
      </c>
      <c r="F108" s="45">
        <v>0.87398814245701928</v>
      </c>
      <c r="G108" s="45">
        <v>0</v>
      </c>
      <c r="H108" s="45">
        <v>0</v>
      </c>
      <c r="I108" s="45">
        <v>0</v>
      </c>
      <c r="J108" s="45">
        <v>0</v>
      </c>
      <c r="K108" s="45">
        <v>0</v>
      </c>
      <c r="L108" s="45">
        <v>0</v>
      </c>
      <c r="M108" s="45">
        <v>0.10976638572840081</v>
      </c>
      <c r="N108" s="45">
        <v>0</v>
      </c>
      <c r="O108" s="45">
        <v>4.3552556809990373E-3</v>
      </c>
      <c r="P108" s="45">
        <v>1.1353547265488262E-2</v>
      </c>
      <c r="Q108" s="45">
        <v>2.763227154676029E-3</v>
      </c>
      <c r="R108" s="45">
        <v>0</v>
      </c>
      <c r="S108" s="45">
        <v>1.0022265582865657</v>
      </c>
    </row>
    <row r="109" spans="1:19">
      <c r="A109" s="88" t="s">
        <v>285</v>
      </c>
      <c r="B109" s="69" t="s">
        <v>149</v>
      </c>
      <c r="C109" s="45">
        <v>3.6994646369343243E-2</v>
      </c>
      <c r="D109" s="45">
        <v>0</v>
      </c>
      <c r="E109" s="45">
        <v>0</v>
      </c>
      <c r="F109" s="45">
        <v>0.90317649795247945</v>
      </c>
      <c r="G109" s="45">
        <v>0</v>
      </c>
      <c r="H109" s="45">
        <v>0</v>
      </c>
      <c r="I109" s="45">
        <v>0</v>
      </c>
      <c r="J109" s="45">
        <v>0</v>
      </c>
      <c r="K109" s="45">
        <v>6.447597444951228E-3</v>
      </c>
      <c r="L109" s="45">
        <v>0</v>
      </c>
      <c r="M109" s="45">
        <v>1.0744685680146304E-3</v>
      </c>
      <c r="N109" s="45">
        <v>2.7426363298118872E-2</v>
      </c>
      <c r="O109" s="45">
        <v>0</v>
      </c>
      <c r="P109" s="45">
        <v>1.1079292183405753E-3</v>
      </c>
      <c r="Q109" s="45">
        <v>0</v>
      </c>
      <c r="R109" s="45">
        <v>0.42992159045213185</v>
      </c>
      <c r="S109" s="45">
        <v>1.4061490933033838</v>
      </c>
    </row>
    <row r="110" spans="1:19">
      <c r="A110" s="88" t="s">
        <v>285</v>
      </c>
      <c r="B110" s="69" t="s">
        <v>150</v>
      </c>
      <c r="C110" s="45">
        <v>0</v>
      </c>
      <c r="D110" s="45">
        <v>0</v>
      </c>
      <c r="E110" s="45">
        <v>0</v>
      </c>
      <c r="F110" s="45">
        <v>0.48545711968591121</v>
      </c>
      <c r="G110" s="45">
        <v>0</v>
      </c>
      <c r="H110" s="45">
        <v>0</v>
      </c>
      <c r="I110" s="45">
        <v>0</v>
      </c>
      <c r="J110" s="45">
        <v>0</v>
      </c>
      <c r="K110" s="45">
        <v>0</v>
      </c>
      <c r="L110" s="45">
        <v>0</v>
      </c>
      <c r="M110" s="45">
        <v>2.3139289771139104E-3</v>
      </c>
      <c r="N110" s="45">
        <v>1.6812581367986468E-4</v>
      </c>
      <c r="O110" s="45">
        <v>0</v>
      </c>
      <c r="P110" s="45">
        <v>6.1669982422098979E-3</v>
      </c>
      <c r="Q110" s="45">
        <v>0</v>
      </c>
      <c r="R110" s="45">
        <v>0.86253936250354002</v>
      </c>
      <c r="S110" s="45">
        <v>1.3566455352224693</v>
      </c>
    </row>
    <row r="111" spans="1:19">
      <c r="A111" s="88" t="s">
        <v>285</v>
      </c>
      <c r="B111" s="69" t="s">
        <v>151</v>
      </c>
      <c r="C111" s="45">
        <v>0</v>
      </c>
      <c r="D111" s="45">
        <v>0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  <c r="K111" s="45">
        <v>0</v>
      </c>
      <c r="L111" s="45">
        <v>6.4379559113798557E-2</v>
      </c>
      <c r="M111" s="45">
        <v>1.5179626798762946E-2</v>
      </c>
      <c r="N111" s="45">
        <v>1.5859862500528621E-2</v>
      </c>
      <c r="O111" s="45">
        <v>0</v>
      </c>
      <c r="P111" s="45">
        <v>1.0240417020909498E-2</v>
      </c>
      <c r="Q111" s="45">
        <v>0</v>
      </c>
      <c r="R111" s="45">
        <v>4.9565926408149608E-2</v>
      </c>
      <c r="S111" s="45">
        <v>0.15522539184212292</v>
      </c>
    </row>
    <row r="112" spans="1:19">
      <c r="A112" s="88" t="s">
        <v>285</v>
      </c>
      <c r="B112" s="69" t="s">
        <v>152</v>
      </c>
      <c r="C112" s="45">
        <v>0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  <c r="K112" s="45">
        <v>0</v>
      </c>
      <c r="L112" s="45">
        <v>0</v>
      </c>
      <c r="M112" s="45">
        <v>2.0364579450111719E-3</v>
      </c>
      <c r="N112" s="45">
        <v>3.0767262809192175E-2</v>
      </c>
      <c r="O112" s="45">
        <v>0</v>
      </c>
      <c r="P112" s="45">
        <v>0</v>
      </c>
      <c r="Q112" s="45">
        <v>0</v>
      </c>
      <c r="R112" s="45">
        <v>4.1139609993621207E-3</v>
      </c>
      <c r="S112" s="45">
        <v>3.691768175357879E-2</v>
      </c>
    </row>
    <row r="113" spans="1:19">
      <c r="A113" s="88" t="s">
        <v>285</v>
      </c>
      <c r="B113" s="69" t="s">
        <v>153</v>
      </c>
      <c r="C113" s="45">
        <v>0</v>
      </c>
      <c r="D113" s="45">
        <v>0</v>
      </c>
      <c r="E113" s="45">
        <v>0</v>
      </c>
      <c r="F113" s="45">
        <v>0</v>
      </c>
      <c r="G113" s="45">
        <v>0</v>
      </c>
      <c r="H113" s="45">
        <v>0</v>
      </c>
      <c r="I113" s="45">
        <v>0</v>
      </c>
      <c r="J113" s="45">
        <v>0</v>
      </c>
      <c r="K113" s="45">
        <v>0</v>
      </c>
      <c r="L113" s="45">
        <v>0.23668632539449375</v>
      </c>
      <c r="M113" s="45">
        <v>6.6103563437609481E-3</v>
      </c>
      <c r="N113" s="45">
        <v>1.3758363224436465E-3</v>
      </c>
      <c r="O113" s="45">
        <v>0</v>
      </c>
      <c r="P113" s="45">
        <v>7.9103818751130595E-3</v>
      </c>
      <c r="Q113" s="45">
        <v>1.2200659318882812E-3</v>
      </c>
      <c r="R113" s="45">
        <v>0</v>
      </c>
      <c r="S113" s="45">
        <v>0.25380296586772033</v>
      </c>
    </row>
    <row r="114" spans="1:19">
      <c r="A114" s="88" t="s">
        <v>285</v>
      </c>
      <c r="B114" s="69" t="s">
        <v>154</v>
      </c>
      <c r="C114" s="45">
        <v>8.7060045880090697E-2</v>
      </c>
      <c r="D114" s="45">
        <v>0</v>
      </c>
      <c r="E114" s="45">
        <v>0</v>
      </c>
      <c r="F114" s="45">
        <v>0.91007148070013244</v>
      </c>
      <c r="G114" s="45">
        <v>0</v>
      </c>
      <c r="H114" s="45">
        <v>0</v>
      </c>
      <c r="I114" s="45">
        <v>0</v>
      </c>
      <c r="J114" s="45">
        <v>0</v>
      </c>
      <c r="K114" s="45">
        <v>0</v>
      </c>
      <c r="L114" s="45">
        <v>0</v>
      </c>
      <c r="M114" s="45">
        <v>5.8291528329847964E-3</v>
      </c>
      <c r="N114" s="45">
        <v>1.8645064152078561E-3</v>
      </c>
      <c r="O114" s="45">
        <v>0</v>
      </c>
      <c r="P114" s="45">
        <v>0</v>
      </c>
      <c r="Q114" s="45">
        <v>0</v>
      </c>
      <c r="R114" s="45">
        <v>1.2967337086492066</v>
      </c>
      <c r="S114" s="45">
        <v>2.3015588944776084</v>
      </c>
    </row>
    <row r="115" spans="1:19">
      <c r="A115" s="88" t="s">
        <v>285</v>
      </c>
      <c r="B115" s="69" t="s">
        <v>155</v>
      </c>
      <c r="C115" s="45">
        <v>2.0752733177844873E-2</v>
      </c>
      <c r="D115" s="45">
        <v>0.2199446251515651</v>
      </c>
      <c r="E115" s="45">
        <v>0</v>
      </c>
      <c r="F115" s="45">
        <v>0</v>
      </c>
      <c r="G115" s="45">
        <v>0</v>
      </c>
      <c r="H115" s="45">
        <v>0</v>
      </c>
      <c r="I115" s="45">
        <v>0</v>
      </c>
      <c r="J115" s="45">
        <v>0</v>
      </c>
      <c r="K115" s="45">
        <v>0</v>
      </c>
      <c r="L115" s="45">
        <v>0</v>
      </c>
      <c r="M115" s="45">
        <v>3.4893798386939068E-3</v>
      </c>
      <c r="N115" s="45">
        <v>9.6150627237712172E-3</v>
      </c>
      <c r="O115" s="45">
        <v>0</v>
      </c>
      <c r="P115" s="45">
        <v>0</v>
      </c>
      <c r="Q115" s="45">
        <v>0</v>
      </c>
      <c r="R115" s="45">
        <v>0.20879579518392433</v>
      </c>
      <c r="S115" s="45">
        <v>0.46259759607579554</v>
      </c>
    </row>
    <row r="116" spans="1:19">
      <c r="A116" s="88" t="s">
        <v>285</v>
      </c>
      <c r="B116" s="69" t="s">
        <v>156</v>
      </c>
      <c r="C116" s="45">
        <v>0</v>
      </c>
      <c r="D116" s="45">
        <v>0</v>
      </c>
      <c r="E116" s="45">
        <v>0</v>
      </c>
      <c r="F116" s="45">
        <v>0</v>
      </c>
      <c r="G116" s="45">
        <v>0</v>
      </c>
      <c r="H116" s="45">
        <v>0</v>
      </c>
      <c r="I116" s="45">
        <v>0</v>
      </c>
      <c r="J116" s="45">
        <v>0</v>
      </c>
      <c r="K116" s="45">
        <v>0</v>
      </c>
      <c r="L116" s="45">
        <v>0</v>
      </c>
      <c r="M116" s="45">
        <v>7.6893627260696817E-3</v>
      </c>
      <c r="N116" s="45">
        <v>3.3749880680051803E-3</v>
      </c>
      <c r="O116" s="45">
        <v>0</v>
      </c>
      <c r="P116" s="45">
        <v>0</v>
      </c>
      <c r="Q116" s="45">
        <v>0</v>
      </c>
      <c r="R116" s="45">
        <v>8.8729259650222048E-3</v>
      </c>
      <c r="S116" s="45">
        <v>1.9937276759094402E-2</v>
      </c>
    </row>
    <row r="117" spans="1:19">
      <c r="A117" s="88" t="s">
        <v>285</v>
      </c>
      <c r="B117" s="69" t="s">
        <v>157</v>
      </c>
      <c r="C117" s="45">
        <v>0</v>
      </c>
      <c r="D117" s="45">
        <v>0</v>
      </c>
      <c r="E117" s="45">
        <v>0</v>
      </c>
      <c r="F117" s="45">
        <v>0</v>
      </c>
      <c r="G117" s="45">
        <v>0</v>
      </c>
      <c r="H117" s="45">
        <v>0</v>
      </c>
      <c r="I117" s="45">
        <v>0</v>
      </c>
      <c r="J117" s="45">
        <v>7.7715284297821159E-3</v>
      </c>
      <c r="K117" s="45">
        <v>6.7776345316324579E-3</v>
      </c>
      <c r="L117" s="45">
        <v>0</v>
      </c>
      <c r="M117" s="45">
        <v>3.3511215188018362E-2</v>
      </c>
      <c r="N117" s="45">
        <v>3.5473711800904084E-5</v>
      </c>
      <c r="O117" s="45">
        <v>0</v>
      </c>
      <c r="P117" s="45">
        <v>0</v>
      </c>
      <c r="Q117" s="45">
        <v>0</v>
      </c>
      <c r="R117" s="45">
        <v>2.3451118091315948E-2</v>
      </c>
      <c r="S117" s="45">
        <v>7.1546969952578365E-2</v>
      </c>
    </row>
    <row r="118" spans="1:19">
      <c r="A118" s="88" t="s">
        <v>285</v>
      </c>
      <c r="B118" s="69" t="s">
        <v>158</v>
      </c>
      <c r="C118" s="45">
        <v>0</v>
      </c>
      <c r="D118" s="45">
        <v>0</v>
      </c>
      <c r="E118" s="45">
        <v>0</v>
      </c>
      <c r="F118" s="45">
        <v>0</v>
      </c>
      <c r="G118" s="45">
        <v>0</v>
      </c>
      <c r="H118" s="45">
        <v>0</v>
      </c>
      <c r="I118" s="45">
        <v>0</v>
      </c>
      <c r="J118" s="45">
        <v>0</v>
      </c>
      <c r="K118" s="45">
        <v>0</v>
      </c>
      <c r="L118" s="45">
        <v>0</v>
      </c>
      <c r="M118" s="45">
        <v>5.798228286442253E-2</v>
      </c>
      <c r="N118" s="45">
        <v>1.018382404058471E-2</v>
      </c>
      <c r="O118" s="45">
        <v>6.6753168124215279E-2</v>
      </c>
      <c r="P118" s="45">
        <v>0</v>
      </c>
      <c r="Q118" s="45">
        <v>4.8770575594386523E-3</v>
      </c>
      <c r="R118" s="45">
        <v>8.5072291265582578E-2</v>
      </c>
      <c r="S118" s="45">
        <v>0.22486862385423478</v>
      </c>
    </row>
    <row r="119" spans="1:19">
      <c r="A119" s="88" t="s">
        <v>285</v>
      </c>
      <c r="B119" s="69" t="s">
        <v>159</v>
      </c>
      <c r="C119" s="45">
        <v>0</v>
      </c>
      <c r="D119" s="45">
        <v>0</v>
      </c>
      <c r="E119" s="45">
        <v>0</v>
      </c>
      <c r="F119" s="45">
        <v>0</v>
      </c>
      <c r="G119" s="45">
        <v>0</v>
      </c>
      <c r="H119" s="45">
        <v>0.55193019956112721</v>
      </c>
      <c r="I119" s="45">
        <v>0</v>
      </c>
      <c r="J119" s="45">
        <v>0</v>
      </c>
      <c r="K119" s="45">
        <v>1.1807289450911217E-2</v>
      </c>
      <c r="L119" s="45">
        <v>0</v>
      </c>
      <c r="M119" s="45">
        <v>1.3833622253756062E-4</v>
      </c>
      <c r="N119" s="45">
        <v>1.0908785851579061E-2</v>
      </c>
      <c r="O119" s="45">
        <v>0</v>
      </c>
      <c r="P119" s="45">
        <v>1.6661588404484284E-2</v>
      </c>
      <c r="Q119" s="45">
        <v>0</v>
      </c>
      <c r="R119" s="45">
        <v>8.1543208522255384E-2</v>
      </c>
      <c r="S119" s="45">
        <v>0.67298940801290996</v>
      </c>
    </row>
    <row r="120" spans="1:19">
      <c r="A120" s="88" t="s">
        <v>285</v>
      </c>
      <c r="B120" s="69" t="s">
        <v>160</v>
      </c>
      <c r="C120" s="45">
        <v>0</v>
      </c>
      <c r="D120" s="45">
        <v>0</v>
      </c>
      <c r="E120" s="45">
        <v>0</v>
      </c>
      <c r="F120" s="45">
        <v>0</v>
      </c>
      <c r="G120" s="45">
        <v>0</v>
      </c>
      <c r="H120" s="45">
        <v>0</v>
      </c>
      <c r="I120" s="45">
        <v>2.2526224318115018E-2</v>
      </c>
      <c r="J120" s="45">
        <v>6.9213208900360673E-3</v>
      </c>
      <c r="K120" s="45">
        <v>0</v>
      </c>
      <c r="L120" s="45">
        <v>0</v>
      </c>
      <c r="M120" s="45">
        <v>5.6074424192775751E-3</v>
      </c>
      <c r="N120" s="45">
        <v>0</v>
      </c>
      <c r="O120" s="45">
        <v>3.2578287899720504E-3</v>
      </c>
      <c r="P120" s="45">
        <v>1.1391483027944904E-3</v>
      </c>
      <c r="Q120" s="45">
        <v>0</v>
      </c>
      <c r="R120" s="45">
        <v>4.2508211349421288E-2</v>
      </c>
      <c r="S120" s="45">
        <v>8.1960176069600266E-2</v>
      </c>
    </row>
    <row r="121" spans="1:19">
      <c r="A121" s="88" t="s">
        <v>285</v>
      </c>
      <c r="B121" s="69" t="s">
        <v>161</v>
      </c>
      <c r="C121" s="45">
        <v>0</v>
      </c>
      <c r="D121" s="45">
        <v>0</v>
      </c>
      <c r="E121" s="45">
        <v>0</v>
      </c>
      <c r="F121" s="45">
        <v>0.89995883942658139</v>
      </c>
      <c r="G121" s="45">
        <v>0.80811004599206981</v>
      </c>
      <c r="H121" s="45">
        <v>0</v>
      </c>
      <c r="I121" s="45">
        <v>0</v>
      </c>
      <c r="J121" s="45">
        <v>0</v>
      </c>
      <c r="K121" s="45">
        <v>0</v>
      </c>
      <c r="L121" s="45">
        <v>0</v>
      </c>
      <c r="M121" s="45">
        <v>2.5313503482156108E-3</v>
      </c>
      <c r="N121" s="45">
        <v>1.8423340660218557E-3</v>
      </c>
      <c r="O121" s="45">
        <v>0</v>
      </c>
      <c r="P121" s="45">
        <v>7.2599296473979669E-3</v>
      </c>
      <c r="Q121" s="45">
        <v>0</v>
      </c>
      <c r="R121" s="45">
        <v>0.18164727816166959</v>
      </c>
      <c r="S121" s="45">
        <v>1.9013497776419683</v>
      </c>
    </row>
    <row r="122" spans="1:19">
      <c r="A122" s="88" t="s">
        <v>285</v>
      </c>
      <c r="B122" s="69" t="s">
        <v>162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7.2717917939558591E-3</v>
      </c>
      <c r="L122" s="45">
        <v>6.7488510025859316E-2</v>
      </c>
      <c r="M122" s="45">
        <v>2.0809290022771876E-4</v>
      </c>
      <c r="N122" s="45">
        <v>5.1301616292933616E-3</v>
      </c>
      <c r="O122" s="45">
        <v>0</v>
      </c>
      <c r="P122" s="45">
        <v>0</v>
      </c>
      <c r="Q122" s="45">
        <v>0</v>
      </c>
      <c r="R122" s="45">
        <v>0.22989215585526779</v>
      </c>
      <c r="S122" s="45">
        <v>0.30999071220458063</v>
      </c>
    </row>
    <row r="123" spans="1:19">
      <c r="A123" s="88" t="s">
        <v>285</v>
      </c>
      <c r="B123" s="69" t="s">
        <v>163</v>
      </c>
      <c r="C123" s="45">
        <v>0</v>
      </c>
      <c r="D123" s="45">
        <v>0</v>
      </c>
      <c r="E123" s="45">
        <v>0</v>
      </c>
      <c r="F123" s="45">
        <v>0</v>
      </c>
      <c r="G123" s="45">
        <v>0</v>
      </c>
      <c r="H123" s="45">
        <v>0</v>
      </c>
      <c r="I123" s="45">
        <v>0</v>
      </c>
      <c r="J123" s="45">
        <v>0</v>
      </c>
      <c r="K123" s="45">
        <v>0</v>
      </c>
      <c r="L123" s="45">
        <v>0</v>
      </c>
      <c r="M123" s="45">
        <v>3.2310620715358951E-3</v>
      </c>
      <c r="N123" s="45">
        <v>6.9808435860059248E-3</v>
      </c>
      <c r="O123" s="45">
        <v>5.9227171489562025E-4</v>
      </c>
      <c r="P123" s="45">
        <v>0</v>
      </c>
      <c r="Q123" s="45">
        <v>0</v>
      </c>
      <c r="R123" s="45">
        <v>0.15896196357166303</v>
      </c>
      <c r="S123" s="45">
        <v>0.16976614094409115</v>
      </c>
    </row>
    <row r="124" spans="1:19">
      <c r="A124" s="88" t="s">
        <v>285</v>
      </c>
      <c r="B124" s="69" t="s">
        <v>164</v>
      </c>
      <c r="C124" s="45">
        <v>0</v>
      </c>
      <c r="D124" s="45">
        <v>0</v>
      </c>
      <c r="E124" s="45">
        <v>0</v>
      </c>
      <c r="F124" s="45">
        <v>0</v>
      </c>
      <c r="G124" s="45">
        <v>0</v>
      </c>
      <c r="H124" s="45">
        <v>0</v>
      </c>
      <c r="I124" s="45">
        <v>0</v>
      </c>
      <c r="J124" s="45">
        <v>0</v>
      </c>
      <c r="K124" s="45">
        <v>0</v>
      </c>
      <c r="L124" s="45">
        <v>0</v>
      </c>
      <c r="M124" s="45">
        <v>9.6974947663142075E-5</v>
      </c>
      <c r="N124" s="45">
        <v>0</v>
      </c>
      <c r="O124" s="45">
        <v>0</v>
      </c>
      <c r="P124" s="45">
        <v>0</v>
      </c>
      <c r="Q124" s="45">
        <v>0</v>
      </c>
      <c r="R124" s="45">
        <v>0.20469635862912838</v>
      </c>
      <c r="S124" s="45">
        <v>0.20479333357678797</v>
      </c>
    </row>
    <row r="125" spans="1:19">
      <c r="A125" s="88" t="s">
        <v>285</v>
      </c>
      <c r="B125" s="69" t="s">
        <v>165</v>
      </c>
      <c r="C125" s="45">
        <v>0</v>
      </c>
      <c r="D125" s="45">
        <v>0</v>
      </c>
      <c r="E125" s="45">
        <v>0</v>
      </c>
      <c r="F125" s="45">
        <v>0</v>
      </c>
      <c r="G125" s="45">
        <v>0</v>
      </c>
      <c r="H125" s="45">
        <v>0</v>
      </c>
      <c r="I125" s="45">
        <v>0</v>
      </c>
      <c r="J125" s="45">
        <v>0</v>
      </c>
      <c r="K125" s="45">
        <v>0</v>
      </c>
      <c r="L125" s="45">
        <v>1.8520153486130564E-2</v>
      </c>
      <c r="M125" s="45">
        <v>4.4320744732473827E-2</v>
      </c>
      <c r="N125" s="45">
        <v>0</v>
      </c>
      <c r="O125" s="45">
        <v>0</v>
      </c>
      <c r="P125" s="45">
        <v>0</v>
      </c>
      <c r="Q125" s="45">
        <v>0</v>
      </c>
      <c r="R125" s="45">
        <v>8.5119554560222355E-3</v>
      </c>
      <c r="S125" s="45">
        <v>7.1352853674653716E-2</v>
      </c>
    </row>
    <row r="126" spans="1:19">
      <c r="A126" s="88" t="s">
        <v>285</v>
      </c>
      <c r="B126" s="69" t="s">
        <v>166</v>
      </c>
      <c r="C126" s="45">
        <v>0</v>
      </c>
      <c r="D126" s="45">
        <v>0</v>
      </c>
      <c r="E126" s="45">
        <v>0</v>
      </c>
      <c r="F126" s="45">
        <v>0</v>
      </c>
      <c r="G126" s="45">
        <v>0</v>
      </c>
      <c r="H126" s="45">
        <v>0</v>
      </c>
      <c r="I126" s="45">
        <v>0</v>
      </c>
      <c r="J126" s="45">
        <v>0</v>
      </c>
      <c r="K126" s="45">
        <v>0</v>
      </c>
      <c r="L126" s="45">
        <v>3.7157841382518875E-2</v>
      </c>
      <c r="M126" s="45">
        <v>1.2441064337980201E-2</v>
      </c>
      <c r="N126" s="45">
        <v>5.765800453642278E-2</v>
      </c>
      <c r="O126" s="45">
        <v>0</v>
      </c>
      <c r="P126" s="45">
        <v>0</v>
      </c>
      <c r="Q126" s="45">
        <v>0</v>
      </c>
      <c r="R126" s="45">
        <v>9.6843246057019883E-2</v>
      </c>
      <c r="S126" s="45">
        <v>0.20410015631392753</v>
      </c>
    </row>
    <row r="127" spans="1:19">
      <c r="A127" s="88" t="s">
        <v>285</v>
      </c>
      <c r="B127" s="69" t="s">
        <v>167</v>
      </c>
      <c r="C127" s="45">
        <v>0</v>
      </c>
      <c r="D127" s="45">
        <v>0</v>
      </c>
      <c r="E127" s="45">
        <v>0</v>
      </c>
      <c r="F127" s="45">
        <v>0.910195356970803</v>
      </c>
      <c r="G127" s="45">
        <v>0</v>
      </c>
      <c r="H127" s="45">
        <v>0</v>
      </c>
      <c r="I127" s="45">
        <v>0</v>
      </c>
      <c r="J127" s="45">
        <v>0</v>
      </c>
      <c r="K127" s="45">
        <v>0</v>
      </c>
      <c r="L127" s="45">
        <v>5.9480396937165114E-2</v>
      </c>
      <c r="M127" s="45">
        <v>3.201788180414944E-3</v>
      </c>
      <c r="N127" s="45">
        <v>2.0303721329210767E-2</v>
      </c>
      <c r="O127" s="45">
        <v>0</v>
      </c>
      <c r="P127" s="45">
        <v>0</v>
      </c>
      <c r="Q127" s="45">
        <v>0</v>
      </c>
      <c r="R127" s="45">
        <v>0.65836185161248295</v>
      </c>
      <c r="S127" s="45">
        <v>1.6515431150300515</v>
      </c>
    </row>
    <row r="128" spans="1:19">
      <c r="A128" s="88" t="s">
        <v>285</v>
      </c>
      <c r="B128" s="69" t="s">
        <v>168</v>
      </c>
      <c r="C128" s="45">
        <v>0</v>
      </c>
      <c r="D128" s="45">
        <v>0.15070529106160091</v>
      </c>
      <c r="E128" s="45">
        <v>0</v>
      </c>
      <c r="F128" s="45">
        <v>0</v>
      </c>
      <c r="G128" s="45">
        <v>0</v>
      </c>
      <c r="H128" s="45">
        <v>0</v>
      </c>
      <c r="I128" s="45">
        <v>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4.4452125600624726E-2</v>
      </c>
      <c r="P128" s="45">
        <v>7.4360298935799429E-3</v>
      </c>
      <c r="Q128" s="45">
        <v>0</v>
      </c>
      <c r="R128" s="45">
        <v>0</v>
      </c>
      <c r="S128" s="45">
        <v>0.20259344655582368</v>
      </c>
    </row>
    <row r="129" spans="1:19">
      <c r="A129" s="88" t="s">
        <v>285</v>
      </c>
      <c r="B129" s="69" t="s">
        <v>169</v>
      </c>
      <c r="C129" s="45">
        <v>0</v>
      </c>
      <c r="D129" s="45">
        <v>0</v>
      </c>
      <c r="E129" s="45">
        <v>0</v>
      </c>
      <c r="F129" s="45">
        <v>0</v>
      </c>
      <c r="G129" s="45">
        <v>0</v>
      </c>
      <c r="H129" s="45">
        <v>0</v>
      </c>
      <c r="I129" s="45">
        <v>0</v>
      </c>
      <c r="J129" s="45">
        <v>0</v>
      </c>
      <c r="K129" s="45">
        <v>0</v>
      </c>
      <c r="L129" s="45">
        <v>0</v>
      </c>
      <c r="M129" s="45">
        <v>2.7071171291126461E-4</v>
      </c>
      <c r="N129" s="45">
        <v>2.8550519198988766E-3</v>
      </c>
      <c r="O129" s="45">
        <v>0</v>
      </c>
      <c r="P129" s="45">
        <v>0</v>
      </c>
      <c r="Q129" s="45">
        <v>0</v>
      </c>
      <c r="R129" s="45">
        <v>0.26126471433970977</v>
      </c>
      <c r="S129" s="45">
        <v>0.26439047797254034</v>
      </c>
    </row>
    <row r="130" spans="1:19">
      <c r="A130" s="88" t="s">
        <v>285</v>
      </c>
      <c r="B130" s="69" t="s">
        <v>170</v>
      </c>
      <c r="C130" s="45">
        <v>0</v>
      </c>
      <c r="D130" s="45">
        <v>0</v>
      </c>
      <c r="E130" s="45">
        <v>0</v>
      </c>
      <c r="F130" s="45">
        <v>0</v>
      </c>
      <c r="G130" s="45">
        <v>0</v>
      </c>
      <c r="H130" s="45">
        <v>0</v>
      </c>
      <c r="I130" s="45">
        <v>0</v>
      </c>
      <c r="J130" s="45">
        <v>0</v>
      </c>
      <c r="K130" s="45">
        <v>0</v>
      </c>
      <c r="L130" s="45">
        <v>0</v>
      </c>
      <c r="M130" s="45">
        <v>3.0645080019038318E-3</v>
      </c>
      <c r="N130" s="45">
        <v>0</v>
      </c>
      <c r="O130" s="45">
        <v>0</v>
      </c>
      <c r="P130" s="45">
        <v>0</v>
      </c>
      <c r="Q130" s="45">
        <v>0</v>
      </c>
      <c r="R130" s="45">
        <v>0.13314876369459228</v>
      </c>
      <c r="S130" s="45">
        <v>0.13621327169647657</v>
      </c>
    </row>
    <row r="131" spans="1:19">
      <c r="A131" s="88" t="s">
        <v>285</v>
      </c>
      <c r="B131" s="69" t="s">
        <v>171</v>
      </c>
      <c r="C131" s="45">
        <v>0</v>
      </c>
      <c r="D131" s="45">
        <v>0</v>
      </c>
      <c r="E131" s="45">
        <v>0</v>
      </c>
      <c r="F131" s="45">
        <v>0</v>
      </c>
      <c r="G131" s="45">
        <v>0</v>
      </c>
      <c r="H131" s="45">
        <v>0</v>
      </c>
      <c r="I131" s="45">
        <v>0</v>
      </c>
      <c r="J131" s="45">
        <v>0</v>
      </c>
      <c r="K131" s="45">
        <v>0</v>
      </c>
      <c r="L131" s="45">
        <v>0</v>
      </c>
      <c r="M131" s="45">
        <v>0</v>
      </c>
      <c r="N131" s="45">
        <v>5.7642804413431392E-3</v>
      </c>
      <c r="O131" s="45">
        <v>9.6324305097927887E-4</v>
      </c>
      <c r="P131" s="45">
        <v>0</v>
      </c>
      <c r="Q131" s="45">
        <v>0</v>
      </c>
      <c r="R131" s="45">
        <v>0</v>
      </c>
      <c r="S131" s="45">
        <v>6.7275234923158678E-3</v>
      </c>
    </row>
    <row r="132" spans="1:19">
      <c r="A132" s="88" t="s">
        <v>285</v>
      </c>
      <c r="B132" s="69" t="s">
        <v>172</v>
      </c>
      <c r="C132" s="45">
        <v>0</v>
      </c>
      <c r="D132" s="45">
        <v>0</v>
      </c>
      <c r="E132" s="45">
        <v>0</v>
      </c>
      <c r="F132" s="45">
        <v>0</v>
      </c>
      <c r="G132" s="45">
        <v>0</v>
      </c>
      <c r="H132" s="45">
        <v>0</v>
      </c>
      <c r="I132" s="45">
        <v>0</v>
      </c>
      <c r="J132" s="45">
        <v>1.1874303727208289E-2</v>
      </c>
      <c r="K132" s="45">
        <v>6.7521294440825025E-3</v>
      </c>
      <c r="L132" s="45">
        <v>0</v>
      </c>
      <c r="M132" s="45">
        <v>1.7224358510441462E-3</v>
      </c>
      <c r="N132" s="45">
        <v>0</v>
      </c>
      <c r="O132" s="45">
        <v>0</v>
      </c>
      <c r="P132" s="45">
        <v>6.5679215607252761E-3</v>
      </c>
      <c r="Q132" s="45">
        <v>0</v>
      </c>
      <c r="R132" s="45">
        <v>5.0930972019088472E-2</v>
      </c>
      <c r="S132" s="45">
        <v>7.7847762602175408E-2</v>
      </c>
    </row>
    <row r="133" spans="1:19">
      <c r="A133" s="88" t="s">
        <v>285</v>
      </c>
      <c r="B133" s="69" t="s">
        <v>173</v>
      </c>
      <c r="C133" s="45">
        <v>0</v>
      </c>
      <c r="D133" s="45">
        <v>0</v>
      </c>
      <c r="E133" s="45">
        <v>0</v>
      </c>
      <c r="F133" s="45">
        <v>0</v>
      </c>
      <c r="G133" s="45">
        <v>0</v>
      </c>
      <c r="H133" s="45">
        <v>0</v>
      </c>
      <c r="I133" s="45">
        <v>0</v>
      </c>
      <c r="J133" s="45">
        <v>0</v>
      </c>
      <c r="K133" s="45">
        <v>0</v>
      </c>
      <c r="L133" s="45">
        <v>0</v>
      </c>
      <c r="M133" s="45">
        <v>4.2253292912191043E-3</v>
      </c>
      <c r="N133" s="45">
        <v>0</v>
      </c>
      <c r="O133" s="45">
        <v>0</v>
      </c>
      <c r="P133" s="45">
        <v>0</v>
      </c>
      <c r="Q133" s="45">
        <v>0</v>
      </c>
      <c r="R133" s="45">
        <v>0.18665524448061888</v>
      </c>
      <c r="S133" s="45">
        <v>0.19088057377183532</v>
      </c>
    </row>
    <row r="134" spans="1:19">
      <c r="A134" s="88" t="s">
        <v>285</v>
      </c>
      <c r="B134" s="69" t="s">
        <v>174</v>
      </c>
      <c r="C134" s="45">
        <v>0</v>
      </c>
      <c r="D134" s="45">
        <v>0</v>
      </c>
      <c r="E134" s="45">
        <v>0</v>
      </c>
      <c r="F134" s="45">
        <v>0</v>
      </c>
      <c r="G134" s="45">
        <v>0</v>
      </c>
      <c r="H134" s="45">
        <v>0</v>
      </c>
      <c r="I134" s="45">
        <v>0</v>
      </c>
      <c r="J134" s="45">
        <v>0</v>
      </c>
      <c r="K134" s="45">
        <v>4.3338105861907145E-3</v>
      </c>
      <c r="L134" s="45">
        <v>4.2857066567535185E-2</v>
      </c>
      <c r="M134" s="45">
        <v>3.2501091474603783E-2</v>
      </c>
      <c r="N134" s="45">
        <v>5.1200173017094563E-2</v>
      </c>
      <c r="O134" s="45">
        <v>5.1330175914451326E-2</v>
      </c>
      <c r="P134" s="45">
        <v>0</v>
      </c>
      <c r="Q134" s="45">
        <v>0</v>
      </c>
      <c r="R134" s="45">
        <v>2.5602406373600672E-2</v>
      </c>
      <c r="S134" s="45">
        <v>0.20782472393347007</v>
      </c>
    </row>
    <row r="135" spans="1:19">
      <c r="A135" s="88" t="s">
        <v>285</v>
      </c>
      <c r="B135" s="69" t="s">
        <v>175</v>
      </c>
      <c r="C135" s="45">
        <v>0</v>
      </c>
      <c r="D135" s="45">
        <v>0</v>
      </c>
      <c r="E135" s="45">
        <v>0</v>
      </c>
      <c r="F135" s="45">
        <v>0</v>
      </c>
      <c r="G135" s="45">
        <v>0</v>
      </c>
      <c r="H135" s="45">
        <v>0</v>
      </c>
      <c r="I135" s="45">
        <v>0</v>
      </c>
      <c r="J135" s="45">
        <v>0</v>
      </c>
      <c r="K135" s="45">
        <v>0</v>
      </c>
      <c r="L135" s="45">
        <v>0</v>
      </c>
      <c r="M135" s="45">
        <v>5.8715793725756527E-3</v>
      </c>
      <c r="N135" s="45">
        <v>3.3022781759770581E-3</v>
      </c>
      <c r="O135" s="45">
        <v>0</v>
      </c>
      <c r="P135" s="45">
        <v>0</v>
      </c>
      <c r="Q135" s="45">
        <v>0</v>
      </c>
      <c r="R135" s="45">
        <v>0</v>
      </c>
      <c r="S135" s="45">
        <v>9.1738575485749152E-3</v>
      </c>
    </row>
    <row r="136" spans="1:19">
      <c r="A136" s="88" t="s">
        <v>285</v>
      </c>
      <c r="B136" s="69" t="s">
        <v>176</v>
      </c>
      <c r="C136" s="45">
        <v>0</v>
      </c>
      <c r="D136" s="45">
        <v>0.12572864088922664</v>
      </c>
      <c r="E136" s="45">
        <v>0</v>
      </c>
      <c r="F136" s="45">
        <v>0</v>
      </c>
      <c r="G136" s="45">
        <v>0</v>
      </c>
      <c r="H136" s="45">
        <v>0</v>
      </c>
      <c r="I136" s="45">
        <v>0</v>
      </c>
      <c r="J136" s="45">
        <v>0</v>
      </c>
      <c r="K136" s="45">
        <v>9.169992535694213E-3</v>
      </c>
      <c r="L136" s="45">
        <v>0</v>
      </c>
      <c r="M136" s="45">
        <v>2.2659306431194182E-7</v>
      </c>
      <c r="N136" s="45">
        <v>0</v>
      </c>
      <c r="O136" s="45">
        <v>0</v>
      </c>
      <c r="P136" s="45">
        <v>0</v>
      </c>
      <c r="Q136" s="45">
        <v>9.7515325440440392E-3</v>
      </c>
      <c r="R136" s="45">
        <v>5.1049105204107548E-2</v>
      </c>
      <c r="S136" s="45">
        <v>0.19569949776612816</v>
      </c>
    </row>
    <row r="137" spans="1:19">
      <c r="A137" s="88" t="s">
        <v>285</v>
      </c>
      <c r="B137" s="69" t="s">
        <v>177</v>
      </c>
      <c r="C137" s="45">
        <v>0</v>
      </c>
      <c r="D137" s="45">
        <v>0</v>
      </c>
      <c r="E137" s="45">
        <v>0</v>
      </c>
      <c r="F137" s="45">
        <v>0</v>
      </c>
      <c r="G137" s="45">
        <v>0</v>
      </c>
      <c r="H137" s="45">
        <v>0</v>
      </c>
      <c r="I137" s="45">
        <v>0</v>
      </c>
      <c r="J137" s="45">
        <v>0</v>
      </c>
      <c r="K137" s="45">
        <v>0</v>
      </c>
      <c r="L137" s="45">
        <v>0</v>
      </c>
      <c r="M137" s="45">
        <v>0</v>
      </c>
      <c r="N137" s="45">
        <v>2.3206918361213802E-2</v>
      </c>
      <c r="O137" s="45">
        <v>0</v>
      </c>
      <c r="P137" s="45">
        <v>0</v>
      </c>
      <c r="Q137" s="45">
        <v>0</v>
      </c>
      <c r="R137" s="45">
        <v>1.1504911060455925E-4</v>
      </c>
      <c r="S137" s="45">
        <v>2.3321967471815697E-2</v>
      </c>
    </row>
    <row r="138" spans="1:19">
      <c r="A138" s="88" t="s">
        <v>285</v>
      </c>
      <c r="B138" s="69" t="s">
        <v>178</v>
      </c>
      <c r="C138" s="45">
        <v>0</v>
      </c>
      <c r="D138" s="45">
        <v>0</v>
      </c>
      <c r="E138" s="45">
        <v>0</v>
      </c>
      <c r="F138" s="45">
        <v>0</v>
      </c>
      <c r="G138" s="45">
        <v>0</v>
      </c>
      <c r="H138" s="45">
        <v>0</v>
      </c>
      <c r="I138" s="45">
        <v>0</v>
      </c>
      <c r="J138" s="45">
        <v>0</v>
      </c>
      <c r="K138" s="45">
        <v>0</v>
      </c>
      <c r="L138" s="45">
        <v>3.3042640373714072E-2</v>
      </c>
      <c r="M138" s="45">
        <v>5.0489716960283815E-2</v>
      </c>
      <c r="N138" s="45">
        <v>3.8979196802468863E-4</v>
      </c>
      <c r="O138" s="45">
        <v>0</v>
      </c>
      <c r="P138" s="45">
        <v>0</v>
      </c>
      <c r="Q138" s="45">
        <v>0</v>
      </c>
      <c r="R138" s="45">
        <v>3.1623813428097947E-2</v>
      </c>
      <c r="S138" s="45">
        <v>0.11554596273009565</v>
      </c>
    </row>
    <row r="139" spans="1:19">
      <c r="A139" s="88" t="s">
        <v>285</v>
      </c>
      <c r="B139" s="69" t="s">
        <v>179</v>
      </c>
      <c r="C139" s="45">
        <v>0</v>
      </c>
      <c r="D139" s="45">
        <v>0</v>
      </c>
      <c r="E139" s="45">
        <v>0</v>
      </c>
      <c r="F139" s="45">
        <v>0</v>
      </c>
      <c r="G139" s="45">
        <v>0</v>
      </c>
      <c r="H139" s="45">
        <v>0</v>
      </c>
      <c r="I139" s="45">
        <v>0</v>
      </c>
      <c r="J139" s="45">
        <v>0</v>
      </c>
      <c r="K139" s="45">
        <v>0</v>
      </c>
      <c r="L139" s="45">
        <v>0</v>
      </c>
      <c r="M139" s="45">
        <v>2.7668977225907554E-3</v>
      </c>
      <c r="N139" s="45">
        <v>1.4336457723556073E-2</v>
      </c>
      <c r="O139" s="45">
        <v>0</v>
      </c>
      <c r="P139" s="45">
        <v>1.8097032541518066E-3</v>
      </c>
      <c r="Q139" s="45">
        <v>0</v>
      </c>
      <c r="R139" s="45">
        <v>0</v>
      </c>
      <c r="S139" s="45">
        <v>1.8913058700320562E-2</v>
      </c>
    </row>
    <row r="140" spans="1:19">
      <c r="A140" s="88" t="s">
        <v>285</v>
      </c>
      <c r="B140" s="69" t="s">
        <v>180</v>
      </c>
      <c r="C140" s="45">
        <v>3.5925461410955206E-2</v>
      </c>
      <c r="D140" s="45">
        <v>0</v>
      </c>
      <c r="E140" s="45">
        <v>0</v>
      </c>
      <c r="F140" s="45">
        <v>0</v>
      </c>
      <c r="G140" s="45">
        <v>0</v>
      </c>
      <c r="H140" s="45">
        <v>0</v>
      </c>
      <c r="I140" s="45">
        <v>0</v>
      </c>
      <c r="J140" s="45">
        <v>0</v>
      </c>
      <c r="K140" s="45">
        <v>0</v>
      </c>
      <c r="L140" s="45">
        <v>0</v>
      </c>
      <c r="M140" s="45">
        <v>1.963751174884365E-2</v>
      </c>
      <c r="N140" s="45">
        <v>0</v>
      </c>
      <c r="O140" s="45">
        <v>0</v>
      </c>
      <c r="P140" s="45">
        <v>0</v>
      </c>
      <c r="Q140" s="45">
        <v>2.764697380596981E-3</v>
      </c>
      <c r="R140" s="45">
        <v>0.71783665408289465</v>
      </c>
      <c r="S140" s="45">
        <v>0.77616432462329499</v>
      </c>
    </row>
    <row r="141" spans="1:19">
      <c r="A141" s="88" t="s">
        <v>285</v>
      </c>
      <c r="B141" s="69" t="s">
        <v>181</v>
      </c>
      <c r="C141" s="45">
        <v>0</v>
      </c>
      <c r="D141" s="45">
        <v>0</v>
      </c>
      <c r="E141" s="45">
        <v>0</v>
      </c>
      <c r="F141" s="45">
        <v>0</v>
      </c>
      <c r="G141" s="45">
        <v>0</v>
      </c>
      <c r="H141" s="45">
        <v>0.47411242906069972</v>
      </c>
      <c r="I141" s="45">
        <v>0</v>
      </c>
      <c r="J141" s="45">
        <v>0</v>
      </c>
      <c r="K141" s="45">
        <v>0</v>
      </c>
      <c r="L141" s="45">
        <v>3.0580424859206534E-2</v>
      </c>
      <c r="M141" s="45">
        <v>1.6134008069990102E-5</v>
      </c>
      <c r="N141" s="45">
        <v>3.8723695866789143E-3</v>
      </c>
      <c r="O141" s="45">
        <v>0</v>
      </c>
      <c r="P141" s="45">
        <v>0</v>
      </c>
      <c r="Q141" s="45">
        <v>0</v>
      </c>
      <c r="R141" s="45">
        <v>0.12747577417380285</v>
      </c>
      <c r="S141" s="45">
        <v>0.63605713168846023</v>
      </c>
    </row>
    <row r="142" spans="1:19">
      <c r="A142" s="88" t="s">
        <v>285</v>
      </c>
      <c r="B142" s="69" t="s">
        <v>182</v>
      </c>
      <c r="C142" s="45">
        <v>0</v>
      </c>
      <c r="D142" s="45">
        <v>0</v>
      </c>
      <c r="E142" s="45">
        <v>0</v>
      </c>
      <c r="F142" s="45">
        <v>0</v>
      </c>
      <c r="G142" s="45">
        <v>0</v>
      </c>
      <c r="H142" s="45">
        <v>0</v>
      </c>
      <c r="I142" s="45">
        <v>0</v>
      </c>
      <c r="J142" s="45">
        <v>0</v>
      </c>
      <c r="K142" s="45">
        <v>0</v>
      </c>
      <c r="L142" s="45">
        <v>0</v>
      </c>
      <c r="M142" s="45">
        <v>3.3228858777789583E-4</v>
      </c>
      <c r="N142" s="45">
        <v>0</v>
      </c>
      <c r="O142" s="45">
        <v>0</v>
      </c>
      <c r="P142" s="45">
        <v>4.3407244528026467E-4</v>
      </c>
      <c r="Q142" s="45">
        <v>0</v>
      </c>
      <c r="R142" s="45">
        <v>0</v>
      </c>
      <c r="S142" s="45">
        <v>7.6636103304394965E-4</v>
      </c>
    </row>
    <row r="143" spans="1:19">
      <c r="A143" s="88" t="s">
        <v>285</v>
      </c>
      <c r="B143" s="69" t="s">
        <v>183</v>
      </c>
      <c r="C143" s="45">
        <v>0</v>
      </c>
      <c r="D143" s="45">
        <v>0</v>
      </c>
      <c r="E143" s="45">
        <v>0</v>
      </c>
      <c r="F143" s="45">
        <v>0</v>
      </c>
      <c r="G143" s="45">
        <v>0</v>
      </c>
      <c r="H143" s="45">
        <v>0</v>
      </c>
      <c r="I143" s="45">
        <v>0</v>
      </c>
      <c r="J143" s="45">
        <v>0</v>
      </c>
      <c r="K143" s="45">
        <v>0</v>
      </c>
      <c r="L143" s="45">
        <v>0</v>
      </c>
      <c r="M143" s="45">
        <v>5.0212058175029384E-2</v>
      </c>
      <c r="N143" s="45">
        <v>1.0251620048948418E-2</v>
      </c>
      <c r="O143" s="45">
        <v>0</v>
      </c>
      <c r="P143" s="45">
        <v>7.3545277552383714E-4</v>
      </c>
      <c r="Q143" s="45">
        <v>0</v>
      </c>
      <c r="R143" s="45">
        <v>0.31753932421988651</v>
      </c>
      <c r="S143" s="45">
        <v>0.3787384552193771</v>
      </c>
    </row>
    <row r="144" spans="1:19">
      <c r="A144" s="88" t="s">
        <v>285</v>
      </c>
      <c r="B144" s="69" t="s">
        <v>184</v>
      </c>
      <c r="C144" s="45">
        <v>0</v>
      </c>
      <c r="D144" s="45">
        <v>0</v>
      </c>
      <c r="E144" s="45">
        <v>0</v>
      </c>
      <c r="F144" s="45">
        <v>0</v>
      </c>
      <c r="G144" s="45">
        <v>0.89632331379920771</v>
      </c>
      <c r="H144" s="45">
        <v>0</v>
      </c>
      <c r="I144" s="45">
        <v>0</v>
      </c>
      <c r="J144" s="45">
        <v>0</v>
      </c>
      <c r="K144" s="45">
        <v>0</v>
      </c>
      <c r="L144" s="45">
        <v>0</v>
      </c>
      <c r="M144" s="45">
        <v>6.2490375671941933E-3</v>
      </c>
      <c r="N144" s="45">
        <v>0</v>
      </c>
      <c r="O144" s="45">
        <v>0</v>
      </c>
      <c r="P144" s="45">
        <v>0</v>
      </c>
      <c r="Q144" s="45">
        <v>3.8505503988904843E-3</v>
      </c>
      <c r="R144" s="45">
        <v>0.28994221864919467</v>
      </c>
      <c r="S144" s="45">
        <v>1.1963651204144981</v>
      </c>
    </row>
    <row r="145" spans="1:19">
      <c r="A145" s="88" t="s">
        <v>285</v>
      </c>
      <c r="B145" s="69" t="s">
        <v>185</v>
      </c>
      <c r="C145" s="45">
        <v>0</v>
      </c>
      <c r="D145" s="45">
        <v>0</v>
      </c>
      <c r="E145" s="45">
        <v>0</v>
      </c>
      <c r="F145" s="45">
        <v>0</v>
      </c>
      <c r="G145" s="45">
        <v>0</v>
      </c>
      <c r="H145" s="45">
        <v>0</v>
      </c>
      <c r="I145" s="45">
        <v>0</v>
      </c>
      <c r="J145" s="45">
        <v>0</v>
      </c>
      <c r="K145" s="45">
        <v>0</v>
      </c>
      <c r="L145" s="45">
        <v>0</v>
      </c>
      <c r="M145" s="45">
        <v>5.3902124570734955E-3</v>
      </c>
      <c r="N145" s="45">
        <v>3.4778657397727564E-2</v>
      </c>
      <c r="O145" s="45">
        <v>6.4550309114115967E-2</v>
      </c>
      <c r="P145" s="45">
        <v>2.0060856407509986E-3</v>
      </c>
      <c r="Q145" s="45">
        <v>0</v>
      </c>
      <c r="R145" s="45">
        <v>3.1333865234493885E-2</v>
      </c>
      <c r="S145" s="45">
        <v>0.13805912984415158</v>
      </c>
    </row>
    <row r="146" spans="1:19">
      <c r="A146" s="88" t="s">
        <v>285</v>
      </c>
      <c r="B146" s="69" t="s">
        <v>186</v>
      </c>
      <c r="C146" s="45">
        <v>3.2756237985223757E-2</v>
      </c>
      <c r="D146" s="45">
        <v>0</v>
      </c>
      <c r="E146" s="45">
        <v>0</v>
      </c>
      <c r="F146" s="45">
        <v>0</v>
      </c>
      <c r="G146" s="45">
        <v>0</v>
      </c>
      <c r="H146" s="45">
        <v>0</v>
      </c>
      <c r="I146" s="45">
        <v>0</v>
      </c>
      <c r="J146" s="45">
        <v>0</v>
      </c>
      <c r="K146" s="45">
        <v>0</v>
      </c>
      <c r="L146" s="45">
        <v>0.16738717387860369</v>
      </c>
      <c r="M146" s="45">
        <v>1.7827300712545124E-3</v>
      </c>
      <c r="N146" s="45">
        <v>3.2147146522472525E-2</v>
      </c>
      <c r="O146" s="45">
        <v>0</v>
      </c>
      <c r="P146" s="45">
        <v>3.1038190399482191E-3</v>
      </c>
      <c r="Q146" s="45">
        <v>0</v>
      </c>
      <c r="R146" s="45">
        <v>0.35956626667357483</v>
      </c>
      <c r="S146" s="45">
        <v>0.59674337417112611</v>
      </c>
    </row>
    <row r="147" spans="1:19">
      <c r="A147" s="88" t="s">
        <v>285</v>
      </c>
      <c r="B147" s="69" t="s">
        <v>187</v>
      </c>
      <c r="C147" s="45">
        <v>0</v>
      </c>
      <c r="D147" s="45">
        <v>0</v>
      </c>
      <c r="E147" s="45">
        <v>0</v>
      </c>
      <c r="F147" s="45">
        <v>0</v>
      </c>
      <c r="G147" s="45">
        <v>0.7567754513169227</v>
      </c>
      <c r="H147" s="45">
        <v>0</v>
      </c>
      <c r="I147" s="45">
        <v>0</v>
      </c>
      <c r="J147" s="45">
        <v>0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2.944077273371537E-3</v>
      </c>
      <c r="Q147" s="45">
        <v>2.0560830830078369E-3</v>
      </c>
      <c r="R147" s="45">
        <v>0.12045028864935858</v>
      </c>
      <c r="S147" s="45">
        <v>0.8822259003226236</v>
      </c>
    </row>
    <row r="148" spans="1:19">
      <c r="A148" s="88" t="s">
        <v>285</v>
      </c>
      <c r="B148" s="69" t="s">
        <v>188</v>
      </c>
      <c r="C148" s="45">
        <v>0</v>
      </c>
      <c r="D148" s="45">
        <v>0</v>
      </c>
      <c r="E148" s="45">
        <v>0</v>
      </c>
      <c r="F148" s="45">
        <v>0</v>
      </c>
      <c r="G148" s="45">
        <v>0</v>
      </c>
      <c r="H148" s="45">
        <v>0</v>
      </c>
      <c r="I148" s="45">
        <v>0</v>
      </c>
      <c r="J148" s="45">
        <v>0</v>
      </c>
      <c r="K148" s="45">
        <v>0</v>
      </c>
      <c r="L148" s="45">
        <v>0</v>
      </c>
      <c r="M148" s="45">
        <v>1.0739485016193484E-3</v>
      </c>
      <c r="N148" s="45">
        <v>0</v>
      </c>
      <c r="O148" s="45">
        <v>2.2351435802030473E-3</v>
      </c>
      <c r="P148" s="45">
        <v>0</v>
      </c>
      <c r="Q148" s="45">
        <v>0</v>
      </c>
      <c r="R148" s="45">
        <v>6.8169184730990651E-3</v>
      </c>
      <c r="S148" s="45">
        <v>1.0126010554927234E-2</v>
      </c>
    </row>
    <row r="149" spans="1:19">
      <c r="A149" s="88" t="s">
        <v>285</v>
      </c>
      <c r="B149" s="69" t="s">
        <v>189</v>
      </c>
      <c r="C149" s="45">
        <v>0</v>
      </c>
      <c r="D149" s="45">
        <v>0</v>
      </c>
      <c r="E149" s="45">
        <v>0</v>
      </c>
      <c r="F149" s="45">
        <v>0</v>
      </c>
      <c r="G149" s="45">
        <v>0</v>
      </c>
      <c r="H149" s="45">
        <v>0</v>
      </c>
      <c r="I149" s="45">
        <v>0</v>
      </c>
      <c r="J149" s="45">
        <v>0</v>
      </c>
      <c r="K149" s="45">
        <v>0</v>
      </c>
      <c r="L149" s="45">
        <v>0</v>
      </c>
      <c r="M149" s="45">
        <v>1.0525113250086093E-2</v>
      </c>
      <c r="N149" s="45">
        <v>0</v>
      </c>
      <c r="O149" s="45">
        <v>0</v>
      </c>
      <c r="P149" s="45">
        <v>0</v>
      </c>
      <c r="Q149" s="45">
        <v>0</v>
      </c>
      <c r="R149" s="45">
        <v>0.72802631788628958</v>
      </c>
      <c r="S149" s="45">
        <v>0.73855143113638633</v>
      </c>
    </row>
    <row r="150" spans="1:19">
      <c r="A150" s="88" t="s">
        <v>285</v>
      </c>
      <c r="B150" s="69" t="s">
        <v>190</v>
      </c>
      <c r="C150" s="45">
        <v>0</v>
      </c>
      <c r="D150" s="45">
        <v>0</v>
      </c>
      <c r="E150" s="45">
        <v>0</v>
      </c>
      <c r="F150" s="45">
        <v>0</v>
      </c>
      <c r="G150" s="45">
        <v>0</v>
      </c>
      <c r="H150" s="45">
        <v>0</v>
      </c>
      <c r="I150" s="45">
        <v>0</v>
      </c>
      <c r="J150" s="45">
        <v>0</v>
      </c>
      <c r="K150" s="45">
        <v>0</v>
      </c>
      <c r="L150" s="45">
        <v>9.2556537430254604E-2</v>
      </c>
      <c r="M150" s="45">
        <v>0</v>
      </c>
      <c r="N150" s="45">
        <v>3.4370650068551889E-2</v>
      </c>
      <c r="O150" s="45">
        <v>1.249851246125977E-3</v>
      </c>
      <c r="P150" s="45">
        <v>0</v>
      </c>
      <c r="Q150" s="45">
        <v>0</v>
      </c>
      <c r="R150" s="45">
        <v>0</v>
      </c>
      <c r="S150" s="45">
        <v>0.12817703874492281</v>
      </c>
    </row>
    <row r="151" spans="1:19">
      <c r="A151" s="88" t="s">
        <v>285</v>
      </c>
      <c r="B151" s="69" t="s">
        <v>191</v>
      </c>
      <c r="C151" s="45">
        <v>0</v>
      </c>
      <c r="D151" s="45">
        <v>0</v>
      </c>
      <c r="E151" s="45">
        <v>0</v>
      </c>
      <c r="F151" s="45">
        <v>0</v>
      </c>
      <c r="G151" s="45">
        <v>0</v>
      </c>
      <c r="H151" s="45">
        <v>0</v>
      </c>
      <c r="I151" s="45">
        <v>0</v>
      </c>
      <c r="J151" s="45">
        <v>0</v>
      </c>
      <c r="K151" s="45">
        <v>0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45">
        <v>2.6443332433530031E-3</v>
      </c>
      <c r="S151" s="45">
        <v>2.6443332433530031E-3</v>
      </c>
    </row>
    <row r="152" spans="1:19">
      <c r="A152" s="88" t="s">
        <v>285</v>
      </c>
      <c r="B152" s="69" t="s">
        <v>192</v>
      </c>
      <c r="C152" s="45">
        <v>0</v>
      </c>
      <c r="D152" s="45">
        <v>0</v>
      </c>
      <c r="E152" s="45">
        <v>0</v>
      </c>
      <c r="F152" s="45">
        <v>0</v>
      </c>
      <c r="G152" s="45">
        <v>0</v>
      </c>
      <c r="H152" s="45">
        <v>0</v>
      </c>
      <c r="I152" s="45">
        <v>0</v>
      </c>
      <c r="J152" s="45">
        <v>0</v>
      </c>
      <c r="K152" s="45">
        <v>0</v>
      </c>
      <c r="L152" s="45">
        <v>0</v>
      </c>
      <c r="M152" s="45">
        <v>0</v>
      </c>
      <c r="N152" s="45">
        <v>8.7579857907704728E-2</v>
      </c>
      <c r="O152" s="45">
        <v>0</v>
      </c>
      <c r="P152" s="45">
        <v>3.769154934028629E-3</v>
      </c>
      <c r="Q152" s="45">
        <v>0</v>
      </c>
      <c r="R152" s="45">
        <v>0.25095386010717391</v>
      </c>
      <c r="S152" s="45">
        <v>0.34230287294892037</v>
      </c>
    </row>
    <row r="153" spans="1:19">
      <c r="A153" s="88" t="s">
        <v>285</v>
      </c>
      <c r="B153" s="69" t="s">
        <v>193</v>
      </c>
      <c r="C153" s="45">
        <v>0</v>
      </c>
      <c r="D153" s="45">
        <v>0</v>
      </c>
      <c r="E153" s="45">
        <v>0</v>
      </c>
      <c r="F153" s="45">
        <v>0</v>
      </c>
      <c r="G153" s="45">
        <v>0</v>
      </c>
      <c r="H153" s="45">
        <v>0</v>
      </c>
      <c r="I153" s="45">
        <v>0</v>
      </c>
      <c r="J153" s="45">
        <v>0</v>
      </c>
      <c r="K153" s="45">
        <v>6.7303087038656506E-3</v>
      </c>
      <c r="L153" s="45">
        <v>0</v>
      </c>
      <c r="M153" s="45">
        <v>1.483206199548448E-4</v>
      </c>
      <c r="N153" s="45">
        <v>0.118391602983694</v>
      </c>
      <c r="O153" s="45">
        <v>2.0584575057731591E-3</v>
      </c>
      <c r="P153" s="45">
        <v>0</v>
      </c>
      <c r="Q153" s="45">
        <v>0</v>
      </c>
      <c r="R153" s="45">
        <v>0</v>
      </c>
      <c r="S153" s="45">
        <v>0.12732868981328238</v>
      </c>
    </row>
    <row r="154" spans="1:19">
      <c r="A154" s="88" t="s">
        <v>285</v>
      </c>
      <c r="B154" s="69" t="s">
        <v>194</v>
      </c>
      <c r="C154" s="45">
        <v>0</v>
      </c>
      <c r="D154" s="45">
        <v>0</v>
      </c>
      <c r="E154" s="45">
        <v>0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  <c r="K154" s="45">
        <v>0</v>
      </c>
      <c r="L154" s="45">
        <v>0</v>
      </c>
      <c r="M154" s="45">
        <v>6.4337154517826178E-3</v>
      </c>
      <c r="N154" s="45">
        <v>0</v>
      </c>
      <c r="O154" s="45">
        <v>0</v>
      </c>
      <c r="P154" s="45">
        <v>0</v>
      </c>
      <c r="Q154" s="45">
        <v>0</v>
      </c>
      <c r="R154" s="45">
        <v>0</v>
      </c>
      <c r="S154" s="45">
        <v>6.4337154517488671E-3</v>
      </c>
    </row>
    <row r="155" spans="1:19">
      <c r="A155" s="88" t="s">
        <v>285</v>
      </c>
      <c r="B155" s="69" t="s">
        <v>195</v>
      </c>
      <c r="C155" s="45">
        <v>0</v>
      </c>
      <c r="D155" s="45">
        <v>0</v>
      </c>
      <c r="E155" s="45">
        <v>0</v>
      </c>
      <c r="F155" s="45">
        <v>0</v>
      </c>
      <c r="G155" s="45">
        <v>0</v>
      </c>
      <c r="H155" s="45">
        <v>0</v>
      </c>
      <c r="I155" s="45">
        <v>0</v>
      </c>
      <c r="J155" s="45">
        <v>0</v>
      </c>
      <c r="K155" s="45">
        <v>0</v>
      </c>
      <c r="L155" s="45">
        <v>0</v>
      </c>
      <c r="M155" s="45">
        <v>3.4685320074076209E-2</v>
      </c>
      <c r="N155" s="45">
        <v>4.5549075070088207E-3</v>
      </c>
      <c r="O155" s="45">
        <v>0</v>
      </c>
      <c r="P155" s="45">
        <v>5.5829527070697105E-3</v>
      </c>
      <c r="Q155" s="45">
        <v>0</v>
      </c>
      <c r="R155" s="45">
        <v>6.3062975835649127E-2</v>
      </c>
      <c r="S155" s="45">
        <v>0.10788615612381136</v>
      </c>
    </row>
    <row r="156" spans="1:19">
      <c r="A156" s="88" t="s">
        <v>285</v>
      </c>
      <c r="B156" s="69" t="s">
        <v>196</v>
      </c>
      <c r="C156" s="45">
        <v>0</v>
      </c>
      <c r="D156" s="45">
        <v>0</v>
      </c>
      <c r="E156" s="45">
        <v>0</v>
      </c>
      <c r="F156" s="45">
        <v>0</v>
      </c>
      <c r="G156" s="45">
        <v>0</v>
      </c>
      <c r="H156" s="45">
        <v>0</v>
      </c>
      <c r="I156" s="45">
        <v>0</v>
      </c>
      <c r="J156" s="45">
        <v>0</v>
      </c>
      <c r="K156" s="45">
        <v>0</v>
      </c>
      <c r="L156" s="45">
        <v>0</v>
      </c>
      <c r="M156" s="45">
        <v>0</v>
      </c>
      <c r="N156" s="45">
        <v>0</v>
      </c>
      <c r="O156" s="45">
        <v>0</v>
      </c>
      <c r="P156" s="45">
        <v>5.4778574031309479E-3</v>
      </c>
      <c r="Q156" s="45">
        <v>1.8746811682997244E-3</v>
      </c>
      <c r="R156" s="45">
        <v>0</v>
      </c>
      <c r="S156" s="45">
        <v>7.3525385714390268E-3</v>
      </c>
    </row>
    <row r="157" spans="1:19">
      <c r="A157" s="88" t="s">
        <v>285</v>
      </c>
      <c r="B157" s="69" t="s">
        <v>197</v>
      </c>
      <c r="C157" s="45">
        <v>0</v>
      </c>
      <c r="D157" s="45">
        <v>0</v>
      </c>
      <c r="E157" s="45">
        <v>0</v>
      </c>
      <c r="F157" s="45">
        <v>0</v>
      </c>
      <c r="G157" s="45">
        <v>0</v>
      </c>
      <c r="H157" s="45">
        <v>0</v>
      </c>
      <c r="I157" s="45">
        <v>0</v>
      </c>
      <c r="J157" s="45">
        <v>0</v>
      </c>
      <c r="K157" s="45">
        <v>0</v>
      </c>
      <c r="L157" s="45">
        <v>0</v>
      </c>
      <c r="M157" s="45">
        <v>4.2390006738642683E-2</v>
      </c>
      <c r="N157" s="45">
        <v>8.2505260181902074E-3</v>
      </c>
      <c r="O157" s="45">
        <v>0</v>
      </c>
      <c r="P157" s="45">
        <v>1.9329338704507371E-3</v>
      </c>
      <c r="Q157" s="45">
        <v>0</v>
      </c>
      <c r="R157" s="45">
        <v>0</v>
      </c>
      <c r="S157" s="45">
        <v>5.2573466627279686E-2</v>
      </c>
    </row>
    <row r="158" spans="1:19">
      <c r="A158" s="88" t="s">
        <v>285</v>
      </c>
      <c r="B158" s="69" t="s">
        <v>198</v>
      </c>
      <c r="C158" s="45">
        <v>0</v>
      </c>
      <c r="D158" s="45">
        <v>0</v>
      </c>
      <c r="E158" s="45">
        <v>0</v>
      </c>
      <c r="F158" s="45">
        <v>0</v>
      </c>
      <c r="G158" s="45">
        <v>0</v>
      </c>
      <c r="H158" s="45">
        <v>0</v>
      </c>
      <c r="I158" s="45">
        <v>0</v>
      </c>
      <c r="J158" s="45">
        <v>0</v>
      </c>
      <c r="K158" s="45">
        <v>0</v>
      </c>
      <c r="L158" s="45">
        <v>0</v>
      </c>
      <c r="M158" s="45">
        <v>0</v>
      </c>
      <c r="N158" s="45">
        <v>0</v>
      </c>
      <c r="O158" s="45">
        <v>0</v>
      </c>
      <c r="P158" s="45">
        <v>7.5384572266591343E-3</v>
      </c>
      <c r="Q158" s="45">
        <v>0</v>
      </c>
      <c r="R158" s="45">
        <v>0.60756451520043697</v>
      </c>
      <c r="S158" s="45">
        <v>0.61510297242708134</v>
      </c>
    </row>
    <row r="159" spans="1:19">
      <c r="A159" s="88" t="s">
        <v>285</v>
      </c>
      <c r="B159" s="69" t="s">
        <v>199</v>
      </c>
      <c r="C159" s="45">
        <v>0</v>
      </c>
      <c r="D159" s="45">
        <v>0</v>
      </c>
      <c r="E159" s="45">
        <v>0</v>
      </c>
      <c r="F159" s="45">
        <v>0</v>
      </c>
      <c r="G159" s="45">
        <v>0</v>
      </c>
      <c r="H159" s="45">
        <v>0</v>
      </c>
      <c r="I159" s="45">
        <v>0</v>
      </c>
      <c r="J159" s="45">
        <v>0</v>
      </c>
      <c r="K159" s="45">
        <v>0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45">
        <v>0</v>
      </c>
      <c r="S159" s="45">
        <v>0</v>
      </c>
    </row>
    <row r="160" spans="1:19">
      <c r="A160" s="88" t="s">
        <v>285</v>
      </c>
      <c r="B160" s="69" t="s">
        <v>200</v>
      </c>
      <c r="C160" s="45">
        <v>0</v>
      </c>
      <c r="D160" s="45">
        <v>0</v>
      </c>
      <c r="E160" s="45">
        <v>0</v>
      </c>
      <c r="F160" s="45">
        <v>0</v>
      </c>
      <c r="G160" s="45">
        <v>0</v>
      </c>
      <c r="H160" s="45">
        <v>0</v>
      </c>
      <c r="I160" s="45">
        <v>2.5034095679764778E-2</v>
      </c>
      <c r="J160" s="45">
        <v>0</v>
      </c>
      <c r="K160" s="45">
        <v>0</v>
      </c>
      <c r="L160" s="45">
        <v>0</v>
      </c>
      <c r="M160" s="45">
        <v>2.663293556528501E-4</v>
      </c>
      <c r="N160" s="45">
        <v>0</v>
      </c>
      <c r="O160" s="45">
        <v>0</v>
      </c>
      <c r="P160" s="45">
        <v>6.6287492835442885E-3</v>
      </c>
      <c r="Q160" s="45">
        <v>0</v>
      </c>
      <c r="R160" s="45">
        <v>0.56788141488362953</v>
      </c>
      <c r="S160" s="45">
        <v>0.59981058920263308</v>
      </c>
    </row>
    <row r="161" spans="1:19">
      <c r="A161" s="88" t="s">
        <v>285</v>
      </c>
      <c r="B161" s="69" t="s">
        <v>201</v>
      </c>
      <c r="C161" s="45">
        <v>4.1553751426164687E-2</v>
      </c>
      <c r="D161" s="45">
        <v>4.6821670309816099E-2</v>
      </c>
      <c r="E161" s="45">
        <v>0</v>
      </c>
      <c r="F161" s="45">
        <v>4.91735828867143</v>
      </c>
      <c r="G161" s="45">
        <v>0.78785629573728855</v>
      </c>
      <c r="H161" s="45">
        <v>0</v>
      </c>
      <c r="I161" s="45">
        <v>0</v>
      </c>
      <c r="J161" s="45">
        <v>1.5192893358485157E-2</v>
      </c>
      <c r="K161" s="45">
        <v>2.501748550630617E-2</v>
      </c>
      <c r="L161" s="45">
        <v>0.24744328148915873</v>
      </c>
      <c r="M161" s="45">
        <v>6.7778218935278467E-2</v>
      </c>
      <c r="N161" s="45">
        <v>0.26698473220990326</v>
      </c>
      <c r="O161" s="45">
        <v>2.086659141309255E-2</v>
      </c>
      <c r="P161" s="45">
        <v>2.7859606894190869E-2</v>
      </c>
      <c r="Q161" s="45">
        <v>2.0736697343219423E-2</v>
      </c>
      <c r="R161" s="45">
        <v>2.4767180962979367</v>
      </c>
      <c r="S161" s="45">
        <v>8.962187609592263</v>
      </c>
    </row>
    <row r="162" spans="1:19">
      <c r="A162" s="88" t="s">
        <v>285</v>
      </c>
      <c r="B162" s="69" t="s">
        <v>202</v>
      </c>
      <c r="C162" s="45">
        <v>3.7592866374312806E-2</v>
      </c>
      <c r="D162" s="45">
        <v>4.017267327401175E-2</v>
      </c>
      <c r="E162" s="45">
        <v>0</v>
      </c>
      <c r="F162" s="45">
        <v>0.32932227690176319</v>
      </c>
      <c r="G162" s="45">
        <v>5.2486571881130821</v>
      </c>
      <c r="H162" s="45">
        <v>0</v>
      </c>
      <c r="I162" s="45">
        <v>0</v>
      </c>
      <c r="J162" s="45">
        <v>3.7790332410856525E-3</v>
      </c>
      <c r="K162" s="45">
        <v>5.3048463083212871E-3</v>
      </c>
      <c r="L162" s="45">
        <v>0.10366154175877229</v>
      </c>
      <c r="M162" s="45">
        <v>4.4964392848191537E-2</v>
      </c>
      <c r="N162" s="45">
        <v>0.14425092230844605</v>
      </c>
      <c r="O162" s="45">
        <v>1.9444101873930753E-2</v>
      </c>
      <c r="P162" s="45">
        <v>3.3839694804030929E-2</v>
      </c>
      <c r="Q162" s="45">
        <v>1.0005732146280061E-2</v>
      </c>
      <c r="R162" s="45">
        <v>0.78451255536609921</v>
      </c>
      <c r="S162" s="45">
        <v>6.8055078253183581</v>
      </c>
    </row>
    <row r="163" spans="1:19">
      <c r="A163" s="88" t="s">
        <v>285</v>
      </c>
      <c r="B163" s="69" t="s">
        <v>203</v>
      </c>
      <c r="C163" s="45">
        <v>0</v>
      </c>
      <c r="D163" s="45">
        <v>1.8225562417966579E-2</v>
      </c>
      <c r="E163" s="45">
        <v>0</v>
      </c>
      <c r="F163" s="45">
        <v>0.5003407887183613</v>
      </c>
      <c r="G163" s="45">
        <v>4.8485303413494343</v>
      </c>
      <c r="H163" s="45">
        <v>0.28282843872030128</v>
      </c>
      <c r="I163" s="45">
        <v>0</v>
      </c>
      <c r="J163" s="45">
        <v>1.0832083385521885E-3</v>
      </c>
      <c r="K163" s="45">
        <v>1.9209644276695803E-2</v>
      </c>
      <c r="L163" s="45">
        <v>0</v>
      </c>
      <c r="M163" s="45">
        <v>1.9160716724708315E-2</v>
      </c>
      <c r="N163" s="45">
        <v>9.2067123355207059E-2</v>
      </c>
      <c r="O163" s="45">
        <v>3.4616375138593503E-2</v>
      </c>
      <c r="P163" s="45">
        <v>1.1091603720997267E-2</v>
      </c>
      <c r="Q163" s="45">
        <v>7.4718648456520431E-3</v>
      </c>
      <c r="R163" s="45">
        <v>0.29931551371844023</v>
      </c>
      <c r="S163" s="45">
        <v>6.1339411813248432</v>
      </c>
    </row>
    <row r="164" spans="1:19">
      <c r="A164" s="88" t="s">
        <v>285</v>
      </c>
      <c r="B164" s="69" t="s">
        <v>204</v>
      </c>
      <c r="C164" s="45">
        <v>0</v>
      </c>
      <c r="D164" s="45">
        <v>3.4019789041072279E-2</v>
      </c>
      <c r="E164" s="45">
        <v>0</v>
      </c>
      <c r="F164" s="45">
        <v>0.32932227690177029</v>
      </c>
      <c r="G164" s="45">
        <v>0</v>
      </c>
      <c r="H164" s="45">
        <v>0</v>
      </c>
      <c r="I164" s="45">
        <v>0</v>
      </c>
      <c r="J164" s="45">
        <v>2.7236575054733203E-3</v>
      </c>
      <c r="K164" s="45">
        <v>0</v>
      </c>
      <c r="L164" s="45">
        <v>8.0907345665699459E-3</v>
      </c>
      <c r="M164" s="45">
        <v>8.5294054264615227E-3</v>
      </c>
      <c r="N164" s="45">
        <v>4.2278218203549045E-2</v>
      </c>
      <c r="O164" s="45">
        <v>0</v>
      </c>
      <c r="P164" s="45">
        <v>1.0408288192707227E-2</v>
      </c>
      <c r="Q164" s="45">
        <v>0</v>
      </c>
      <c r="R164" s="45">
        <v>0.27921791656915218</v>
      </c>
      <c r="S164" s="45">
        <v>0.71459028640677502</v>
      </c>
    </row>
    <row r="165" spans="1:19">
      <c r="A165" s="88" t="s">
        <v>285</v>
      </c>
      <c r="B165" s="69" t="s">
        <v>205</v>
      </c>
      <c r="C165" s="45">
        <v>0</v>
      </c>
      <c r="D165" s="45">
        <v>4.7064612480738788E-2</v>
      </c>
      <c r="E165" s="45">
        <v>0</v>
      </c>
      <c r="F165" s="45">
        <v>0</v>
      </c>
      <c r="G165" s="45">
        <v>0</v>
      </c>
      <c r="H165" s="45">
        <v>0.22303408246540357</v>
      </c>
      <c r="I165" s="45">
        <v>0</v>
      </c>
      <c r="J165" s="45">
        <v>1.1734923195286656E-3</v>
      </c>
      <c r="K165" s="45">
        <v>0</v>
      </c>
      <c r="L165" s="45">
        <v>0</v>
      </c>
      <c r="M165" s="45">
        <v>2.0495031858676072E-3</v>
      </c>
      <c r="N165" s="45">
        <v>3.0780876951837399E-2</v>
      </c>
      <c r="O165" s="45">
        <v>2.8958862503423388E-2</v>
      </c>
      <c r="P165" s="45">
        <v>5.9841062211204998E-3</v>
      </c>
      <c r="Q165" s="45">
        <v>3.8024419101293228E-3</v>
      </c>
      <c r="R165" s="45">
        <v>0</v>
      </c>
      <c r="S165" s="45">
        <v>0.34284797803809397</v>
      </c>
    </row>
    <row r="166" spans="1:19">
      <c r="A166" s="88" t="s">
        <v>285</v>
      </c>
      <c r="B166" s="69" t="s">
        <v>206</v>
      </c>
      <c r="C166" s="45">
        <v>0</v>
      </c>
      <c r="D166" s="45">
        <v>0</v>
      </c>
      <c r="E166" s="45">
        <v>0</v>
      </c>
      <c r="F166" s="45">
        <v>0.28946333992557527</v>
      </c>
      <c r="G166" s="45">
        <v>0</v>
      </c>
      <c r="H166" s="45">
        <v>0</v>
      </c>
      <c r="I166" s="45">
        <v>0</v>
      </c>
      <c r="J166" s="45">
        <v>0</v>
      </c>
      <c r="K166" s="45">
        <v>0</v>
      </c>
      <c r="L166" s="45">
        <v>0</v>
      </c>
      <c r="M166" s="45">
        <v>2.6352430847669694E-2</v>
      </c>
      <c r="N166" s="45">
        <v>0</v>
      </c>
      <c r="O166" s="45">
        <v>0</v>
      </c>
      <c r="P166" s="45">
        <v>7.3534539294355383E-3</v>
      </c>
      <c r="Q166" s="45">
        <v>0</v>
      </c>
      <c r="R166" s="45">
        <v>2.8215564386442793E-2</v>
      </c>
      <c r="S166" s="45">
        <v>0.35138478908908155</v>
      </c>
    </row>
    <row r="167" spans="1:19">
      <c r="A167" s="88" t="s">
        <v>285</v>
      </c>
      <c r="B167" s="69" t="s">
        <v>207</v>
      </c>
      <c r="C167" s="45">
        <v>0</v>
      </c>
      <c r="D167" s="45">
        <v>0</v>
      </c>
      <c r="E167" s="45">
        <v>0</v>
      </c>
      <c r="F167" s="45">
        <v>0</v>
      </c>
      <c r="G167" s="45">
        <v>0</v>
      </c>
      <c r="H167" s="45">
        <v>7.0679386219637763E-2</v>
      </c>
      <c r="I167" s="45">
        <v>0</v>
      </c>
      <c r="J167" s="45">
        <v>0</v>
      </c>
      <c r="K167" s="45">
        <v>0</v>
      </c>
      <c r="L167" s="45">
        <v>0</v>
      </c>
      <c r="M167" s="45">
        <v>4.0129253740417425E-5</v>
      </c>
      <c r="N167" s="45">
        <v>0</v>
      </c>
      <c r="O167" s="45">
        <v>2.6415571285173134E-2</v>
      </c>
      <c r="P167" s="45">
        <v>1.8552559593884022E-3</v>
      </c>
      <c r="Q167" s="45">
        <v>0</v>
      </c>
      <c r="R167" s="45">
        <v>6.5153095324859578E-2</v>
      </c>
      <c r="S167" s="45">
        <v>0.16414343804285636</v>
      </c>
    </row>
    <row r="168" spans="1:19">
      <c r="A168" s="88" t="s">
        <v>285</v>
      </c>
      <c r="B168" s="69" t="s">
        <v>208</v>
      </c>
      <c r="C168" s="45">
        <v>0</v>
      </c>
      <c r="D168" s="45">
        <v>0</v>
      </c>
      <c r="E168" s="45">
        <v>0</v>
      </c>
      <c r="F168" s="45">
        <v>0</v>
      </c>
      <c r="G168" s="45">
        <v>0.45127194109530677</v>
      </c>
      <c r="H168" s="45">
        <v>1.5114445714058178E-2</v>
      </c>
      <c r="I168" s="45">
        <v>0</v>
      </c>
      <c r="J168" s="45">
        <v>4.5667012831016318E-3</v>
      </c>
      <c r="K168" s="45">
        <v>0</v>
      </c>
      <c r="L168" s="45">
        <v>0</v>
      </c>
      <c r="M168" s="45">
        <v>1.3179697663536771E-3</v>
      </c>
      <c r="N168" s="45">
        <v>0</v>
      </c>
      <c r="O168" s="45">
        <v>0</v>
      </c>
      <c r="P168" s="45">
        <v>1.5115892808381659E-4</v>
      </c>
      <c r="Q168" s="45">
        <v>0</v>
      </c>
      <c r="R168" s="45">
        <v>7.783774611951344E-2</v>
      </c>
      <c r="S168" s="45">
        <v>0.55025996290635248</v>
      </c>
    </row>
    <row r="169" spans="1:19">
      <c r="A169" s="88" t="s">
        <v>285</v>
      </c>
      <c r="B169" s="69" t="s">
        <v>209</v>
      </c>
      <c r="C169" s="45">
        <v>0</v>
      </c>
      <c r="D169" s="45">
        <v>0</v>
      </c>
      <c r="E169" s="45">
        <v>0</v>
      </c>
      <c r="F169" s="45">
        <v>0</v>
      </c>
      <c r="G169" s="45">
        <v>0</v>
      </c>
      <c r="H169" s="45">
        <v>0</v>
      </c>
      <c r="I169" s="45">
        <v>0</v>
      </c>
      <c r="J169" s="45">
        <v>1.9314220329334775E-3</v>
      </c>
      <c r="K169" s="45">
        <v>0</v>
      </c>
      <c r="L169" s="45">
        <v>1.0365825140039142E-2</v>
      </c>
      <c r="M169" s="45">
        <v>8.9193034222212475E-4</v>
      </c>
      <c r="N169" s="45">
        <v>1.6039397570111191E-4</v>
      </c>
      <c r="O169" s="45">
        <v>0</v>
      </c>
      <c r="P169" s="45">
        <v>0</v>
      </c>
      <c r="Q169" s="45">
        <v>0</v>
      </c>
      <c r="R169" s="45">
        <v>8.5469294682994246E-2</v>
      </c>
      <c r="S169" s="45">
        <v>9.8818866173928654E-2</v>
      </c>
    </row>
    <row r="170" spans="1:19">
      <c r="A170" s="88" t="s">
        <v>285</v>
      </c>
      <c r="B170" s="69" t="s">
        <v>210</v>
      </c>
      <c r="C170" s="45">
        <v>0</v>
      </c>
      <c r="D170" s="45">
        <v>0</v>
      </c>
      <c r="E170" s="45">
        <v>0</v>
      </c>
      <c r="F170" s="45">
        <v>0</v>
      </c>
      <c r="G170" s="45">
        <v>0</v>
      </c>
      <c r="H170" s="45">
        <v>0</v>
      </c>
      <c r="I170" s="45">
        <v>0</v>
      </c>
      <c r="J170" s="45">
        <v>8.7763895183997354E-3</v>
      </c>
      <c r="K170" s="45">
        <v>0</v>
      </c>
      <c r="L170" s="45">
        <v>0</v>
      </c>
      <c r="M170" s="45">
        <v>2.2862395869793772E-6</v>
      </c>
      <c r="N170" s="45">
        <v>0</v>
      </c>
      <c r="O170" s="45">
        <v>0</v>
      </c>
      <c r="P170" s="45">
        <v>5.9285711169763111E-3</v>
      </c>
      <c r="Q170" s="45">
        <v>0</v>
      </c>
      <c r="R170" s="45">
        <v>1.357870967254371E-3</v>
      </c>
      <c r="S170" s="45">
        <v>1.6065117842231302E-2</v>
      </c>
    </row>
    <row r="171" spans="1:19">
      <c r="A171" s="88" t="s">
        <v>285</v>
      </c>
      <c r="B171" s="69" t="s">
        <v>211</v>
      </c>
      <c r="C171" s="45">
        <v>0</v>
      </c>
      <c r="D171" s="45">
        <v>0</v>
      </c>
      <c r="E171" s="45">
        <v>0</v>
      </c>
      <c r="F171" s="45">
        <v>0.17461546787454552</v>
      </c>
      <c r="G171" s="45">
        <v>0</v>
      </c>
      <c r="H171" s="45">
        <v>0</v>
      </c>
      <c r="I171" s="45">
        <v>0</v>
      </c>
      <c r="J171" s="45">
        <v>0</v>
      </c>
      <c r="K171" s="45">
        <v>0</v>
      </c>
      <c r="L171" s="45">
        <v>0</v>
      </c>
      <c r="M171" s="45">
        <v>0</v>
      </c>
      <c r="N171" s="45">
        <v>0</v>
      </c>
      <c r="O171" s="45">
        <v>0</v>
      </c>
      <c r="P171" s="45">
        <v>2.0082383879982402E-4</v>
      </c>
      <c r="Q171" s="45">
        <v>0</v>
      </c>
      <c r="R171" s="45">
        <v>5.5695858070365034E-2</v>
      </c>
      <c r="S171" s="45">
        <v>0.23051214978369217</v>
      </c>
    </row>
    <row r="172" spans="1:19">
      <c r="A172" s="88" t="s">
        <v>285</v>
      </c>
      <c r="B172" s="69" t="s">
        <v>212</v>
      </c>
      <c r="C172" s="45">
        <v>0</v>
      </c>
      <c r="D172" s="45">
        <v>0</v>
      </c>
      <c r="E172" s="45">
        <v>0</v>
      </c>
      <c r="F172" s="45">
        <v>0</v>
      </c>
      <c r="G172" s="45">
        <v>0</v>
      </c>
      <c r="H172" s="45">
        <v>0</v>
      </c>
      <c r="I172" s="45">
        <v>2.7544882565344597E-4</v>
      </c>
      <c r="J172" s="45">
        <v>1.6492411532974399E-3</v>
      </c>
      <c r="K172" s="45">
        <v>0</v>
      </c>
      <c r="L172" s="45">
        <v>0</v>
      </c>
      <c r="M172" s="45">
        <v>1.8681487685459075E-3</v>
      </c>
      <c r="N172" s="45">
        <v>8.3504926943156477E-3</v>
      </c>
      <c r="O172" s="45">
        <v>0</v>
      </c>
      <c r="P172" s="45">
        <v>2.7706826562523545E-4</v>
      </c>
      <c r="Q172" s="45">
        <v>1.4997488195736541E-4</v>
      </c>
      <c r="R172" s="45">
        <v>3.8252773942531348E-2</v>
      </c>
      <c r="S172" s="45">
        <v>5.0823148531918605E-2</v>
      </c>
    </row>
    <row r="173" spans="1:19">
      <c r="A173" s="88" t="s">
        <v>285</v>
      </c>
      <c r="B173" s="69" t="s">
        <v>213</v>
      </c>
      <c r="C173" s="45">
        <v>0</v>
      </c>
      <c r="D173" s="45">
        <v>0</v>
      </c>
      <c r="E173" s="45">
        <v>0</v>
      </c>
      <c r="F173" s="45">
        <v>0</v>
      </c>
      <c r="G173" s="45">
        <v>0</v>
      </c>
      <c r="H173" s="45">
        <v>0</v>
      </c>
      <c r="I173" s="45">
        <v>0</v>
      </c>
      <c r="J173" s="45">
        <v>0</v>
      </c>
      <c r="K173" s="45">
        <v>0</v>
      </c>
      <c r="L173" s="45">
        <v>1.4152387350809814E-2</v>
      </c>
      <c r="M173" s="45">
        <v>8.5693491471694472E-5</v>
      </c>
      <c r="N173" s="45">
        <v>3.0232480355607549E-5</v>
      </c>
      <c r="O173" s="45">
        <v>0</v>
      </c>
      <c r="P173" s="45">
        <v>0</v>
      </c>
      <c r="Q173" s="45">
        <v>0</v>
      </c>
      <c r="R173" s="45">
        <v>5.8356959389982421E-2</v>
      </c>
      <c r="S173" s="45">
        <v>7.2625272712627975E-2</v>
      </c>
    </row>
    <row r="174" spans="1:19">
      <c r="A174" s="88" t="s">
        <v>285</v>
      </c>
      <c r="B174" s="69" t="s">
        <v>214</v>
      </c>
      <c r="C174" s="45">
        <v>0</v>
      </c>
      <c r="D174" s="45">
        <v>0</v>
      </c>
      <c r="E174" s="45">
        <v>0</v>
      </c>
      <c r="F174" s="45">
        <v>0</v>
      </c>
      <c r="G174" s="45">
        <v>0</v>
      </c>
      <c r="H174" s="45">
        <v>0</v>
      </c>
      <c r="I174" s="45">
        <v>5.3036225845648488E-4</v>
      </c>
      <c r="J174" s="45">
        <v>0</v>
      </c>
      <c r="K174" s="45">
        <v>0</v>
      </c>
      <c r="L174" s="45">
        <v>1.158405573486565E-3</v>
      </c>
      <c r="M174" s="45">
        <v>0</v>
      </c>
      <c r="N174" s="45">
        <v>0</v>
      </c>
      <c r="O174" s="45">
        <v>9.0804268748989614E-4</v>
      </c>
      <c r="P174" s="45">
        <v>0</v>
      </c>
      <c r="Q174" s="45">
        <v>0</v>
      </c>
      <c r="R174" s="45">
        <v>2.0941438756423736E-2</v>
      </c>
      <c r="S174" s="45">
        <v>2.3538249275844692E-2</v>
      </c>
    </row>
    <row r="175" spans="1:19">
      <c r="A175" s="88" t="s">
        <v>285</v>
      </c>
      <c r="B175" s="69" t="s">
        <v>215</v>
      </c>
      <c r="C175" s="45">
        <v>0</v>
      </c>
      <c r="D175" s="45">
        <v>0</v>
      </c>
      <c r="E175" s="45">
        <v>0</v>
      </c>
      <c r="F175" s="45">
        <v>0</v>
      </c>
      <c r="G175" s="45">
        <v>0</v>
      </c>
      <c r="H175" s="45">
        <v>0</v>
      </c>
      <c r="I175" s="45">
        <v>0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45">
        <v>1.476906262354305E-3</v>
      </c>
      <c r="S175" s="45">
        <v>1.4769062623258833E-3</v>
      </c>
    </row>
    <row r="176" spans="1:19">
      <c r="A176" s="88" t="s">
        <v>285</v>
      </c>
      <c r="B176" s="69" t="s">
        <v>216</v>
      </c>
      <c r="C176" s="45">
        <v>1.4582505544122881E-3</v>
      </c>
      <c r="D176" s="45">
        <v>0</v>
      </c>
      <c r="E176" s="45">
        <v>0</v>
      </c>
      <c r="F176" s="45">
        <v>0</v>
      </c>
      <c r="G176" s="45">
        <v>0</v>
      </c>
      <c r="H176" s="45">
        <v>0</v>
      </c>
      <c r="I176" s="45">
        <v>0</v>
      </c>
      <c r="J176" s="45">
        <v>0</v>
      </c>
      <c r="K176" s="45">
        <v>0</v>
      </c>
      <c r="L176" s="45">
        <v>0</v>
      </c>
      <c r="M176" s="45">
        <v>7.0670702021047305E-5</v>
      </c>
      <c r="N176" s="45">
        <v>0</v>
      </c>
      <c r="O176" s="45">
        <v>0</v>
      </c>
      <c r="P176" s="45">
        <v>2.4062432565445935E-3</v>
      </c>
      <c r="Q176" s="45">
        <v>0</v>
      </c>
      <c r="R176" s="45">
        <v>4.0456088356606301E-2</v>
      </c>
      <c r="S176" s="45">
        <v>4.4391252869615982E-2</v>
      </c>
    </row>
    <row r="177" spans="1:19">
      <c r="A177" s="88" t="s">
        <v>285</v>
      </c>
      <c r="B177" s="69" t="s">
        <v>217</v>
      </c>
      <c r="C177" s="45">
        <v>0</v>
      </c>
      <c r="D177" s="45">
        <v>0</v>
      </c>
      <c r="E177" s="45">
        <v>0</v>
      </c>
      <c r="F177" s="45">
        <v>0</v>
      </c>
      <c r="G177" s="45">
        <v>0</v>
      </c>
      <c r="H177" s="45">
        <v>0</v>
      </c>
      <c r="I177" s="45">
        <v>0</v>
      </c>
      <c r="J177" s="45">
        <v>0</v>
      </c>
      <c r="K177" s="45">
        <v>0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45">
        <v>0</v>
      </c>
      <c r="S177" s="45">
        <v>0</v>
      </c>
    </row>
    <row r="178" spans="1:19">
      <c r="A178" s="88" t="s">
        <v>285</v>
      </c>
      <c r="B178" s="69" t="s">
        <v>218</v>
      </c>
      <c r="C178" s="45">
        <v>0</v>
      </c>
      <c r="D178" s="45">
        <v>0</v>
      </c>
      <c r="E178" s="45">
        <v>0</v>
      </c>
      <c r="F178" s="45">
        <v>0</v>
      </c>
      <c r="G178" s="45">
        <v>0</v>
      </c>
      <c r="H178" s="45">
        <v>0</v>
      </c>
      <c r="I178" s="45">
        <v>0</v>
      </c>
      <c r="J178" s="45">
        <v>0</v>
      </c>
      <c r="K178" s="45">
        <v>0</v>
      </c>
      <c r="L178" s="45">
        <v>0</v>
      </c>
      <c r="M178" s="45">
        <v>1.3145728479102559E-5</v>
      </c>
      <c r="N178" s="45">
        <v>2.1469968386078619E-3</v>
      </c>
      <c r="O178" s="45">
        <v>0</v>
      </c>
      <c r="P178" s="45">
        <v>0</v>
      </c>
      <c r="Q178" s="45">
        <v>0</v>
      </c>
      <c r="R178" s="45">
        <v>0</v>
      </c>
      <c r="S178" s="45">
        <v>2.1601425670780827E-3</v>
      </c>
    </row>
    <row r="179" spans="1:19">
      <c r="A179" s="88" t="s">
        <v>285</v>
      </c>
      <c r="B179" s="69" t="s">
        <v>219</v>
      </c>
      <c r="C179" s="45">
        <v>0</v>
      </c>
      <c r="D179" s="45">
        <v>0</v>
      </c>
      <c r="E179" s="45">
        <v>0</v>
      </c>
      <c r="F179" s="45">
        <v>0</v>
      </c>
      <c r="G179" s="45">
        <v>0.20282788384999861</v>
      </c>
      <c r="H179" s="45">
        <v>9.2997465583373184E-3</v>
      </c>
      <c r="I179" s="45">
        <v>0</v>
      </c>
      <c r="J179" s="45">
        <v>0</v>
      </c>
      <c r="K179" s="45">
        <v>0</v>
      </c>
      <c r="L179" s="45">
        <v>3.1457468180873249E-4</v>
      </c>
      <c r="M179" s="45">
        <v>2.4345354561052801E-3</v>
      </c>
      <c r="N179" s="45">
        <v>9.7844055512892325E-3</v>
      </c>
      <c r="O179" s="45">
        <v>0</v>
      </c>
      <c r="P179" s="45">
        <v>5.5624857155545104E-5</v>
      </c>
      <c r="Q179" s="45">
        <v>0</v>
      </c>
      <c r="R179" s="45">
        <v>8.7819610846452179E-2</v>
      </c>
      <c r="S179" s="45">
        <v>0.31253638180115217</v>
      </c>
    </row>
    <row r="180" spans="1:19">
      <c r="A180" s="88" t="s">
        <v>285</v>
      </c>
      <c r="B180" s="69" t="s">
        <v>220</v>
      </c>
      <c r="C180" s="45">
        <v>4.7406173976582977E-4</v>
      </c>
      <c r="D180" s="45">
        <v>0</v>
      </c>
      <c r="E180" s="45">
        <v>0</v>
      </c>
      <c r="F180" s="45">
        <v>0</v>
      </c>
      <c r="G180" s="45">
        <v>0</v>
      </c>
      <c r="H180" s="45">
        <v>0</v>
      </c>
      <c r="I180" s="45">
        <v>3.7867530221635803E-4</v>
      </c>
      <c r="J180" s="45">
        <v>0</v>
      </c>
      <c r="K180" s="45">
        <v>2.3887507065520341E-4</v>
      </c>
      <c r="L180" s="45">
        <v>0</v>
      </c>
      <c r="M180" s="45">
        <v>0</v>
      </c>
      <c r="N180" s="45">
        <v>1.8461385238310868E-6</v>
      </c>
      <c r="O180" s="45">
        <v>0</v>
      </c>
      <c r="P180" s="45">
        <v>0</v>
      </c>
      <c r="Q180" s="45">
        <v>0</v>
      </c>
      <c r="R180" s="45">
        <v>3.7457105697839665E-2</v>
      </c>
      <c r="S180" s="45">
        <v>3.8550563949002026E-2</v>
      </c>
    </row>
    <row r="181" spans="1:19">
      <c r="A181" s="88" t="s">
        <v>285</v>
      </c>
      <c r="B181" s="69" t="s">
        <v>221</v>
      </c>
      <c r="C181" s="45">
        <v>0</v>
      </c>
      <c r="D181" s="45">
        <v>0</v>
      </c>
      <c r="E181" s="45">
        <v>0</v>
      </c>
      <c r="F181" s="45">
        <v>0</v>
      </c>
      <c r="G181" s="45">
        <v>0</v>
      </c>
      <c r="H181" s="45">
        <v>0</v>
      </c>
      <c r="I181" s="45">
        <v>0</v>
      </c>
      <c r="J181" s="45">
        <v>0</v>
      </c>
      <c r="K181" s="45">
        <v>0</v>
      </c>
      <c r="L181" s="45">
        <v>0</v>
      </c>
      <c r="M181" s="45">
        <v>3.164234514230202E-5</v>
      </c>
      <c r="N181" s="45">
        <v>1.9541975926635757E-3</v>
      </c>
      <c r="O181" s="45">
        <v>0</v>
      </c>
      <c r="P181" s="45">
        <v>9.7190221342580152E-6</v>
      </c>
      <c r="Q181" s="45">
        <v>0</v>
      </c>
      <c r="R181" s="45">
        <v>3.5558676634124708E-2</v>
      </c>
      <c r="S181" s="45">
        <v>3.7554235594058127E-2</v>
      </c>
    </row>
    <row r="182" spans="1:19">
      <c r="A182" s="88" t="s">
        <v>285</v>
      </c>
      <c r="B182" s="69" t="s">
        <v>222</v>
      </c>
      <c r="C182" s="45">
        <v>0</v>
      </c>
      <c r="D182" s="45">
        <v>0</v>
      </c>
      <c r="E182" s="45">
        <v>0</v>
      </c>
      <c r="F182" s="45">
        <v>0</v>
      </c>
      <c r="G182" s="45">
        <v>0</v>
      </c>
      <c r="H182" s="45">
        <v>0</v>
      </c>
      <c r="I182" s="45">
        <v>0</v>
      </c>
      <c r="J182" s="45">
        <v>0</v>
      </c>
      <c r="K182" s="45">
        <v>0</v>
      </c>
      <c r="L182" s="45">
        <v>0</v>
      </c>
      <c r="M182" s="45">
        <v>1.8409781448358586E-4</v>
      </c>
      <c r="N182" s="45">
        <v>3.6390246743955856E-4</v>
      </c>
      <c r="O182" s="45">
        <v>0</v>
      </c>
      <c r="P182" s="45">
        <v>0</v>
      </c>
      <c r="Q182" s="45">
        <v>0</v>
      </c>
      <c r="R182" s="45">
        <v>9.229354606404172E-3</v>
      </c>
      <c r="S182" s="45">
        <v>9.7773548883139938E-3</v>
      </c>
    </row>
    <row r="183" spans="1:19">
      <c r="A183" s="88" t="s">
        <v>285</v>
      </c>
      <c r="B183" s="69" t="s">
        <v>223</v>
      </c>
      <c r="C183" s="45">
        <v>0</v>
      </c>
      <c r="D183" s="45">
        <v>0</v>
      </c>
      <c r="E183" s="45">
        <v>0</v>
      </c>
      <c r="F183" s="45">
        <v>0</v>
      </c>
      <c r="G183" s="45">
        <v>0</v>
      </c>
      <c r="H183" s="45">
        <v>1.0996518706996028E-3</v>
      </c>
      <c r="I183" s="45">
        <v>0</v>
      </c>
      <c r="J183" s="45">
        <v>2.9745839085926207E-4</v>
      </c>
      <c r="K183" s="45">
        <v>0</v>
      </c>
      <c r="L183" s="45">
        <v>0</v>
      </c>
      <c r="M183" s="45">
        <v>5.284582143438854E-6</v>
      </c>
      <c r="N183" s="45">
        <v>1.1474675662981326E-6</v>
      </c>
      <c r="O183" s="45">
        <v>0</v>
      </c>
      <c r="P183" s="45">
        <v>7.1780782371910767E-6</v>
      </c>
      <c r="Q183" s="45">
        <v>1.3467804865249788E-4</v>
      </c>
      <c r="R183" s="45">
        <v>3.8088993783560454E-3</v>
      </c>
      <c r="S183" s="45">
        <v>5.3542978165523891E-3</v>
      </c>
    </row>
    <row r="184" spans="1:19">
      <c r="A184" s="88" t="s">
        <v>285</v>
      </c>
      <c r="B184" s="69" t="s">
        <v>224</v>
      </c>
      <c r="C184" s="45">
        <v>0</v>
      </c>
      <c r="D184" s="45">
        <v>0</v>
      </c>
      <c r="E184" s="45">
        <v>0</v>
      </c>
      <c r="F184" s="45">
        <v>0</v>
      </c>
      <c r="G184" s="45">
        <v>0</v>
      </c>
      <c r="H184" s="45">
        <v>0</v>
      </c>
      <c r="I184" s="45">
        <v>0</v>
      </c>
      <c r="J184" s="45">
        <v>0</v>
      </c>
      <c r="K184" s="45">
        <v>0</v>
      </c>
      <c r="L184" s="45">
        <v>0</v>
      </c>
      <c r="M184" s="45">
        <v>2.4010177845923408E-7</v>
      </c>
      <c r="N184" s="45">
        <v>0</v>
      </c>
      <c r="O184" s="45">
        <v>0</v>
      </c>
      <c r="P184" s="45">
        <v>0</v>
      </c>
      <c r="Q184" s="45">
        <v>2.5914044343619547E-4</v>
      </c>
      <c r="R184" s="45">
        <v>1.7077281907376118E-3</v>
      </c>
      <c r="S184" s="45">
        <v>1.9671087359256489E-3</v>
      </c>
    </row>
    <row r="185" spans="1:19">
      <c r="A185" s="88" t="s">
        <v>285</v>
      </c>
      <c r="B185" s="69" t="s">
        <v>225</v>
      </c>
      <c r="C185" s="45">
        <v>0</v>
      </c>
      <c r="D185" s="45">
        <v>0</v>
      </c>
      <c r="E185" s="45">
        <v>0</v>
      </c>
      <c r="F185" s="45">
        <v>0</v>
      </c>
      <c r="G185" s="45">
        <v>0</v>
      </c>
      <c r="H185" s="45">
        <v>0</v>
      </c>
      <c r="I185" s="45">
        <v>0</v>
      </c>
      <c r="J185" s="45">
        <v>0</v>
      </c>
      <c r="K185" s="45">
        <v>0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45">
        <v>1.1648688706600296E-4</v>
      </c>
      <c r="S185" s="45">
        <v>1.1648688706600296E-4</v>
      </c>
    </row>
  </sheetData>
  <pageMargins left="0.7" right="0.7" top="0.75" bottom="0.75" header="0.3" footer="0.3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09375" defaultRowHeight="14.4"/>
  <cols>
    <col min="1" max="1" width="16.33203125" style="45" customWidth="1"/>
    <col min="2" max="2" width="17.88671875" style="45" customWidth="1"/>
    <col min="3" max="3" width="12" style="45" customWidth="1"/>
    <col min="4" max="16384" width="10.109375" style="45"/>
  </cols>
  <sheetData>
    <row r="1" spans="1:20" s="40" customFormat="1">
      <c r="B1" s="35" t="s">
        <v>1</v>
      </c>
      <c r="C1" s="42" t="s">
        <v>281</v>
      </c>
      <c r="D1" s="37"/>
      <c r="E1" s="37"/>
      <c r="F1" s="37"/>
      <c r="G1" s="38"/>
      <c r="H1" s="39"/>
    </row>
    <row r="2" spans="1:20">
      <c r="B2" s="41" t="s">
        <v>3</v>
      </c>
      <c r="C2" s="42" t="s">
        <v>284</v>
      </c>
      <c r="D2" s="43"/>
      <c r="E2" s="43"/>
      <c r="F2" s="43"/>
      <c r="G2" s="43"/>
      <c r="H2" s="44"/>
    </row>
    <row r="3" spans="1:20">
      <c r="B3" s="41" t="s">
        <v>5</v>
      </c>
      <c r="C3" s="46" t="s">
        <v>6</v>
      </c>
      <c r="D3" s="43"/>
      <c r="E3" s="43"/>
      <c r="F3" s="43"/>
      <c r="G3" s="43"/>
      <c r="H3" s="44"/>
    </row>
    <row r="4" spans="1:20">
      <c r="B4" s="47" t="s">
        <v>7</v>
      </c>
      <c r="C4" s="48">
        <v>2020</v>
      </c>
      <c r="D4" s="49"/>
      <c r="E4" s="49"/>
      <c r="F4" s="49"/>
      <c r="G4" s="49"/>
      <c r="H4" s="50"/>
    </row>
    <row r="5" spans="1:20">
      <c r="B5" s="51"/>
    </row>
    <row r="6" spans="1:20">
      <c r="A6" s="51" t="s">
        <v>8</v>
      </c>
      <c r="B6" s="51" t="s">
        <v>9</v>
      </c>
      <c r="C6" s="52" t="s">
        <v>10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4"/>
    </row>
    <row r="7" spans="1:20" ht="15.6">
      <c r="B7" s="51" t="s">
        <v>11</v>
      </c>
      <c r="C7" s="55" t="s">
        <v>12</v>
      </c>
      <c r="D7" s="56"/>
      <c r="E7" s="56"/>
      <c r="F7" s="56"/>
      <c r="G7" s="56"/>
      <c r="H7" s="56"/>
      <c r="I7" s="56"/>
      <c r="J7" s="56"/>
      <c r="K7" s="56"/>
      <c r="L7" s="57"/>
      <c r="M7" s="55" t="s">
        <v>13</v>
      </c>
      <c r="N7" s="56"/>
      <c r="O7" s="56"/>
      <c r="P7" s="56"/>
      <c r="Q7" s="56"/>
      <c r="R7" s="56"/>
      <c r="S7" s="58"/>
    </row>
    <row r="8" spans="1:20">
      <c r="C8" s="59" t="s">
        <v>14</v>
      </c>
      <c r="D8" s="60" t="s">
        <v>15</v>
      </c>
      <c r="E8" s="60" t="s">
        <v>16</v>
      </c>
      <c r="F8" s="60" t="s">
        <v>17</v>
      </c>
      <c r="G8" s="60" t="s">
        <v>18</v>
      </c>
      <c r="H8" s="60" t="s">
        <v>19</v>
      </c>
      <c r="I8" s="60" t="s">
        <v>20</v>
      </c>
      <c r="J8" s="60" t="s">
        <v>21</v>
      </c>
      <c r="K8" s="60" t="s">
        <v>22</v>
      </c>
      <c r="L8" s="61" t="s">
        <v>23</v>
      </c>
      <c r="M8" s="62" t="s">
        <v>24</v>
      </c>
      <c r="N8" s="63" t="s">
        <v>25</v>
      </c>
      <c r="O8" s="63" t="s">
        <v>26</v>
      </c>
      <c r="P8" s="63" t="s">
        <v>27</v>
      </c>
      <c r="Q8" s="63" t="s">
        <v>28</v>
      </c>
      <c r="R8" s="63" t="s">
        <v>29</v>
      </c>
      <c r="S8" s="64" t="s">
        <v>30</v>
      </c>
    </row>
    <row r="9" spans="1:20">
      <c r="C9" s="65" t="s">
        <v>31</v>
      </c>
      <c r="D9" s="66" t="s">
        <v>32</v>
      </c>
      <c r="E9" s="66" t="s">
        <v>33</v>
      </c>
      <c r="F9" s="66" t="s">
        <v>34</v>
      </c>
      <c r="G9" s="66" t="s">
        <v>35</v>
      </c>
      <c r="H9" s="66" t="s">
        <v>36</v>
      </c>
      <c r="I9" s="66" t="s">
        <v>37</v>
      </c>
      <c r="J9" s="66" t="s">
        <v>38</v>
      </c>
      <c r="K9" s="66" t="s">
        <v>39</v>
      </c>
      <c r="L9" s="67" t="s">
        <v>40</v>
      </c>
      <c r="M9" s="65" t="s">
        <v>41</v>
      </c>
      <c r="N9" s="66" t="s">
        <v>42</v>
      </c>
      <c r="O9" s="66" t="s">
        <v>43</v>
      </c>
      <c r="P9" s="66" t="s">
        <v>44</v>
      </c>
      <c r="Q9" s="66" t="s">
        <v>45</v>
      </c>
      <c r="R9" s="66" t="s">
        <v>46</v>
      </c>
      <c r="S9" s="68" t="s">
        <v>47</v>
      </c>
      <c r="T9" s="69"/>
    </row>
    <row r="10" spans="1:20">
      <c r="A10" s="88" t="s">
        <v>285</v>
      </c>
      <c r="B10" s="89" t="s">
        <v>49</v>
      </c>
      <c r="C10" s="45">
        <v>0</v>
      </c>
      <c r="D10" s="45">
        <v>0.13746824904457569</v>
      </c>
      <c r="E10" s="45">
        <v>0</v>
      </c>
      <c r="F10" s="45">
        <v>0</v>
      </c>
      <c r="G10" s="45">
        <v>0</v>
      </c>
      <c r="H10" s="45">
        <v>0.38646601411213344</v>
      </c>
      <c r="I10" s="45">
        <v>0</v>
      </c>
      <c r="J10" s="45">
        <v>0</v>
      </c>
      <c r="K10" s="45">
        <v>0</v>
      </c>
      <c r="L10" s="45">
        <v>8.467731924440081E-3</v>
      </c>
      <c r="M10" s="45">
        <v>3.6334365489406342E-2</v>
      </c>
      <c r="N10" s="45">
        <v>2.9946236116629273E-2</v>
      </c>
      <c r="O10" s="45">
        <v>0</v>
      </c>
      <c r="P10" s="45">
        <v>1.1975825591639228E-2</v>
      </c>
      <c r="Q10" s="45">
        <v>1.02552810020713E-2</v>
      </c>
      <c r="R10" s="45">
        <v>0.17235816808411999</v>
      </c>
      <c r="S10" s="45">
        <v>0.79327187136501531</v>
      </c>
    </row>
    <row r="11" spans="1:20">
      <c r="A11" s="88" t="s">
        <v>285</v>
      </c>
      <c r="B11" s="89" t="s">
        <v>50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</row>
    <row r="12" spans="1:20">
      <c r="A12" s="88" t="s">
        <v>285</v>
      </c>
      <c r="B12" s="89" t="s">
        <v>51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</row>
    <row r="13" spans="1:20">
      <c r="A13" s="88" t="s">
        <v>285</v>
      </c>
      <c r="B13" s="89" t="s">
        <v>52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</row>
    <row r="14" spans="1:20">
      <c r="A14" s="88" t="s">
        <v>285</v>
      </c>
      <c r="B14" s="89" t="s">
        <v>53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0.25834469431695894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0.24250888478147767</v>
      </c>
      <c r="S14" s="45">
        <v>0.50085357909843675</v>
      </c>
    </row>
    <row r="15" spans="1:20">
      <c r="A15" s="88" t="s">
        <v>285</v>
      </c>
      <c r="B15" s="89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8.1273904765132195E-4</v>
      </c>
      <c r="Q15" s="45">
        <v>0</v>
      </c>
      <c r="R15" s="45">
        <v>0</v>
      </c>
      <c r="S15" s="45">
        <v>8.1273904765133409E-4</v>
      </c>
    </row>
    <row r="16" spans="1:20">
      <c r="A16" s="88" t="s">
        <v>285</v>
      </c>
      <c r="B16" s="89" t="s">
        <v>55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</row>
    <row r="17" spans="1:19">
      <c r="A17" s="88" t="s">
        <v>285</v>
      </c>
      <c r="B17" s="89" t="s">
        <v>56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45">
        <v>1.4813464584151337E-7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1.4813464566110213E-7</v>
      </c>
    </row>
    <row r="18" spans="1:19">
      <c r="A18" s="88" t="s">
        <v>285</v>
      </c>
      <c r="B18" s="89" t="s">
        <v>57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1.0412333865909403E-2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45">
        <v>1.0412333865909451E-2</v>
      </c>
    </row>
    <row r="19" spans="1:19">
      <c r="A19" s="88" t="s">
        <v>285</v>
      </c>
      <c r="B19" s="89" t="s">
        <v>58</v>
      </c>
      <c r="C19" s="45">
        <v>0</v>
      </c>
      <c r="D19" s="45">
        <v>0</v>
      </c>
      <c r="E19" s="45">
        <v>0</v>
      </c>
      <c r="F19" s="45">
        <v>0</v>
      </c>
      <c r="G19" s="45">
        <v>7.1466144738422071E-4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2.9909392939646284E-4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1.0137553767806118E-3</v>
      </c>
    </row>
    <row r="20" spans="1:19">
      <c r="A20" s="88" t="s">
        <v>285</v>
      </c>
      <c r="B20" s="89" t="s">
        <v>59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0.54965363820748547</v>
      </c>
      <c r="S20" s="45">
        <v>0.54965363820748547</v>
      </c>
    </row>
    <row r="21" spans="1:19">
      <c r="A21" s="88" t="s">
        <v>285</v>
      </c>
      <c r="B21" s="89" t="s">
        <v>60</v>
      </c>
      <c r="C21" s="45">
        <v>0</v>
      </c>
      <c r="D21" s="45">
        <v>0</v>
      </c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</row>
    <row r="22" spans="1:19">
      <c r="A22" s="88" t="s">
        <v>285</v>
      </c>
      <c r="B22" s="89" t="s">
        <v>61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1.1117004472603224E-2</v>
      </c>
      <c r="O22" s="45">
        <v>0</v>
      </c>
      <c r="P22" s="45">
        <v>0</v>
      </c>
      <c r="Q22" s="45">
        <v>0</v>
      </c>
      <c r="R22" s="45">
        <v>0</v>
      </c>
      <c r="S22" s="45">
        <v>1.111700447260322E-2</v>
      </c>
    </row>
    <row r="23" spans="1:19">
      <c r="A23" s="88" t="s">
        <v>285</v>
      </c>
      <c r="B23" s="89" t="s">
        <v>62</v>
      </c>
      <c r="C23" s="45">
        <v>0</v>
      </c>
      <c r="D23" s="45">
        <v>0</v>
      </c>
      <c r="E23" s="45">
        <v>0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2.9608231706712562E-4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2.9608231706723664E-4</v>
      </c>
    </row>
    <row r="24" spans="1:19">
      <c r="A24" s="88" t="s">
        <v>285</v>
      </c>
      <c r="B24" s="89" t="s">
        <v>63</v>
      </c>
      <c r="C24" s="45">
        <v>0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9.5424145144296091E-5</v>
      </c>
      <c r="S24" s="45">
        <v>9.5424145144296091E-5</v>
      </c>
    </row>
    <row r="25" spans="1:19">
      <c r="A25" s="88" t="s">
        <v>285</v>
      </c>
      <c r="B25" s="89" t="s">
        <v>64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0.25095204141778071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3.5555134475517433E-2</v>
      </c>
      <c r="O25" s="45">
        <v>0</v>
      </c>
      <c r="P25" s="45">
        <v>5.5100608307750987E-4</v>
      </c>
      <c r="Q25" s="45">
        <v>0</v>
      </c>
      <c r="R25" s="45">
        <v>0</v>
      </c>
      <c r="S25" s="45">
        <v>0.28705818197637578</v>
      </c>
    </row>
    <row r="26" spans="1:19">
      <c r="A26" s="88" t="s">
        <v>285</v>
      </c>
      <c r="B26" s="89" t="s">
        <v>65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9.8090809441767624E-3</v>
      </c>
      <c r="O26" s="45">
        <v>0</v>
      </c>
      <c r="P26" s="45">
        <v>0</v>
      </c>
      <c r="Q26" s="45">
        <v>0</v>
      </c>
      <c r="R26" s="45">
        <v>0</v>
      </c>
      <c r="S26" s="45">
        <v>9.8090809441768734E-3</v>
      </c>
    </row>
    <row r="27" spans="1:19">
      <c r="A27" s="88" t="s">
        <v>285</v>
      </c>
      <c r="B27" s="89" t="s">
        <v>66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8.3568787336331385E-4</v>
      </c>
      <c r="O27" s="45">
        <v>0</v>
      </c>
      <c r="P27" s="45">
        <v>0</v>
      </c>
      <c r="Q27" s="45">
        <v>0</v>
      </c>
      <c r="R27" s="45">
        <v>0.55472278591338176</v>
      </c>
      <c r="S27" s="45">
        <v>0.55555847378674494</v>
      </c>
    </row>
    <row r="28" spans="1:19">
      <c r="A28" s="88" t="s">
        <v>285</v>
      </c>
      <c r="B28" s="89" t="s">
        <v>67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0.71433965169107927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5">
        <v>0.71433965169107916</v>
      </c>
    </row>
    <row r="29" spans="1:19">
      <c r="A29" s="88" t="s">
        <v>285</v>
      </c>
      <c r="B29" s="89" t="s">
        <v>68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5">
        <v>0</v>
      </c>
    </row>
    <row r="30" spans="1:19">
      <c r="A30" s="88" t="s">
        <v>285</v>
      </c>
      <c r="B30" s="89" t="s">
        <v>69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45">
        <v>5.1680523840817727E-4</v>
      </c>
      <c r="N30" s="45">
        <v>0</v>
      </c>
      <c r="O30" s="45">
        <v>0</v>
      </c>
      <c r="P30" s="45">
        <v>0</v>
      </c>
      <c r="Q30" s="45">
        <v>0</v>
      </c>
      <c r="R30" s="45">
        <v>4.7919468527926057E-3</v>
      </c>
      <c r="S30" s="45">
        <v>5.3087520912007413E-3</v>
      </c>
    </row>
    <row r="31" spans="1:19">
      <c r="A31" s="88" t="s">
        <v>285</v>
      </c>
      <c r="B31" s="89" t="s">
        <v>70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6.5568304478819117E-6</v>
      </c>
      <c r="O31" s="45">
        <v>0</v>
      </c>
      <c r="P31" s="45">
        <v>0</v>
      </c>
      <c r="Q31" s="45">
        <v>0</v>
      </c>
      <c r="R31" s="45">
        <v>1.8288696471760084</v>
      </c>
      <c r="S31" s="45">
        <v>1.8288762040064559</v>
      </c>
    </row>
    <row r="32" spans="1:19">
      <c r="A32" s="88" t="s">
        <v>285</v>
      </c>
      <c r="B32" s="89" t="s">
        <v>71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0.85803228138349596</v>
      </c>
      <c r="I32" s="45">
        <v>0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3.6119836018453783E-3</v>
      </c>
      <c r="R32" s="45">
        <v>0</v>
      </c>
      <c r="S32" s="45">
        <v>0.86164426498534219</v>
      </c>
    </row>
    <row r="33" spans="1:19">
      <c r="A33" s="88" t="s">
        <v>285</v>
      </c>
      <c r="B33" s="89" t="s">
        <v>72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1.830327199807278E-3</v>
      </c>
      <c r="Q33" s="45">
        <v>0</v>
      </c>
      <c r="R33" s="45">
        <v>0.46049557750597048</v>
      </c>
      <c r="S33" s="45">
        <v>0.46232590470577861</v>
      </c>
    </row>
    <row r="34" spans="1:19">
      <c r="A34" s="88" t="s">
        <v>285</v>
      </c>
      <c r="B34" s="89" t="s">
        <v>73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1.4150112562262562E-4</v>
      </c>
      <c r="N34" s="45">
        <v>0</v>
      </c>
      <c r="O34" s="45">
        <v>0</v>
      </c>
      <c r="P34" s="45">
        <v>0</v>
      </c>
      <c r="Q34" s="45">
        <v>0</v>
      </c>
      <c r="R34" s="45">
        <v>0</v>
      </c>
      <c r="S34" s="45">
        <v>1.4150112562205663E-4</v>
      </c>
    </row>
    <row r="35" spans="1:19">
      <c r="A35" s="88" t="s">
        <v>285</v>
      </c>
      <c r="B35" s="89" t="s">
        <v>74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5.5487367694289176E-3</v>
      </c>
      <c r="K35" s="45">
        <v>0</v>
      </c>
      <c r="L35" s="45">
        <v>0</v>
      </c>
      <c r="M35" s="45">
        <v>0</v>
      </c>
      <c r="N35" s="45">
        <v>4.8090492453524661E-2</v>
      </c>
      <c r="O35" s="45">
        <v>0</v>
      </c>
      <c r="P35" s="45">
        <v>0</v>
      </c>
      <c r="Q35" s="45">
        <v>0</v>
      </c>
      <c r="R35" s="45">
        <v>0</v>
      </c>
      <c r="S35" s="45">
        <v>5.3639229222953944E-2</v>
      </c>
    </row>
    <row r="36" spans="1:19">
      <c r="A36" s="88" t="s">
        <v>285</v>
      </c>
      <c r="B36" s="89" t="s">
        <v>75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8.1348364679650204E-4</v>
      </c>
      <c r="Q36" s="45">
        <v>0</v>
      </c>
      <c r="R36" s="45">
        <v>0</v>
      </c>
      <c r="S36" s="45">
        <v>8.1348364679634244E-4</v>
      </c>
    </row>
    <row r="37" spans="1:19">
      <c r="A37" s="88" t="s">
        <v>285</v>
      </c>
      <c r="B37" s="89" t="s">
        <v>76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5">
        <v>0</v>
      </c>
    </row>
    <row r="38" spans="1:19">
      <c r="A38" s="88" t="s">
        <v>285</v>
      </c>
      <c r="B38" s="89" t="s">
        <v>77</v>
      </c>
      <c r="C38" s="45">
        <v>0</v>
      </c>
      <c r="D38" s="45">
        <v>9.7279269117516193E-2</v>
      </c>
      <c r="E38" s="45">
        <v>0</v>
      </c>
      <c r="F38" s="45">
        <v>0</v>
      </c>
      <c r="G38" s="45">
        <v>0</v>
      </c>
      <c r="H38" s="45">
        <v>2.8198167090209836E-6</v>
      </c>
      <c r="I38" s="45">
        <v>0</v>
      </c>
      <c r="J38" s="45">
        <v>0</v>
      </c>
      <c r="K38" s="45">
        <v>0</v>
      </c>
      <c r="L38" s="45">
        <v>0</v>
      </c>
      <c r="M38" s="45">
        <v>2.2132216809592209E-6</v>
      </c>
      <c r="N38" s="45">
        <v>0</v>
      </c>
      <c r="O38" s="45">
        <v>0</v>
      </c>
      <c r="P38" s="45">
        <v>0</v>
      </c>
      <c r="Q38" s="45">
        <v>1.5489376917213731E-3</v>
      </c>
      <c r="R38" s="45">
        <v>0</v>
      </c>
      <c r="S38" s="45">
        <v>9.8833239847627041E-2</v>
      </c>
    </row>
    <row r="39" spans="1:19">
      <c r="A39" s="88" t="s">
        <v>285</v>
      </c>
      <c r="B39" s="89" t="s">
        <v>78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5.8648803189712335E-2</v>
      </c>
      <c r="M39" s="45">
        <v>1.0301979063333522E-3</v>
      </c>
      <c r="N39" s="45">
        <v>0</v>
      </c>
      <c r="O39" s="45">
        <v>0</v>
      </c>
      <c r="P39" s="45">
        <v>0</v>
      </c>
      <c r="Q39" s="45">
        <v>0</v>
      </c>
      <c r="R39" s="45">
        <v>0</v>
      </c>
      <c r="S39" s="45">
        <v>5.967900109604507E-2</v>
      </c>
    </row>
    <row r="40" spans="1:19">
      <c r="A40" s="88" t="s">
        <v>285</v>
      </c>
      <c r="B40" s="89" t="s">
        <v>79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9.6332623552893015E-4</v>
      </c>
      <c r="N40" s="45">
        <v>0</v>
      </c>
      <c r="O40" s="45">
        <v>0</v>
      </c>
      <c r="P40" s="45">
        <v>0</v>
      </c>
      <c r="Q40" s="45">
        <v>0</v>
      </c>
      <c r="R40" s="45">
        <v>0</v>
      </c>
      <c r="S40" s="45">
        <v>9.6332623552974894E-4</v>
      </c>
    </row>
    <row r="41" spans="1:19">
      <c r="A41" s="88" t="s">
        <v>285</v>
      </c>
      <c r="B41" s="89" t="s">
        <v>80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1.0418823675364675E-3</v>
      </c>
      <c r="O41" s="45">
        <v>0</v>
      </c>
      <c r="P41" s="45">
        <v>8.4551309706158984E-3</v>
      </c>
      <c r="Q41" s="45">
        <v>0</v>
      </c>
      <c r="R41" s="45">
        <v>0</v>
      </c>
      <c r="S41" s="45">
        <v>9.4970133381524491E-3</v>
      </c>
    </row>
    <row r="42" spans="1:19">
      <c r="A42" s="88" t="s">
        <v>285</v>
      </c>
      <c r="B42" s="89" t="s">
        <v>81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1.9063336089814073E-2</v>
      </c>
      <c r="N42" s="45">
        <v>0</v>
      </c>
      <c r="O42" s="45">
        <v>0</v>
      </c>
      <c r="P42" s="45">
        <v>0</v>
      </c>
      <c r="Q42" s="45">
        <v>0</v>
      </c>
      <c r="R42" s="45">
        <v>1.7499995601764518E-2</v>
      </c>
      <c r="S42" s="45">
        <v>3.6563331691578327E-2</v>
      </c>
    </row>
    <row r="43" spans="1:19">
      <c r="A43" s="88" t="s">
        <v>285</v>
      </c>
      <c r="B43" s="89" t="s">
        <v>82</v>
      </c>
      <c r="C43" s="45">
        <v>0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45">
        <v>6.5652856329506959E-3</v>
      </c>
      <c r="N43" s="45">
        <v>0</v>
      </c>
      <c r="O43" s="45">
        <v>0</v>
      </c>
      <c r="P43" s="45">
        <v>0</v>
      </c>
      <c r="Q43" s="45">
        <v>0</v>
      </c>
      <c r="R43" s="45">
        <v>3.516522568328595E-2</v>
      </c>
      <c r="S43" s="45">
        <v>4.1730511316236729E-2</v>
      </c>
    </row>
    <row r="44" spans="1:19">
      <c r="A44" s="88" t="s">
        <v>285</v>
      </c>
      <c r="B44" s="89" t="s">
        <v>83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0</v>
      </c>
      <c r="N44" s="45">
        <v>8.3074594610715313E-3</v>
      </c>
      <c r="O44" s="45">
        <v>7.2888007158874155E-2</v>
      </c>
      <c r="P44" s="45">
        <v>0</v>
      </c>
      <c r="Q44" s="45">
        <v>0</v>
      </c>
      <c r="R44" s="45">
        <v>2.5108513133189625E-3</v>
      </c>
      <c r="S44" s="45">
        <v>8.3706317933263996E-2</v>
      </c>
    </row>
    <row r="45" spans="1:19">
      <c r="A45" s="88" t="s">
        <v>285</v>
      </c>
      <c r="B45" s="89" t="s">
        <v>84</v>
      </c>
      <c r="C45" s="45">
        <v>0</v>
      </c>
      <c r="D45" s="45">
        <v>0</v>
      </c>
      <c r="E45" s="45">
        <v>0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6.5613065601297094E-3</v>
      </c>
      <c r="N45" s="45">
        <v>0</v>
      </c>
      <c r="O45" s="45">
        <v>0</v>
      </c>
      <c r="P45" s="45">
        <v>0</v>
      </c>
      <c r="Q45" s="45">
        <v>0</v>
      </c>
      <c r="R45" s="45">
        <v>0</v>
      </c>
      <c r="S45" s="45">
        <v>6.5613065601297649E-3</v>
      </c>
    </row>
    <row r="46" spans="1:19">
      <c r="A46" s="88" t="s">
        <v>285</v>
      </c>
      <c r="B46" s="89" t="s">
        <v>85</v>
      </c>
      <c r="C46" s="45">
        <v>0</v>
      </c>
      <c r="D46" s="45">
        <v>0</v>
      </c>
      <c r="E46" s="45">
        <v>0</v>
      </c>
      <c r="F46" s="45">
        <v>5.4519131141992507E-7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5.5170548060408386E-4</v>
      </c>
      <c r="N46" s="45">
        <v>0</v>
      </c>
      <c r="O46" s="45">
        <v>0</v>
      </c>
      <c r="P46" s="45">
        <v>0</v>
      </c>
      <c r="Q46" s="45">
        <v>0</v>
      </c>
      <c r="R46" s="45">
        <v>0</v>
      </c>
      <c r="S46" s="45">
        <v>5.5225067191599919E-4</v>
      </c>
    </row>
    <row r="47" spans="1:19">
      <c r="A47" s="88" t="s">
        <v>285</v>
      </c>
      <c r="B47" s="89" t="s">
        <v>86</v>
      </c>
      <c r="C47" s="45">
        <v>0</v>
      </c>
      <c r="D47" s="45">
        <v>0</v>
      </c>
      <c r="E47" s="45">
        <v>0</v>
      </c>
      <c r="F47" s="45">
        <v>0</v>
      </c>
      <c r="G47" s="45">
        <v>2.2092531752957867</v>
      </c>
      <c r="H47" s="45">
        <v>0.41354148419517678</v>
      </c>
      <c r="I47" s="45">
        <v>0</v>
      </c>
      <c r="J47" s="45">
        <v>0</v>
      </c>
      <c r="K47" s="45">
        <v>0</v>
      </c>
      <c r="L47" s="45">
        <v>0</v>
      </c>
      <c r="M47" s="45">
        <v>2.9704328276455638E-2</v>
      </c>
      <c r="N47" s="45">
        <v>2.7780159461796849E-3</v>
      </c>
      <c r="O47" s="45">
        <v>0</v>
      </c>
      <c r="P47" s="45">
        <v>0</v>
      </c>
      <c r="Q47" s="45">
        <v>0</v>
      </c>
      <c r="R47" s="45">
        <v>3.7824356337212706E-4</v>
      </c>
      <c r="S47" s="45">
        <v>2.6556552472769699</v>
      </c>
    </row>
    <row r="48" spans="1:19">
      <c r="A48" s="88" t="s">
        <v>285</v>
      </c>
      <c r="B48" s="89" t="s">
        <v>87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3.7082543018513281</v>
      </c>
      <c r="I48" s="45">
        <v>0</v>
      </c>
      <c r="J48" s="45">
        <v>0</v>
      </c>
      <c r="K48" s="45">
        <v>0</v>
      </c>
      <c r="L48" s="45">
        <v>0</v>
      </c>
      <c r="M48" s="45">
        <v>3.1006144888966192E-4</v>
      </c>
      <c r="N48" s="45">
        <v>0</v>
      </c>
      <c r="O48" s="45">
        <v>0</v>
      </c>
      <c r="P48" s="45">
        <v>1.0952834947271103E-2</v>
      </c>
      <c r="Q48" s="45">
        <v>0</v>
      </c>
      <c r="R48" s="45">
        <v>1.0125522926271033</v>
      </c>
      <c r="S48" s="45">
        <v>4.7320694908745935</v>
      </c>
    </row>
    <row r="49" spans="1:19">
      <c r="A49" s="88" t="s">
        <v>285</v>
      </c>
      <c r="B49" s="89" t="s">
        <v>88</v>
      </c>
      <c r="C49" s="45">
        <v>2.0565795841127475E-2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2.488166545119852E-6</v>
      </c>
      <c r="N49" s="45">
        <v>7.3258982077994417E-3</v>
      </c>
      <c r="O49" s="45">
        <v>0</v>
      </c>
      <c r="P49" s="45">
        <v>0</v>
      </c>
      <c r="Q49" s="45">
        <v>6.7110838927476359E-4</v>
      </c>
      <c r="R49" s="45">
        <v>0</v>
      </c>
      <c r="S49" s="45">
        <v>2.8565290604745996E-2</v>
      </c>
    </row>
    <row r="50" spans="1:19">
      <c r="A50" s="88" t="s">
        <v>285</v>
      </c>
      <c r="B50" s="89" t="s">
        <v>89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0.323256642046025</v>
      </c>
      <c r="I50" s="45">
        <v>0</v>
      </c>
      <c r="J50" s="45">
        <v>0</v>
      </c>
      <c r="K50" s="45">
        <v>0</v>
      </c>
      <c r="L50" s="45">
        <v>0</v>
      </c>
      <c r="M50" s="45">
        <v>1.6751924226130893E-3</v>
      </c>
      <c r="N50" s="45">
        <v>0</v>
      </c>
      <c r="O50" s="45">
        <v>0</v>
      </c>
      <c r="P50" s="45">
        <v>0</v>
      </c>
      <c r="Q50" s="45">
        <v>0</v>
      </c>
      <c r="R50" s="45">
        <v>4.3527885450362014E-2</v>
      </c>
      <c r="S50" s="45">
        <v>0.36845971991900051</v>
      </c>
    </row>
    <row r="51" spans="1:19">
      <c r="A51" s="88" t="s">
        <v>285</v>
      </c>
      <c r="B51" s="89" t="s">
        <v>90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0.35098850455007924</v>
      </c>
      <c r="M51" s="45">
        <v>3.1423446370797692E-3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5">
        <v>0.35413084918716109</v>
      </c>
    </row>
    <row r="52" spans="1:19">
      <c r="A52" s="88" t="s">
        <v>285</v>
      </c>
      <c r="B52" s="89" t="s">
        <v>91</v>
      </c>
      <c r="C52" s="45">
        <v>0</v>
      </c>
      <c r="D52" s="45">
        <v>0</v>
      </c>
      <c r="E52" s="45">
        <v>0</v>
      </c>
      <c r="F52" s="45">
        <v>0.4531484803665547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0.46366471817537347</v>
      </c>
      <c r="M52" s="45">
        <v>1.6317352311017219E-2</v>
      </c>
      <c r="N52" s="45">
        <v>1.1455469533815626E-2</v>
      </c>
      <c r="O52" s="45">
        <v>0</v>
      </c>
      <c r="P52" s="45">
        <v>7.5083806360234095E-3</v>
      </c>
      <c r="Q52" s="45">
        <v>0</v>
      </c>
      <c r="R52" s="45">
        <v>0.12324695776993355</v>
      </c>
      <c r="S52" s="45">
        <v>1.0753413587927163</v>
      </c>
    </row>
    <row r="53" spans="1:19">
      <c r="A53" s="88" t="s">
        <v>285</v>
      </c>
      <c r="B53" s="89" t="s">
        <v>92</v>
      </c>
      <c r="C53" s="45">
        <v>0</v>
      </c>
      <c r="D53" s="45">
        <v>0</v>
      </c>
      <c r="E53" s="45">
        <v>0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45">
        <v>6.9990450391013925E-2</v>
      </c>
      <c r="N53" s="45">
        <v>4.3090582424888613E-2</v>
      </c>
      <c r="O53" s="45">
        <v>0</v>
      </c>
      <c r="P53" s="45">
        <v>1.1755546428933589E-3</v>
      </c>
      <c r="Q53" s="45">
        <v>0</v>
      </c>
      <c r="R53" s="45">
        <v>9.3213763921934145E-2</v>
      </c>
      <c r="S53" s="45">
        <v>0.20747035138072789</v>
      </c>
    </row>
    <row r="54" spans="1:19">
      <c r="A54" s="88" t="s">
        <v>285</v>
      </c>
      <c r="B54" s="89" t="s">
        <v>93</v>
      </c>
      <c r="C54" s="45">
        <v>0</v>
      </c>
      <c r="D54" s="45">
        <v>0.16426389134023262</v>
      </c>
      <c r="E54" s="45">
        <v>0</v>
      </c>
      <c r="F54" s="45">
        <v>0</v>
      </c>
      <c r="G54" s="45">
        <v>0</v>
      </c>
      <c r="H54" s="45">
        <v>2.1039609479061374</v>
      </c>
      <c r="I54" s="45">
        <v>0</v>
      </c>
      <c r="J54" s="45">
        <v>0</v>
      </c>
      <c r="K54" s="45">
        <v>0</v>
      </c>
      <c r="L54" s="45">
        <v>0</v>
      </c>
      <c r="M54" s="45">
        <v>2.9584092012460705E-4</v>
      </c>
      <c r="N54" s="45">
        <v>9.1528361729376062E-5</v>
      </c>
      <c r="O54" s="45">
        <v>0</v>
      </c>
      <c r="P54" s="45">
        <v>7.6980664484609246E-3</v>
      </c>
      <c r="Q54" s="45">
        <v>0</v>
      </c>
      <c r="R54" s="45">
        <v>2.065201921351445E-2</v>
      </c>
      <c r="S54" s="45">
        <v>2.2969622941902017</v>
      </c>
    </row>
    <row r="55" spans="1:19">
      <c r="A55" s="88" t="s">
        <v>285</v>
      </c>
      <c r="B55" s="89" t="s">
        <v>94</v>
      </c>
      <c r="C55" s="45">
        <v>0</v>
      </c>
      <c r="D55" s="45">
        <v>0</v>
      </c>
      <c r="E55" s="45">
        <v>0</v>
      </c>
      <c r="F55" s="45">
        <v>2.763920030358157</v>
      </c>
      <c r="G55" s="45">
        <v>0</v>
      </c>
      <c r="H55" s="45">
        <v>0.96129875860244951</v>
      </c>
      <c r="I55" s="45">
        <v>0</v>
      </c>
      <c r="J55" s="45">
        <v>0</v>
      </c>
      <c r="K55" s="45">
        <v>0</v>
      </c>
      <c r="L55" s="45">
        <v>0</v>
      </c>
      <c r="M55" s="45">
        <v>5.646429715720036E-2</v>
      </c>
      <c r="N55" s="45">
        <v>8.5485649342840198E-3</v>
      </c>
      <c r="O55" s="45">
        <v>0</v>
      </c>
      <c r="P55" s="45">
        <v>3.6554190381491089E-3</v>
      </c>
      <c r="Q55" s="45">
        <v>0</v>
      </c>
      <c r="R55" s="45">
        <v>1.701907019205251E-2</v>
      </c>
      <c r="S55" s="45">
        <v>3.8109061402822917</v>
      </c>
    </row>
    <row r="56" spans="1:19">
      <c r="A56" s="88" t="s">
        <v>285</v>
      </c>
      <c r="B56" s="89" t="s">
        <v>95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5.1480538580729318E-3</v>
      </c>
      <c r="N56" s="45">
        <v>3.2521813817304346E-2</v>
      </c>
      <c r="O56" s="45">
        <v>0</v>
      </c>
      <c r="P56" s="45">
        <v>0</v>
      </c>
      <c r="Q56" s="45">
        <v>6.4544328843626347E-4</v>
      </c>
      <c r="R56" s="45">
        <v>0.48199923419014201</v>
      </c>
      <c r="S56" s="45">
        <v>0.52031454515395836</v>
      </c>
    </row>
    <row r="57" spans="1:19">
      <c r="A57" s="88" t="s">
        <v>285</v>
      </c>
      <c r="B57" s="89" t="s">
        <v>96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45">
        <v>1.1378087231079874</v>
      </c>
      <c r="I57" s="45">
        <v>0</v>
      </c>
      <c r="J57" s="45">
        <v>0</v>
      </c>
      <c r="K57" s="45">
        <v>0</v>
      </c>
      <c r="L57" s="45">
        <v>0</v>
      </c>
      <c r="M57" s="45">
        <v>2.4473013004477906E-4</v>
      </c>
      <c r="N57" s="45">
        <v>3.522538934792746E-2</v>
      </c>
      <c r="O57" s="45">
        <v>0</v>
      </c>
      <c r="P57" s="45">
        <v>0</v>
      </c>
      <c r="Q57" s="45">
        <v>0</v>
      </c>
      <c r="R57" s="45">
        <v>2.0788463325511639</v>
      </c>
      <c r="S57" s="45">
        <v>3.2521251751371238</v>
      </c>
    </row>
    <row r="58" spans="1:19">
      <c r="A58" s="88" t="s">
        <v>285</v>
      </c>
      <c r="B58" s="89" t="s">
        <v>97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0.23843174077553897</v>
      </c>
      <c r="I58" s="45">
        <v>1.5718121866953278E-2</v>
      </c>
      <c r="J58" s="45">
        <v>0</v>
      </c>
      <c r="K58" s="45">
        <v>0</v>
      </c>
      <c r="L58" s="45">
        <v>0</v>
      </c>
      <c r="M58" s="45">
        <v>3.8247999682463618E-3</v>
      </c>
      <c r="N58" s="45">
        <v>4.4286489134037876E-2</v>
      </c>
      <c r="O58" s="45">
        <v>0</v>
      </c>
      <c r="P58" s="45">
        <v>5.4925299776703157E-3</v>
      </c>
      <c r="Q58" s="45">
        <v>1.3275206743879435E-3</v>
      </c>
      <c r="R58" s="45">
        <v>0.36812315674482132</v>
      </c>
      <c r="S58" s="45">
        <v>0.67720435914165478</v>
      </c>
    </row>
    <row r="59" spans="1:19">
      <c r="A59" s="88" t="s">
        <v>285</v>
      </c>
      <c r="B59" s="89" t="s">
        <v>98</v>
      </c>
      <c r="C59" s="45">
        <v>0</v>
      </c>
      <c r="D59" s="45">
        <v>3.8840063274525494E-2</v>
      </c>
      <c r="E59" s="45">
        <v>0</v>
      </c>
      <c r="F59" s="45">
        <v>0.83137005508261996</v>
      </c>
      <c r="G59" s="45">
        <v>0</v>
      </c>
      <c r="H59" s="45">
        <v>0</v>
      </c>
      <c r="I59" s="45">
        <v>3.6438989370631156E-2</v>
      </c>
      <c r="J59" s="45">
        <v>0</v>
      </c>
      <c r="K59" s="45">
        <v>0</v>
      </c>
      <c r="L59" s="45">
        <v>0</v>
      </c>
      <c r="M59" s="45">
        <v>9.1619431444860067E-2</v>
      </c>
      <c r="N59" s="45">
        <v>0.60131654783969268</v>
      </c>
      <c r="O59" s="45">
        <v>0</v>
      </c>
      <c r="P59" s="45">
        <v>6.5709537774867988E-2</v>
      </c>
      <c r="Q59" s="45">
        <v>0</v>
      </c>
      <c r="R59" s="45">
        <v>2.7929644652674206</v>
      </c>
      <c r="S59" s="45">
        <v>4.458259090054618</v>
      </c>
    </row>
    <row r="60" spans="1:19">
      <c r="A60" s="88" t="s">
        <v>285</v>
      </c>
      <c r="B60" s="89" t="s">
        <v>99</v>
      </c>
      <c r="C60" s="45">
        <v>0</v>
      </c>
      <c r="D60" s="45">
        <v>0.11869530747137802</v>
      </c>
      <c r="E60" s="45">
        <v>0</v>
      </c>
      <c r="F60" s="45">
        <v>0.11979103477580377</v>
      </c>
      <c r="G60" s="45">
        <v>3.559196419925843</v>
      </c>
      <c r="H60" s="45">
        <v>2.7509804913729106</v>
      </c>
      <c r="I60" s="45">
        <v>4.2154925522343317E-2</v>
      </c>
      <c r="J60" s="45">
        <v>2.0814628856433929E-4</v>
      </c>
      <c r="K60" s="45">
        <v>0</v>
      </c>
      <c r="L60" s="45">
        <v>0</v>
      </c>
      <c r="M60" s="45">
        <v>0.28192713160260063</v>
      </c>
      <c r="N60" s="45">
        <v>0.3760721912600542</v>
      </c>
      <c r="O60" s="45">
        <v>0</v>
      </c>
      <c r="P60" s="45">
        <v>9.0386164901257171E-6</v>
      </c>
      <c r="Q60" s="45">
        <v>5.6957359402015628E-3</v>
      </c>
      <c r="R60" s="45">
        <v>12.515510310561382</v>
      </c>
      <c r="S60" s="45">
        <v>19.770240733337573</v>
      </c>
    </row>
    <row r="61" spans="1:19">
      <c r="A61" s="88" t="s">
        <v>285</v>
      </c>
      <c r="B61" s="89" t="s">
        <v>101</v>
      </c>
      <c r="C61" s="45">
        <v>0</v>
      </c>
      <c r="D61" s="45">
        <v>0</v>
      </c>
      <c r="E61" s="45">
        <v>0</v>
      </c>
      <c r="F61" s="45">
        <v>0</v>
      </c>
      <c r="G61" s="45">
        <v>0</v>
      </c>
      <c r="H61" s="45">
        <v>0</v>
      </c>
      <c r="I61" s="45">
        <v>3.3320446433314499E-4</v>
      </c>
      <c r="J61" s="45">
        <v>0</v>
      </c>
      <c r="K61" s="45">
        <v>0</v>
      </c>
      <c r="L61" s="45">
        <v>0</v>
      </c>
      <c r="M61" s="45">
        <v>0.32434715489377519</v>
      </c>
      <c r="N61" s="45">
        <v>0.366584600862355</v>
      </c>
      <c r="O61" s="45">
        <v>0</v>
      </c>
      <c r="P61" s="45">
        <v>0</v>
      </c>
      <c r="Q61" s="45">
        <v>0</v>
      </c>
      <c r="R61" s="45">
        <v>18.894564626606218</v>
      </c>
      <c r="S61" s="45">
        <v>19.585829586826677</v>
      </c>
    </row>
    <row r="62" spans="1:19">
      <c r="A62" s="88" t="s">
        <v>285</v>
      </c>
      <c r="B62" s="89" t="s">
        <v>102</v>
      </c>
      <c r="C62" s="45">
        <v>0</v>
      </c>
      <c r="D62" s="45">
        <v>0</v>
      </c>
      <c r="E62" s="45">
        <v>0</v>
      </c>
      <c r="F62" s="45">
        <v>0</v>
      </c>
      <c r="G62" s="45">
        <v>0.27792638679926274</v>
      </c>
      <c r="H62" s="45">
        <v>0</v>
      </c>
      <c r="I62" s="45">
        <v>2.4224847028284091E-4</v>
      </c>
      <c r="J62" s="45">
        <v>0</v>
      </c>
      <c r="K62" s="45">
        <v>0</v>
      </c>
      <c r="L62" s="45">
        <v>0</v>
      </c>
      <c r="M62" s="45">
        <v>1.5688749952021297E-2</v>
      </c>
      <c r="N62" s="45">
        <v>0.16410258833841063</v>
      </c>
      <c r="O62" s="45">
        <v>0</v>
      </c>
      <c r="P62" s="45">
        <v>4.4076716993021264E-2</v>
      </c>
      <c r="Q62" s="45">
        <v>1.3454292328919027E-2</v>
      </c>
      <c r="R62" s="45">
        <v>0.3242711753841192</v>
      </c>
      <c r="S62" s="45">
        <v>0.83976215826604061</v>
      </c>
    </row>
    <row r="63" spans="1:19">
      <c r="A63" s="88" t="s">
        <v>285</v>
      </c>
      <c r="B63" s="89" t="s">
        <v>103</v>
      </c>
      <c r="C63" s="45">
        <v>0</v>
      </c>
      <c r="D63" s="45">
        <v>0.43999339678930238</v>
      </c>
      <c r="E63" s="45">
        <v>0</v>
      </c>
      <c r="F63" s="45">
        <v>0</v>
      </c>
      <c r="G63" s="45">
        <v>1.5124758360929853</v>
      </c>
      <c r="H63" s="45">
        <v>1.3329286902409567</v>
      </c>
      <c r="I63" s="45">
        <v>0</v>
      </c>
      <c r="J63" s="45">
        <v>0</v>
      </c>
      <c r="K63" s="45">
        <v>0</v>
      </c>
      <c r="L63" s="45">
        <v>9.9549002959132826E-2</v>
      </c>
      <c r="M63" s="45">
        <v>0.10427817986571175</v>
      </c>
      <c r="N63" s="45">
        <v>0.30555641929214472</v>
      </c>
      <c r="O63" s="45">
        <v>5.1869597332439163E-2</v>
      </c>
      <c r="P63" s="45">
        <v>1.0316946087103041E-3</v>
      </c>
      <c r="Q63" s="45">
        <v>2.4935290451691336E-3</v>
      </c>
      <c r="R63" s="45">
        <v>0.34737891099160834</v>
      </c>
      <c r="S63" s="45">
        <v>4.1975552572181698</v>
      </c>
    </row>
    <row r="64" spans="1:19">
      <c r="A64" s="88" t="s">
        <v>285</v>
      </c>
      <c r="B64" s="89" t="s">
        <v>104</v>
      </c>
      <c r="C64" s="45">
        <v>0</v>
      </c>
      <c r="D64" s="45">
        <v>0.22191061899928322</v>
      </c>
      <c r="E64" s="45">
        <v>0</v>
      </c>
      <c r="F64" s="45">
        <v>0.32836268507537181</v>
      </c>
      <c r="G64" s="45">
        <v>2.8424080244429497</v>
      </c>
      <c r="H64" s="45">
        <v>0</v>
      </c>
      <c r="I64" s="45">
        <v>6.46804086658926E-2</v>
      </c>
      <c r="J64" s="45">
        <v>0</v>
      </c>
      <c r="K64" s="45">
        <v>0</v>
      </c>
      <c r="L64" s="45">
        <v>0</v>
      </c>
      <c r="M64" s="45">
        <v>5.684475724061322E-2</v>
      </c>
      <c r="N64" s="45">
        <v>0.11134320638096273</v>
      </c>
      <c r="O64" s="45">
        <v>0</v>
      </c>
      <c r="P64" s="45">
        <v>5.2652167507994396E-3</v>
      </c>
      <c r="Q64" s="45">
        <v>1.2058249067988455E-3</v>
      </c>
      <c r="R64" s="45">
        <v>0.63347942955466863</v>
      </c>
      <c r="S64" s="45">
        <v>4.2655001720173402</v>
      </c>
    </row>
    <row r="65" spans="1:19">
      <c r="A65" s="88" t="s">
        <v>285</v>
      </c>
      <c r="B65" s="89" t="s">
        <v>105</v>
      </c>
      <c r="C65" s="45">
        <v>0</v>
      </c>
      <c r="D65" s="45">
        <v>0</v>
      </c>
      <c r="E65" s="45">
        <v>0</v>
      </c>
      <c r="F65" s="45">
        <v>0</v>
      </c>
      <c r="G65" s="45">
        <v>0.49090782774091934</v>
      </c>
      <c r="H65" s="45">
        <v>0</v>
      </c>
      <c r="I65" s="45">
        <v>0</v>
      </c>
      <c r="J65" s="45">
        <v>0</v>
      </c>
      <c r="K65" s="45">
        <v>0</v>
      </c>
      <c r="L65" s="45">
        <v>0</v>
      </c>
      <c r="M65" s="45">
        <v>6.0636976018062505E-3</v>
      </c>
      <c r="N65" s="45">
        <v>0.17272889870489161</v>
      </c>
      <c r="O65" s="45">
        <v>0</v>
      </c>
      <c r="P65" s="45">
        <v>8.7090841352671089E-3</v>
      </c>
      <c r="Q65" s="45">
        <v>1.5143232144805147E-3</v>
      </c>
      <c r="R65" s="45">
        <v>0.47521184693989227</v>
      </c>
      <c r="S65" s="45">
        <v>1.1551356783372455</v>
      </c>
    </row>
    <row r="66" spans="1:19">
      <c r="A66" s="88" t="s">
        <v>285</v>
      </c>
      <c r="B66" s="89" t="s">
        <v>106</v>
      </c>
      <c r="C66" s="45">
        <v>0</v>
      </c>
      <c r="D66" s="45">
        <v>0</v>
      </c>
      <c r="E66" s="45">
        <v>0</v>
      </c>
      <c r="F66" s="45">
        <v>5.5357401325014042</v>
      </c>
      <c r="G66" s="45">
        <v>3.9463874748881018</v>
      </c>
      <c r="H66" s="45">
        <v>0.34387481370194095</v>
      </c>
      <c r="I66" s="45">
        <v>7.3883350517074953E-3</v>
      </c>
      <c r="J66" s="45">
        <v>0</v>
      </c>
      <c r="K66" s="45">
        <v>0</v>
      </c>
      <c r="L66" s="45">
        <v>0.18280430374064616</v>
      </c>
      <c r="M66" s="45">
        <v>4.3525445586280354E-2</v>
      </c>
      <c r="N66" s="45">
        <v>0.18080352395998567</v>
      </c>
      <c r="O66" s="45">
        <v>4.5740538279231135E-3</v>
      </c>
      <c r="P66" s="45">
        <v>3.5465163948001643E-3</v>
      </c>
      <c r="Q66" s="45">
        <v>0</v>
      </c>
      <c r="R66" s="45">
        <v>0.3392243434408968</v>
      </c>
      <c r="S66" s="45">
        <v>10.587868943093682</v>
      </c>
    </row>
    <row r="67" spans="1:19">
      <c r="A67" s="88" t="s">
        <v>285</v>
      </c>
      <c r="B67" s="89" t="s">
        <v>107</v>
      </c>
      <c r="C67" s="45">
        <v>0</v>
      </c>
      <c r="D67" s="45">
        <v>0.11083665736147186</v>
      </c>
      <c r="E67" s="45">
        <v>0</v>
      </c>
      <c r="F67" s="45">
        <v>1.1743687572407371</v>
      </c>
      <c r="G67" s="45">
        <v>0</v>
      </c>
      <c r="H67" s="45">
        <v>1.8530029422574987</v>
      </c>
      <c r="I67" s="45">
        <v>2.148167745215801E-2</v>
      </c>
      <c r="J67" s="45">
        <v>0</v>
      </c>
      <c r="K67" s="45">
        <v>0</v>
      </c>
      <c r="L67" s="45">
        <v>0.10185048338305536</v>
      </c>
      <c r="M67" s="45">
        <v>7.7049125927468376E-2</v>
      </c>
      <c r="N67" s="45">
        <v>0.26866698938700129</v>
      </c>
      <c r="O67" s="45">
        <v>0.12220139275350905</v>
      </c>
      <c r="P67" s="45">
        <v>0</v>
      </c>
      <c r="Q67" s="45">
        <v>0</v>
      </c>
      <c r="R67" s="45">
        <v>0.82208558698980738</v>
      </c>
      <c r="S67" s="45">
        <v>4.5515436127527238</v>
      </c>
    </row>
    <row r="68" spans="1:19">
      <c r="A68" s="88" t="s">
        <v>285</v>
      </c>
      <c r="B68" s="89" t="s">
        <v>108</v>
      </c>
      <c r="C68" s="45">
        <v>0</v>
      </c>
      <c r="D68" s="45">
        <v>0.2546010050807046</v>
      </c>
      <c r="E68" s="45">
        <v>0</v>
      </c>
      <c r="F68" s="45">
        <v>0</v>
      </c>
      <c r="G68" s="45">
        <v>0</v>
      </c>
      <c r="H68" s="45">
        <v>0</v>
      </c>
      <c r="I68" s="45">
        <v>0</v>
      </c>
      <c r="J68" s="45">
        <v>0</v>
      </c>
      <c r="K68" s="45">
        <v>0</v>
      </c>
      <c r="L68" s="45">
        <v>0</v>
      </c>
      <c r="M68" s="45">
        <v>9.1356545233371111E-2</v>
      </c>
      <c r="N68" s="45">
        <v>0.26317604017032492</v>
      </c>
      <c r="O68" s="45">
        <v>0</v>
      </c>
      <c r="P68" s="45">
        <v>1.6733545033367159E-2</v>
      </c>
      <c r="Q68" s="45">
        <v>0</v>
      </c>
      <c r="R68" s="45">
        <v>1.2658619912712012</v>
      </c>
      <c r="S68" s="45">
        <v>1.8917291267889595</v>
      </c>
    </row>
    <row r="69" spans="1:19">
      <c r="A69" s="88" t="s">
        <v>285</v>
      </c>
      <c r="B69" s="89" t="s">
        <v>109</v>
      </c>
      <c r="C69" s="45">
        <v>1.3329620796992788E-2</v>
      </c>
      <c r="D69" s="45">
        <v>0</v>
      </c>
      <c r="E69" s="45">
        <v>0</v>
      </c>
      <c r="F69" s="45">
        <v>0</v>
      </c>
      <c r="G69" s="45">
        <v>0</v>
      </c>
      <c r="H69" s="45">
        <v>0</v>
      </c>
      <c r="I69" s="45">
        <v>2.464935169350646E-4</v>
      </c>
      <c r="J69" s="45">
        <v>0</v>
      </c>
      <c r="K69" s="45">
        <v>9.4420235606767038E-3</v>
      </c>
      <c r="L69" s="45">
        <v>0.22720834386787891</v>
      </c>
      <c r="M69" s="45">
        <v>0.12867179119441596</v>
      </c>
      <c r="N69" s="45">
        <v>2.1494034835622955E-2</v>
      </c>
      <c r="O69" s="45">
        <v>0</v>
      </c>
      <c r="P69" s="45">
        <v>2.8226853385761363E-2</v>
      </c>
      <c r="Q69" s="45">
        <v>0</v>
      </c>
      <c r="R69" s="45">
        <v>1.6487784505802452</v>
      </c>
      <c r="S69" s="45">
        <v>2.0773976117385189</v>
      </c>
    </row>
    <row r="70" spans="1:19">
      <c r="A70" s="88" t="s">
        <v>285</v>
      </c>
      <c r="B70" s="89" t="s">
        <v>110</v>
      </c>
      <c r="C70" s="45">
        <v>7.4905448510155084E-2</v>
      </c>
      <c r="D70" s="45">
        <v>0.44239675281940261</v>
      </c>
      <c r="E70" s="45">
        <v>0</v>
      </c>
      <c r="F70" s="45">
        <v>0</v>
      </c>
      <c r="G70" s="45">
        <v>0.48301907953650947</v>
      </c>
      <c r="H70" s="45">
        <v>0</v>
      </c>
      <c r="I70" s="45">
        <v>0</v>
      </c>
      <c r="J70" s="45">
        <v>0</v>
      </c>
      <c r="K70" s="45">
        <v>0</v>
      </c>
      <c r="L70" s="45">
        <v>0</v>
      </c>
      <c r="M70" s="45">
        <v>0.1376662898032659</v>
      </c>
      <c r="N70" s="45">
        <v>0.1271095554908106</v>
      </c>
      <c r="O70" s="45">
        <v>0</v>
      </c>
      <c r="P70" s="45">
        <v>1.1408456215223794E-2</v>
      </c>
      <c r="Q70" s="45">
        <v>2.4409942026636169E-3</v>
      </c>
      <c r="R70" s="45">
        <v>2.3991571687439475</v>
      </c>
      <c r="S70" s="45">
        <v>3.6781037453219909</v>
      </c>
    </row>
    <row r="71" spans="1:19">
      <c r="A71" s="88" t="s">
        <v>285</v>
      </c>
      <c r="B71" s="89" t="s">
        <v>111</v>
      </c>
      <c r="C71" s="45">
        <v>0</v>
      </c>
      <c r="D71" s="45">
        <v>0</v>
      </c>
      <c r="E71" s="45">
        <v>0</v>
      </c>
      <c r="F71" s="45">
        <v>0</v>
      </c>
      <c r="G71" s="45">
        <v>0</v>
      </c>
      <c r="H71" s="45">
        <v>1.2957075393609792</v>
      </c>
      <c r="I71" s="45">
        <v>0</v>
      </c>
      <c r="J71" s="45">
        <v>0</v>
      </c>
      <c r="K71" s="45">
        <v>0</v>
      </c>
      <c r="L71" s="45">
        <v>0.11272622335075067</v>
      </c>
      <c r="M71" s="45">
        <v>0.2849849187507707</v>
      </c>
      <c r="N71" s="45">
        <v>6.2630888428413911E-2</v>
      </c>
      <c r="O71" s="45">
        <v>0</v>
      </c>
      <c r="P71" s="45">
        <v>5.8236895161427882E-3</v>
      </c>
      <c r="Q71" s="45">
        <v>5.9897007397060748E-3</v>
      </c>
      <c r="R71" s="45">
        <v>2.6094983771132263</v>
      </c>
      <c r="S71" s="45">
        <v>4.377361337259984</v>
      </c>
    </row>
    <row r="72" spans="1:19">
      <c r="A72" s="88" t="s">
        <v>285</v>
      </c>
      <c r="B72" s="89" t="s">
        <v>112</v>
      </c>
      <c r="C72" s="45">
        <v>0</v>
      </c>
      <c r="D72" s="45">
        <v>0</v>
      </c>
      <c r="E72" s="45">
        <v>0</v>
      </c>
      <c r="F72" s="45">
        <v>0</v>
      </c>
      <c r="G72" s="45">
        <v>0</v>
      </c>
      <c r="H72" s="45">
        <v>1.5329497221506188</v>
      </c>
      <c r="I72" s="45">
        <v>0</v>
      </c>
      <c r="J72" s="45">
        <v>1.0583165254504385E-3</v>
      </c>
      <c r="K72" s="45">
        <v>0</v>
      </c>
      <c r="L72" s="45">
        <v>0</v>
      </c>
      <c r="M72" s="45">
        <v>2.7419214593120023E-2</v>
      </c>
      <c r="N72" s="45">
        <v>0.14177894632981447</v>
      </c>
      <c r="O72" s="45">
        <v>0</v>
      </c>
      <c r="P72" s="45">
        <v>1.0550769760672152E-3</v>
      </c>
      <c r="Q72" s="45">
        <v>0</v>
      </c>
      <c r="R72" s="45">
        <v>2.2050771521761092</v>
      </c>
      <c r="S72" s="45">
        <v>3.9093384287511697</v>
      </c>
    </row>
    <row r="73" spans="1:19">
      <c r="A73" s="88" t="s">
        <v>285</v>
      </c>
      <c r="B73" s="89" t="s">
        <v>113</v>
      </c>
      <c r="C73" s="45">
        <v>0</v>
      </c>
      <c r="D73" s="45">
        <v>0.35939025991193319</v>
      </c>
      <c r="E73" s="45">
        <v>0</v>
      </c>
      <c r="F73" s="45">
        <v>0</v>
      </c>
      <c r="G73" s="45">
        <v>1.6752464547802237</v>
      </c>
      <c r="H73" s="45">
        <v>0</v>
      </c>
      <c r="I73" s="45">
        <v>7.4194171225917316E-2</v>
      </c>
      <c r="J73" s="45">
        <v>0</v>
      </c>
      <c r="K73" s="45">
        <v>4.9488553294492824E-4</v>
      </c>
      <c r="L73" s="45">
        <v>0</v>
      </c>
      <c r="M73" s="45">
        <v>0.45462135104212398</v>
      </c>
      <c r="N73" s="45">
        <v>0.3740146816878962</v>
      </c>
      <c r="O73" s="45">
        <v>0</v>
      </c>
      <c r="P73" s="45">
        <v>1.3807228650320469E-3</v>
      </c>
      <c r="Q73" s="45">
        <v>4.7670532049016306E-4</v>
      </c>
      <c r="R73" s="45">
        <v>0.83800066630493575</v>
      </c>
      <c r="S73" s="45">
        <v>3.7778198986715097</v>
      </c>
    </row>
    <row r="74" spans="1:19">
      <c r="A74" s="88" t="s">
        <v>285</v>
      </c>
      <c r="B74" s="89" t="s">
        <v>114</v>
      </c>
      <c r="C74" s="45">
        <v>0</v>
      </c>
      <c r="D74" s="45">
        <v>0.27515335499445559</v>
      </c>
      <c r="E74" s="45">
        <v>0</v>
      </c>
      <c r="F74" s="45">
        <v>0.58500637303416525</v>
      </c>
      <c r="G74" s="45">
        <v>0</v>
      </c>
      <c r="H74" s="45">
        <v>0</v>
      </c>
      <c r="I74" s="45">
        <v>0</v>
      </c>
      <c r="J74" s="45">
        <v>0</v>
      </c>
      <c r="K74" s="45">
        <v>0</v>
      </c>
      <c r="L74" s="45">
        <v>0</v>
      </c>
      <c r="M74" s="45">
        <v>0.22541764713245094</v>
      </c>
      <c r="N74" s="45">
        <v>0.16445379770913426</v>
      </c>
      <c r="O74" s="45">
        <v>0</v>
      </c>
      <c r="P74" s="45">
        <v>8.1119549453672612E-3</v>
      </c>
      <c r="Q74" s="45">
        <v>2.4415226736977658E-4</v>
      </c>
      <c r="R74" s="45">
        <v>2.0071604877175631</v>
      </c>
      <c r="S74" s="45">
        <v>3.2655477678005127</v>
      </c>
    </row>
    <row r="75" spans="1:19">
      <c r="A75" s="88" t="s">
        <v>285</v>
      </c>
      <c r="B75" s="89" t="s">
        <v>115</v>
      </c>
      <c r="C75" s="45">
        <v>4.634356089753898E-2</v>
      </c>
      <c r="D75" s="45">
        <v>0</v>
      </c>
      <c r="E75" s="45">
        <v>0</v>
      </c>
      <c r="F75" s="45">
        <v>0</v>
      </c>
      <c r="G75" s="45">
        <v>0</v>
      </c>
      <c r="H75" s="45">
        <v>0</v>
      </c>
      <c r="I75" s="45">
        <v>0</v>
      </c>
      <c r="J75" s="45">
        <v>0</v>
      </c>
      <c r="K75" s="45">
        <v>0</v>
      </c>
      <c r="L75" s="45">
        <v>0</v>
      </c>
      <c r="M75" s="45">
        <v>0.33959588305027166</v>
      </c>
      <c r="N75" s="45">
        <v>7.3392141927899779E-2</v>
      </c>
      <c r="O75" s="45">
        <v>0</v>
      </c>
      <c r="P75" s="45">
        <v>6.7562078343925136E-3</v>
      </c>
      <c r="Q75" s="45">
        <v>4.8186406397185341E-3</v>
      </c>
      <c r="R75" s="45">
        <v>1.1554680118287806</v>
      </c>
      <c r="S75" s="45">
        <v>1.6263744461786018</v>
      </c>
    </row>
    <row r="76" spans="1:19">
      <c r="A76" s="88" t="s">
        <v>285</v>
      </c>
      <c r="B76" s="69" t="s">
        <v>116</v>
      </c>
      <c r="C76" s="45">
        <v>0</v>
      </c>
      <c r="D76" s="45">
        <v>0.39094584538878463</v>
      </c>
      <c r="E76" s="45">
        <v>0</v>
      </c>
      <c r="F76" s="45">
        <v>0.57122641392008511</v>
      </c>
      <c r="G76" s="45">
        <v>0</v>
      </c>
      <c r="H76" s="45">
        <v>0</v>
      </c>
      <c r="I76" s="45">
        <v>0</v>
      </c>
      <c r="J76" s="45">
        <v>0</v>
      </c>
      <c r="K76" s="45">
        <v>0</v>
      </c>
      <c r="L76" s="45">
        <v>8.7698119900520455E-2</v>
      </c>
      <c r="M76" s="45">
        <v>0.25726531445528256</v>
      </c>
      <c r="N76" s="45">
        <v>1.1395537970018133E-2</v>
      </c>
      <c r="O76" s="45">
        <v>7.7957205772078153E-2</v>
      </c>
      <c r="P76" s="45">
        <v>0</v>
      </c>
      <c r="Q76" s="45">
        <v>0</v>
      </c>
      <c r="R76" s="45">
        <v>0.28675804403357574</v>
      </c>
      <c r="S76" s="45">
        <v>1.6832464814403352</v>
      </c>
    </row>
    <row r="77" spans="1:19">
      <c r="A77" s="88" t="s">
        <v>285</v>
      </c>
      <c r="B77" s="69" t="s">
        <v>117</v>
      </c>
      <c r="C77" s="45">
        <v>0</v>
      </c>
      <c r="D77" s="45">
        <v>0</v>
      </c>
      <c r="E77" s="45">
        <v>0</v>
      </c>
      <c r="F77" s="45">
        <v>0</v>
      </c>
      <c r="G77" s="45">
        <v>0</v>
      </c>
      <c r="H77" s="45">
        <v>0</v>
      </c>
      <c r="I77" s="45">
        <v>6.8910484571550579E-2</v>
      </c>
      <c r="J77" s="45">
        <v>0</v>
      </c>
      <c r="K77" s="45">
        <v>0</v>
      </c>
      <c r="L77" s="45">
        <v>0</v>
      </c>
      <c r="M77" s="45">
        <v>0.10350412345944759</v>
      </c>
      <c r="N77" s="45">
        <v>0.16220148411212509</v>
      </c>
      <c r="O77" s="45">
        <v>0.11633006053211992</v>
      </c>
      <c r="P77" s="45">
        <v>1.1238955993249367E-2</v>
      </c>
      <c r="Q77" s="45">
        <v>2.212889716006132E-3</v>
      </c>
      <c r="R77" s="45">
        <v>1.3285550792926202</v>
      </c>
      <c r="S77" s="45">
        <v>1.7929530776771401</v>
      </c>
    </row>
    <row r="78" spans="1:19">
      <c r="A78" s="88" t="s">
        <v>285</v>
      </c>
      <c r="B78" s="69" t="s">
        <v>118</v>
      </c>
      <c r="C78" s="45">
        <v>9.2806739564785051E-2</v>
      </c>
      <c r="D78" s="45">
        <v>2.5025178148665894E-2</v>
      </c>
      <c r="E78" s="45">
        <v>0</v>
      </c>
      <c r="F78" s="45">
        <v>0</v>
      </c>
      <c r="G78" s="45">
        <v>0</v>
      </c>
      <c r="H78" s="45">
        <v>0</v>
      </c>
      <c r="I78" s="45">
        <v>0</v>
      </c>
      <c r="J78" s="45">
        <v>0</v>
      </c>
      <c r="K78" s="45">
        <v>0</v>
      </c>
      <c r="L78" s="45">
        <v>0</v>
      </c>
      <c r="M78" s="45">
        <v>1.56282167767543E-2</v>
      </c>
      <c r="N78" s="45">
        <v>3.7089398507855975E-2</v>
      </c>
      <c r="O78" s="45">
        <v>0</v>
      </c>
      <c r="P78" s="45">
        <v>1.1034348023914453E-3</v>
      </c>
      <c r="Q78" s="45">
        <v>1.8972681615570669E-3</v>
      </c>
      <c r="R78" s="45">
        <v>0.23251053356980123</v>
      </c>
      <c r="S78" s="45">
        <v>0.40606076953179127</v>
      </c>
    </row>
    <row r="79" spans="1:19">
      <c r="A79" s="88" t="s">
        <v>285</v>
      </c>
      <c r="B79" s="69" t="s">
        <v>119</v>
      </c>
      <c r="C79" s="45">
        <v>0</v>
      </c>
      <c r="D79" s="45">
        <v>0</v>
      </c>
      <c r="E79" s="45">
        <v>0</v>
      </c>
      <c r="F79" s="45">
        <v>0</v>
      </c>
      <c r="G79" s="45">
        <v>0</v>
      </c>
      <c r="H79" s="45">
        <v>0</v>
      </c>
      <c r="I79" s="45">
        <v>0</v>
      </c>
      <c r="J79" s="45">
        <v>0</v>
      </c>
      <c r="K79" s="45">
        <v>0</v>
      </c>
      <c r="L79" s="45">
        <v>0</v>
      </c>
      <c r="M79" s="45">
        <v>0.15439668601989442</v>
      </c>
      <c r="N79" s="45">
        <v>0.14364381891126676</v>
      </c>
      <c r="O79" s="45">
        <v>0</v>
      </c>
      <c r="P79" s="45">
        <v>4.107507169680169E-3</v>
      </c>
      <c r="Q79" s="45">
        <v>9.3620901047192992E-3</v>
      </c>
      <c r="R79" s="45">
        <v>1.014782302660528</v>
      </c>
      <c r="S79" s="45">
        <v>1.3262924048661091</v>
      </c>
    </row>
    <row r="80" spans="1:19">
      <c r="A80" s="88" t="s">
        <v>285</v>
      </c>
      <c r="B80" s="69" t="s">
        <v>120</v>
      </c>
      <c r="C80" s="45">
        <v>0</v>
      </c>
      <c r="D80" s="45">
        <v>0</v>
      </c>
      <c r="E80" s="45">
        <v>0</v>
      </c>
      <c r="F80" s="45">
        <v>0</v>
      </c>
      <c r="G80" s="45">
        <v>0</v>
      </c>
      <c r="H80" s="45">
        <v>0</v>
      </c>
      <c r="I80" s="45">
        <v>3.834560511621099E-2</v>
      </c>
      <c r="J80" s="45">
        <v>0</v>
      </c>
      <c r="K80" s="45">
        <v>0</v>
      </c>
      <c r="L80" s="45">
        <v>0</v>
      </c>
      <c r="M80" s="45">
        <v>1.1078946907846721E-2</v>
      </c>
      <c r="N80" s="45">
        <v>0.16379007621539987</v>
      </c>
      <c r="O80" s="45">
        <v>0</v>
      </c>
      <c r="P80" s="45">
        <v>7.0282556464237311E-3</v>
      </c>
      <c r="Q80" s="45">
        <v>3.1979350523741595E-3</v>
      </c>
      <c r="R80" s="45">
        <v>2.5725642315126862</v>
      </c>
      <c r="S80" s="45">
        <v>2.7960050504509297</v>
      </c>
    </row>
    <row r="81" spans="1:19">
      <c r="A81" s="88" t="s">
        <v>285</v>
      </c>
      <c r="B81" s="69" t="s">
        <v>121</v>
      </c>
      <c r="C81" s="45">
        <v>0</v>
      </c>
      <c r="D81" s="45">
        <v>0.18450338035281089</v>
      </c>
      <c r="E81" s="45">
        <v>0</v>
      </c>
      <c r="F81" s="45">
        <v>1.0773997585234554</v>
      </c>
      <c r="G81" s="45">
        <v>0</v>
      </c>
      <c r="H81" s="45">
        <v>0</v>
      </c>
      <c r="I81" s="45">
        <v>0</v>
      </c>
      <c r="J81" s="45">
        <v>5.6943641798264943E-3</v>
      </c>
      <c r="K81" s="45">
        <v>0</v>
      </c>
      <c r="L81" s="45">
        <v>0</v>
      </c>
      <c r="M81" s="45">
        <v>9.9434079304607792E-3</v>
      </c>
      <c r="N81" s="45">
        <v>0.20230174286827296</v>
      </c>
      <c r="O81" s="45">
        <v>0</v>
      </c>
      <c r="P81" s="45">
        <v>1.4551401981886924E-2</v>
      </c>
      <c r="Q81" s="45">
        <v>4.8124297599183852E-3</v>
      </c>
      <c r="R81" s="45">
        <v>0.62907253015160336</v>
      </c>
      <c r="S81" s="45">
        <v>2.1282790157482339</v>
      </c>
    </row>
    <row r="82" spans="1:19">
      <c r="A82" s="88" t="s">
        <v>285</v>
      </c>
      <c r="B82" s="69" t="s">
        <v>122</v>
      </c>
      <c r="C82" s="45">
        <v>0</v>
      </c>
      <c r="D82" s="45">
        <v>0</v>
      </c>
      <c r="E82" s="45">
        <v>0</v>
      </c>
      <c r="F82" s="45">
        <v>0</v>
      </c>
      <c r="G82" s="45">
        <v>0</v>
      </c>
      <c r="H82" s="45">
        <v>0</v>
      </c>
      <c r="I82" s="45">
        <v>3.4835821074389317E-2</v>
      </c>
      <c r="J82" s="45">
        <v>0</v>
      </c>
      <c r="K82" s="45">
        <v>0</v>
      </c>
      <c r="L82" s="45">
        <v>0</v>
      </c>
      <c r="M82" s="45">
        <v>1.0417119283900433E-2</v>
      </c>
      <c r="N82" s="45">
        <v>0.16891477148311207</v>
      </c>
      <c r="O82" s="45">
        <v>2.9043907209740372E-3</v>
      </c>
      <c r="P82" s="45">
        <v>2.1398218600470698E-2</v>
      </c>
      <c r="Q82" s="45">
        <v>0</v>
      </c>
      <c r="R82" s="45">
        <v>0.93277031984737846</v>
      </c>
      <c r="S82" s="45">
        <v>1.171240641010229</v>
      </c>
    </row>
    <row r="83" spans="1:19">
      <c r="A83" s="88" t="s">
        <v>285</v>
      </c>
      <c r="B83" s="69" t="s">
        <v>123</v>
      </c>
      <c r="C83" s="45">
        <v>0</v>
      </c>
      <c r="D83" s="45">
        <v>0</v>
      </c>
      <c r="E83" s="45">
        <v>0</v>
      </c>
      <c r="F83" s="45">
        <v>0</v>
      </c>
      <c r="G83" s="45">
        <v>0</v>
      </c>
      <c r="H83" s="45">
        <v>0</v>
      </c>
      <c r="I83" s="45">
        <v>5.2481877861638715E-2</v>
      </c>
      <c r="J83" s="45">
        <v>0</v>
      </c>
      <c r="K83" s="45">
        <v>0</v>
      </c>
      <c r="L83" s="45">
        <v>0</v>
      </c>
      <c r="M83" s="45">
        <v>0.12017643295918923</v>
      </c>
      <c r="N83" s="45">
        <v>2.0608689551639969E-3</v>
      </c>
      <c r="O83" s="45">
        <v>3.5409769641727151E-3</v>
      </c>
      <c r="P83" s="45">
        <v>0</v>
      </c>
      <c r="Q83" s="45">
        <v>0</v>
      </c>
      <c r="R83" s="45">
        <v>0.26842706634593583</v>
      </c>
      <c r="S83" s="45">
        <v>0.44668722308608722</v>
      </c>
    </row>
    <row r="84" spans="1:19">
      <c r="A84" s="88" t="s">
        <v>285</v>
      </c>
      <c r="B84" s="69" t="s">
        <v>124</v>
      </c>
      <c r="C84" s="45">
        <v>0</v>
      </c>
      <c r="D84" s="45">
        <v>0</v>
      </c>
      <c r="E84" s="45">
        <v>0</v>
      </c>
      <c r="F84" s="45">
        <v>0</v>
      </c>
      <c r="G84" s="45">
        <v>0</v>
      </c>
      <c r="H84" s="45">
        <v>0</v>
      </c>
      <c r="I84" s="45">
        <v>6.3907886788982404E-2</v>
      </c>
      <c r="J84" s="45">
        <v>0</v>
      </c>
      <c r="K84" s="45">
        <v>0</v>
      </c>
      <c r="L84" s="45">
        <v>1.5718037607173496E-2</v>
      </c>
      <c r="M84" s="45">
        <v>8.513140185317658E-2</v>
      </c>
      <c r="N84" s="45">
        <v>1.6398731837101721E-2</v>
      </c>
      <c r="O84" s="45">
        <v>0</v>
      </c>
      <c r="P84" s="45">
        <v>1.8616793901764517E-3</v>
      </c>
      <c r="Q84" s="45">
        <v>6.6180644241230907E-3</v>
      </c>
      <c r="R84" s="45">
        <v>0.97093700808554217</v>
      </c>
      <c r="S84" s="45">
        <v>1.1605728099862915</v>
      </c>
    </row>
    <row r="85" spans="1:19">
      <c r="A85" s="88" t="s">
        <v>285</v>
      </c>
      <c r="B85" s="69" t="s">
        <v>125</v>
      </c>
      <c r="C85" s="45">
        <v>0</v>
      </c>
      <c r="D85" s="45">
        <v>0</v>
      </c>
      <c r="E85" s="45">
        <v>0</v>
      </c>
      <c r="F85" s="45">
        <v>0</v>
      </c>
      <c r="G85" s="45">
        <v>0</v>
      </c>
      <c r="H85" s="45">
        <v>0</v>
      </c>
      <c r="I85" s="45">
        <v>0</v>
      </c>
      <c r="J85" s="45">
        <v>0</v>
      </c>
      <c r="K85" s="45">
        <v>1.5553372636008825E-2</v>
      </c>
      <c r="L85" s="45">
        <v>0.10780146565428628</v>
      </c>
      <c r="M85" s="45">
        <v>5.9167960255877006E-3</v>
      </c>
      <c r="N85" s="45">
        <v>1.1166396804595635E-2</v>
      </c>
      <c r="O85" s="45">
        <v>0</v>
      </c>
      <c r="P85" s="45">
        <v>3.399623212801961E-5</v>
      </c>
      <c r="Q85" s="45">
        <v>2.0967063022950261E-4</v>
      </c>
      <c r="R85" s="45">
        <v>1.3288923259689938</v>
      </c>
      <c r="S85" s="45">
        <v>1.4695740239518216</v>
      </c>
    </row>
    <row r="86" spans="1:19">
      <c r="A86" s="88" t="s">
        <v>285</v>
      </c>
      <c r="B86" s="69" t="s">
        <v>126</v>
      </c>
      <c r="C86" s="45">
        <v>0</v>
      </c>
      <c r="D86" s="45">
        <v>0</v>
      </c>
      <c r="E86" s="45">
        <v>0</v>
      </c>
      <c r="F86" s="45">
        <v>0</v>
      </c>
      <c r="G86" s="45">
        <v>0</v>
      </c>
      <c r="H86" s="45">
        <v>0</v>
      </c>
      <c r="I86" s="45">
        <v>0</v>
      </c>
      <c r="J86" s="45">
        <v>0</v>
      </c>
      <c r="K86" s="45">
        <v>0</v>
      </c>
      <c r="L86" s="45">
        <v>0</v>
      </c>
      <c r="M86" s="45">
        <v>2.1564460948522601E-2</v>
      </c>
      <c r="N86" s="45">
        <v>4.2290820117672823E-2</v>
      </c>
      <c r="O86" s="45">
        <v>2.4455697493190875E-3</v>
      </c>
      <c r="P86" s="45">
        <v>8.0131128521603867E-3</v>
      </c>
      <c r="Q86" s="45">
        <v>3.7463716498662702E-3</v>
      </c>
      <c r="R86" s="45">
        <v>0.36800433423854884</v>
      </c>
      <c r="S86" s="45">
        <v>0.44606466955607971</v>
      </c>
    </row>
    <row r="87" spans="1:19">
      <c r="A87" s="88" t="s">
        <v>285</v>
      </c>
      <c r="B87" s="69" t="s">
        <v>127</v>
      </c>
      <c r="C87" s="45">
        <v>4.5481043846434532E-2</v>
      </c>
      <c r="D87" s="45">
        <v>0</v>
      </c>
      <c r="E87" s="45">
        <v>0</v>
      </c>
      <c r="F87" s="45">
        <v>0</v>
      </c>
      <c r="G87" s="45">
        <v>0</v>
      </c>
      <c r="H87" s="45">
        <v>0.14624950334423659</v>
      </c>
      <c r="I87" s="45">
        <v>0</v>
      </c>
      <c r="J87" s="45">
        <v>0</v>
      </c>
      <c r="K87" s="45">
        <v>0</v>
      </c>
      <c r="L87" s="45">
        <v>0</v>
      </c>
      <c r="M87" s="45">
        <v>8.0054006227224583E-2</v>
      </c>
      <c r="N87" s="45">
        <v>0.1232281091908991</v>
      </c>
      <c r="O87" s="45">
        <v>0</v>
      </c>
      <c r="P87" s="45">
        <v>0</v>
      </c>
      <c r="Q87" s="45">
        <v>0</v>
      </c>
      <c r="R87" s="45">
        <v>1.08418371511695</v>
      </c>
      <c r="S87" s="45">
        <v>1.4791963777257706</v>
      </c>
    </row>
    <row r="88" spans="1:19">
      <c r="A88" s="88" t="s">
        <v>285</v>
      </c>
      <c r="B88" s="69" t="s">
        <v>128</v>
      </c>
      <c r="C88" s="45">
        <v>6.5350374332521277E-2</v>
      </c>
      <c r="D88" s="45">
        <v>0</v>
      </c>
      <c r="E88" s="45">
        <v>0</v>
      </c>
      <c r="F88" s="45">
        <v>0</v>
      </c>
      <c r="G88" s="45">
        <v>0</v>
      </c>
      <c r="H88" s="45">
        <v>0.62687518559282296</v>
      </c>
      <c r="I88" s="45">
        <v>3.3690312654321097E-2</v>
      </c>
      <c r="J88" s="45">
        <v>0</v>
      </c>
      <c r="K88" s="45">
        <v>0</v>
      </c>
      <c r="L88" s="45">
        <v>0</v>
      </c>
      <c r="M88" s="45">
        <v>1.560281499537064E-2</v>
      </c>
      <c r="N88" s="45">
        <v>3.8786978964525431E-2</v>
      </c>
      <c r="O88" s="45">
        <v>0</v>
      </c>
      <c r="P88" s="45">
        <v>9.7442320532281634E-4</v>
      </c>
      <c r="Q88" s="45">
        <v>0</v>
      </c>
      <c r="R88" s="45">
        <v>1.5546375290426795E-2</v>
      </c>
      <c r="S88" s="45">
        <v>0.79682646503528076</v>
      </c>
    </row>
    <row r="89" spans="1:19">
      <c r="A89" s="88" t="s">
        <v>285</v>
      </c>
      <c r="B89" s="69" t="s">
        <v>129</v>
      </c>
      <c r="C89" s="45">
        <v>0</v>
      </c>
      <c r="D89" s="45">
        <v>0</v>
      </c>
      <c r="E89" s="45">
        <v>0</v>
      </c>
      <c r="F89" s="45">
        <v>1.4923207489053318</v>
      </c>
      <c r="G89" s="45">
        <v>0</v>
      </c>
      <c r="H89" s="45">
        <v>0</v>
      </c>
      <c r="I89" s="45">
        <v>2.9990462447693433E-2</v>
      </c>
      <c r="J89" s="45">
        <v>0</v>
      </c>
      <c r="K89" s="45">
        <v>0</v>
      </c>
      <c r="L89" s="45">
        <v>4.7022052971524175E-2</v>
      </c>
      <c r="M89" s="45">
        <v>5.455119515087592E-3</v>
      </c>
      <c r="N89" s="45">
        <v>0.11394667931032743</v>
      </c>
      <c r="O89" s="45">
        <v>7.5692268302802179E-2</v>
      </c>
      <c r="P89" s="45">
        <v>1.4225037547325514E-2</v>
      </c>
      <c r="Q89" s="45">
        <v>1.5077510582775511E-4</v>
      </c>
      <c r="R89" s="45">
        <v>1.3370926364601132E-2</v>
      </c>
      <c r="S89" s="45">
        <v>1.7921740704705371</v>
      </c>
    </row>
    <row r="90" spans="1:19">
      <c r="A90" s="88" t="s">
        <v>285</v>
      </c>
      <c r="B90" s="69" t="s">
        <v>130</v>
      </c>
      <c r="C90" s="45">
        <v>0</v>
      </c>
      <c r="D90" s="45">
        <v>5.4956569498004093E-2</v>
      </c>
      <c r="E90" s="45">
        <v>0</v>
      </c>
      <c r="F90" s="45">
        <v>0</v>
      </c>
      <c r="G90" s="45">
        <v>0</v>
      </c>
      <c r="H90" s="45">
        <v>0</v>
      </c>
      <c r="I90" s="45">
        <v>0</v>
      </c>
      <c r="J90" s="45">
        <v>0</v>
      </c>
      <c r="K90" s="45">
        <v>0</v>
      </c>
      <c r="L90" s="45">
        <v>0</v>
      </c>
      <c r="M90" s="45">
        <v>0.12851584216277834</v>
      </c>
      <c r="N90" s="45">
        <v>7.9672744364675196E-2</v>
      </c>
      <c r="O90" s="45">
        <v>0.14354693619737235</v>
      </c>
      <c r="P90" s="45">
        <v>0</v>
      </c>
      <c r="Q90" s="45">
        <v>2.3482301662858251E-4</v>
      </c>
      <c r="R90" s="45">
        <v>0.28793513845921836</v>
      </c>
      <c r="S90" s="45">
        <v>0.69486205369867093</v>
      </c>
    </row>
    <row r="91" spans="1:19">
      <c r="A91" s="88" t="s">
        <v>285</v>
      </c>
      <c r="B91" s="69" t="s">
        <v>131</v>
      </c>
      <c r="C91" s="45">
        <v>0</v>
      </c>
      <c r="D91" s="45">
        <v>0</v>
      </c>
      <c r="E91" s="45">
        <v>0</v>
      </c>
      <c r="F91" s="45">
        <v>0</v>
      </c>
      <c r="G91" s="45">
        <v>0</v>
      </c>
      <c r="H91" s="45">
        <v>0</v>
      </c>
      <c r="I91" s="45">
        <v>0</v>
      </c>
      <c r="J91" s="45">
        <v>0</v>
      </c>
      <c r="K91" s="45">
        <v>0</v>
      </c>
      <c r="L91" s="45">
        <v>0</v>
      </c>
      <c r="M91" s="45">
        <v>3.9111264313087979E-2</v>
      </c>
      <c r="N91" s="45">
        <v>8.8982796712766543E-3</v>
      </c>
      <c r="O91" s="45">
        <v>0</v>
      </c>
      <c r="P91" s="45">
        <v>4.0834759094061091E-3</v>
      </c>
      <c r="Q91" s="45">
        <v>8.0065933365033037E-3</v>
      </c>
      <c r="R91" s="45">
        <v>2.7895919097971955E-2</v>
      </c>
      <c r="S91" s="45">
        <v>8.7995532328250192E-2</v>
      </c>
    </row>
    <row r="92" spans="1:19">
      <c r="A92" s="88" t="s">
        <v>285</v>
      </c>
      <c r="B92" s="69" t="s">
        <v>132</v>
      </c>
      <c r="C92" s="45">
        <v>3.7274517989290712E-2</v>
      </c>
      <c r="D92" s="45">
        <v>0</v>
      </c>
      <c r="E92" s="45">
        <v>0</v>
      </c>
      <c r="F92" s="45">
        <v>0</v>
      </c>
      <c r="G92" s="45">
        <v>0</v>
      </c>
      <c r="H92" s="45">
        <v>0</v>
      </c>
      <c r="I92" s="45">
        <v>0</v>
      </c>
      <c r="J92" s="45">
        <v>0</v>
      </c>
      <c r="K92" s="45">
        <v>0</v>
      </c>
      <c r="L92" s="45">
        <v>0</v>
      </c>
      <c r="M92" s="45">
        <v>6.5484189175366581E-3</v>
      </c>
      <c r="N92" s="45">
        <v>0.13022461457030232</v>
      </c>
      <c r="O92" s="45">
        <v>0</v>
      </c>
      <c r="P92" s="45">
        <v>0</v>
      </c>
      <c r="Q92" s="45">
        <v>0</v>
      </c>
      <c r="R92" s="45">
        <v>0.38660581977418929</v>
      </c>
      <c r="S92" s="45">
        <v>0.56065337125130554</v>
      </c>
    </row>
    <row r="93" spans="1:19">
      <c r="A93" s="88" t="s">
        <v>285</v>
      </c>
      <c r="B93" s="69" t="s">
        <v>133</v>
      </c>
      <c r="C93" s="45">
        <v>0</v>
      </c>
      <c r="D93" s="45">
        <v>0</v>
      </c>
      <c r="E93" s="45">
        <v>0</v>
      </c>
      <c r="F93" s="45">
        <v>0</v>
      </c>
      <c r="G93" s="45">
        <v>0</v>
      </c>
      <c r="H93" s="45">
        <v>0.59796644923547149</v>
      </c>
      <c r="I93" s="45">
        <v>0</v>
      </c>
      <c r="J93" s="45">
        <v>0</v>
      </c>
      <c r="K93" s="45">
        <v>0</v>
      </c>
      <c r="L93" s="45">
        <v>0</v>
      </c>
      <c r="M93" s="45">
        <v>0.1027175051673197</v>
      </c>
      <c r="N93" s="45">
        <v>0.10353204072307598</v>
      </c>
      <c r="O93" s="45">
        <v>0</v>
      </c>
      <c r="P93" s="45">
        <v>0</v>
      </c>
      <c r="Q93" s="45">
        <v>6.068460703492512E-3</v>
      </c>
      <c r="R93" s="45">
        <v>7.001361086335578E-2</v>
      </c>
      <c r="S93" s="45">
        <v>0.88029806669271693</v>
      </c>
    </row>
    <row r="94" spans="1:19">
      <c r="A94" s="88" t="s">
        <v>285</v>
      </c>
      <c r="B94" s="69" t="s">
        <v>134</v>
      </c>
      <c r="C94" s="45">
        <v>0</v>
      </c>
      <c r="D94" s="45">
        <v>0</v>
      </c>
      <c r="E94" s="45">
        <v>0</v>
      </c>
      <c r="F94" s="45">
        <v>0</v>
      </c>
      <c r="G94" s="45">
        <v>1.0959139291820321</v>
      </c>
      <c r="H94" s="45">
        <v>0</v>
      </c>
      <c r="I94" s="45">
        <v>0</v>
      </c>
      <c r="J94" s="45">
        <v>0</v>
      </c>
      <c r="K94" s="45">
        <v>0</v>
      </c>
      <c r="L94" s="45">
        <v>0</v>
      </c>
      <c r="M94" s="45">
        <v>3.0379347131958667E-2</v>
      </c>
      <c r="N94" s="45">
        <v>1.5811077810193197E-2</v>
      </c>
      <c r="O94" s="45">
        <v>0</v>
      </c>
      <c r="P94" s="45">
        <v>0</v>
      </c>
      <c r="Q94" s="45">
        <v>3.1704039042241283E-3</v>
      </c>
      <c r="R94" s="45">
        <v>6.3927060766019395E-2</v>
      </c>
      <c r="S94" s="45">
        <v>1.2092018187944404</v>
      </c>
    </row>
    <row r="95" spans="1:19">
      <c r="A95" s="88" t="s">
        <v>285</v>
      </c>
      <c r="B95" s="69" t="s">
        <v>135</v>
      </c>
      <c r="C95" s="45">
        <v>0</v>
      </c>
      <c r="D95" s="45">
        <v>0</v>
      </c>
      <c r="E95" s="45">
        <v>0</v>
      </c>
      <c r="F95" s="45">
        <v>0.76407658856734884</v>
      </c>
      <c r="G95" s="45">
        <v>0</v>
      </c>
      <c r="H95" s="45">
        <v>0</v>
      </c>
      <c r="I95" s="45">
        <v>0</v>
      </c>
      <c r="J95" s="45">
        <v>0</v>
      </c>
      <c r="K95" s="45">
        <v>0</v>
      </c>
      <c r="L95" s="45">
        <v>0</v>
      </c>
      <c r="M95" s="45">
        <v>6.1480934673297405E-2</v>
      </c>
      <c r="N95" s="45">
        <v>0.11450091992566946</v>
      </c>
      <c r="O95" s="45">
        <v>1.1955081638271858E-3</v>
      </c>
      <c r="P95" s="45">
        <v>7.684970979998651E-5</v>
      </c>
      <c r="Q95" s="45">
        <v>0</v>
      </c>
      <c r="R95" s="45">
        <v>0.18609900914987065</v>
      </c>
      <c r="S95" s="45">
        <v>1.1274298101898239</v>
      </c>
    </row>
    <row r="96" spans="1:19">
      <c r="A96" s="88" t="s">
        <v>285</v>
      </c>
      <c r="B96" s="69" t="s">
        <v>136</v>
      </c>
      <c r="C96" s="45">
        <v>0</v>
      </c>
      <c r="D96" s="45">
        <v>0</v>
      </c>
      <c r="E96" s="45">
        <v>0</v>
      </c>
      <c r="F96" s="45">
        <v>0</v>
      </c>
      <c r="G96" s="45">
        <v>0</v>
      </c>
      <c r="H96" s="45">
        <v>0</v>
      </c>
      <c r="I96" s="45">
        <v>0</v>
      </c>
      <c r="J96" s="45">
        <v>0</v>
      </c>
      <c r="K96" s="45">
        <v>0</v>
      </c>
      <c r="L96" s="45">
        <v>0</v>
      </c>
      <c r="M96" s="45">
        <v>2.428315671044956E-3</v>
      </c>
      <c r="N96" s="45">
        <v>6.7875655922884803E-2</v>
      </c>
      <c r="O96" s="45">
        <v>0</v>
      </c>
      <c r="P96" s="45">
        <v>0</v>
      </c>
      <c r="Q96" s="45">
        <v>4.1147539818497947E-4</v>
      </c>
      <c r="R96" s="45">
        <v>0.37136847761605907</v>
      </c>
      <c r="S96" s="45">
        <v>0.44208392460814139</v>
      </c>
    </row>
    <row r="97" spans="1:19">
      <c r="A97" s="88" t="s">
        <v>285</v>
      </c>
      <c r="B97" s="69" t="s">
        <v>137</v>
      </c>
      <c r="C97" s="45">
        <v>0</v>
      </c>
      <c r="D97" s="45">
        <v>0</v>
      </c>
      <c r="E97" s="45">
        <v>0</v>
      </c>
      <c r="F97" s="45">
        <v>0</v>
      </c>
      <c r="G97" s="45">
        <v>0</v>
      </c>
      <c r="H97" s="45">
        <v>0</v>
      </c>
      <c r="I97" s="45">
        <v>0</v>
      </c>
      <c r="J97" s="45">
        <v>0</v>
      </c>
      <c r="K97" s="45">
        <v>0</v>
      </c>
      <c r="L97" s="45">
        <v>0</v>
      </c>
      <c r="M97" s="45">
        <v>0.19693733868914798</v>
      </c>
      <c r="N97" s="45">
        <v>4.5874361957949361E-2</v>
      </c>
      <c r="O97" s="45">
        <v>0</v>
      </c>
      <c r="P97" s="45">
        <v>7.7368306951081101E-4</v>
      </c>
      <c r="Q97" s="45">
        <v>0</v>
      </c>
      <c r="R97" s="45">
        <v>6.1786239561001821E-2</v>
      </c>
      <c r="S97" s="45">
        <v>0.30537162327763667</v>
      </c>
    </row>
    <row r="98" spans="1:19">
      <c r="A98" s="88" t="s">
        <v>285</v>
      </c>
      <c r="B98" s="69" t="s">
        <v>138</v>
      </c>
      <c r="C98" s="45">
        <v>0</v>
      </c>
      <c r="D98" s="45">
        <v>0</v>
      </c>
      <c r="E98" s="45">
        <v>0</v>
      </c>
      <c r="F98" s="45">
        <v>0</v>
      </c>
      <c r="G98" s="45">
        <v>1.0380546712184042</v>
      </c>
      <c r="H98" s="45">
        <v>0</v>
      </c>
      <c r="I98" s="45">
        <v>0</v>
      </c>
      <c r="J98" s="45">
        <v>0</v>
      </c>
      <c r="K98" s="45">
        <v>0</v>
      </c>
      <c r="L98" s="45">
        <v>5.1032345683627911E-2</v>
      </c>
      <c r="M98" s="45">
        <v>1.1184583035175777E-2</v>
      </c>
      <c r="N98" s="45">
        <v>4.5530800264472759E-2</v>
      </c>
      <c r="O98" s="45">
        <v>0</v>
      </c>
      <c r="P98" s="45">
        <v>0</v>
      </c>
      <c r="Q98" s="45">
        <v>1.5461701568103003E-3</v>
      </c>
      <c r="R98" s="45">
        <v>4.44165825109053E-2</v>
      </c>
      <c r="S98" s="45">
        <v>1.191765152869408</v>
      </c>
    </row>
    <row r="99" spans="1:19">
      <c r="A99" s="88" t="s">
        <v>285</v>
      </c>
      <c r="B99" s="69" t="s">
        <v>139</v>
      </c>
      <c r="C99" s="45">
        <v>0</v>
      </c>
      <c r="D99" s="45">
        <v>0.17705487489945515</v>
      </c>
      <c r="E99" s="45">
        <v>0</v>
      </c>
      <c r="F99" s="45">
        <v>0</v>
      </c>
      <c r="G99" s="45">
        <v>0</v>
      </c>
      <c r="H99" s="45">
        <v>0</v>
      </c>
      <c r="I99" s="45">
        <v>0</v>
      </c>
      <c r="J99" s="45">
        <v>5.814715829023898E-3</v>
      </c>
      <c r="K99" s="45">
        <v>0</v>
      </c>
      <c r="L99" s="45">
        <v>0</v>
      </c>
      <c r="M99" s="45">
        <v>7.6079477365501802E-2</v>
      </c>
      <c r="N99" s="45">
        <v>1.5135574305109145E-2</v>
      </c>
      <c r="O99" s="45">
        <v>0</v>
      </c>
      <c r="P99" s="45">
        <v>8.7937284129181448E-3</v>
      </c>
      <c r="Q99" s="45">
        <v>7.4304516952705679E-4</v>
      </c>
      <c r="R99" s="45">
        <v>0.43770428723878751</v>
      </c>
      <c r="S99" s="45">
        <v>0.72132570322031597</v>
      </c>
    </row>
    <row r="100" spans="1:19">
      <c r="A100" s="88" t="s">
        <v>285</v>
      </c>
      <c r="B100" s="69" t="s">
        <v>140</v>
      </c>
      <c r="C100" s="45">
        <v>5.9689790919497054E-2</v>
      </c>
      <c r="D100" s="45">
        <v>0</v>
      </c>
      <c r="E100" s="45">
        <v>0</v>
      </c>
      <c r="F100" s="45">
        <v>0</v>
      </c>
      <c r="G100" s="45">
        <v>0.98216686802874875</v>
      </c>
      <c r="H100" s="45">
        <v>0.75677379266230815</v>
      </c>
      <c r="I100" s="45">
        <v>3.1505422072963585E-2</v>
      </c>
      <c r="J100" s="45">
        <v>0</v>
      </c>
      <c r="K100" s="45">
        <v>0</v>
      </c>
      <c r="L100" s="45">
        <v>0.13658733051730221</v>
      </c>
      <c r="M100" s="45">
        <v>5.4107038375897254E-2</v>
      </c>
      <c r="N100" s="45">
        <v>6.993496533659993E-3</v>
      </c>
      <c r="O100" s="45">
        <v>0</v>
      </c>
      <c r="P100" s="45">
        <v>0</v>
      </c>
      <c r="Q100" s="45">
        <v>1.2030054320663619E-4</v>
      </c>
      <c r="R100" s="45">
        <v>8.9650645718677424E-3</v>
      </c>
      <c r="S100" s="45">
        <v>2.0369091042254581</v>
      </c>
    </row>
    <row r="101" spans="1:19">
      <c r="A101" s="88" t="s">
        <v>285</v>
      </c>
      <c r="B101" s="69" t="s">
        <v>141</v>
      </c>
      <c r="C101" s="45">
        <v>0</v>
      </c>
      <c r="D101" s="45">
        <v>0</v>
      </c>
      <c r="E101" s="45">
        <v>0</v>
      </c>
      <c r="F101" s="45">
        <v>0</v>
      </c>
      <c r="G101" s="45">
        <v>0.45838033450399962</v>
      </c>
      <c r="H101" s="45">
        <v>0</v>
      </c>
      <c r="I101" s="45">
        <v>8.1499016904312827E-3</v>
      </c>
      <c r="J101" s="45">
        <v>0</v>
      </c>
      <c r="K101" s="45">
        <v>0</v>
      </c>
      <c r="L101" s="45">
        <v>0</v>
      </c>
      <c r="M101" s="45">
        <v>2.7021136750810193E-2</v>
      </c>
      <c r="N101" s="45">
        <v>1.9275087386745327E-2</v>
      </c>
      <c r="O101" s="45">
        <v>0</v>
      </c>
      <c r="P101" s="45">
        <v>0</v>
      </c>
      <c r="Q101" s="45">
        <v>2.8094265837663723E-3</v>
      </c>
      <c r="R101" s="45">
        <v>8.15651686491492E-3</v>
      </c>
      <c r="S101" s="45">
        <v>0.52379240378064651</v>
      </c>
    </row>
    <row r="102" spans="1:19">
      <c r="A102" s="88" t="s">
        <v>285</v>
      </c>
      <c r="B102" s="69" t="s">
        <v>142</v>
      </c>
      <c r="C102" s="45">
        <v>0</v>
      </c>
      <c r="D102" s="45">
        <v>0</v>
      </c>
      <c r="E102" s="45">
        <v>0</v>
      </c>
      <c r="F102" s="45">
        <v>0</v>
      </c>
      <c r="G102" s="45">
        <v>0</v>
      </c>
      <c r="H102" s="45">
        <v>0</v>
      </c>
      <c r="I102" s="45">
        <v>0</v>
      </c>
      <c r="J102" s="45">
        <v>0</v>
      </c>
      <c r="K102" s="45">
        <v>0</v>
      </c>
      <c r="L102" s="45">
        <v>0</v>
      </c>
      <c r="M102" s="45">
        <v>1.2362310002203003E-3</v>
      </c>
      <c r="N102" s="45">
        <v>0</v>
      </c>
      <c r="O102" s="45">
        <v>0</v>
      </c>
      <c r="P102" s="45">
        <v>0</v>
      </c>
      <c r="Q102" s="45">
        <v>8.1553683741284327E-3</v>
      </c>
      <c r="R102" s="45">
        <v>1.4321822957015229E-2</v>
      </c>
      <c r="S102" s="45">
        <v>2.371342233135465E-2</v>
      </c>
    </row>
    <row r="103" spans="1:19">
      <c r="A103" s="88" t="s">
        <v>285</v>
      </c>
      <c r="B103" s="69" t="s">
        <v>143</v>
      </c>
      <c r="C103" s="45">
        <v>0</v>
      </c>
      <c r="D103" s="45">
        <v>0</v>
      </c>
      <c r="E103" s="45">
        <v>0</v>
      </c>
      <c r="F103" s="45">
        <v>0</v>
      </c>
      <c r="G103" s="45">
        <v>0</v>
      </c>
      <c r="H103" s="45">
        <v>0.69988435079108058</v>
      </c>
      <c r="I103" s="45">
        <v>0</v>
      </c>
      <c r="J103" s="45">
        <v>0</v>
      </c>
      <c r="K103" s="45">
        <v>0</v>
      </c>
      <c r="L103" s="45">
        <v>0</v>
      </c>
      <c r="M103" s="45">
        <v>4.3020821748024574E-2</v>
      </c>
      <c r="N103" s="45">
        <v>7.5314010666387432E-2</v>
      </c>
      <c r="O103" s="45">
        <v>6.4472036455507364E-3</v>
      </c>
      <c r="P103" s="45">
        <v>1.0242514849871542E-2</v>
      </c>
      <c r="Q103" s="45">
        <v>3.091570533342608E-3</v>
      </c>
      <c r="R103" s="45">
        <v>3.763912278269288E-2</v>
      </c>
      <c r="S103" s="45">
        <v>0.87563959501696331</v>
      </c>
    </row>
    <row r="104" spans="1:19">
      <c r="A104" s="88" t="s">
        <v>285</v>
      </c>
      <c r="B104" s="69" t="s">
        <v>144</v>
      </c>
      <c r="C104" s="45">
        <v>0</v>
      </c>
      <c r="D104" s="45">
        <v>0</v>
      </c>
      <c r="E104" s="45">
        <v>0</v>
      </c>
      <c r="F104" s="45">
        <v>0</v>
      </c>
      <c r="G104" s="45">
        <v>0</v>
      </c>
      <c r="H104" s="45">
        <v>0</v>
      </c>
      <c r="I104" s="45">
        <v>0</v>
      </c>
      <c r="J104" s="45">
        <v>0</v>
      </c>
      <c r="K104" s="45">
        <v>0</v>
      </c>
      <c r="L104" s="45">
        <v>0</v>
      </c>
      <c r="M104" s="45">
        <v>5.4439198153755086E-3</v>
      </c>
      <c r="N104" s="45">
        <v>4.1221780339945724E-2</v>
      </c>
      <c r="O104" s="45">
        <v>0</v>
      </c>
      <c r="P104" s="45">
        <v>9.95425120576654E-3</v>
      </c>
      <c r="Q104" s="45">
        <v>0</v>
      </c>
      <c r="R104" s="45">
        <v>0.19060063300007357</v>
      </c>
      <c r="S104" s="45">
        <v>0.2472205843611448</v>
      </c>
    </row>
    <row r="105" spans="1:19">
      <c r="A105" s="88" t="s">
        <v>285</v>
      </c>
      <c r="B105" s="69" t="s">
        <v>145</v>
      </c>
      <c r="C105" s="45">
        <v>0</v>
      </c>
      <c r="D105" s="45">
        <v>0</v>
      </c>
      <c r="E105" s="45">
        <v>0</v>
      </c>
      <c r="F105" s="45">
        <v>0</v>
      </c>
      <c r="G105" s="45">
        <v>0</v>
      </c>
      <c r="H105" s="45">
        <v>0</v>
      </c>
      <c r="I105" s="45">
        <v>0</v>
      </c>
      <c r="J105" s="45">
        <v>0</v>
      </c>
      <c r="K105" s="45">
        <v>7.6955470233681794E-3</v>
      </c>
      <c r="L105" s="45">
        <v>0</v>
      </c>
      <c r="M105" s="45">
        <v>3.6395433598856997E-3</v>
      </c>
      <c r="N105" s="45">
        <v>3.4005800120738172E-2</v>
      </c>
      <c r="O105" s="45">
        <v>0</v>
      </c>
      <c r="P105" s="45">
        <v>0</v>
      </c>
      <c r="Q105" s="45">
        <v>0</v>
      </c>
      <c r="R105" s="45">
        <v>1.343713849148287E-2</v>
      </c>
      <c r="S105" s="45">
        <v>5.8778028995504883E-2</v>
      </c>
    </row>
    <row r="106" spans="1:19">
      <c r="A106" s="88" t="s">
        <v>285</v>
      </c>
      <c r="B106" s="69" t="s">
        <v>146</v>
      </c>
      <c r="C106" s="45">
        <v>4.2596663575601768E-2</v>
      </c>
      <c r="D106" s="45">
        <v>0</v>
      </c>
      <c r="E106" s="45">
        <v>0</v>
      </c>
      <c r="F106" s="45">
        <v>0</v>
      </c>
      <c r="G106" s="45">
        <v>0.56912161105701031</v>
      </c>
      <c r="H106" s="45">
        <v>0</v>
      </c>
      <c r="I106" s="45">
        <v>0</v>
      </c>
      <c r="J106" s="45">
        <v>1.263189818500288E-2</v>
      </c>
      <c r="K106" s="45">
        <v>0</v>
      </c>
      <c r="L106" s="45">
        <v>0.25706357896318721</v>
      </c>
      <c r="M106" s="45">
        <v>0.12492626153761321</v>
      </c>
      <c r="N106" s="45">
        <v>5.2594073387682627E-2</v>
      </c>
      <c r="O106" s="45">
        <v>0</v>
      </c>
      <c r="P106" s="45">
        <v>1.1959930793951801E-2</v>
      </c>
      <c r="Q106" s="45">
        <v>6.2350191072624711E-3</v>
      </c>
      <c r="R106" s="45">
        <v>0</v>
      </c>
      <c r="S106" s="45">
        <v>1.0771290366073458</v>
      </c>
    </row>
    <row r="107" spans="1:19">
      <c r="A107" s="88" t="s">
        <v>285</v>
      </c>
      <c r="B107" s="69" t="s">
        <v>147</v>
      </c>
      <c r="C107" s="45">
        <v>0</v>
      </c>
      <c r="D107" s="45">
        <v>0</v>
      </c>
      <c r="E107" s="45">
        <v>0</v>
      </c>
      <c r="F107" s="45">
        <v>0</v>
      </c>
      <c r="G107" s="45">
        <v>0</v>
      </c>
      <c r="H107" s="45">
        <v>0</v>
      </c>
      <c r="I107" s="45">
        <v>0</v>
      </c>
      <c r="J107" s="45">
        <v>0</v>
      </c>
      <c r="K107" s="45">
        <v>0</v>
      </c>
      <c r="L107" s="45">
        <v>0</v>
      </c>
      <c r="M107" s="45">
        <v>4.2403744090968587E-3</v>
      </c>
      <c r="N107" s="45">
        <v>5.712762076678235E-2</v>
      </c>
      <c r="O107" s="45">
        <v>7.2225511071375093E-2</v>
      </c>
      <c r="P107" s="45">
        <v>0</v>
      </c>
      <c r="Q107" s="45">
        <v>0</v>
      </c>
      <c r="R107" s="45">
        <v>0.12245982781956855</v>
      </c>
      <c r="S107" s="45">
        <v>0.25605333406679165</v>
      </c>
    </row>
    <row r="108" spans="1:19">
      <c r="A108" s="88" t="s">
        <v>285</v>
      </c>
      <c r="B108" s="69" t="s">
        <v>148</v>
      </c>
      <c r="C108" s="45">
        <v>0</v>
      </c>
      <c r="D108" s="45">
        <v>0</v>
      </c>
      <c r="E108" s="45">
        <v>0</v>
      </c>
      <c r="F108" s="45">
        <v>0</v>
      </c>
      <c r="G108" s="45">
        <v>0</v>
      </c>
      <c r="H108" s="45">
        <v>0.60814283497767008</v>
      </c>
      <c r="I108" s="45">
        <v>0</v>
      </c>
      <c r="J108" s="45">
        <v>0</v>
      </c>
      <c r="K108" s="45">
        <v>0</v>
      </c>
      <c r="L108" s="45">
        <v>0</v>
      </c>
      <c r="M108" s="45">
        <v>0.13553738250513447</v>
      </c>
      <c r="N108" s="45">
        <v>1.1047847932579735E-2</v>
      </c>
      <c r="O108" s="45">
        <v>0</v>
      </c>
      <c r="P108" s="45">
        <v>1.7520099423116331E-2</v>
      </c>
      <c r="Q108" s="45">
        <v>8.8801935544264021E-3</v>
      </c>
      <c r="R108" s="45">
        <v>9.6454550234554404E-2</v>
      </c>
      <c r="S108" s="45">
        <v>0.8775829086274598</v>
      </c>
    </row>
    <row r="109" spans="1:19">
      <c r="A109" s="88" t="s">
        <v>285</v>
      </c>
      <c r="B109" s="69" t="s">
        <v>149</v>
      </c>
      <c r="C109" s="45">
        <v>0</v>
      </c>
      <c r="D109" s="45">
        <v>0</v>
      </c>
      <c r="E109" s="45">
        <v>0</v>
      </c>
      <c r="F109" s="45">
        <v>0</v>
      </c>
      <c r="G109" s="45">
        <v>0</v>
      </c>
      <c r="H109" s="45">
        <v>0</v>
      </c>
      <c r="I109" s="45">
        <v>0</v>
      </c>
      <c r="J109" s="45">
        <v>0</v>
      </c>
      <c r="K109" s="45">
        <v>7.8760879684163509E-3</v>
      </c>
      <c r="L109" s="45">
        <v>0</v>
      </c>
      <c r="M109" s="45">
        <v>4.2180456733911242E-3</v>
      </c>
      <c r="N109" s="45">
        <v>2.9254110313798876E-3</v>
      </c>
      <c r="O109" s="45">
        <v>3.061453529138225E-3</v>
      </c>
      <c r="P109" s="45">
        <v>0</v>
      </c>
      <c r="Q109" s="45">
        <v>3.8651310470581013E-3</v>
      </c>
      <c r="R109" s="45">
        <v>4.0889977823354684E-2</v>
      </c>
      <c r="S109" s="45">
        <v>6.2836107072769209E-2</v>
      </c>
    </row>
    <row r="110" spans="1:19">
      <c r="A110" s="88" t="s">
        <v>285</v>
      </c>
      <c r="B110" s="69" t="s">
        <v>150</v>
      </c>
      <c r="C110" s="45">
        <v>0</v>
      </c>
      <c r="D110" s="45">
        <v>0</v>
      </c>
      <c r="E110" s="45">
        <v>0</v>
      </c>
      <c r="F110" s="45">
        <v>0</v>
      </c>
      <c r="G110" s="45">
        <v>0</v>
      </c>
      <c r="H110" s="45">
        <v>0.66909479648379744</v>
      </c>
      <c r="I110" s="45">
        <v>0</v>
      </c>
      <c r="J110" s="45">
        <v>0</v>
      </c>
      <c r="K110" s="45">
        <v>7.4870735598941349E-3</v>
      </c>
      <c r="L110" s="45">
        <v>0</v>
      </c>
      <c r="M110" s="45">
        <v>7.8234577429991958E-4</v>
      </c>
      <c r="N110" s="45">
        <v>0</v>
      </c>
      <c r="O110" s="45">
        <v>0</v>
      </c>
      <c r="P110" s="45">
        <v>0</v>
      </c>
      <c r="Q110" s="45">
        <v>0</v>
      </c>
      <c r="R110" s="45">
        <v>3.7476517374557261E-4</v>
      </c>
      <c r="S110" s="45">
        <v>0.6777389809917338</v>
      </c>
    </row>
    <row r="111" spans="1:19">
      <c r="A111" s="88" t="s">
        <v>285</v>
      </c>
      <c r="B111" s="69" t="s">
        <v>151</v>
      </c>
      <c r="C111" s="45">
        <v>0</v>
      </c>
      <c r="D111" s="45">
        <v>0</v>
      </c>
      <c r="E111" s="45">
        <v>0</v>
      </c>
      <c r="F111" s="45">
        <v>0.48149234256478124</v>
      </c>
      <c r="G111" s="45">
        <v>0.96770511992653496</v>
      </c>
      <c r="H111" s="45">
        <v>0</v>
      </c>
      <c r="I111" s="45">
        <v>0</v>
      </c>
      <c r="J111" s="45">
        <v>0</v>
      </c>
      <c r="K111" s="45">
        <v>1.5913563247655006E-2</v>
      </c>
      <c r="L111" s="45">
        <v>0</v>
      </c>
      <c r="M111" s="45">
        <v>5.1958320117337919E-3</v>
      </c>
      <c r="N111" s="45">
        <v>3.307455504283574E-3</v>
      </c>
      <c r="O111" s="45">
        <v>0</v>
      </c>
      <c r="P111" s="45">
        <v>0</v>
      </c>
      <c r="Q111" s="45">
        <v>0</v>
      </c>
      <c r="R111" s="45">
        <v>0.36513046002158944</v>
      </c>
      <c r="S111" s="45">
        <v>1.8387447732765452</v>
      </c>
    </row>
    <row r="112" spans="1:19">
      <c r="A112" s="88" t="s">
        <v>285</v>
      </c>
      <c r="B112" s="69" t="s">
        <v>152</v>
      </c>
      <c r="C112" s="45">
        <v>0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  <c r="K112" s="45">
        <v>0</v>
      </c>
      <c r="L112" s="45">
        <v>0</v>
      </c>
      <c r="M112" s="45">
        <v>0</v>
      </c>
      <c r="N112" s="45">
        <v>6.6298024036557379E-2</v>
      </c>
      <c r="O112" s="45">
        <v>0</v>
      </c>
      <c r="P112" s="45">
        <v>0</v>
      </c>
      <c r="Q112" s="45">
        <v>1.3797015571490046E-4</v>
      </c>
      <c r="R112" s="45">
        <v>7.4428490601974318E-4</v>
      </c>
      <c r="S112" s="45">
        <v>6.7180279098295159E-2</v>
      </c>
    </row>
    <row r="113" spans="1:19">
      <c r="A113" s="88" t="s">
        <v>285</v>
      </c>
      <c r="B113" s="69" t="s">
        <v>153</v>
      </c>
      <c r="C113" s="45">
        <v>0</v>
      </c>
      <c r="D113" s="45">
        <v>0</v>
      </c>
      <c r="E113" s="45">
        <v>0</v>
      </c>
      <c r="F113" s="45">
        <v>0.84448974851163783</v>
      </c>
      <c r="G113" s="45">
        <v>0</v>
      </c>
      <c r="H113" s="45">
        <v>0</v>
      </c>
      <c r="I113" s="45">
        <v>0</v>
      </c>
      <c r="J113" s="45">
        <v>0</v>
      </c>
      <c r="K113" s="45">
        <v>0</v>
      </c>
      <c r="L113" s="45">
        <v>0</v>
      </c>
      <c r="M113" s="45">
        <v>9.8664328622355413E-3</v>
      </c>
      <c r="N113" s="45">
        <v>0</v>
      </c>
      <c r="O113" s="45">
        <v>0</v>
      </c>
      <c r="P113" s="45">
        <v>0</v>
      </c>
      <c r="Q113" s="45">
        <v>0</v>
      </c>
      <c r="R113" s="45">
        <v>0.22060686946242924</v>
      </c>
      <c r="S113" s="45">
        <v>1.0749630508363168</v>
      </c>
    </row>
    <row r="114" spans="1:19">
      <c r="A114" s="88" t="s">
        <v>285</v>
      </c>
      <c r="B114" s="69" t="s">
        <v>154</v>
      </c>
      <c r="C114" s="45">
        <v>0</v>
      </c>
      <c r="D114" s="45">
        <v>0.17095272574505227</v>
      </c>
      <c r="E114" s="45">
        <v>0</v>
      </c>
      <c r="F114" s="45">
        <v>0</v>
      </c>
      <c r="G114" s="45">
        <v>3.3173865528847735</v>
      </c>
      <c r="H114" s="45">
        <v>0</v>
      </c>
      <c r="I114" s="45">
        <v>0</v>
      </c>
      <c r="J114" s="45">
        <v>0</v>
      </c>
      <c r="K114" s="45">
        <v>0</v>
      </c>
      <c r="L114" s="45">
        <v>4.3407724837332573E-2</v>
      </c>
      <c r="M114" s="45">
        <v>3.0740385087835165E-3</v>
      </c>
      <c r="N114" s="45">
        <v>4.5247994369788103E-3</v>
      </c>
      <c r="O114" s="45">
        <v>4.9591182464211458E-3</v>
      </c>
      <c r="P114" s="45">
        <v>3.800001347425308E-3</v>
      </c>
      <c r="Q114" s="45">
        <v>0</v>
      </c>
      <c r="R114" s="45">
        <v>0.12321891179254862</v>
      </c>
      <c r="S114" s="45">
        <v>3.67132387279932</v>
      </c>
    </row>
    <row r="115" spans="1:19">
      <c r="A115" s="88" t="s">
        <v>285</v>
      </c>
      <c r="B115" s="69" t="s">
        <v>155</v>
      </c>
      <c r="C115" s="45">
        <v>0</v>
      </c>
      <c r="D115" s="45">
        <v>0</v>
      </c>
      <c r="E115" s="45">
        <v>0</v>
      </c>
      <c r="F115" s="45">
        <v>0.81075796926053201</v>
      </c>
      <c r="G115" s="45">
        <v>0</v>
      </c>
      <c r="H115" s="45">
        <v>0</v>
      </c>
      <c r="I115" s="45">
        <v>0</v>
      </c>
      <c r="J115" s="45">
        <v>0</v>
      </c>
      <c r="K115" s="45">
        <v>0</v>
      </c>
      <c r="L115" s="45">
        <v>3.1656121876064258E-2</v>
      </c>
      <c r="M115" s="45">
        <v>1.2619434220280112E-3</v>
      </c>
      <c r="N115" s="45">
        <v>5.6915028709166648E-2</v>
      </c>
      <c r="O115" s="45">
        <v>0</v>
      </c>
      <c r="P115" s="45">
        <v>0</v>
      </c>
      <c r="Q115" s="45">
        <v>0</v>
      </c>
      <c r="R115" s="45">
        <v>9.3978841075923469E-2</v>
      </c>
      <c r="S115" s="45">
        <v>0.99456990434367754</v>
      </c>
    </row>
    <row r="116" spans="1:19">
      <c r="A116" s="88" t="s">
        <v>285</v>
      </c>
      <c r="B116" s="69" t="s">
        <v>156</v>
      </c>
      <c r="C116" s="45">
        <v>0</v>
      </c>
      <c r="D116" s="45">
        <v>0</v>
      </c>
      <c r="E116" s="45">
        <v>0</v>
      </c>
      <c r="F116" s="45">
        <v>0.77754482223673449</v>
      </c>
      <c r="G116" s="45">
        <v>0</v>
      </c>
      <c r="H116" s="45">
        <v>0</v>
      </c>
      <c r="I116" s="45">
        <v>0</v>
      </c>
      <c r="J116" s="45">
        <v>0</v>
      </c>
      <c r="K116" s="45">
        <v>0</v>
      </c>
      <c r="L116" s="45">
        <v>5.6309551849734518E-2</v>
      </c>
      <c r="M116" s="45">
        <v>9.505068007175943E-2</v>
      </c>
      <c r="N116" s="45">
        <v>1.6889413345218429E-2</v>
      </c>
      <c r="O116" s="45">
        <v>9.6720341250583597E-2</v>
      </c>
      <c r="P116" s="45">
        <v>3.7916302104828992E-3</v>
      </c>
      <c r="Q116" s="45">
        <v>0</v>
      </c>
      <c r="R116" s="45">
        <v>0.24164548418418974</v>
      </c>
      <c r="S116" s="45">
        <v>1.2879519231487393</v>
      </c>
    </row>
    <row r="117" spans="1:19">
      <c r="A117" s="88" t="s">
        <v>285</v>
      </c>
      <c r="B117" s="69" t="s">
        <v>157</v>
      </c>
      <c r="C117" s="45">
        <v>4.2536981021688069E-2</v>
      </c>
      <c r="D117" s="45">
        <v>0</v>
      </c>
      <c r="E117" s="45">
        <v>0</v>
      </c>
      <c r="F117" s="45">
        <v>1.4922067153316476</v>
      </c>
      <c r="G117" s="45">
        <v>0</v>
      </c>
      <c r="H117" s="45">
        <v>0</v>
      </c>
      <c r="I117" s="45">
        <v>0</v>
      </c>
      <c r="J117" s="45">
        <v>0</v>
      </c>
      <c r="K117" s="45">
        <v>0</v>
      </c>
      <c r="L117" s="45">
        <v>0</v>
      </c>
      <c r="M117" s="45">
        <v>1.2296323953139954E-2</v>
      </c>
      <c r="N117" s="45">
        <v>4.7342764191231623E-3</v>
      </c>
      <c r="O117" s="45">
        <v>0</v>
      </c>
      <c r="P117" s="45">
        <v>1.2005114254297122E-2</v>
      </c>
      <c r="Q117" s="45">
        <v>0</v>
      </c>
      <c r="R117" s="45">
        <v>0</v>
      </c>
      <c r="S117" s="45">
        <v>1.5637794109798904</v>
      </c>
    </row>
    <row r="118" spans="1:19">
      <c r="A118" s="88" t="s">
        <v>285</v>
      </c>
      <c r="B118" s="69" t="s">
        <v>158</v>
      </c>
      <c r="C118" s="45">
        <v>0</v>
      </c>
      <c r="D118" s="45">
        <v>0</v>
      </c>
      <c r="E118" s="45">
        <v>0</v>
      </c>
      <c r="F118" s="45">
        <v>0</v>
      </c>
      <c r="G118" s="45">
        <v>0</v>
      </c>
      <c r="H118" s="45">
        <v>0</v>
      </c>
      <c r="I118" s="45">
        <v>0</v>
      </c>
      <c r="J118" s="45">
        <v>0</v>
      </c>
      <c r="K118" s="45">
        <v>0</v>
      </c>
      <c r="L118" s="45">
        <v>3.1892546231925945E-2</v>
      </c>
      <c r="M118" s="45">
        <v>7.2409127951429397E-3</v>
      </c>
      <c r="N118" s="45">
        <v>9.671550092575032E-3</v>
      </c>
      <c r="O118" s="45">
        <v>7.2364996422868977E-4</v>
      </c>
      <c r="P118" s="45">
        <v>0</v>
      </c>
      <c r="Q118" s="45">
        <v>0</v>
      </c>
      <c r="R118" s="45">
        <v>0.16487081675276727</v>
      </c>
      <c r="S118" s="45">
        <v>0.21439947583661478</v>
      </c>
    </row>
    <row r="119" spans="1:19">
      <c r="A119" s="88" t="s">
        <v>285</v>
      </c>
      <c r="B119" s="69" t="s">
        <v>159</v>
      </c>
      <c r="C119" s="45">
        <v>0</v>
      </c>
      <c r="D119" s="45">
        <v>0</v>
      </c>
      <c r="E119" s="45">
        <v>0</v>
      </c>
      <c r="F119" s="45">
        <v>0</v>
      </c>
      <c r="G119" s="45">
        <v>0</v>
      </c>
      <c r="H119" s="45">
        <v>0</v>
      </c>
      <c r="I119" s="45">
        <v>0</v>
      </c>
      <c r="J119" s="45">
        <v>0</v>
      </c>
      <c r="K119" s="45">
        <v>0</v>
      </c>
      <c r="L119" s="45">
        <v>0</v>
      </c>
      <c r="M119" s="45">
        <v>1.9885342981806886E-3</v>
      </c>
      <c r="N119" s="45">
        <v>0</v>
      </c>
      <c r="O119" s="45">
        <v>0</v>
      </c>
      <c r="P119" s="45">
        <v>0</v>
      </c>
      <c r="Q119" s="45">
        <v>0</v>
      </c>
      <c r="R119" s="45">
        <v>0.27361724215943184</v>
      </c>
      <c r="S119" s="45">
        <v>0.27560577645763829</v>
      </c>
    </row>
    <row r="120" spans="1:19">
      <c r="A120" s="88" t="s">
        <v>285</v>
      </c>
      <c r="B120" s="69" t="s">
        <v>160</v>
      </c>
      <c r="C120" s="45">
        <v>0</v>
      </c>
      <c r="D120" s="45">
        <v>0</v>
      </c>
      <c r="E120" s="45">
        <v>0</v>
      </c>
      <c r="F120" s="45">
        <v>0</v>
      </c>
      <c r="G120" s="45">
        <v>1.6406984395544697</v>
      </c>
      <c r="H120" s="45">
        <v>0.62548958933336962</v>
      </c>
      <c r="I120" s="45">
        <v>0</v>
      </c>
      <c r="J120" s="45">
        <v>0</v>
      </c>
      <c r="K120" s="45">
        <v>0</v>
      </c>
      <c r="L120" s="45">
        <v>0</v>
      </c>
      <c r="M120" s="45">
        <v>3.6810178453929865E-3</v>
      </c>
      <c r="N120" s="45">
        <v>4.5095846853834942E-2</v>
      </c>
      <c r="O120" s="45">
        <v>0</v>
      </c>
      <c r="P120" s="45">
        <v>0</v>
      </c>
      <c r="Q120" s="45">
        <v>0</v>
      </c>
      <c r="R120" s="45">
        <v>0</v>
      </c>
      <c r="S120" s="45">
        <v>2.3149648935870459</v>
      </c>
    </row>
    <row r="121" spans="1:19">
      <c r="A121" s="88" t="s">
        <v>285</v>
      </c>
      <c r="B121" s="69" t="s">
        <v>161</v>
      </c>
      <c r="C121" s="45">
        <v>0</v>
      </c>
      <c r="D121" s="45">
        <v>0.11276590511409879</v>
      </c>
      <c r="E121" s="45">
        <v>0</v>
      </c>
      <c r="F121" s="45">
        <v>0</v>
      </c>
      <c r="G121" s="45">
        <v>0</v>
      </c>
      <c r="H121" s="45">
        <v>0</v>
      </c>
      <c r="I121" s="45">
        <v>0</v>
      </c>
      <c r="J121" s="45">
        <v>0</v>
      </c>
      <c r="K121" s="45">
        <v>0</v>
      </c>
      <c r="L121" s="45">
        <v>0.14052418050312943</v>
      </c>
      <c r="M121" s="45">
        <v>1.2856210243850086E-4</v>
      </c>
      <c r="N121" s="45">
        <v>3.338634946634933E-2</v>
      </c>
      <c r="O121" s="45">
        <v>0</v>
      </c>
      <c r="P121" s="45">
        <v>1.5925795141320531E-3</v>
      </c>
      <c r="Q121" s="45">
        <v>0</v>
      </c>
      <c r="R121" s="45">
        <v>3.0649828374905042E-2</v>
      </c>
      <c r="S121" s="45">
        <v>0.31904740507508222</v>
      </c>
    </row>
    <row r="122" spans="1:19">
      <c r="A122" s="88" t="s">
        <v>285</v>
      </c>
      <c r="B122" s="69" t="s">
        <v>162</v>
      </c>
      <c r="C122" s="45">
        <v>5.2902688503762563E-2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1.2445313408893099E-4</v>
      </c>
      <c r="N122" s="45">
        <v>5.6167017628180993E-2</v>
      </c>
      <c r="O122" s="45">
        <v>7.2541875436400782E-2</v>
      </c>
      <c r="P122" s="45">
        <v>1.2836282438749125E-2</v>
      </c>
      <c r="Q122" s="45">
        <v>1.5591245301351808E-3</v>
      </c>
      <c r="R122" s="45">
        <v>7.4165706358172656E-2</v>
      </c>
      <c r="S122" s="45">
        <v>0.27029714802949911</v>
      </c>
    </row>
    <row r="123" spans="1:19">
      <c r="A123" s="88" t="s">
        <v>285</v>
      </c>
      <c r="B123" s="69" t="s">
        <v>163</v>
      </c>
      <c r="C123" s="45">
        <v>0</v>
      </c>
      <c r="D123" s="45">
        <v>0</v>
      </c>
      <c r="E123" s="45">
        <v>0</v>
      </c>
      <c r="F123" s="45">
        <v>0.81831549520293478</v>
      </c>
      <c r="G123" s="45">
        <v>0</v>
      </c>
      <c r="H123" s="45">
        <v>0</v>
      </c>
      <c r="I123" s="45">
        <v>0</v>
      </c>
      <c r="J123" s="45">
        <v>0</v>
      </c>
      <c r="K123" s="45">
        <v>0</v>
      </c>
      <c r="L123" s="45">
        <v>0</v>
      </c>
      <c r="M123" s="45">
        <v>0</v>
      </c>
      <c r="N123" s="45">
        <v>9.8403860347502814E-2</v>
      </c>
      <c r="O123" s="45">
        <v>0</v>
      </c>
      <c r="P123" s="45">
        <v>0</v>
      </c>
      <c r="Q123" s="45">
        <v>1.6137107115256344E-3</v>
      </c>
      <c r="R123" s="45">
        <v>4.6490545049948651E-4</v>
      </c>
      <c r="S123" s="45">
        <v>0.91879797171247901</v>
      </c>
    </row>
    <row r="124" spans="1:19">
      <c r="A124" s="88" t="s">
        <v>285</v>
      </c>
      <c r="B124" s="69" t="s">
        <v>164</v>
      </c>
      <c r="C124" s="45">
        <v>0</v>
      </c>
      <c r="D124" s="45">
        <v>0</v>
      </c>
      <c r="E124" s="45">
        <v>0</v>
      </c>
      <c r="F124" s="45">
        <v>0</v>
      </c>
      <c r="G124" s="45">
        <v>0</v>
      </c>
      <c r="H124" s="45">
        <v>0</v>
      </c>
      <c r="I124" s="45">
        <v>0</v>
      </c>
      <c r="J124" s="45">
        <v>0</v>
      </c>
      <c r="K124" s="45">
        <v>8.2363851146094597E-3</v>
      </c>
      <c r="L124" s="45">
        <v>0</v>
      </c>
      <c r="M124" s="45">
        <v>2.9778466562466299E-2</v>
      </c>
      <c r="N124" s="45">
        <v>3.2629411099263095E-3</v>
      </c>
      <c r="O124" s="45">
        <v>0</v>
      </c>
      <c r="P124" s="45">
        <v>2.0461094932463231E-2</v>
      </c>
      <c r="Q124" s="45">
        <v>1.2181830227339652E-4</v>
      </c>
      <c r="R124" s="45">
        <v>0.14999236485142831</v>
      </c>
      <c r="S124" s="45">
        <v>0.21185307087313276</v>
      </c>
    </row>
    <row r="125" spans="1:19">
      <c r="A125" s="88" t="s">
        <v>285</v>
      </c>
      <c r="B125" s="69" t="s">
        <v>165</v>
      </c>
      <c r="C125" s="45">
        <v>0</v>
      </c>
      <c r="D125" s="45">
        <v>0.16575278225447221</v>
      </c>
      <c r="E125" s="45">
        <v>0</v>
      </c>
      <c r="F125" s="45">
        <v>0</v>
      </c>
      <c r="G125" s="45">
        <v>0.55985119415383622</v>
      </c>
      <c r="H125" s="45">
        <v>0</v>
      </c>
      <c r="I125" s="45">
        <v>2.7642808414356512E-2</v>
      </c>
      <c r="J125" s="45">
        <v>0</v>
      </c>
      <c r="K125" s="45">
        <v>0</v>
      </c>
      <c r="L125" s="45">
        <v>0</v>
      </c>
      <c r="M125" s="45">
        <v>1.3978859281191802E-3</v>
      </c>
      <c r="N125" s="45">
        <v>1.9204694232017872E-3</v>
      </c>
      <c r="O125" s="45">
        <v>0</v>
      </c>
      <c r="P125" s="45">
        <v>9.6779228932608041E-3</v>
      </c>
      <c r="Q125" s="45">
        <v>0</v>
      </c>
      <c r="R125" s="45">
        <v>1.1199478961145815E-2</v>
      </c>
      <c r="S125" s="45">
        <v>0.77744254202838192</v>
      </c>
    </row>
    <row r="126" spans="1:19">
      <c r="A126" s="88" t="s">
        <v>285</v>
      </c>
      <c r="B126" s="69" t="s">
        <v>166</v>
      </c>
      <c r="C126" s="45">
        <v>0</v>
      </c>
      <c r="D126" s="45">
        <v>0</v>
      </c>
      <c r="E126" s="45">
        <v>0</v>
      </c>
      <c r="F126" s="45">
        <v>0</v>
      </c>
      <c r="G126" s="45">
        <v>0</v>
      </c>
      <c r="H126" s="45">
        <v>0</v>
      </c>
      <c r="I126" s="45">
        <v>0</v>
      </c>
      <c r="J126" s="45">
        <v>0</v>
      </c>
      <c r="K126" s="45">
        <v>0</v>
      </c>
      <c r="L126" s="45">
        <v>0</v>
      </c>
      <c r="M126" s="45">
        <v>0</v>
      </c>
      <c r="N126" s="45">
        <v>1.2493924227552355E-4</v>
      </c>
      <c r="O126" s="45">
        <v>0</v>
      </c>
      <c r="P126" s="45">
        <v>1.3182191922551767E-2</v>
      </c>
      <c r="Q126" s="45">
        <v>0</v>
      </c>
      <c r="R126" s="45">
        <v>0.17963764387660319</v>
      </c>
      <c r="S126" s="45">
        <v>0.1929447750414397</v>
      </c>
    </row>
    <row r="127" spans="1:19">
      <c r="A127" s="88" t="s">
        <v>285</v>
      </c>
      <c r="B127" s="69" t="s">
        <v>167</v>
      </c>
      <c r="C127" s="45">
        <v>0</v>
      </c>
      <c r="D127" s="45">
        <v>0</v>
      </c>
      <c r="E127" s="45">
        <v>0</v>
      </c>
      <c r="F127" s="45">
        <v>0</v>
      </c>
      <c r="G127" s="45">
        <v>0.93503819935038734</v>
      </c>
      <c r="H127" s="45">
        <v>0</v>
      </c>
      <c r="I127" s="45">
        <v>0</v>
      </c>
      <c r="J127" s="45">
        <v>0</v>
      </c>
      <c r="K127" s="45">
        <v>0</v>
      </c>
      <c r="L127" s="45">
        <v>0.19002247338404921</v>
      </c>
      <c r="M127" s="45">
        <v>7.4092383146169283E-3</v>
      </c>
      <c r="N127" s="45">
        <v>0</v>
      </c>
      <c r="O127" s="45">
        <v>0</v>
      </c>
      <c r="P127" s="45">
        <v>0</v>
      </c>
      <c r="Q127" s="45">
        <v>0</v>
      </c>
      <c r="R127" s="45">
        <v>4.0133277982477011E-3</v>
      </c>
      <c r="S127" s="45">
        <v>1.1364832388472905</v>
      </c>
    </row>
    <row r="128" spans="1:19">
      <c r="A128" s="88" t="s">
        <v>285</v>
      </c>
      <c r="B128" s="69" t="s">
        <v>168</v>
      </c>
      <c r="C128" s="45">
        <v>0</v>
      </c>
      <c r="D128" s="45">
        <v>0</v>
      </c>
      <c r="E128" s="45">
        <v>0</v>
      </c>
      <c r="F128" s="45">
        <v>0</v>
      </c>
      <c r="G128" s="45">
        <v>0</v>
      </c>
      <c r="H128" s="45">
        <v>0</v>
      </c>
      <c r="I128" s="45">
        <v>0</v>
      </c>
      <c r="J128" s="45">
        <v>0</v>
      </c>
      <c r="K128" s="45">
        <v>0</v>
      </c>
      <c r="L128" s="45">
        <v>0</v>
      </c>
      <c r="M128" s="45">
        <v>1.6065786561423323E-3</v>
      </c>
      <c r="N128" s="45">
        <v>2.0232126495274727E-2</v>
      </c>
      <c r="O128" s="45">
        <v>0</v>
      </c>
      <c r="P128" s="45">
        <v>0</v>
      </c>
      <c r="Q128" s="45">
        <v>0</v>
      </c>
      <c r="R128" s="45">
        <v>1.2838788257023026</v>
      </c>
      <c r="S128" s="45">
        <v>1.3057175308537126</v>
      </c>
    </row>
    <row r="129" spans="1:19">
      <c r="A129" s="88" t="s">
        <v>285</v>
      </c>
      <c r="B129" s="69" t="s">
        <v>169</v>
      </c>
      <c r="C129" s="45">
        <v>0</v>
      </c>
      <c r="D129" s="45">
        <v>0</v>
      </c>
      <c r="E129" s="45">
        <v>0</v>
      </c>
      <c r="F129" s="45">
        <v>0</v>
      </c>
      <c r="G129" s="45">
        <v>0</v>
      </c>
      <c r="H129" s="45">
        <v>0</v>
      </c>
      <c r="I129" s="45">
        <v>0</v>
      </c>
      <c r="J129" s="45">
        <v>0</v>
      </c>
      <c r="K129" s="45">
        <v>0</v>
      </c>
      <c r="L129" s="45">
        <v>0</v>
      </c>
      <c r="M129" s="45">
        <v>5.7056697211343987E-4</v>
      </c>
      <c r="N129" s="45">
        <v>0</v>
      </c>
      <c r="O129" s="45">
        <v>0</v>
      </c>
      <c r="P129" s="45">
        <v>0</v>
      </c>
      <c r="Q129" s="45">
        <v>4.469171339448047E-3</v>
      </c>
      <c r="R129" s="45">
        <v>0.24957077145423057</v>
      </c>
      <c r="S129" s="45">
        <v>0.25461050976579713</v>
      </c>
    </row>
    <row r="130" spans="1:19">
      <c r="A130" s="88" t="s">
        <v>285</v>
      </c>
      <c r="B130" s="69" t="s">
        <v>170</v>
      </c>
      <c r="C130" s="45">
        <v>0</v>
      </c>
      <c r="D130" s="45">
        <v>0</v>
      </c>
      <c r="E130" s="45">
        <v>0</v>
      </c>
      <c r="F130" s="45">
        <v>0</v>
      </c>
      <c r="G130" s="45">
        <v>0</v>
      </c>
      <c r="H130" s="45">
        <v>0</v>
      </c>
      <c r="I130" s="45">
        <v>0</v>
      </c>
      <c r="J130" s="45">
        <v>0</v>
      </c>
      <c r="K130" s="45">
        <v>0</v>
      </c>
      <c r="L130" s="45">
        <v>0</v>
      </c>
      <c r="M130" s="45">
        <v>2.625786577414857E-4</v>
      </c>
      <c r="N130" s="45">
        <v>1.3715089452963625E-3</v>
      </c>
      <c r="O130" s="45">
        <v>0</v>
      </c>
      <c r="P130" s="45">
        <v>0</v>
      </c>
      <c r="Q130" s="45">
        <v>0</v>
      </c>
      <c r="R130" s="45">
        <v>2.1705532219797874E-2</v>
      </c>
      <c r="S130" s="45">
        <v>2.3339619822820623E-2</v>
      </c>
    </row>
    <row r="131" spans="1:19">
      <c r="A131" s="88" t="s">
        <v>285</v>
      </c>
      <c r="B131" s="69" t="s">
        <v>171</v>
      </c>
      <c r="C131" s="45">
        <v>0</v>
      </c>
      <c r="D131" s="45">
        <v>0.21599905717776879</v>
      </c>
      <c r="E131" s="45">
        <v>0</v>
      </c>
      <c r="F131" s="45">
        <v>0</v>
      </c>
      <c r="G131" s="45">
        <v>0</v>
      </c>
      <c r="H131" s="45">
        <v>0</v>
      </c>
      <c r="I131" s="45">
        <v>0</v>
      </c>
      <c r="J131" s="45">
        <v>0</v>
      </c>
      <c r="K131" s="45">
        <v>0</v>
      </c>
      <c r="L131" s="45">
        <v>0</v>
      </c>
      <c r="M131" s="45">
        <v>0</v>
      </c>
      <c r="N131" s="45">
        <v>8.8222658221530637E-3</v>
      </c>
      <c r="O131" s="45">
        <v>0</v>
      </c>
      <c r="P131" s="45">
        <v>1.0590226749287446E-2</v>
      </c>
      <c r="Q131" s="45">
        <v>0</v>
      </c>
      <c r="R131" s="45">
        <v>0.22714690119072145</v>
      </c>
      <c r="S131" s="45">
        <v>0.46255845093995163</v>
      </c>
    </row>
    <row r="132" spans="1:19">
      <c r="A132" s="88" t="s">
        <v>285</v>
      </c>
      <c r="B132" s="69" t="s">
        <v>172</v>
      </c>
      <c r="C132" s="45">
        <v>0</v>
      </c>
      <c r="D132" s="45">
        <v>0</v>
      </c>
      <c r="E132" s="45">
        <v>0</v>
      </c>
      <c r="F132" s="45">
        <v>0</v>
      </c>
      <c r="G132" s="45">
        <v>0</v>
      </c>
      <c r="H132" s="45">
        <v>0</v>
      </c>
      <c r="I132" s="45">
        <v>0</v>
      </c>
      <c r="J132" s="45">
        <v>0</v>
      </c>
      <c r="K132" s="45">
        <v>0</v>
      </c>
      <c r="L132" s="45">
        <v>0</v>
      </c>
      <c r="M132" s="45">
        <v>1.2390806437014845E-3</v>
      </c>
      <c r="N132" s="45">
        <v>8.9245399195702291E-2</v>
      </c>
      <c r="O132" s="45">
        <v>0</v>
      </c>
      <c r="P132" s="45">
        <v>2.5632741115447777E-3</v>
      </c>
      <c r="Q132" s="45">
        <v>0</v>
      </c>
      <c r="R132" s="45">
        <v>8.7114325506405521E-2</v>
      </c>
      <c r="S132" s="45">
        <v>0.18016207945737506</v>
      </c>
    </row>
    <row r="133" spans="1:19">
      <c r="A133" s="88" t="s">
        <v>285</v>
      </c>
      <c r="B133" s="69" t="s">
        <v>173</v>
      </c>
      <c r="C133" s="45">
        <v>0</v>
      </c>
      <c r="D133" s="45">
        <v>0</v>
      </c>
      <c r="E133" s="45">
        <v>0</v>
      </c>
      <c r="F133" s="45">
        <v>0</v>
      </c>
      <c r="G133" s="45">
        <v>0</v>
      </c>
      <c r="H133" s="45">
        <v>0</v>
      </c>
      <c r="I133" s="45">
        <v>0</v>
      </c>
      <c r="J133" s="45">
        <v>0</v>
      </c>
      <c r="K133" s="45">
        <v>0</v>
      </c>
      <c r="L133" s="45">
        <v>0</v>
      </c>
      <c r="M133" s="45">
        <v>8.7433123504787602E-5</v>
      </c>
      <c r="N133" s="45">
        <v>1.5081050990361611E-2</v>
      </c>
      <c r="O133" s="45">
        <v>1.2607277619899326E-3</v>
      </c>
      <c r="P133" s="45">
        <v>1.3227240063713452E-3</v>
      </c>
      <c r="Q133" s="45">
        <v>0</v>
      </c>
      <c r="R133" s="45">
        <v>0</v>
      </c>
      <c r="S133" s="45">
        <v>1.7751935882216685E-2</v>
      </c>
    </row>
    <row r="134" spans="1:19">
      <c r="A134" s="88" t="s">
        <v>285</v>
      </c>
      <c r="B134" s="69" t="s">
        <v>174</v>
      </c>
      <c r="C134" s="45">
        <v>0</v>
      </c>
      <c r="D134" s="45">
        <v>0</v>
      </c>
      <c r="E134" s="45">
        <v>0</v>
      </c>
      <c r="F134" s="45">
        <v>0.83140525786556552</v>
      </c>
      <c r="G134" s="45">
        <v>0</v>
      </c>
      <c r="H134" s="45">
        <v>0</v>
      </c>
      <c r="I134" s="45">
        <v>0</v>
      </c>
      <c r="J134" s="45">
        <v>0</v>
      </c>
      <c r="K134" s="45">
        <v>0</v>
      </c>
      <c r="L134" s="45">
        <v>0</v>
      </c>
      <c r="M134" s="45">
        <v>0</v>
      </c>
      <c r="N134" s="45">
        <v>1.3064864407184018E-3</v>
      </c>
      <c r="O134" s="45">
        <v>6.6575420006027231E-2</v>
      </c>
      <c r="P134" s="45">
        <v>0</v>
      </c>
      <c r="Q134" s="45">
        <v>0</v>
      </c>
      <c r="R134" s="45">
        <v>0.29632823854255719</v>
      </c>
      <c r="S134" s="45">
        <v>1.1956154028548553</v>
      </c>
    </row>
    <row r="135" spans="1:19">
      <c r="A135" s="88" t="s">
        <v>285</v>
      </c>
      <c r="B135" s="69" t="s">
        <v>175</v>
      </c>
      <c r="C135" s="45">
        <v>0</v>
      </c>
      <c r="D135" s="45">
        <v>0</v>
      </c>
      <c r="E135" s="45">
        <v>0</v>
      </c>
      <c r="F135" s="45">
        <v>0</v>
      </c>
      <c r="G135" s="45">
        <v>0</v>
      </c>
      <c r="H135" s="45">
        <v>0</v>
      </c>
      <c r="I135" s="45">
        <v>0</v>
      </c>
      <c r="J135" s="45">
        <v>0</v>
      </c>
      <c r="K135" s="45">
        <v>0</v>
      </c>
      <c r="L135" s="45">
        <v>0</v>
      </c>
      <c r="M135" s="45">
        <v>1.4210106897838415E-3</v>
      </c>
      <c r="N135" s="45">
        <v>2.8970505900710819E-2</v>
      </c>
      <c r="O135" s="45">
        <v>0</v>
      </c>
      <c r="P135" s="45">
        <v>0</v>
      </c>
      <c r="Q135" s="45">
        <v>0</v>
      </c>
      <c r="R135" s="45">
        <v>1.0005781999541909</v>
      </c>
      <c r="S135" s="45">
        <v>1.0309697165446892</v>
      </c>
    </row>
    <row r="136" spans="1:19">
      <c r="A136" s="88" t="s">
        <v>285</v>
      </c>
      <c r="B136" s="69" t="s">
        <v>176</v>
      </c>
      <c r="C136" s="45">
        <v>0</v>
      </c>
      <c r="D136" s="45">
        <v>0</v>
      </c>
      <c r="E136" s="45">
        <v>0</v>
      </c>
      <c r="F136" s="45">
        <v>0</v>
      </c>
      <c r="G136" s="45">
        <v>0</v>
      </c>
      <c r="H136" s="45">
        <v>0</v>
      </c>
      <c r="I136" s="45">
        <v>0</v>
      </c>
      <c r="J136" s="45">
        <v>0</v>
      </c>
      <c r="K136" s="45">
        <v>0</v>
      </c>
      <c r="L136" s="45">
        <v>0</v>
      </c>
      <c r="M136" s="45">
        <v>2.6675144598629075E-3</v>
      </c>
      <c r="N136" s="45">
        <v>1.2317844467404804E-2</v>
      </c>
      <c r="O136" s="45">
        <v>0</v>
      </c>
      <c r="P136" s="45">
        <v>0</v>
      </c>
      <c r="Q136" s="45">
        <v>0</v>
      </c>
      <c r="R136" s="45">
        <v>3.1780626611521257E-2</v>
      </c>
      <c r="S136" s="45">
        <v>4.6765985538769428E-2</v>
      </c>
    </row>
    <row r="137" spans="1:19">
      <c r="A137" s="88" t="s">
        <v>285</v>
      </c>
      <c r="B137" s="69" t="s">
        <v>177</v>
      </c>
      <c r="C137" s="45">
        <v>0</v>
      </c>
      <c r="D137" s="45">
        <v>0</v>
      </c>
      <c r="E137" s="45">
        <v>0</v>
      </c>
      <c r="F137" s="45">
        <v>0</v>
      </c>
      <c r="G137" s="45">
        <v>0</v>
      </c>
      <c r="H137" s="45">
        <v>0</v>
      </c>
      <c r="I137" s="45">
        <v>0</v>
      </c>
      <c r="J137" s="45">
        <v>1.673561402891446E-2</v>
      </c>
      <c r="K137" s="45">
        <v>1.2155329710189358E-2</v>
      </c>
      <c r="L137" s="45">
        <v>0</v>
      </c>
      <c r="M137" s="45">
        <v>1.7872417925976158E-2</v>
      </c>
      <c r="N137" s="45">
        <v>4.4710293212556707E-2</v>
      </c>
      <c r="O137" s="45">
        <v>0</v>
      </c>
      <c r="P137" s="45">
        <v>0</v>
      </c>
      <c r="Q137" s="45">
        <v>9.2902267986472165E-4</v>
      </c>
      <c r="R137" s="45">
        <v>0.2155510639961733</v>
      </c>
      <c r="S137" s="45">
        <v>0.30795374155371746</v>
      </c>
    </row>
    <row r="138" spans="1:19">
      <c r="A138" s="88" t="s">
        <v>285</v>
      </c>
      <c r="B138" s="69" t="s">
        <v>178</v>
      </c>
      <c r="C138" s="45">
        <v>1.537965256578433E-2</v>
      </c>
      <c r="D138" s="45">
        <v>0</v>
      </c>
      <c r="E138" s="45">
        <v>0</v>
      </c>
      <c r="F138" s="45">
        <v>0</v>
      </c>
      <c r="G138" s="45">
        <v>0</v>
      </c>
      <c r="H138" s="45">
        <v>0</v>
      </c>
      <c r="I138" s="45">
        <v>0</v>
      </c>
      <c r="J138" s="45">
        <v>0</v>
      </c>
      <c r="K138" s="45">
        <v>0</v>
      </c>
      <c r="L138" s="45">
        <v>0</v>
      </c>
      <c r="M138" s="45">
        <v>7.1734109991012929E-3</v>
      </c>
      <c r="N138" s="45">
        <v>2.4632031423088563E-4</v>
      </c>
      <c r="O138" s="45">
        <v>0</v>
      </c>
      <c r="P138" s="45">
        <v>1.6188192430334536E-2</v>
      </c>
      <c r="Q138" s="45">
        <v>0</v>
      </c>
      <c r="R138" s="45">
        <v>0</v>
      </c>
      <c r="S138" s="45">
        <v>3.8987576309466476E-2</v>
      </c>
    </row>
    <row r="139" spans="1:19">
      <c r="A139" s="88" t="s">
        <v>285</v>
      </c>
      <c r="B139" s="69" t="s">
        <v>179</v>
      </c>
      <c r="C139" s="45">
        <v>0</v>
      </c>
      <c r="D139" s="45">
        <v>0</v>
      </c>
      <c r="E139" s="45">
        <v>0</v>
      </c>
      <c r="F139" s="45">
        <v>0</v>
      </c>
      <c r="G139" s="45">
        <v>0</v>
      </c>
      <c r="H139" s="45">
        <v>0.5572471384406299</v>
      </c>
      <c r="I139" s="45">
        <v>0</v>
      </c>
      <c r="J139" s="45">
        <v>0</v>
      </c>
      <c r="K139" s="45">
        <v>0</v>
      </c>
      <c r="L139" s="45">
        <v>0</v>
      </c>
      <c r="M139" s="45">
        <v>1.0902655944438067E-2</v>
      </c>
      <c r="N139" s="45">
        <v>1.638312192529856E-2</v>
      </c>
      <c r="O139" s="45">
        <v>0</v>
      </c>
      <c r="P139" s="45">
        <v>0</v>
      </c>
      <c r="Q139" s="45">
        <v>6.0043259365413493E-3</v>
      </c>
      <c r="R139" s="45">
        <v>4.5166421334329243E-2</v>
      </c>
      <c r="S139" s="45">
        <v>0.63570366358121078</v>
      </c>
    </row>
    <row r="140" spans="1:19">
      <c r="A140" s="88" t="s">
        <v>285</v>
      </c>
      <c r="B140" s="69" t="s">
        <v>180</v>
      </c>
      <c r="C140" s="45">
        <v>0</v>
      </c>
      <c r="D140" s="45">
        <v>0</v>
      </c>
      <c r="E140" s="45">
        <v>0</v>
      </c>
      <c r="F140" s="45">
        <v>0</v>
      </c>
      <c r="G140" s="45">
        <v>0</v>
      </c>
      <c r="H140" s="45">
        <v>0</v>
      </c>
      <c r="I140" s="45">
        <v>0</v>
      </c>
      <c r="J140" s="45">
        <v>0</v>
      </c>
      <c r="K140" s="45">
        <v>0</v>
      </c>
      <c r="L140" s="45">
        <v>3.0963621219395776E-2</v>
      </c>
      <c r="M140" s="45">
        <v>1.9961057273754079E-5</v>
      </c>
      <c r="N140" s="45">
        <v>1.916488251589854E-4</v>
      </c>
      <c r="O140" s="45">
        <v>0</v>
      </c>
      <c r="P140" s="45">
        <v>0</v>
      </c>
      <c r="Q140" s="45">
        <v>0</v>
      </c>
      <c r="R140" s="45">
        <v>0.17002238746624698</v>
      </c>
      <c r="S140" s="45">
        <v>0.20119761856810214</v>
      </c>
    </row>
    <row r="141" spans="1:19">
      <c r="A141" s="88" t="s">
        <v>285</v>
      </c>
      <c r="B141" s="69" t="s">
        <v>181</v>
      </c>
      <c r="C141" s="45">
        <v>0</v>
      </c>
      <c r="D141" s="45">
        <v>0</v>
      </c>
      <c r="E141" s="45">
        <v>0</v>
      </c>
      <c r="F141" s="45">
        <v>0</v>
      </c>
      <c r="G141" s="45">
        <v>0</v>
      </c>
      <c r="H141" s="45">
        <v>0</v>
      </c>
      <c r="I141" s="45">
        <v>0</v>
      </c>
      <c r="J141" s="45">
        <v>0</v>
      </c>
      <c r="K141" s="45">
        <v>0</v>
      </c>
      <c r="L141" s="45">
        <v>0</v>
      </c>
      <c r="M141" s="45">
        <v>4.6893401137060309E-3</v>
      </c>
      <c r="N141" s="45">
        <v>1.2037715979973385E-3</v>
      </c>
      <c r="O141" s="45">
        <v>0</v>
      </c>
      <c r="P141" s="45">
        <v>0</v>
      </c>
      <c r="Q141" s="45">
        <v>0</v>
      </c>
      <c r="R141" s="45">
        <v>9.9338137985114372E-3</v>
      </c>
      <c r="S141" s="45">
        <v>1.5826925510197043E-2</v>
      </c>
    </row>
    <row r="142" spans="1:19">
      <c r="A142" s="88" t="s">
        <v>285</v>
      </c>
      <c r="B142" s="69" t="s">
        <v>182</v>
      </c>
      <c r="C142" s="45">
        <v>3.7707701338432709E-2</v>
      </c>
      <c r="D142" s="45">
        <v>0</v>
      </c>
      <c r="E142" s="45">
        <v>0</v>
      </c>
      <c r="F142" s="45">
        <v>0</v>
      </c>
      <c r="G142" s="45">
        <v>0</v>
      </c>
      <c r="H142" s="45">
        <v>0</v>
      </c>
      <c r="I142" s="45">
        <v>0</v>
      </c>
      <c r="J142" s="45">
        <v>0</v>
      </c>
      <c r="K142" s="45">
        <v>0</v>
      </c>
      <c r="L142" s="45">
        <v>0</v>
      </c>
      <c r="M142" s="45">
        <v>8.9232873875930707E-3</v>
      </c>
      <c r="N142" s="45">
        <v>2.7418997267324663E-2</v>
      </c>
      <c r="O142" s="45">
        <v>3.0508303969455364E-3</v>
      </c>
      <c r="P142" s="45">
        <v>0</v>
      </c>
      <c r="Q142" s="45">
        <v>3.7020861252563542E-3</v>
      </c>
      <c r="R142" s="45">
        <v>4.0808437378501594E-2</v>
      </c>
      <c r="S142" s="45">
        <v>0.12161133989405926</v>
      </c>
    </row>
    <row r="143" spans="1:19">
      <c r="A143" s="88" t="s">
        <v>285</v>
      </c>
      <c r="B143" s="69" t="s">
        <v>183</v>
      </c>
      <c r="C143" s="45">
        <v>0</v>
      </c>
      <c r="D143" s="45">
        <v>0</v>
      </c>
      <c r="E143" s="45">
        <v>0</v>
      </c>
      <c r="F143" s="45">
        <v>0.58890861686990803</v>
      </c>
      <c r="G143" s="45">
        <v>0</v>
      </c>
      <c r="H143" s="45">
        <v>0</v>
      </c>
      <c r="I143" s="45">
        <v>0</v>
      </c>
      <c r="J143" s="45">
        <v>0</v>
      </c>
      <c r="K143" s="45">
        <v>0</v>
      </c>
      <c r="L143" s="45">
        <v>0</v>
      </c>
      <c r="M143" s="45">
        <v>1.105757186882883E-3</v>
      </c>
      <c r="N143" s="45">
        <v>0</v>
      </c>
      <c r="O143" s="45">
        <v>0</v>
      </c>
      <c r="P143" s="45">
        <v>0</v>
      </c>
      <c r="Q143" s="45">
        <v>0</v>
      </c>
      <c r="R143" s="45">
        <v>0</v>
      </c>
      <c r="S143" s="45">
        <v>0.59001437405677848</v>
      </c>
    </row>
    <row r="144" spans="1:19">
      <c r="A144" s="88" t="s">
        <v>285</v>
      </c>
      <c r="B144" s="69" t="s">
        <v>184</v>
      </c>
      <c r="C144" s="45">
        <v>0</v>
      </c>
      <c r="D144" s="45">
        <v>0</v>
      </c>
      <c r="E144" s="45">
        <v>0</v>
      </c>
      <c r="F144" s="45">
        <v>0</v>
      </c>
      <c r="G144" s="45">
        <v>0</v>
      </c>
      <c r="H144" s="45">
        <v>0</v>
      </c>
      <c r="I144" s="45">
        <v>0</v>
      </c>
      <c r="J144" s="45">
        <v>0</v>
      </c>
      <c r="K144" s="45">
        <v>0</v>
      </c>
      <c r="L144" s="45">
        <v>0</v>
      </c>
      <c r="M144" s="45">
        <v>3.9556372982474386E-5</v>
      </c>
      <c r="N144" s="45">
        <v>0</v>
      </c>
      <c r="O144" s="45">
        <v>0</v>
      </c>
      <c r="P144" s="45">
        <v>1.0189167900130913E-3</v>
      </c>
      <c r="Q144" s="45">
        <v>0</v>
      </c>
      <c r="R144" s="45">
        <v>0</v>
      </c>
      <c r="S144" s="45">
        <v>1.0584731629990074E-3</v>
      </c>
    </row>
    <row r="145" spans="1:19">
      <c r="A145" s="88" t="s">
        <v>285</v>
      </c>
      <c r="B145" s="69" t="s">
        <v>185</v>
      </c>
      <c r="C145" s="45">
        <v>0</v>
      </c>
      <c r="D145" s="45">
        <v>0</v>
      </c>
      <c r="E145" s="45">
        <v>0</v>
      </c>
      <c r="F145" s="45">
        <v>0</v>
      </c>
      <c r="G145" s="45">
        <v>0</v>
      </c>
      <c r="H145" s="45">
        <v>0</v>
      </c>
      <c r="I145" s="45">
        <v>0</v>
      </c>
      <c r="J145" s="45">
        <v>0</v>
      </c>
      <c r="K145" s="45">
        <v>0</v>
      </c>
      <c r="L145" s="45">
        <v>0.15424297442808577</v>
      </c>
      <c r="M145" s="45">
        <v>1.6006457370654203E-4</v>
      </c>
      <c r="N145" s="45">
        <v>5.138497430058564E-3</v>
      </c>
      <c r="O145" s="45">
        <v>0</v>
      </c>
      <c r="P145" s="45">
        <v>0</v>
      </c>
      <c r="Q145" s="45">
        <v>0</v>
      </c>
      <c r="R145" s="45">
        <v>1.1648575920730764E-4</v>
      </c>
      <c r="S145" s="45">
        <v>0.15965802219105285</v>
      </c>
    </row>
    <row r="146" spans="1:19">
      <c r="A146" s="88" t="s">
        <v>285</v>
      </c>
      <c r="B146" s="69" t="s">
        <v>186</v>
      </c>
      <c r="C146" s="45">
        <v>0</v>
      </c>
      <c r="D146" s="45">
        <v>0</v>
      </c>
      <c r="E146" s="45">
        <v>0</v>
      </c>
      <c r="F146" s="45">
        <v>0</v>
      </c>
      <c r="G146" s="45">
        <v>0</v>
      </c>
      <c r="H146" s="45">
        <v>0</v>
      </c>
      <c r="I146" s="45">
        <v>0</v>
      </c>
      <c r="J146" s="45">
        <v>6.6507678839795234E-3</v>
      </c>
      <c r="K146" s="45">
        <v>0</v>
      </c>
      <c r="L146" s="45">
        <v>0</v>
      </c>
      <c r="M146" s="45">
        <v>3.6894770080801109E-2</v>
      </c>
      <c r="N146" s="45">
        <v>0</v>
      </c>
      <c r="O146" s="45">
        <v>0</v>
      </c>
      <c r="P146" s="45">
        <v>0</v>
      </c>
      <c r="Q146" s="45">
        <v>1.5375811474684087E-3</v>
      </c>
      <c r="R146" s="45">
        <v>2.1344388932561742E-2</v>
      </c>
      <c r="S146" s="45">
        <v>6.6427508044796468E-2</v>
      </c>
    </row>
    <row r="147" spans="1:19">
      <c r="A147" s="88" t="s">
        <v>285</v>
      </c>
      <c r="B147" s="69" t="s">
        <v>187</v>
      </c>
      <c r="C147" s="45">
        <v>0</v>
      </c>
      <c r="D147" s="45">
        <v>0</v>
      </c>
      <c r="E147" s="45">
        <v>0</v>
      </c>
      <c r="F147" s="45">
        <v>0</v>
      </c>
      <c r="G147" s="45">
        <v>0</v>
      </c>
      <c r="H147" s="45">
        <v>0</v>
      </c>
      <c r="I147" s="45">
        <v>0</v>
      </c>
      <c r="J147" s="45">
        <v>0</v>
      </c>
      <c r="K147" s="45">
        <v>0</v>
      </c>
      <c r="L147" s="45">
        <v>5.9837500579538627E-2</v>
      </c>
      <c r="M147" s="45">
        <v>6.8472823778975567E-5</v>
      </c>
      <c r="N147" s="45">
        <v>0</v>
      </c>
      <c r="O147" s="45">
        <v>0</v>
      </c>
      <c r="P147" s="45">
        <v>0</v>
      </c>
      <c r="Q147" s="45">
        <v>3.6734072571002752E-3</v>
      </c>
      <c r="R147" s="45">
        <v>0.61518867687118473</v>
      </c>
      <c r="S147" s="45">
        <v>0.67876805753161307</v>
      </c>
    </row>
    <row r="148" spans="1:19">
      <c r="A148" s="88" t="s">
        <v>285</v>
      </c>
      <c r="B148" s="69" t="s">
        <v>188</v>
      </c>
      <c r="C148" s="45">
        <v>0</v>
      </c>
      <c r="D148" s="45">
        <v>0</v>
      </c>
      <c r="E148" s="45">
        <v>0</v>
      </c>
      <c r="F148" s="45">
        <v>0</v>
      </c>
      <c r="G148" s="45">
        <v>0</v>
      </c>
      <c r="H148" s="45">
        <v>0</v>
      </c>
      <c r="I148" s="45">
        <v>0</v>
      </c>
      <c r="J148" s="45">
        <v>0</v>
      </c>
      <c r="K148" s="45">
        <v>0</v>
      </c>
      <c r="L148" s="45">
        <v>0</v>
      </c>
      <c r="M148" s="45">
        <v>1.2211354053220269E-2</v>
      </c>
      <c r="N148" s="45">
        <v>0</v>
      </c>
      <c r="O148" s="45">
        <v>0</v>
      </c>
      <c r="P148" s="45">
        <v>0</v>
      </c>
      <c r="Q148" s="45">
        <v>1.6190284225583718E-3</v>
      </c>
      <c r="R148" s="45">
        <v>0</v>
      </c>
      <c r="S148" s="45">
        <v>1.3830382475759961E-2</v>
      </c>
    </row>
    <row r="149" spans="1:19">
      <c r="A149" s="88" t="s">
        <v>285</v>
      </c>
      <c r="B149" s="69" t="s">
        <v>189</v>
      </c>
      <c r="C149" s="45">
        <v>0</v>
      </c>
      <c r="D149" s="45">
        <v>0</v>
      </c>
      <c r="E149" s="45">
        <v>0</v>
      </c>
      <c r="F149" s="45">
        <v>0</v>
      </c>
      <c r="G149" s="45">
        <v>0</v>
      </c>
      <c r="H149" s="45">
        <v>8.6850183441889328E-2</v>
      </c>
      <c r="I149" s="45">
        <v>0</v>
      </c>
      <c r="J149" s="45">
        <v>0</v>
      </c>
      <c r="K149" s="45">
        <v>7.703530933339614E-3</v>
      </c>
      <c r="L149" s="45">
        <v>3.6608655121626921E-2</v>
      </c>
      <c r="M149" s="45">
        <v>1.5704883841873851E-3</v>
      </c>
      <c r="N149" s="45">
        <v>0</v>
      </c>
      <c r="O149" s="45">
        <v>0</v>
      </c>
      <c r="P149" s="45">
        <v>7.2259654201308754E-3</v>
      </c>
      <c r="Q149" s="45">
        <v>1.1983078110975875E-3</v>
      </c>
      <c r="R149" s="45">
        <v>3.1662274479344887E-3</v>
      </c>
      <c r="S149" s="45">
        <v>0.14432335856020018</v>
      </c>
    </row>
    <row r="150" spans="1:19">
      <c r="A150" s="88" t="s">
        <v>285</v>
      </c>
      <c r="B150" s="69" t="s">
        <v>190</v>
      </c>
      <c r="C150" s="45">
        <v>0</v>
      </c>
      <c r="D150" s="45">
        <v>0</v>
      </c>
      <c r="E150" s="45">
        <v>0</v>
      </c>
      <c r="F150" s="45">
        <v>0</v>
      </c>
      <c r="G150" s="45">
        <v>0</v>
      </c>
      <c r="H150" s="45">
        <v>0</v>
      </c>
      <c r="I150" s="45">
        <v>0</v>
      </c>
      <c r="J150" s="45">
        <v>0</v>
      </c>
      <c r="K150" s="45">
        <v>5.8464752667815867E-3</v>
      </c>
      <c r="L150" s="45">
        <v>0</v>
      </c>
      <c r="M150" s="45">
        <v>0</v>
      </c>
      <c r="N150" s="45">
        <v>0</v>
      </c>
      <c r="O150" s="45">
        <v>0</v>
      </c>
      <c r="P150" s="45">
        <v>5.1024145128719667E-4</v>
      </c>
      <c r="Q150" s="45">
        <v>0</v>
      </c>
      <c r="R150" s="45">
        <v>0.31573645193158484</v>
      </c>
      <c r="S150" s="45">
        <v>0.32209316864967263</v>
      </c>
    </row>
    <row r="151" spans="1:19">
      <c r="A151" s="88" t="s">
        <v>285</v>
      </c>
      <c r="B151" s="69" t="s">
        <v>191</v>
      </c>
      <c r="C151" s="45">
        <v>0</v>
      </c>
      <c r="D151" s="45">
        <v>0</v>
      </c>
      <c r="E151" s="45">
        <v>0</v>
      </c>
      <c r="F151" s="45">
        <v>0</v>
      </c>
      <c r="G151" s="45">
        <v>0</v>
      </c>
      <c r="H151" s="45">
        <v>0</v>
      </c>
      <c r="I151" s="45">
        <v>0</v>
      </c>
      <c r="J151" s="45">
        <v>0</v>
      </c>
      <c r="K151" s="45">
        <v>0</v>
      </c>
      <c r="L151" s="45">
        <v>0</v>
      </c>
      <c r="M151" s="45">
        <v>4.9842683403884536E-3</v>
      </c>
      <c r="N151" s="45">
        <v>6.6359807137006399E-3</v>
      </c>
      <c r="O151" s="45">
        <v>0</v>
      </c>
      <c r="P151" s="45">
        <v>0</v>
      </c>
      <c r="Q151" s="45">
        <v>0</v>
      </c>
      <c r="R151" s="45">
        <v>1.2652791286697607E-2</v>
      </c>
      <c r="S151" s="45">
        <v>2.4273040340773377E-2</v>
      </c>
    </row>
    <row r="152" spans="1:19">
      <c r="A152" s="88" t="s">
        <v>285</v>
      </c>
      <c r="B152" s="69" t="s">
        <v>192</v>
      </c>
      <c r="C152" s="45">
        <v>3.9081998277246899E-2</v>
      </c>
      <c r="D152" s="45">
        <v>0</v>
      </c>
      <c r="E152" s="45">
        <v>0</v>
      </c>
      <c r="F152" s="45">
        <v>0</v>
      </c>
      <c r="G152" s="45">
        <v>0</v>
      </c>
      <c r="H152" s="45">
        <v>0</v>
      </c>
      <c r="I152" s="45">
        <v>0</v>
      </c>
      <c r="J152" s="45">
        <v>0</v>
      </c>
      <c r="K152" s="45">
        <v>0</v>
      </c>
      <c r="L152" s="45">
        <v>0</v>
      </c>
      <c r="M152" s="45">
        <v>1.4411853818563358E-3</v>
      </c>
      <c r="N152" s="45">
        <v>2.0112857688481256E-4</v>
      </c>
      <c r="O152" s="45">
        <v>0</v>
      </c>
      <c r="P152" s="45">
        <v>1.1896668146316181E-3</v>
      </c>
      <c r="Q152" s="45">
        <v>0</v>
      </c>
      <c r="R152" s="45">
        <v>2.4324564179991626E-2</v>
      </c>
      <c r="S152" s="45">
        <v>6.6238543230610958E-2</v>
      </c>
    </row>
    <row r="153" spans="1:19">
      <c r="A153" s="88" t="s">
        <v>285</v>
      </c>
      <c r="B153" s="69" t="s">
        <v>193</v>
      </c>
      <c r="C153" s="45">
        <v>0</v>
      </c>
      <c r="D153" s="45">
        <v>0</v>
      </c>
      <c r="E153" s="45">
        <v>0</v>
      </c>
      <c r="F153" s="45">
        <v>0</v>
      </c>
      <c r="G153" s="45">
        <v>0.87693260820045538</v>
      </c>
      <c r="H153" s="45">
        <v>0</v>
      </c>
      <c r="I153" s="45">
        <v>0</v>
      </c>
      <c r="J153" s="45">
        <v>6.2087524682319858E-3</v>
      </c>
      <c r="K153" s="45">
        <v>0</v>
      </c>
      <c r="L153" s="45">
        <v>0</v>
      </c>
      <c r="M153" s="45">
        <v>1.0741627828263489E-3</v>
      </c>
      <c r="N153" s="45">
        <v>0</v>
      </c>
      <c r="O153" s="45">
        <v>0</v>
      </c>
      <c r="P153" s="45">
        <v>0</v>
      </c>
      <c r="Q153" s="45">
        <v>1.8806675094841796E-3</v>
      </c>
      <c r="R153" s="45">
        <v>0</v>
      </c>
      <c r="S153" s="45">
        <v>0.88609619096101255</v>
      </c>
    </row>
    <row r="154" spans="1:19">
      <c r="A154" s="88" t="s">
        <v>285</v>
      </c>
      <c r="B154" s="69" t="s">
        <v>194</v>
      </c>
      <c r="C154" s="45">
        <v>0</v>
      </c>
      <c r="D154" s="45">
        <v>0</v>
      </c>
      <c r="E154" s="45">
        <v>0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  <c r="K154" s="45">
        <v>0</v>
      </c>
      <c r="L154" s="45">
        <v>0</v>
      </c>
      <c r="M154" s="45">
        <v>3.079863941666261E-3</v>
      </c>
      <c r="N154" s="45">
        <v>1.6802129213964179E-3</v>
      </c>
      <c r="O154" s="45">
        <v>0</v>
      </c>
      <c r="P154" s="45">
        <v>8.506467032956655E-3</v>
      </c>
      <c r="Q154" s="45">
        <v>0</v>
      </c>
      <c r="R154" s="45">
        <v>0</v>
      </c>
      <c r="S154" s="45">
        <v>1.3266543896008898E-2</v>
      </c>
    </row>
    <row r="155" spans="1:19">
      <c r="A155" s="88" t="s">
        <v>285</v>
      </c>
      <c r="B155" s="69" t="s">
        <v>195</v>
      </c>
      <c r="C155" s="45">
        <v>0</v>
      </c>
      <c r="D155" s="45">
        <v>0</v>
      </c>
      <c r="E155" s="45">
        <v>0</v>
      </c>
      <c r="F155" s="45">
        <v>0</v>
      </c>
      <c r="G155" s="45">
        <v>0</v>
      </c>
      <c r="H155" s="45">
        <v>0</v>
      </c>
      <c r="I155" s="45">
        <v>0</v>
      </c>
      <c r="J155" s="45">
        <v>0</v>
      </c>
      <c r="K155" s="45">
        <v>0</v>
      </c>
      <c r="L155" s="45">
        <v>0</v>
      </c>
      <c r="M155" s="45">
        <v>3.9739494287078792E-2</v>
      </c>
      <c r="N155" s="45">
        <v>0</v>
      </c>
      <c r="O155" s="45">
        <v>0</v>
      </c>
      <c r="P155" s="45">
        <v>3.4828508503296218E-3</v>
      </c>
      <c r="Q155" s="45">
        <v>0</v>
      </c>
      <c r="R155" s="45">
        <v>9.1840595104997647E-2</v>
      </c>
      <c r="S155" s="45">
        <v>0.13506294024242038</v>
      </c>
    </row>
    <row r="156" spans="1:19">
      <c r="A156" s="88" t="s">
        <v>285</v>
      </c>
      <c r="B156" s="69" t="s">
        <v>196</v>
      </c>
      <c r="C156" s="45">
        <v>0</v>
      </c>
      <c r="D156" s="45">
        <v>0</v>
      </c>
      <c r="E156" s="45">
        <v>0</v>
      </c>
      <c r="F156" s="45">
        <v>0</v>
      </c>
      <c r="G156" s="45">
        <v>0</v>
      </c>
      <c r="H156" s="45">
        <v>0</v>
      </c>
      <c r="I156" s="45">
        <v>0</v>
      </c>
      <c r="J156" s="45">
        <v>0</v>
      </c>
      <c r="K156" s="45">
        <v>0</v>
      </c>
      <c r="L156" s="45">
        <v>0</v>
      </c>
      <c r="M156" s="45">
        <v>0</v>
      </c>
      <c r="N156" s="45">
        <v>1.6251831480396106E-3</v>
      </c>
      <c r="O156" s="45">
        <v>0</v>
      </c>
      <c r="P156" s="45">
        <v>0</v>
      </c>
      <c r="Q156" s="45">
        <v>0</v>
      </c>
      <c r="R156" s="45">
        <v>0</v>
      </c>
      <c r="S156" s="45">
        <v>1.6251831480360579E-3</v>
      </c>
    </row>
    <row r="157" spans="1:19">
      <c r="A157" s="88" t="s">
        <v>285</v>
      </c>
      <c r="B157" s="69" t="s">
        <v>197</v>
      </c>
      <c r="C157" s="45">
        <v>0</v>
      </c>
      <c r="D157" s="45">
        <v>0</v>
      </c>
      <c r="E157" s="45">
        <v>0</v>
      </c>
      <c r="F157" s="45">
        <v>0</v>
      </c>
      <c r="G157" s="45">
        <v>0</v>
      </c>
      <c r="H157" s="45">
        <v>0</v>
      </c>
      <c r="I157" s="45">
        <v>0</v>
      </c>
      <c r="J157" s="45">
        <v>0</v>
      </c>
      <c r="K157" s="45">
        <v>0</v>
      </c>
      <c r="L157" s="45">
        <v>0</v>
      </c>
      <c r="M157" s="45">
        <v>1.3498234480157301E-2</v>
      </c>
      <c r="N157" s="45">
        <v>0</v>
      </c>
      <c r="O157" s="45">
        <v>0</v>
      </c>
      <c r="P157" s="45">
        <v>2.5384298089971002E-3</v>
      </c>
      <c r="Q157" s="45">
        <v>0</v>
      </c>
      <c r="R157" s="45">
        <v>0</v>
      </c>
      <c r="S157" s="45">
        <v>1.6036664289146074E-2</v>
      </c>
    </row>
    <row r="158" spans="1:19">
      <c r="A158" s="88" t="s">
        <v>285</v>
      </c>
      <c r="B158" s="69" t="s">
        <v>198</v>
      </c>
      <c r="C158" s="45">
        <v>0</v>
      </c>
      <c r="D158" s="45">
        <v>0</v>
      </c>
      <c r="E158" s="45">
        <v>0</v>
      </c>
      <c r="F158" s="45">
        <v>0</v>
      </c>
      <c r="G158" s="45">
        <v>0</v>
      </c>
      <c r="H158" s="45">
        <v>0</v>
      </c>
      <c r="I158" s="45">
        <v>0</v>
      </c>
      <c r="J158" s="45">
        <v>0</v>
      </c>
      <c r="K158" s="45">
        <v>4.0002125103448249E-3</v>
      </c>
      <c r="L158" s="45">
        <v>0</v>
      </c>
      <c r="M158" s="45">
        <v>1.7484350150560601E-3</v>
      </c>
      <c r="N158" s="45">
        <v>3.5400379385436054E-2</v>
      </c>
      <c r="O158" s="45">
        <v>1.5347902715399098E-3</v>
      </c>
      <c r="P158" s="45">
        <v>1.9918263439843154E-3</v>
      </c>
      <c r="Q158" s="45">
        <v>0</v>
      </c>
      <c r="R158" s="45">
        <v>4.742070278085464E-2</v>
      </c>
      <c r="S158" s="45">
        <v>9.2096346307215526E-2</v>
      </c>
    </row>
    <row r="159" spans="1:19">
      <c r="A159" s="88" t="s">
        <v>285</v>
      </c>
      <c r="B159" s="69" t="s">
        <v>199</v>
      </c>
      <c r="C159" s="45">
        <v>0</v>
      </c>
      <c r="D159" s="45">
        <v>0</v>
      </c>
      <c r="E159" s="45">
        <v>0</v>
      </c>
      <c r="F159" s="45">
        <v>0</v>
      </c>
      <c r="G159" s="45">
        <v>0</v>
      </c>
      <c r="H159" s="45">
        <v>0</v>
      </c>
      <c r="I159" s="45">
        <v>0</v>
      </c>
      <c r="J159" s="45">
        <v>0</v>
      </c>
      <c r="K159" s="45">
        <v>0</v>
      </c>
      <c r="L159" s="45">
        <v>0</v>
      </c>
      <c r="M159" s="45">
        <v>1.1306523703832561E-2</v>
      </c>
      <c r="N159" s="45">
        <v>6.5922923857719695E-4</v>
      </c>
      <c r="O159" s="45">
        <v>0</v>
      </c>
      <c r="P159" s="45">
        <v>0</v>
      </c>
      <c r="Q159" s="45">
        <v>0</v>
      </c>
      <c r="R159" s="45">
        <v>8.5677426291255188E-2</v>
      </c>
      <c r="S159" s="45">
        <v>9.7643179233642741E-2</v>
      </c>
    </row>
    <row r="160" spans="1:19">
      <c r="A160" s="88" t="s">
        <v>285</v>
      </c>
      <c r="B160" s="69" t="s">
        <v>200</v>
      </c>
      <c r="C160" s="45">
        <v>0</v>
      </c>
      <c r="D160" s="45">
        <v>0.11148738741917175</v>
      </c>
      <c r="E160" s="45">
        <v>0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  <c r="K160" s="45">
        <v>0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45">
        <v>3.1358456504563037E-2</v>
      </c>
      <c r="S160" s="45">
        <v>0.14284584392373745</v>
      </c>
    </row>
    <row r="161" spans="1:19">
      <c r="A161" s="88" t="s">
        <v>285</v>
      </c>
      <c r="B161" s="69" t="s">
        <v>201</v>
      </c>
      <c r="C161" s="45">
        <v>0</v>
      </c>
      <c r="D161" s="45">
        <v>1.5699135891421356E-2</v>
      </c>
      <c r="E161" s="45">
        <v>0</v>
      </c>
      <c r="F161" s="45">
        <v>0.11702243706250925</v>
      </c>
      <c r="G161" s="45">
        <v>1.0291343901838488</v>
      </c>
      <c r="H161" s="45">
        <v>8.2023902481445532E-2</v>
      </c>
      <c r="I161" s="45">
        <v>0</v>
      </c>
      <c r="J161" s="45">
        <v>2.1713783914721868E-2</v>
      </c>
      <c r="K161" s="45">
        <v>7.8569178514775739E-3</v>
      </c>
      <c r="L161" s="45">
        <v>8.8188890244026208E-2</v>
      </c>
      <c r="M161" s="45">
        <v>0.11191127689531744</v>
      </c>
      <c r="N161" s="45">
        <v>0.42494415419234066</v>
      </c>
      <c r="O161" s="45">
        <v>0.1082524669027749</v>
      </c>
      <c r="P161" s="45">
        <v>9.4134730800962463E-2</v>
      </c>
      <c r="Q161" s="45">
        <v>2.8720726946173641E-2</v>
      </c>
      <c r="R161" s="45">
        <v>4.8260348964628861</v>
      </c>
      <c r="S161" s="45">
        <v>6.9556377098299151</v>
      </c>
    </row>
    <row r="162" spans="1:19">
      <c r="A162" s="88" t="s">
        <v>285</v>
      </c>
      <c r="B162" s="69" t="s">
        <v>202</v>
      </c>
      <c r="C162" s="45">
        <v>4.1829753991421414E-2</v>
      </c>
      <c r="D162" s="45">
        <v>5.6731403084102183E-2</v>
      </c>
      <c r="E162" s="45">
        <v>0</v>
      </c>
      <c r="F162" s="45">
        <v>4.1904484653450957</v>
      </c>
      <c r="G162" s="45">
        <v>1.0787578747358637</v>
      </c>
      <c r="H162" s="45">
        <v>0.19104095740287619</v>
      </c>
      <c r="I162" s="45">
        <v>2.4409902726199029E-2</v>
      </c>
      <c r="J162" s="45">
        <v>8.6330986467082343E-3</v>
      </c>
      <c r="K162" s="45">
        <v>0</v>
      </c>
      <c r="L162" s="45">
        <v>0.10890572230279227</v>
      </c>
      <c r="M162" s="45">
        <v>5.2313369074322047E-2</v>
      </c>
      <c r="N162" s="45">
        <v>0.11675647530737177</v>
      </c>
      <c r="O162" s="45">
        <v>0</v>
      </c>
      <c r="P162" s="45">
        <v>7.9623240446707544E-2</v>
      </c>
      <c r="Q162" s="45">
        <v>1.282075892262749E-2</v>
      </c>
      <c r="R162" s="45">
        <v>1.1223379741550161</v>
      </c>
      <c r="S162" s="45">
        <v>7.0846089961410996</v>
      </c>
    </row>
    <row r="163" spans="1:19">
      <c r="A163" s="88" t="s">
        <v>285</v>
      </c>
      <c r="B163" s="69" t="s">
        <v>203</v>
      </c>
      <c r="C163" s="45">
        <v>3.4584482030039165E-2</v>
      </c>
      <c r="D163" s="45">
        <v>0.16528729246843898</v>
      </c>
      <c r="E163" s="45">
        <v>0</v>
      </c>
      <c r="F163" s="45">
        <v>0</v>
      </c>
      <c r="G163" s="45">
        <v>0.4832635707566979</v>
      </c>
      <c r="H163" s="45">
        <v>0.14937014628760181</v>
      </c>
      <c r="I163" s="45">
        <v>0</v>
      </c>
      <c r="J163" s="45">
        <v>0</v>
      </c>
      <c r="K163" s="45">
        <v>9.246179373067015E-3</v>
      </c>
      <c r="L163" s="45">
        <v>0</v>
      </c>
      <c r="M163" s="45">
        <v>2.8696422155391588E-2</v>
      </c>
      <c r="N163" s="45">
        <v>0.10581692786465435</v>
      </c>
      <c r="O163" s="45">
        <v>9.349964324301574E-3</v>
      </c>
      <c r="P163" s="45">
        <v>2.1397520402423376E-2</v>
      </c>
      <c r="Q163" s="45">
        <v>1.1572715945297185E-3</v>
      </c>
      <c r="R163" s="45">
        <v>0.55284479327437452</v>
      </c>
      <c r="S163" s="45">
        <v>1.5610145705315404</v>
      </c>
    </row>
    <row r="164" spans="1:19">
      <c r="A164" s="88" t="s">
        <v>285</v>
      </c>
      <c r="B164" s="69" t="s">
        <v>204</v>
      </c>
      <c r="C164" s="45">
        <v>2.2961219100126051E-4</v>
      </c>
      <c r="D164" s="45">
        <v>0</v>
      </c>
      <c r="E164" s="45">
        <v>0</v>
      </c>
      <c r="F164" s="45">
        <v>0</v>
      </c>
      <c r="G164" s="45">
        <v>0</v>
      </c>
      <c r="H164" s="45">
        <v>0.26316031374037863</v>
      </c>
      <c r="I164" s="45">
        <v>0</v>
      </c>
      <c r="J164" s="45">
        <v>0</v>
      </c>
      <c r="K164" s="45">
        <v>4.3174287576986103E-3</v>
      </c>
      <c r="L164" s="45">
        <v>2.2844698016671217E-2</v>
      </c>
      <c r="M164" s="45">
        <v>3.1604412313854802E-2</v>
      </c>
      <c r="N164" s="45">
        <v>1.1316078750393643E-2</v>
      </c>
      <c r="O164" s="45">
        <v>1.374029634014251E-2</v>
      </c>
      <c r="P164" s="45">
        <v>1.8653501454491739E-2</v>
      </c>
      <c r="Q164" s="45">
        <v>7.5408420949746036E-3</v>
      </c>
      <c r="R164" s="45">
        <v>0.5194551858681109</v>
      </c>
      <c r="S164" s="45">
        <v>0.89286236952773379</v>
      </c>
    </row>
    <row r="165" spans="1:19">
      <c r="A165" s="88" t="s">
        <v>285</v>
      </c>
      <c r="B165" s="69" t="s">
        <v>205</v>
      </c>
      <c r="C165" s="45">
        <v>0</v>
      </c>
      <c r="D165" s="45">
        <v>0</v>
      </c>
      <c r="E165" s="45">
        <v>0</v>
      </c>
      <c r="F165" s="45">
        <v>0.17025670967929685</v>
      </c>
      <c r="G165" s="45">
        <v>0.70112666435711901</v>
      </c>
      <c r="H165" s="45">
        <v>0</v>
      </c>
      <c r="I165" s="45">
        <v>0</v>
      </c>
      <c r="J165" s="45">
        <v>6.6494846755404263E-3</v>
      </c>
      <c r="K165" s="45">
        <v>3.1105696742371458E-3</v>
      </c>
      <c r="L165" s="45">
        <v>0</v>
      </c>
      <c r="M165" s="45">
        <v>1.5345855508663853E-2</v>
      </c>
      <c r="N165" s="45">
        <v>2.1204726245548144E-2</v>
      </c>
      <c r="O165" s="45">
        <v>1.1680386358695616E-2</v>
      </c>
      <c r="P165" s="45">
        <v>1.6187914489026234E-2</v>
      </c>
      <c r="Q165" s="45">
        <v>2.1556947109694913E-3</v>
      </c>
      <c r="R165" s="45">
        <v>0.14054721476885845</v>
      </c>
      <c r="S165" s="45">
        <v>1.0882652204679175</v>
      </c>
    </row>
    <row r="166" spans="1:19">
      <c r="A166" s="88" t="s">
        <v>285</v>
      </c>
      <c r="B166" s="69" t="s">
        <v>206</v>
      </c>
      <c r="C166" s="45">
        <v>0</v>
      </c>
      <c r="D166" s="45">
        <v>0</v>
      </c>
      <c r="E166" s="45">
        <v>0</v>
      </c>
      <c r="F166" s="45">
        <v>0</v>
      </c>
      <c r="G166" s="45">
        <v>0.76696334588506687</v>
      </c>
      <c r="H166" s="45">
        <v>0.19821509670555315</v>
      </c>
      <c r="I166" s="45">
        <v>0</v>
      </c>
      <c r="J166" s="45">
        <v>0</v>
      </c>
      <c r="K166" s="45">
        <v>0</v>
      </c>
      <c r="L166" s="45">
        <v>0</v>
      </c>
      <c r="M166" s="45">
        <v>5.9355486201084773E-4</v>
      </c>
      <c r="N166" s="45">
        <v>3.1704529025319061E-2</v>
      </c>
      <c r="O166" s="45">
        <v>0</v>
      </c>
      <c r="P166" s="45">
        <v>6.0476315532043134E-4</v>
      </c>
      <c r="Q166" s="45">
        <v>2.8216236518210092E-3</v>
      </c>
      <c r="R166" s="45">
        <v>0.12386942665219181</v>
      </c>
      <c r="S166" s="45">
        <v>1.1247723399372944</v>
      </c>
    </row>
    <row r="167" spans="1:19">
      <c r="A167" s="88" t="s">
        <v>285</v>
      </c>
      <c r="B167" s="69" t="s">
        <v>207</v>
      </c>
      <c r="C167" s="45">
        <v>0</v>
      </c>
      <c r="D167" s="45">
        <v>0</v>
      </c>
      <c r="E167" s="45">
        <v>0</v>
      </c>
      <c r="F167" s="45">
        <v>0</v>
      </c>
      <c r="G167" s="45">
        <v>1.7527971117141732</v>
      </c>
      <c r="H167" s="45">
        <v>7.4144928101802066E-2</v>
      </c>
      <c r="I167" s="45">
        <v>0</v>
      </c>
      <c r="J167" s="45">
        <v>0</v>
      </c>
      <c r="K167" s="45">
        <v>0</v>
      </c>
      <c r="L167" s="45">
        <v>5.6909203047261769E-3</v>
      </c>
      <c r="M167" s="45">
        <v>6.0063596335364622E-3</v>
      </c>
      <c r="N167" s="45">
        <v>1.0872515978039843E-2</v>
      </c>
      <c r="O167" s="45">
        <v>0</v>
      </c>
      <c r="P167" s="45">
        <v>6.3837159537399879E-3</v>
      </c>
      <c r="Q167" s="45">
        <v>5.7925890228233134E-4</v>
      </c>
      <c r="R167" s="45">
        <v>0.24468726865084989</v>
      </c>
      <c r="S167" s="45">
        <v>2.1011620792391454</v>
      </c>
    </row>
    <row r="168" spans="1:19">
      <c r="A168" s="88" t="s">
        <v>285</v>
      </c>
      <c r="B168" s="69" t="s">
        <v>208</v>
      </c>
      <c r="C168" s="45">
        <v>0</v>
      </c>
      <c r="D168" s="45">
        <v>0</v>
      </c>
      <c r="E168" s="45">
        <v>0</v>
      </c>
      <c r="F168" s="45">
        <v>0</v>
      </c>
      <c r="G168" s="45">
        <v>0</v>
      </c>
      <c r="H168" s="45">
        <v>0</v>
      </c>
      <c r="I168" s="45">
        <v>0</v>
      </c>
      <c r="J168" s="45">
        <v>0</v>
      </c>
      <c r="K168" s="45">
        <v>0</v>
      </c>
      <c r="L168" s="45">
        <v>0</v>
      </c>
      <c r="M168" s="45">
        <v>2.437949630436087E-3</v>
      </c>
      <c r="N168" s="45">
        <v>2.8557510031103739E-2</v>
      </c>
      <c r="O168" s="45">
        <v>0</v>
      </c>
      <c r="P168" s="45">
        <v>4.8808293550418602E-3</v>
      </c>
      <c r="Q168" s="45">
        <v>2.7655682861024988E-3</v>
      </c>
      <c r="R168" s="45">
        <v>1.0553289074692884E-3</v>
      </c>
      <c r="S168" s="45">
        <v>3.9697186210162272E-2</v>
      </c>
    </row>
    <row r="169" spans="1:19">
      <c r="A169" s="88" t="s">
        <v>285</v>
      </c>
      <c r="B169" s="69" t="s">
        <v>209</v>
      </c>
      <c r="C169" s="45">
        <v>0</v>
      </c>
      <c r="D169" s="45">
        <v>0</v>
      </c>
      <c r="E169" s="45">
        <v>0</v>
      </c>
      <c r="F169" s="45">
        <v>0.10275160843864128</v>
      </c>
      <c r="G169" s="45">
        <v>0</v>
      </c>
      <c r="H169" s="45">
        <v>0</v>
      </c>
      <c r="I169" s="45">
        <v>0</v>
      </c>
      <c r="J169" s="45">
        <v>0</v>
      </c>
      <c r="K169" s="45">
        <v>0</v>
      </c>
      <c r="L169" s="45">
        <v>0</v>
      </c>
      <c r="M169" s="45">
        <v>3.5782019496277684E-4</v>
      </c>
      <c r="N169" s="45">
        <v>2.9486055299976499E-4</v>
      </c>
      <c r="O169" s="45">
        <v>0</v>
      </c>
      <c r="P169" s="45">
        <v>1.9820240250540966E-3</v>
      </c>
      <c r="Q169" s="45">
        <v>5.376122217068402E-4</v>
      </c>
      <c r="R169" s="45">
        <v>6.5648276892289914E-2</v>
      </c>
      <c r="S169" s="45">
        <v>0.17157220232564896</v>
      </c>
    </row>
    <row r="170" spans="1:19">
      <c r="A170" s="88" t="s">
        <v>285</v>
      </c>
      <c r="B170" s="69" t="s">
        <v>210</v>
      </c>
      <c r="C170" s="45">
        <v>0</v>
      </c>
      <c r="D170" s="45">
        <v>0</v>
      </c>
      <c r="E170" s="45">
        <v>0</v>
      </c>
      <c r="F170" s="45">
        <v>0</v>
      </c>
      <c r="G170" s="45">
        <v>1.4564096969957419</v>
      </c>
      <c r="H170" s="45">
        <v>0</v>
      </c>
      <c r="I170" s="45">
        <v>0</v>
      </c>
      <c r="J170" s="45">
        <v>1.0372081593258559E-3</v>
      </c>
      <c r="K170" s="45">
        <v>4.4384000051046757E-3</v>
      </c>
      <c r="L170" s="45">
        <v>0</v>
      </c>
      <c r="M170" s="45">
        <v>3.8112165834025546E-4</v>
      </c>
      <c r="N170" s="45">
        <v>1.4916179746396807E-2</v>
      </c>
      <c r="O170" s="45">
        <v>0</v>
      </c>
      <c r="P170" s="45">
        <v>7.146409407488008E-5</v>
      </c>
      <c r="Q170" s="45">
        <v>0</v>
      </c>
      <c r="R170" s="45">
        <v>6.7806816742432829E-3</v>
      </c>
      <c r="S170" s="45">
        <v>1.4840347523332582</v>
      </c>
    </row>
    <row r="171" spans="1:19">
      <c r="A171" s="88" t="s">
        <v>285</v>
      </c>
      <c r="B171" s="69" t="s">
        <v>211</v>
      </c>
      <c r="C171" s="45">
        <v>0</v>
      </c>
      <c r="D171" s="45">
        <v>0</v>
      </c>
      <c r="E171" s="45">
        <v>0</v>
      </c>
      <c r="F171" s="45">
        <v>0</v>
      </c>
      <c r="G171" s="45">
        <v>0</v>
      </c>
      <c r="H171" s="45">
        <v>0</v>
      </c>
      <c r="I171" s="45">
        <v>0</v>
      </c>
      <c r="J171" s="45">
        <v>2.2197788457223311E-3</v>
      </c>
      <c r="K171" s="45">
        <v>0</v>
      </c>
      <c r="L171" s="45">
        <v>0</v>
      </c>
      <c r="M171" s="45">
        <v>7.5194410344536777E-5</v>
      </c>
      <c r="N171" s="45">
        <v>4.041128073222211E-4</v>
      </c>
      <c r="O171" s="45">
        <v>0</v>
      </c>
      <c r="P171" s="45">
        <v>6.5952790950937201E-3</v>
      </c>
      <c r="Q171" s="45">
        <v>9.3502116840860072E-4</v>
      </c>
      <c r="R171" s="45">
        <v>0</v>
      </c>
      <c r="S171" s="45">
        <v>1.0229386326869871E-2</v>
      </c>
    </row>
    <row r="172" spans="1:19">
      <c r="A172" s="88" t="s">
        <v>285</v>
      </c>
      <c r="B172" s="69" t="s">
        <v>212</v>
      </c>
      <c r="C172" s="45">
        <v>0</v>
      </c>
      <c r="D172" s="45">
        <v>0</v>
      </c>
      <c r="E172" s="45">
        <v>0</v>
      </c>
      <c r="F172" s="45">
        <v>0</v>
      </c>
      <c r="G172" s="45">
        <v>0</v>
      </c>
      <c r="H172" s="45">
        <v>0</v>
      </c>
      <c r="I172" s="45">
        <v>0</v>
      </c>
      <c r="J172" s="45">
        <v>0</v>
      </c>
      <c r="K172" s="45">
        <v>0</v>
      </c>
      <c r="L172" s="45">
        <v>0</v>
      </c>
      <c r="M172" s="45">
        <v>2.808168162511393E-4</v>
      </c>
      <c r="N172" s="45">
        <v>1.42320375145637E-2</v>
      </c>
      <c r="O172" s="45">
        <v>0</v>
      </c>
      <c r="P172" s="45">
        <v>1.267525099375888E-3</v>
      </c>
      <c r="Q172" s="45">
        <v>0</v>
      </c>
      <c r="R172" s="45">
        <v>0</v>
      </c>
      <c r="S172" s="45">
        <v>1.5780379430196945E-2</v>
      </c>
    </row>
    <row r="173" spans="1:19">
      <c r="A173" s="88" t="s">
        <v>285</v>
      </c>
      <c r="B173" s="69" t="s">
        <v>213</v>
      </c>
      <c r="C173" s="45">
        <v>0</v>
      </c>
      <c r="D173" s="45">
        <v>0</v>
      </c>
      <c r="E173" s="45">
        <v>0</v>
      </c>
      <c r="F173" s="45">
        <v>0</v>
      </c>
      <c r="G173" s="45">
        <v>0</v>
      </c>
      <c r="H173" s="45">
        <v>0</v>
      </c>
      <c r="I173" s="45">
        <v>0</v>
      </c>
      <c r="J173" s="45">
        <v>0</v>
      </c>
      <c r="K173" s="45">
        <v>3.5363078421137284E-3</v>
      </c>
      <c r="L173" s="45">
        <v>0</v>
      </c>
      <c r="M173" s="45">
        <v>1.0020369708918508E-4</v>
      </c>
      <c r="N173" s="45">
        <v>0</v>
      </c>
      <c r="O173" s="45">
        <v>0</v>
      </c>
      <c r="P173" s="45">
        <v>1.9973618272461913E-3</v>
      </c>
      <c r="Q173" s="45">
        <v>0</v>
      </c>
      <c r="R173" s="45">
        <v>0</v>
      </c>
      <c r="S173" s="45">
        <v>5.6338733664631491E-3</v>
      </c>
    </row>
    <row r="174" spans="1:19">
      <c r="A174" s="88" t="s">
        <v>285</v>
      </c>
      <c r="B174" s="69" t="s">
        <v>214</v>
      </c>
      <c r="C174" s="45">
        <v>0</v>
      </c>
      <c r="D174" s="45">
        <v>0</v>
      </c>
      <c r="E174" s="45">
        <v>0</v>
      </c>
      <c r="F174" s="45">
        <v>0</v>
      </c>
      <c r="G174" s="45">
        <v>0</v>
      </c>
      <c r="H174" s="45">
        <v>0</v>
      </c>
      <c r="I174" s="45">
        <v>0</v>
      </c>
      <c r="J174" s="45">
        <v>0</v>
      </c>
      <c r="K174" s="45">
        <v>0</v>
      </c>
      <c r="L174" s="45">
        <v>0</v>
      </c>
      <c r="M174" s="45">
        <v>1.0197252739807539E-4</v>
      </c>
      <c r="N174" s="45">
        <v>0</v>
      </c>
      <c r="O174" s="45">
        <v>0</v>
      </c>
      <c r="P174" s="45">
        <v>1.8706682568492283E-4</v>
      </c>
      <c r="Q174" s="45">
        <v>0</v>
      </c>
      <c r="R174" s="45">
        <v>1.534345790295788E-2</v>
      </c>
      <c r="S174" s="45">
        <v>1.5632497256035549E-2</v>
      </c>
    </row>
    <row r="175" spans="1:19">
      <c r="A175" s="88" t="s">
        <v>285</v>
      </c>
      <c r="B175" s="69" t="s">
        <v>215</v>
      </c>
      <c r="C175" s="45">
        <v>0</v>
      </c>
      <c r="D175" s="45">
        <v>0</v>
      </c>
      <c r="E175" s="45">
        <v>0</v>
      </c>
      <c r="F175" s="45">
        <v>0</v>
      </c>
      <c r="G175" s="45">
        <v>0</v>
      </c>
      <c r="H175" s="45">
        <v>0</v>
      </c>
      <c r="I175" s="45">
        <v>0</v>
      </c>
      <c r="J175" s="45">
        <v>2.2743942894421082E-3</v>
      </c>
      <c r="K175" s="45">
        <v>0</v>
      </c>
      <c r="L175" s="45">
        <v>0</v>
      </c>
      <c r="M175" s="45">
        <v>0</v>
      </c>
      <c r="N175" s="45">
        <v>2.8519660332904095E-5</v>
      </c>
      <c r="O175" s="45">
        <v>1.5118497943598985E-2</v>
      </c>
      <c r="P175" s="45">
        <v>0</v>
      </c>
      <c r="Q175" s="45">
        <v>0</v>
      </c>
      <c r="R175" s="45">
        <v>4.0664403309691011E-2</v>
      </c>
      <c r="S175" s="45">
        <v>5.8085815203071434E-2</v>
      </c>
    </row>
    <row r="176" spans="1:19">
      <c r="A176" s="88" t="s">
        <v>285</v>
      </c>
      <c r="B176" s="69" t="s">
        <v>216</v>
      </c>
      <c r="C176" s="45">
        <v>0</v>
      </c>
      <c r="D176" s="45">
        <v>0</v>
      </c>
      <c r="E176" s="45">
        <v>0</v>
      </c>
      <c r="F176" s="45">
        <v>0.10275160843864484</v>
      </c>
      <c r="G176" s="45">
        <v>0</v>
      </c>
      <c r="H176" s="45">
        <v>0</v>
      </c>
      <c r="I176" s="45">
        <v>0</v>
      </c>
      <c r="J176" s="45">
        <v>0</v>
      </c>
      <c r="K176" s="45">
        <v>0</v>
      </c>
      <c r="L176" s="45">
        <v>0</v>
      </c>
      <c r="M176" s="45">
        <v>5.7251696914839556E-5</v>
      </c>
      <c r="N176" s="45">
        <v>0</v>
      </c>
      <c r="O176" s="45">
        <v>0</v>
      </c>
      <c r="P176" s="45">
        <v>0</v>
      </c>
      <c r="Q176" s="45">
        <v>1.0102557779434473E-3</v>
      </c>
      <c r="R176" s="45">
        <v>1.8941867108566157E-3</v>
      </c>
      <c r="S176" s="45">
        <v>0.10571330262433776</v>
      </c>
    </row>
    <row r="177" spans="1:19">
      <c r="A177" s="88" t="s">
        <v>285</v>
      </c>
      <c r="B177" s="69" t="s">
        <v>217</v>
      </c>
      <c r="C177" s="45">
        <v>0</v>
      </c>
      <c r="D177" s="45">
        <v>0</v>
      </c>
      <c r="E177" s="45">
        <v>0</v>
      </c>
      <c r="F177" s="45">
        <v>0</v>
      </c>
      <c r="G177" s="45">
        <v>0</v>
      </c>
      <c r="H177" s="45">
        <v>0</v>
      </c>
      <c r="I177" s="45">
        <v>0</v>
      </c>
      <c r="J177" s="45">
        <v>0</v>
      </c>
      <c r="K177" s="45">
        <v>0</v>
      </c>
      <c r="L177" s="45">
        <v>0</v>
      </c>
      <c r="M177" s="45">
        <v>0</v>
      </c>
      <c r="N177" s="45">
        <v>1.0118808939635571E-2</v>
      </c>
      <c r="O177" s="45">
        <v>0</v>
      </c>
      <c r="P177" s="45">
        <v>0</v>
      </c>
      <c r="Q177" s="45">
        <v>0</v>
      </c>
      <c r="R177" s="45">
        <v>0</v>
      </c>
      <c r="S177" s="45">
        <v>1.0118808939637347E-2</v>
      </c>
    </row>
    <row r="178" spans="1:19">
      <c r="A178" s="88" t="s">
        <v>285</v>
      </c>
      <c r="B178" s="69" t="s">
        <v>218</v>
      </c>
      <c r="C178" s="45">
        <v>0</v>
      </c>
      <c r="D178" s="45">
        <v>0</v>
      </c>
      <c r="E178" s="45">
        <v>0</v>
      </c>
      <c r="F178" s="45">
        <v>0</v>
      </c>
      <c r="G178" s="45">
        <v>0</v>
      </c>
      <c r="H178" s="45">
        <v>0</v>
      </c>
      <c r="I178" s="45">
        <v>0</v>
      </c>
      <c r="J178" s="45">
        <v>0</v>
      </c>
      <c r="K178" s="45">
        <v>0</v>
      </c>
      <c r="L178" s="45">
        <v>0</v>
      </c>
      <c r="M178" s="45">
        <v>1.7571993637943706E-8</v>
      </c>
      <c r="N178" s="45">
        <v>0</v>
      </c>
      <c r="O178" s="45">
        <v>0</v>
      </c>
      <c r="P178" s="45">
        <v>0</v>
      </c>
      <c r="Q178" s="45">
        <v>0</v>
      </c>
      <c r="R178" s="45">
        <v>0</v>
      </c>
      <c r="S178" s="45">
        <v>1.7572006072441582E-8</v>
      </c>
    </row>
    <row r="179" spans="1:19">
      <c r="A179" s="88" t="s">
        <v>285</v>
      </c>
      <c r="B179" s="69" t="s">
        <v>219</v>
      </c>
      <c r="C179" s="45">
        <v>0</v>
      </c>
      <c r="D179" s="45">
        <v>0</v>
      </c>
      <c r="E179" s="45">
        <v>0</v>
      </c>
      <c r="F179" s="45">
        <v>0</v>
      </c>
      <c r="G179" s="45">
        <v>0</v>
      </c>
      <c r="H179" s="45">
        <v>0</v>
      </c>
      <c r="I179" s="45">
        <v>0</v>
      </c>
      <c r="J179" s="45">
        <v>1.4819262242806025E-3</v>
      </c>
      <c r="K179" s="45">
        <v>1.1913390364090559E-4</v>
      </c>
      <c r="L179" s="45">
        <v>0</v>
      </c>
      <c r="M179" s="45">
        <v>2.4226584294240183E-8</v>
      </c>
      <c r="N179" s="45">
        <v>1.5221009969414112E-2</v>
      </c>
      <c r="O179" s="45">
        <v>0</v>
      </c>
      <c r="P179" s="45">
        <v>3.8658624901710681E-3</v>
      </c>
      <c r="Q179" s="45">
        <v>3.5000437570303911E-4</v>
      </c>
      <c r="R179" s="45">
        <v>0.13006228261231456</v>
      </c>
      <c r="S179" s="45">
        <v>0.15110024380209097</v>
      </c>
    </row>
    <row r="180" spans="1:19">
      <c r="A180" s="88" t="s">
        <v>285</v>
      </c>
      <c r="B180" s="69" t="s">
        <v>220</v>
      </c>
      <c r="C180" s="45">
        <v>0</v>
      </c>
      <c r="D180" s="45">
        <v>0</v>
      </c>
      <c r="E180" s="45">
        <v>0</v>
      </c>
      <c r="F180" s="45">
        <v>7.4408861549134286E-2</v>
      </c>
      <c r="G180" s="45">
        <v>0</v>
      </c>
      <c r="H180" s="45">
        <v>0</v>
      </c>
      <c r="I180" s="45">
        <v>0</v>
      </c>
      <c r="J180" s="45">
        <v>0</v>
      </c>
      <c r="K180" s="45">
        <v>0</v>
      </c>
      <c r="L180" s="45">
        <v>0</v>
      </c>
      <c r="M180" s="45">
        <v>7.943736869009399E-5</v>
      </c>
      <c r="N180" s="45">
        <v>5.9876655367396836E-4</v>
      </c>
      <c r="O180" s="45">
        <v>0</v>
      </c>
      <c r="P180" s="45">
        <v>1.8330391207777019E-4</v>
      </c>
      <c r="Q180" s="45">
        <v>0</v>
      </c>
      <c r="R180" s="45">
        <v>1.5095678512366817E-2</v>
      </c>
      <c r="S180" s="45">
        <v>9.0366047895940937E-2</v>
      </c>
    </row>
    <row r="181" spans="1:19">
      <c r="A181" s="88" t="s">
        <v>285</v>
      </c>
      <c r="B181" s="69" t="s">
        <v>221</v>
      </c>
      <c r="C181" s="45">
        <v>0</v>
      </c>
      <c r="D181" s="45">
        <v>0</v>
      </c>
      <c r="E181" s="45">
        <v>0</v>
      </c>
      <c r="F181" s="45">
        <v>0</v>
      </c>
      <c r="G181" s="45">
        <v>0</v>
      </c>
      <c r="H181" s="45">
        <v>0</v>
      </c>
      <c r="I181" s="45">
        <v>0</v>
      </c>
      <c r="J181" s="45">
        <v>0</v>
      </c>
      <c r="K181" s="45">
        <v>0</v>
      </c>
      <c r="L181" s="45">
        <v>0</v>
      </c>
      <c r="M181" s="45">
        <v>1.9803046313882078E-8</v>
      </c>
      <c r="N181" s="45">
        <v>4.8722937428271607E-3</v>
      </c>
      <c r="O181" s="45">
        <v>5.3040548024119172E-3</v>
      </c>
      <c r="P181" s="45">
        <v>7.7709668979020208E-5</v>
      </c>
      <c r="Q181" s="45">
        <v>2.2455821087358219E-4</v>
      </c>
      <c r="R181" s="45">
        <v>1.4045475664133278E-2</v>
      </c>
      <c r="S181" s="45">
        <v>2.4524111892276323E-2</v>
      </c>
    </row>
    <row r="182" spans="1:19">
      <c r="A182" s="88" t="s">
        <v>285</v>
      </c>
      <c r="B182" s="69" t="s">
        <v>222</v>
      </c>
      <c r="C182" s="45">
        <v>0</v>
      </c>
      <c r="D182" s="45">
        <v>0</v>
      </c>
      <c r="E182" s="45">
        <v>0</v>
      </c>
      <c r="F182" s="45">
        <v>0</v>
      </c>
      <c r="G182" s="45">
        <v>0</v>
      </c>
      <c r="H182" s="45">
        <v>0</v>
      </c>
      <c r="I182" s="45">
        <v>0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2.7255200440490235E-4</v>
      </c>
      <c r="P182" s="45">
        <v>5.6072854868149946E-4</v>
      </c>
      <c r="Q182" s="45">
        <v>0</v>
      </c>
      <c r="R182" s="45">
        <v>0</v>
      </c>
      <c r="S182" s="45">
        <v>8.3328055308129478E-4</v>
      </c>
    </row>
    <row r="183" spans="1:19">
      <c r="A183" s="88" t="s">
        <v>285</v>
      </c>
      <c r="B183" s="69" t="s">
        <v>223</v>
      </c>
      <c r="C183" s="45">
        <v>0</v>
      </c>
      <c r="D183" s="45">
        <v>0</v>
      </c>
      <c r="E183" s="45">
        <v>0</v>
      </c>
      <c r="F183" s="45">
        <v>0</v>
      </c>
      <c r="G183" s="45">
        <v>0</v>
      </c>
      <c r="H183" s="45">
        <v>0</v>
      </c>
      <c r="I183" s="45">
        <v>0</v>
      </c>
      <c r="J183" s="45">
        <v>0</v>
      </c>
      <c r="K183" s="45">
        <v>0</v>
      </c>
      <c r="L183" s="45">
        <v>0</v>
      </c>
      <c r="M183" s="45">
        <v>7.5698472595142619E-5</v>
      </c>
      <c r="N183" s="45">
        <v>0</v>
      </c>
      <c r="O183" s="45">
        <v>0</v>
      </c>
      <c r="P183" s="45">
        <v>0</v>
      </c>
      <c r="Q183" s="45">
        <v>0</v>
      </c>
      <c r="R183" s="45">
        <v>4.2033159093506356E-3</v>
      </c>
      <c r="S183" s="45">
        <v>4.2790143819502191E-3</v>
      </c>
    </row>
    <row r="184" spans="1:19">
      <c r="A184" s="88" t="s">
        <v>285</v>
      </c>
      <c r="B184" s="69" t="s">
        <v>224</v>
      </c>
      <c r="C184" s="45">
        <v>0</v>
      </c>
      <c r="D184" s="45">
        <v>0</v>
      </c>
      <c r="E184" s="45">
        <v>0</v>
      </c>
      <c r="F184" s="45">
        <v>0</v>
      </c>
      <c r="G184" s="45">
        <v>0</v>
      </c>
      <c r="H184" s="45">
        <v>0</v>
      </c>
      <c r="I184" s="45">
        <v>0</v>
      </c>
      <c r="J184" s="45">
        <v>0</v>
      </c>
      <c r="K184" s="45">
        <v>0</v>
      </c>
      <c r="L184" s="45">
        <v>0</v>
      </c>
      <c r="M184" s="45">
        <v>1.2563941596432926E-5</v>
      </c>
      <c r="N184" s="45">
        <v>5.406806817376264E-6</v>
      </c>
      <c r="O184" s="45">
        <v>0</v>
      </c>
      <c r="P184" s="45">
        <v>0</v>
      </c>
      <c r="Q184" s="45">
        <v>4.5758857852851165E-7</v>
      </c>
      <c r="R184" s="45">
        <v>3.2362703015849092E-3</v>
      </c>
      <c r="S184" s="45">
        <v>3.2546986385852961E-3</v>
      </c>
    </row>
    <row r="185" spans="1:19">
      <c r="A185" s="88" t="s">
        <v>285</v>
      </c>
      <c r="B185" s="69" t="s">
        <v>225</v>
      </c>
      <c r="C185" s="45">
        <v>0</v>
      </c>
      <c r="D185" s="45">
        <v>0</v>
      </c>
      <c r="E185" s="45">
        <v>0</v>
      </c>
      <c r="F185" s="45">
        <v>0</v>
      </c>
      <c r="G185" s="45">
        <v>0</v>
      </c>
      <c r="H185" s="45">
        <v>0</v>
      </c>
      <c r="I185" s="45">
        <v>0</v>
      </c>
      <c r="J185" s="45">
        <v>0</v>
      </c>
      <c r="K185" s="45">
        <v>0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45">
        <v>0</v>
      </c>
      <c r="S185" s="45">
        <v>0</v>
      </c>
    </row>
  </sheetData>
  <pageMargins left="0.7" right="0.7" top="0.75" bottom="0.75" header="0.3" footer="0.3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09375" defaultRowHeight="14.4"/>
  <cols>
    <col min="1" max="1" width="16.33203125" style="45" customWidth="1"/>
    <col min="2" max="2" width="17.88671875" style="45" customWidth="1"/>
    <col min="3" max="3" width="12" style="45" customWidth="1"/>
    <col min="4" max="16384" width="10.109375" style="45"/>
  </cols>
  <sheetData>
    <row r="1" spans="1:20" s="40" customFormat="1">
      <c r="B1" s="35" t="s">
        <v>1</v>
      </c>
      <c r="C1" s="42" t="s">
        <v>281</v>
      </c>
      <c r="D1" s="37"/>
      <c r="E1" s="37"/>
      <c r="F1" s="37"/>
      <c r="G1" s="38"/>
      <c r="H1" s="39"/>
    </row>
    <row r="2" spans="1:20">
      <c r="B2" s="41" t="s">
        <v>3</v>
      </c>
      <c r="C2" s="42" t="s">
        <v>284</v>
      </c>
      <c r="D2" s="43"/>
      <c r="E2" s="43"/>
      <c r="F2" s="43"/>
      <c r="G2" s="43"/>
      <c r="H2" s="44"/>
    </row>
    <row r="3" spans="1:20">
      <c r="B3" s="41" t="s">
        <v>5</v>
      </c>
      <c r="C3" s="46" t="s">
        <v>6</v>
      </c>
      <c r="D3" s="43"/>
      <c r="E3" s="43"/>
      <c r="F3" s="43"/>
      <c r="G3" s="43"/>
      <c r="H3" s="44"/>
    </row>
    <row r="4" spans="1:20">
      <c r="B4" s="47" t="s">
        <v>7</v>
      </c>
      <c r="C4" s="48">
        <v>2030</v>
      </c>
      <c r="D4" s="49"/>
      <c r="E4" s="49"/>
      <c r="F4" s="49"/>
      <c r="G4" s="49"/>
      <c r="H4" s="50"/>
    </row>
    <row r="5" spans="1:20">
      <c r="B5" s="51"/>
    </row>
    <row r="6" spans="1:20">
      <c r="A6" s="51" t="s">
        <v>8</v>
      </c>
      <c r="B6" s="51" t="s">
        <v>9</v>
      </c>
      <c r="C6" s="52" t="s">
        <v>10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4"/>
    </row>
    <row r="7" spans="1:20" ht="15.6">
      <c r="B7" s="51" t="s">
        <v>11</v>
      </c>
      <c r="C7" s="55" t="s">
        <v>12</v>
      </c>
      <c r="D7" s="56"/>
      <c r="E7" s="56"/>
      <c r="F7" s="56"/>
      <c r="G7" s="56"/>
      <c r="H7" s="56"/>
      <c r="I7" s="56"/>
      <c r="J7" s="56"/>
      <c r="K7" s="56"/>
      <c r="L7" s="57"/>
      <c r="M7" s="55" t="s">
        <v>13</v>
      </c>
      <c r="N7" s="56"/>
      <c r="O7" s="56"/>
      <c r="P7" s="56"/>
      <c r="Q7" s="56"/>
      <c r="R7" s="56"/>
      <c r="S7" s="58"/>
    </row>
    <row r="8" spans="1:20">
      <c r="C8" s="59" t="s">
        <v>14</v>
      </c>
      <c r="D8" s="60" t="s">
        <v>15</v>
      </c>
      <c r="E8" s="60" t="s">
        <v>16</v>
      </c>
      <c r="F8" s="60" t="s">
        <v>17</v>
      </c>
      <c r="G8" s="60" t="s">
        <v>18</v>
      </c>
      <c r="H8" s="60" t="s">
        <v>19</v>
      </c>
      <c r="I8" s="60" t="s">
        <v>20</v>
      </c>
      <c r="J8" s="60" t="s">
        <v>21</v>
      </c>
      <c r="K8" s="60" t="s">
        <v>22</v>
      </c>
      <c r="L8" s="61" t="s">
        <v>23</v>
      </c>
      <c r="M8" s="62" t="s">
        <v>24</v>
      </c>
      <c r="N8" s="63" t="s">
        <v>25</v>
      </c>
      <c r="O8" s="63" t="s">
        <v>26</v>
      </c>
      <c r="P8" s="63" t="s">
        <v>27</v>
      </c>
      <c r="Q8" s="63" t="s">
        <v>28</v>
      </c>
      <c r="R8" s="63" t="s">
        <v>29</v>
      </c>
      <c r="S8" s="64" t="s">
        <v>30</v>
      </c>
    </row>
    <row r="9" spans="1:20">
      <c r="C9" s="65" t="s">
        <v>31</v>
      </c>
      <c r="D9" s="66" t="s">
        <v>32</v>
      </c>
      <c r="E9" s="66" t="s">
        <v>33</v>
      </c>
      <c r="F9" s="66" t="s">
        <v>34</v>
      </c>
      <c r="G9" s="66" t="s">
        <v>35</v>
      </c>
      <c r="H9" s="66" t="s">
        <v>36</v>
      </c>
      <c r="I9" s="66" t="s">
        <v>37</v>
      </c>
      <c r="J9" s="66" t="s">
        <v>38</v>
      </c>
      <c r="K9" s="66" t="s">
        <v>39</v>
      </c>
      <c r="L9" s="67" t="s">
        <v>40</v>
      </c>
      <c r="M9" s="65" t="s">
        <v>41</v>
      </c>
      <c r="N9" s="66" t="s">
        <v>42</v>
      </c>
      <c r="O9" s="66" t="s">
        <v>43</v>
      </c>
      <c r="P9" s="66" t="s">
        <v>44</v>
      </c>
      <c r="Q9" s="66" t="s">
        <v>45</v>
      </c>
      <c r="R9" s="66" t="s">
        <v>46</v>
      </c>
      <c r="S9" s="68" t="s">
        <v>47</v>
      </c>
      <c r="T9" s="69"/>
    </row>
    <row r="10" spans="1:20">
      <c r="A10" s="88" t="s">
        <v>285</v>
      </c>
      <c r="B10" s="89" t="s">
        <v>49</v>
      </c>
      <c r="C10" s="45">
        <v>0</v>
      </c>
      <c r="D10" s="45">
        <v>0.14248335796055067</v>
      </c>
      <c r="E10" s="45">
        <v>0</v>
      </c>
      <c r="F10" s="45">
        <v>0</v>
      </c>
      <c r="G10" s="45">
        <v>5.895869432382165E-4</v>
      </c>
      <c r="H10" s="45">
        <v>0.48705906479182476</v>
      </c>
      <c r="I10" s="45">
        <v>0</v>
      </c>
      <c r="J10" s="45">
        <v>0</v>
      </c>
      <c r="K10" s="45">
        <v>0</v>
      </c>
      <c r="L10" s="45">
        <v>1.1068394810881848E-2</v>
      </c>
      <c r="M10" s="45">
        <v>4.1298283756289002E-2</v>
      </c>
      <c r="N10" s="45">
        <v>1.908524601391438E-2</v>
      </c>
      <c r="O10" s="45">
        <v>1.0327002176719038E-3</v>
      </c>
      <c r="P10" s="45">
        <v>1.3656723718505431E-2</v>
      </c>
      <c r="Q10" s="45">
        <v>4.7657847030539158E-3</v>
      </c>
      <c r="R10" s="45">
        <v>0.13135374115187287</v>
      </c>
      <c r="S10" s="45">
        <v>0.852392884067803</v>
      </c>
    </row>
    <row r="11" spans="1:20">
      <c r="A11" s="88" t="s">
        <v>285</v>
      </c>
      <c r="B11" s="89" t="s">
        <v>50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9.3946751161713138E-3</v>
      </c>
      <c r="S11" s="45">
        <v>9.3946751161713138E-3</v>
      </c>
    </row>
    <row r="12" spans="1:20">
      <c r="A12" s="88" t="s">
        <v>285</v>
      </c>
      <c r="B12" s="89" t="s">
        <v>51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0.22327739403805102</v>
      </c>
      <c r="S12" s="45">
        <v>0.22327739403805102</v>
      </c>
    </row>
    <row r="13" spans="1:20">
      <c r="A13" s="88" t="s">
        <v>285</v>
      </c>
      <c r="B13" s="89" t="s">
        <v>52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</row>
    <row r="14" spans="1:20">
      <c r="A14" s="88" t="s">
        <v>285</v>
      </c>
      <c r="B14" s="89" t="s">
        <v>53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</row>
    <row r="15" spans="1:20">
      <c r="A15" s="88" t="s">
        <v>285</v>
      </c>
      <c r="B15" s="89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</row>
    <row r="16" spans="1:20">
      <c r="A16" s="88" t="s">
        <v>285</v>
      </c>
      <c r="B16" s="89" t="s">
        <v>55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5.719418637346145E-4</v>
      </c>
      <c r="O16" s="45">
        <v>0</v>
      </c>
      <c r="P16" s="45">
        <v>0</v>
      </c>
      <c r="Q16" s="45">
        <v>0</v>
      </c>
      <c r="R16" s="45">
        <v>0</v>
      </c>
      <c r="S16" s="45">
        <v>5.7194186373465961E-4</v>
      </c>
    </row>
    <row r="17" spans="1:19">
      <c r="A17" s="88" t="s">
        <v>285</v>
      </c>
      <c r="B17" s="89" t="s">
        <v>56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45">
        <v>0</v>
      </c>
      <c r="N17" s="45">
        <v>2.8485486469628715E-2</v>
      </c>
      <c r="O17" s="45">
        <v>0</v>
      </c>
      <c r="P17" s="45">
        <v>0</v>
      </c>
      <c r="Q17" s="45">
        <v>0</v>
      </c>
      <c r="R17" s="45">
        <v>0</v>
      </c>
      <c r="S17" s="45">
        <v>2.8485486469628674E-2</v>
      </c>
    </row>
    <row r="18" spans="1:19">
      <c r="A18" s="88" t="s">
        <v>285</v>
      </c>
      <c r="B18" s="89" t="s">
        <v>57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</row>
    <row r="19" spans="1:19">
      <c r="A19" s="88" t="s">
        <v>285</v>
      </c>
      <c r="B19" s="89" t="s">
        <v>58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0.52731900502054896</v>
      </c>
      <c r="S19" s="45">
        <v>0.52731900502054896</v>
      </c>
    </row>
    <row r="20" spans="1:19">
      <c r="A20" s="88" t="s">
        <v>285</v>
      </c>
      <c r="B20" s="89" t="s">
        <v>59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</row>
    <row r="21" spans="1:19">
      <c r="A21" s="88" t="s">
        <v>285</v>
      </c>
      <c r="B21" s="89" t="s">
        <v>60</v>
      </c>
      <c r="C21" s="45">
        <v>0</v>
      </c>
      <c r="D21" s="45">
        <v>0</v>
      </c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3.4960818767277441E-4</v>
      </c>
      <c r="N21" s="45">
        <v>0</v>
      </c>
      <c r="O21" s="45">
        <v>0</v>
      </c>
      <c r="P21" s="45">
        <v>0</v>
      </c>
      <c r="Q21" s="45">
        <v>0</v>
      </c>
      <c r="R21" s="45">
        <v>2.0077446997159742E-2</v>
      </c>
      <c r="S21" s="45">
        <v>2.0427055184832676E-2</v>
      </c>
    </row>
    <row r="22" spans="1:19">
      <c r="A22" s="88" t="s">
        <v>285</v>
      </c>
      <c r="B22" s="89" t="s">
        <v>61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</row>
    <row r="23" spans="1:19">
      <c r="A23" s="88" t="s">
        <v>285</v>
      </c>
      <c r="B23" s="89" t="s">
        <v>62</v>
      </c>
      <c r="C23" s="45">
        <v>0</v>
      </c>
      <c r="D23" s="45">
        <v>0</v>
      </c>
      <c r="E23" s="45">
        <v>0</v>
      </c>
      <c r="F23" s="45">
        <v>0</v>
      </c>
      <c r="G23" s="45">
        <v>0</v>
      </c>
      <c r="H23" s="45">
        <v>0.69759904876701473</v>
      </c>
      <c r="I23" s="45">
        <v>0</v>
      </c>
      <c r="J23" s="45">
        <v>0</v>
      </c>
      <c r="K23" s="45">
        <v>0</v>
      </c>
      <c r="L23" s="45">
        <v>0</v>
      </c>
      <c r="M23" s="45">
        <v>4.2827348652495906E-4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0.69802732225353958</v>
      </c>
    </row>
    <row r="24" spans="1:19">
      <c r="A24" s="88" t="s">
        <v>285</v>
      </c>
      <c r="B24" s="89" t="s">
        <v>63</v>
      </c>
      <c r="C24" s="45">
        <v>0</v>
      </c>
      <c r="D24" s="45">
        <v>0</v>
      </c>
      <c r="E24" s="45">
        <v>0</v>
      </c>
      <c r="F24" s="45">
        <v>0</v>
      </c>
      <c r="G24" s="45">
        <v>0</v>
      </c>
      <c r="H24" s="45">
        <v>0.72680941092243834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7.4324390241379407E-4</v>
      </c>
      <c r="O24" s="45">
        <v>0</v>
      </c>
      <c r="P24" s="45">
        <v>0</v>
      </c>
      <c r="Q24" s="45">
        <v>0</v>
      </c>
      <c r="R24" s="45">
        <v>0</v>
      </c>
      <c r="S24" s="45">
        <v>0.72755265482485232</v>
      </c>
    </row>
    <row r="25" spans="1:19">
      <c r="A25" s="88" t="s">
        <v>285</v>
      </c>
      <c r="B25" s="89" t="s">
        <v>64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0.55254485251760221</v>
      </c>
      <c r="S25" s="45">
        <v>0.55254485251760199</v>
      </c>
    </row>
    <row r="26" spans="1:19">
      <c r="A26" s="88" t="s">
        <v>285</v>
      </c>
      <c r="B26" s="89" t="s">
        <v>65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3.8616855191489233E-2</v>
      </c>
      <c r="O26" s="45">
        <v>0</v>
      </c>
      <c r="P26" s="45">
        <v>0</v>
      </c>
      <c r="Q26" s="45">
        <v>0</v>
      </c>
      <c r="R26" s="45">
        <v>0</v>
      </c>
      <c r="S26" s="45">
        <v>3.8616855191489385E-2</v>
      </c>
    </row>
    <row r="27" spans="1:19">
      <c r="A27" s="88" t="s">
        <v>285</v>
      </c>
      <c r="B27" s="89" t="s">
        <v>66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1.41252369787917E-4</v>
      </c>
      <c r="O27" s="45">
        <v>0</v>
      </c>
      <c r="P27" s="45">
        <v>0</v>
      </c>
      <c r="Q27" s="45">
        <v>0</v>
      </c>
      <c r="R27" s="45">
        <v>6.9834613086960928E-5</v>
      </c>
      <c r="S27" s="45">
        <v>2.1108698287441996E-4</v>
      </c>
    </row>
    <row r="28" spans="1:19">
      <c r="A28" s="88" t="s">
        <v>285</v>
      </c>
      <c r="B28" s="89" t="s">
        <v>67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1.0458782743367812E-2</v>
      </c>
      <c r="O28" s="45">
        <v>0</v>
      </c>
      <c r="P28" s="45">
        <v>0</v>
      </c>
      <c r="Q28" s="45">
        <v>2.283417704202189E-4</v>
      </c>
      <c r="R28" s="45">
        <v>0</v>
      </c>
      <c r="S28" s="45">
        <v>1.0687124513788504E-2</v>
      </c>
    </row>
    <row r="29" spans="1:19">
      <c r="A29" s="88" t="s">
        <v>285</v>
      </c>
      <c r="B29" s="89" t="s">
        <v>68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5">
        <v>0</v>
      </c>
    </row>
    <row r="30" spans="1:19">
      <c r="A30" s="88" t="s">
        <v>285</v>
      </c>
      <c r="B30" s="89" t="s">
        <v>69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45">
        <v>0</v>
      </c>
      <c r="S30" s="45">
        <v>0</v>
      </c>
    </row>
    <row r="31" spans="1:19">
      <c r="A31" s="88" t="s">
        <v>285</v>
      </c>
      <c r="B31" s="89" t="s">
        <v>70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9.8541682888701049E-4</v>
      </c>
      <c r="N31" s="45">
        <v>0</v>
      </c>
      <c r="O31" s="45">
        <v>0</v>
      </c>
      <c r="P31" s="45">
        <v>0</v>
      </c>
      <c r="Q31" s="45">
        <v>0</v>
      </c>
      <c r="R31" s="45">
        <v>1.8149317031663219</v>
      </c>
      <c r="S31" s="45">
        <v>1.8159171199952091</v>
      </c>
    </row>
    <row r="32" spans="1:19">
      <c r="A32" s="88" t="s">
        <v>285</v>
      </c>
      <c r="B32" s="89" t="s">
        <v>71</v>
      </c>
      <c r="C32" s="45">
        <v>0</v>
      </c>
      <c r="D32" s="45">
        <v>0</v>
      </c>
      <c r="E32" s="45">
        <v>0</v>
      </c>
      <c r="F32" s="45">
        <v>0</v>
      </c>
      <c r="G32" s="45">
        <v>0.21268780501467563</v>
      </c>
      <c r="H32" s="45">
        <v>0</v>
      </c>
      <c r="I32" s="45">
        <v>0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45">
        <v>0</v>
      </c>
      <c r="S32" s="45">
        <v>0.21268780501467521</v>
      </c>
    </row>
    <row r="33" spans="1:19">
      <c r="A33" s="88" t="s">
        <v>285</v>
      </c>
      <c r="B33" s="89" t="s">
        <v>72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45">
        <v>1.4338928343364532E-4</v>
      </c>
      <c r="N33" s="45">
        <v>0</v>
      </c>
      <c r="O33" s="45">
        <v>0</v>
      </c>
      <c r="P33" s="45">
        <v>0</v>
      </c>
      <c r="Q33" s="45">
        <v>0</v>
      </c>
      <c r="R33" s="45">
        <v>0</v>
      </c>
      <c r="S33" s="45">
        <v>1.4338928343349266E-4</v>
      </c>
    </row>
    <row r="34" spans="1:19">
      <c r="A34" s="88" t="s">
        <v>285</v>
      </c>
      <c r="B34" s="89" t="s">
        <v>73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1.0791567600478974E-3</v>
      </c>
      <c r="Q34" s="45">
        <v>0</v>
      </c>
      <c r="R34" s="45">
        <v>0</v>
      </c>
      <c r="S34" s="45">
        <v>1.0791567600483276E-3</v>
      </c>
    </row>
    <row r="35" spans="1:19">
      <c r="A35" s="88" t="s">
        <v>285</v>
      </c>
      <c r="B35" s="89" t="s">
        <v>74</v>
      </c>
      <c r="C35" s="45">
        <v>0</v>
      </c>
      <c r="D35" s="45">
        <v>9.0571462608317638E-2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45">
        <v>0.46317336949717358</v>
      </c>
      <c r="S35" s="45">
        <v>0.5537448321054903</v>
      </c>
    </row>
    <row r="36" spans="1:19">
      <c r="A36" s="88" t="s">
        <v>285</v>
      </c>
      <c r="B36" s="89" t="s">
        <v>75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45">
        <v>0</v>
      </c>
      <c r="S36" s="45">
        <v>0</v>
      </c>
    </row>
    <row r="37" spans="1:19">
      <c r="A37" s="88" t="s">
        <v>285</v>
      </c>
      <c r="B37" s="89" t="s">
        <v>76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2.9066689574652749E-4</v>
      </c>
      <c r="O37" s="45">
        <v>0</v>
      </c>
      <c r="P37" s="45">
        <v>0</v>
      </c>
      <c r="Q37" s="45">
        <v>0</v>
      </c>
      <c r="R37" s="45">
        <v>1.701291207831046E-2</v>
      </c>
      <c r="S37" s="45">
        <v>1.7303578974058098E-2</v>
      </c>
    </row>
    <row r="38" spans="1:19">
      <c r="A38" s="88" t="s">
        <v>285</v>
      </c>
      <c r="B38" s="89" t="s">
        <v>77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2.1779424650425483E-6</v>
      </c>
      <c r="I38" s="45">
        <v>0</v>
      </c>
      <c r="J38" s="45">
        <v>0</v>
      </c>
      <c r="K38" s="45">
        <v>0</v>
      </c>
      <c r="L38" s="45">
        <v>0</v>
      </c>
      <c r="M38" s="45">
        <v>2.2155691496439367E-6</v>
      </c>
      <c r="N38" s="45">
        <v>0</v>
      </c>
      <c r="O38" s="45">
        <v>0</v>
      </c>
      <c r="P38" s="45">
        <v>0</v>
      </c>
      <c r="Q38" s="45">
        <v>0</v>
      </c>
      <c r="R38" s="45">
        <v>2.0634287133330709E-2</v>
      </c>
      <c r="S38" s="45">
        <v>2.0638680644944785E-2</v>
      </c>
    </row>
    <row r="39" spans="1:19">
      <c r="A39" s="88" t="s">
        <v>285</v>
      </c>
      <c r="B39" s="89" t="s">
        <v>78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4.853978108152382E-2</v>
      </c>
      <c r="M39" s="45">
        <v>6.6357648155222285E-3</v>
      </c>
      <c r="N39" s="45">
        <v>9.5977301533556325E-4</v>
      </c>
      <c r="O39" s="45">
        <v>0</v>
      </c>
      <c r="P39" s="45">
        <v>9.3730736873704479E-3</v>
      </c>
      <c r="Q39" s="45">
        <v>0</v>
      </c>
      <c r="R39" s="45">
        <v>0</v>
      </c>
      <c r="S39" s="45">
        <v>6.5508392599753051E-2</v>
      </c>
    </row>
    <row r="40" spans="1:19">
      <c r="A40" s="88" t="s">
        <v>285</v>
      </c>
      <c r="B40" s="89" t="s">
        <v>79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2.1300061884488596E-2</v>
      </c>
      <c r="N40" s="45">
        <v>0</v>
      </c>
      <c r="O40" s="45">
        <v>0</v>
      </c>
      <c r="P40" s="45">
        <v>0</v>
      </c>
      <c r="Q40" s="45">
        <v>3.9806247381624048E-3</v>
      </c>
      <c r="R40" s="45">
        <v>5.3551077900744204E-3</v>
      </c>
      <c r="S40" s="45">
        <v>3.0635794412724238E-2</v>
      </c>
    </row>
    <row r="41" spans="1:19">
      <c r="A41" s="88" t="s">
        <v>285</v>
      </c>
      <c r="B41" s="89" t="s">
        <v>80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1.0467085051621833E-3</v>
      </c>
      <c r="N41" s="45">
        <v>0</v>
      </c>
      <c r="O41" s="45">
        <v>0</v>
      </c>
      <c r="P41" s="45">
        <v>1.3528846739033693E-3</v>
      </c>
      <c r="Q41" s="45">
        <v>0</v>
      </c>
      <c r="R41" s="45">
        <v>5.3422288044808752E-3</v>
      </c>
      <c r="S41" s="45">
        <v>7.7418219835472257E-3</v>
      </c>
    </row>
    <row r="42" spans="1:19">
      <c r="A42" s="88" t="s">
        <v>285</v>
      </c>
      <c r="B42" s="89" t="s">
        <v>81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4.6121414427945095E-4</v>
      </c>
      <c r="N42" s="45">
        <v>0</v>
      </c>
      <c r="O42" s="45">
        <v>0</v>
      </c>
      <c r="P42" s="45">
        <v>0</v>
      </c>
      <c r="Q42" s="45">
        <v>0</v>
      </c>
      <c r="R42" s="45">
        <v>0</v>
      </c>
      <c r="S42" s="45">
        <v>4.6121414427968688E-4</v>
      </c>
    </row>
    <row r="43" spans="1:19">
      <c r="A43" s="88" t="s">
        <v>285</v>
      </c>
      <c r="B43" s="89" t="s">
        <v>82</v>
      </c>
      <c r="C43" s="45">
        <v>0</v>
      </c>
      <c r="D43" s="45">
        <v>0</v>
      </c>
      <c r="E43" s="45">
        <v>0</v>
      </c>
      <c r="F43" s="45">
        <v>0</v>
      </c>
      <c r="G43" s="45">
        <v>0</v>
      </c>
      <c r="H43" s="45">
        <v>0.41447479833529743</v>
      </c>
      <c r="I43" s="45">
        <v>0</v>
      </c>
      <c r="J43" s="45">
        <v>0</v>
      </c>
      <c r="K43" s="45">
        <v>0</v>
      </c>
      <c r="L43" s="45">
        <v>0</v>
      </c>
      <c r="M43" s="45">
        <v>2.0034152327971788E-3</v>
      </c>
      <c r="N43" s="45">
        <v>0</v>
      </c>
      <c r="O43" s="45">
        <v>0</v>
      </c>
      <c r="P43" s="45">
        <v>7.7087852195962189E-3</v>
      </c>
      <c r="Q43" s="45">
        <v>0</v>
      </c>
      <c r="R43" s="45">
        <v>0</v>
      </c>
      <c r="S43" s="45">
        <v>0.42418699878769051</v>
      </c>
    </row>
    <row r="44" spans="1:19">
      <c r="A44" s="88" t="s">
        <v>285</v>
      </c>
      <c r="B44" s="89" t="s">
        <v>83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</row>
    <row r="45" spans="1:19">
      <c r="A45" s="88" t="s">
        <v>285</v>
      </c>
      <c r="B45" s="89" t="s">
        <v>84</v>
      </c>
      <c r="C45" s="45">
        <v>0</v>
      </c>
      <c r="D45" s="45">
        <v>0</v>
      </c>
      <c r="E45" s="45">
        <v>0</v>
      </c>
      <c r="F45" s="45">
        <v>0</v>
      </c>
      <c r="G45" s="45">
        <v>2.1728537183244314</v>
      </c>
      <c r="H45" s="45">
        <v>2.0055976539625284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7.9987667804990309E-3</v>
      </c>
      <c r="O45" s="45">
        <v>0</v>
      </c>
      <c r="P45" s="45">
        <v>8.612376888831666E-4</v>
      </c>
      <c r="Q45" s="45">
        <v>0</v>
      </c>
      <c r="R45" s="45">
        <v>0</v>
      </c>
      <c r="S45" s="45">
        <v>4.187311376756341</v>
      </c>
    </row>
    <row r="46" spans="1:19">
      <c r="A46" s="88" t="s">
        <v>285</v>
      </c>
      <c r="B46" s="89" t="s">
        <v>85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5">
        <v>1.3425692375908636</v>
      </c>
      <c r="I46" s="45">
        <v>0</v>
      </c>
      <c r="J46" s="45">
        <v>0</v>
      </c>
      <c r="K46" s="45">
        <v>0</v>
      </c>
      <c r="L46" s="45">
        <v>0</v>
      </c>
      <c r="M46" s="45">
        <v>3.8389723319306734E-3</v>
      </c>
      <c r="N46" s="45">
        <v>0</v>
      </c>
      <c r="O46" s="45">
        <v>0</v>
      </c>
      <c r="P46" s="45">
        <v>0</v>
      </c>
      <c r="Q46" s="45">
        <v>0</v>
      </c>
      <c r="R46" s="45">
        <v>4.8230275655156696E-3</v>
      </c>
      <c r="S46" s="45">
        <v>1.351231237488312</v>
      </c>
    </row>
    <row r="47" spans="1:19">
      <c r="A47" s="88" t="s">
        <v>285</v>
      </c>
      <c r="B47" s="89" t="s">
        <v>86</v>
      </c>
      <c r="C47" s="45">
        <v>0</v>
      </c>
      <c r="D47" s="45">
        <v>0</v>
      </c>
      <c r="E47" s="45">
        <v>0</v>
      </c>
      <c r="F47" s="45">
        <v>6.9012265189968279E-7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1.5162095196695771E-2</v>
      </c>
      <c r="N47" s="45">
        <v>2.0283239849177487E-2</v>
      </c>
      <c r="O47" s="45">
        <v>0</v>
      </c>
      <c r="P47" s="45">
        <v>4.7827396420382917E-4</v>
      </c>
      <c r="Q47" s="45">
        <v>0</v>
      </c>
      <c r="R47" s="45">
        <v>7.197604698414839E-2</v>
      </c>
      <c r="S47" s="45">
        <v>0.1079003461168746</v>
      </c>
    </row>
    <row r="48" spans="1:19">
      <c r="A48" s="88" t="s">
        <v>285</v>
      </c>
      <c r="B48" s="89" t="s">
        <v>87</v>
      </c>
      <c r="C48" s="45">
        <v>0</v>
      </c>
      <c r="D48" s="45">
        <v>0</v>
      </c>
      <c r="E48" s="45">
        <v>0</v>
      </c>
      <c r="F48" s="45">
        <v>0.55673602470031414</v>
      </c>
      <c r="G48" s="45">
        <v>0</v>
      </c>
      <c r="H48" s="45">
        <v>0.30978363620187199</v>
      </c>
      <c r="I48" s="45">
        <v>0</v>
      </c>
      <c r="J48" s="45">
        <v>0</v>
      </c>
      <c r="K48" s="45">
        <v>0</v>
      </c>
      <c r="L48" s="45">
        <v>0</v>
      </c>
      <c r="M48" s="45">
        <v>5.0505438219938803E-5</v>
      </c>
      <c r="N48" s="45">
        <v>0</v>
      </c>
      <c r="O48" s="45">
        <v>0</v>
      </c>
      <c r="P48" s="45">
        <v>0</v>
      </c>
      <c r="Q48" s="45">
        <v>1.6298327877190683E-4</v>
      </c>
      <c r="R48" s="45">
        <v>1.0369850254820792</v>
      </c>
      <c r="S48" s="45">
        <v>1.9037181751012611</v>
      </c>
    </row>
    <row r="49" spans="1:19">
      <c r="A49" s="88" t="s">
        <v>285</v>
      </c>
      <c r="B49" s="89" t="s">
        <v>88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1.3482345981187346E-2</v>
      </c>
      <c r="N49" s="45">
        <v>9.2626259038814107E-3</v>
      </c>
      <c r="O49" s="45">
        <v>0</v>
      </c>
      <c r="P49" s="45">
        <v>0</v>
      </c>
      <c r="Q49" s="45">
        <v>2.4420696849460685E-3</v>
      </c>
      <c r="R49" s="45">
        <v>1.0755834200605108E-2</v>
      </c>
      <c r="S49" s="45">
        <v>3.5942875770619054E-2</v>
      </c>
    </row>
    <row r="50" spans="1:19">
      <c r="A50" s="88" t="s">
        <v>285</v>
      </c>
      <c r="B50" s="89" t="s">
        <v>89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0.675376871727839</v>
      </c>
      <c r="M50" s="45">
        <v>2.2939518446536689E-4</v>
      </c>
      <c r="N50" s="45">
        <v>1.0257281694361797E-2</v>
      </c>
      <c r="O50" s="45">
        <v>0</v>
      </c>
      <c r="P50" s="45">
        <v>8.3571374920791627E-3</v>
      </c>
      <c r="Q50" s="45">
        <v>0</v>
      </c>
      <c r="R50" s="45">
        <v>4.1375437245838143E-2</v>
      </c>
      <c r="S50" s="45">
        <v>0.73559612334458357</v>
      </c>
    </row>
    <row r="51" spans="1:19">
      <c r="A51" s="88" t="s">
        <v>285</v>
      </c>
      <c r="B51" s="89" t="s">
        <v>90</v>
      </c>
      <c r="C51" s="45">
        <v>0</v>
      </c>
      <c r="D51" s="45">
        <v>0.16035374995986593</v>
      </c>
      <c r="E51" s="45">
        <v>0</v>
      </c>
      <c r="F51" s="45">
        <v>0</v>
      </c>
      <c r="G51" s="45">
        <v>0</v>
      </c>
      <c r="H51" s="45">
        <v>0.19932613687486977</v>
      </c>
      <c r="I51" s="45">
        <v>0</v>
      </c>
      <c r="J51" s="45">
        <v>6.4708693094545329E-3</v>
      </c>
      <c r="K51" s="45">
        <v>0</v>
      </c>
      <c r="L51" s="45">
        <v>0</v>
      </c>
      <c r="M51" s="45">
        <v>5.4610878709681746E-2</v>
      </c>
      <c r="N51" s="45">
        <v>0</v>
      </c>
      <c r="O51" s="45">
        <v>0</v>
      </c>
      <c r="P51" s="45">
        <v>0</v>
      </c>
      <c r="Q51" s="45">
        <v>0</v>
      </c>
      <c r="R51" s="45">
        <v>0.31578002824992701</v>
      </c>
      <c r="S51" s="45">
        <v>0.73654166310379487</v>
      </c>
    </row>
    <row r="52" spans="1:19">
      <c r="A52" s="88" t="s">
        <v>285</v>
      </c>
      <c r="B52" s="89" t="s">
        <v>91</v>
      </c>
      <c r="C52" s="45">
        <v>1.9954286278213169E-2</v>
      </c>
      <c r="D52" s="45">
        <v>0</v>
      </c>
      <c r="E52" s="45">
        <v>0</v>
      </c>
      <c r="F52" s="45">
        <v>0</v>
      </c>
      <c r="G52" s="45">
        <v>0</v>
      </c>
      <c r="H52" s="45">
        <v>1.0188949863385668</v>
      </c>
      <c r="I52" s="45">
        <v>0</v>
      </c>
      <c r="J52" s="45">
        <v>0</v>
      </c>
      <c r="K52" s="45">
        <v>0</v>
      </c>
      <c r="L52" s="45">
        <v>0</v>
      </c>
      <c r="M52" s="45">
        <v>2.3171177659982278E-2</v>
      </c>
      <c r="N52" s="45">
        <v>0</v>
      </c>
      <c r="O52" s="45">
        <v>8.1996847416078295E-2</v>
      </c>
      <c r="P52" s="45">
        <v>2.3480931166624183E-3</v>
      </c>
      <c r="Q52" s="45">
        <v>1.5804096216877409E-3</v>
      </c>
      <c r="R52" s="45">
        <v>4.7661017286664276E-3</v>
      </c>
      <c r="S52" s="45">
        <v>1.152711902159858</v>
      </c>
    </row>
    <row r="53" spans="1:19">
      <c r="A53" s="88" t="s">
        <v>285</v>
      </c>
      <c r="B53" s="89" t="s">
        <v>92</v>
      </c>
      <c r="C53" s="45">
        <v>0</v>
      </c>
      <c r="D53" s="45">
        <v>0</v>
      </c>
      <c r="E53" s="45">
        <v>0</v>
      </c>
      <c r="F53" s="45">
        <v>1.0311203510968037</v>
      </c>
      <c r="G53" s="45">
        <v>0</v>
      </c>
      <c r="H53" s="45">
        <v>1.938273878364396</v>
      </c>
      <c r="I53" s="45">
        <v>0</v>
      </c>
      <c r="J53" s="45">
        <v>0</v>
      </c>
      <c r="K53" s="45">
        <v>0</v>
      </c>
      <c r="L53" s="45">
        <v>0</v>
      </c>
      <c r="M53" s="45">
        <v>5.1979104636518253E-2</v>
      </c>
      <c r="N53" s="45">
        <v>2.5111206469180608E-2</v>
      </c>
      <c r="O53" s="45">
        <v>0</v>
      </c>
      <c r="P53" s="45">
        <v>0</v>
      </c>
      <c r="Q53" s="45">
        <v>0</v>
      </c>
      <c r="R53" s="45">
        <v>1.2263578907507622E-2</v>
      </c>
      <c r="S53" s="45">
        <v>3.0587481194744086</v>
      </c>
    </row>
    <row r="54" spans="1:19">
      <c r="A54" s="88" t="s">
        <v>285</v>
      </c>
      <c r="B54" s="89" t="s">
        <v>93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45">
        <v>1.4533345613726101E-2</v>
      </c>
      <c r="N54" s="45">
        <v>2.2963557207002327E-2</v>
      </c>
      <c r="O54" s="45">
        <v>0</v>
      </c>
      <c r="P54" s="45">
        <v>0</v>
      </c>
      <c r="Q54" s="45">
        <v>0</v>
      </c>
      <c r="R54" s="45">
        <v>0.43328390920784265</v>
      </c>
      <c r="S54" s="45">
        <v>0.47078081202856836</v>
      </c>
    </row>
    <row r="55" spans="1:19">
      <c r="A55" s="88" t="s">
        <v>285</v>
      </c>
      <c r="B55" s="89" t="s">
        <v>94</v>
      </c>
      <c r="C55" s="45">
        <v>0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6.8815120923886863E-3</v>
      </c>
      <c r="N55" s="45">
        <v>2.8821381375134847E-2</v>
      </c>
      <c r="O55" s="45">
        <v>0</v>
      </c>
      <c r="P55" s="45">
        <v>0</v>
      </c>
      <c r="Q55" s="45">
        <v>0</v>
      </c>
      <c r="R55" s="45">
        <v>0.30021136095195544</v>
      </c>
      <c r="S55" s="45">
        <v>0.3359142544194782</v>
      </c>
    </row>
    <row r="56" spans="1:19">
      <c r="A56" s="88" t="s">
        <v>285</v>
      </c>
      <c r="B56" s="89" t="s">
        <v>95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1.3548272291230568E-4</v>
      </c>
      <c r="N56" s="45">
        <v>1.7979561708810765E-3</v>
      </c>
      <c r="O56" s="45">
        <v>0</v>
      </c>
      <c r="P56" s="45">
        <v>3.957758751590941E-3</v>
      </c>
      <c r="Q56" s="45">
        <v>7.8023720717937395E-4</v>
      </c>
      <c r="R56" s="45">
        <v>1.8630096860552703</v>
      </c>
      <c r="S56" s="45">
        <v>1.8696811209078348</v>
      </c>
    </row>
    <row r="57" spans="1:19">
      <c r="A57" s="88" t="s">
        <v>285</v>
      </c>
      <c r="B57" s="89" t="s">
        <v>96</v>
      </c>
      <c r="C57" s="45">
        <v>0</v>
      </c>
      <c r="D57" s="45">
        <v>2.9495475891228751E-2</v>
      </c>
      <c r="E57" s="45">
        <v>0</v>
      </c>
      <c r="F57" s="45">
        <v>0</v>
      </c>
      <c r="G57" s="45">
        <v>0</v>
      </c>
      <c r="H57" s="45">
        <v>1.1747972686563806</v>
      </c>
      <c r="I57" s="45">
        <v>9.6556907570460179E-5</v>
      </c>
      <c r="J57" s="45">
        <v>0</v>
      </c>
      <c r="K57" s="45">
        <v>0</v>
      </c>
      <c r="L57" s="45">
        <v>0</v>
      </c>
      <c r="M57" s="45">
        <v>0.15137149380492565</v>
      </c>
      <c r="N57" s="45">
        <v>1.0870210406166259E-2</v>
      </c>
      <c r="O57" s="45">
        <v>0</v>
      </c>
      <c r="P57" s="45">
        <v>0</v>
      </c>
      <c r="Q57" s="45">
        <v>0</v>
      </c>
      <c r="R57" s="45">
        <v>7.6379626264190037E-2</v>
      </c>
      <c r="S57" s="45">
        <v>1.4430106319304628</v>
      </c>
    </row>
    <row r="58" spans="1:19">
      <c r="A58" s="88" t="s">
        <v>285</v>
      </c>
      <c r="B58" s="89" t="s">
        <v>97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1.4848133851606113E-2</v>
      </c>
      <c r="J58" s="45">
        <v>0</v>
      </c>
      <c r="K58" s="45">
        <v>0</v>
      </c>
      <c r="L58" s="45">
        <v>0</v>
      </c>
      <c r="M58" s="45">
        <v>4.4774966134582039E-2</v>
      </c>
      <c r="N58" s="45">
        <v>6.5192948158217995E-2</v>
      </c>
      <c r="O58" s="45">
        <v>0</v>
      </c>
      <c r="P58" s="45">
        <v>1.4481919419977007E-2</v>
      </c>
      <c r="Q58" s="45">
        <v>0</v>
      </c>
      <c r="R58" s="45">
        <v>0.56868159506253679</v>
      </c>
      <c r="S58" s="45">
        <v>0.70797956262691386</v>
      </c>
    </row>
    <row r="59" spans="1:19">
      <c r="A59" s="88" t="s">
        <v>285</v>
      </c>
      <c r="B59" s="89" t="s">
        <v>98</v>
      </c>
      <c r="C59" s="45">
        <v>0</v>
      </c>
      <c r="D59" s="45">
        <v>0</v>
      </c>
      <c r="E59" s="45">
        <v>0</v>
      </c>
      <c r="F59" s="45">
        <v>1.448345282584897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45">
        <v>5.7863251040834007E-2</v>
      </c>
      <c r="N59" s="45">
        <v>6.1876011580770662E-2</v>
      </c>
      <c r="O59" s="45">
        <v>0</v>
      </c>
      <c r="P59" s="45">
        <v>0</v>
      </c>
      <c r="Q59" s="45">
        <v>0</v>
      </c>
      <c r="R59" s="45">
        <v>0.88130675057629126</v>
      </c>
      <c r="S59" s="45">
        <v>2.4493912957827959</v>
      </c>
    </row>
    <row r="60" spans="1:19">
      <c r="A60" s="88" t="s">
        <v>285</v>
      </c>
      <c r="B60" s="89" t="s">
        <v>99</v>
      </c>
      <c r="C60" s="45">
        <v>0</v>
      </c>
      <c r="D60" s="45">
        <v>0</v>
      </c>
      <c r="E60" s="45">
        <v>0</v>
      </c>
      <c r="F60" s="45">
        <v>0.11644261315680549</v>
      </c>
      <c r="G60" s="45">
        <v>3.0975749181614032</v>
      </c>
      <c r="H60" s="45">
        <v>2.5250572621700726</v>
      </c>
      <c r="I60" s="45">
        <v>4.3663735188979758E-2</v>
      </c>
      <c r="J60" s="45">
        <v>1.9111820473362729E-4</v>
      </c>
      <c r="K60" s="45">
        <v>0</v>
      </c>
      <c r="L60" s="45">
        <v>0</v>
      </c>
      <c r="M60" s="45">
        <v>0.27028649095079649</v>
      </c>
      <c r="N60" s="45">
        <v>0.56662755915763785</v>
      </c>
      <c r="O60" s="45">
        <v>0</v>
      </c>
      <c r="P60" s="45">
        <v>1.1631952260065248E-3</v>
      </c>
      <c r="Q60" s="45">
        <v>0</v>
      </c>
      <c r="R60" s="45">
        <v>23.789762431612662</v>
      </c>
      <c r="S60" s="45">
        <v>30.410769323829101</v>
      </c>
    </row>
    <row r="61" spans="1:19">
      <c r="A61" s="88" t="s">
        <v>285</v>
      </c>
      <c r="B61" s="89" t="s">
        <v>101</v>
      </c>
      <c r="C61" s="45">
        <v>0</v>
      </c>
      <c r="D61" s="45">
        <v>0</v>
      </c>
      <c r="E61" s="45">
        <v>0</v>
      </c>
      <c r="F61" s="45">
        <v>0</v>
      </c>
      <c r="G61" s="45">
        <v>0</v>
      </c>
      <c r="H61" s="45">
        <v>0</v>
      </c>
      <c r="I61" s="45">
        <v>4.6312070084016804E-4</v>
      </c>
      <c r="J61" s="45">
        <v>0</v>
      </c>
      <c r="K61" s="45">
        <v>0</v>
      </c>
      <c r="L61" s="45">
        <v>0</v>
      </c>
      <c r="M61" s="45">
        <v>0.16583471485356682</v>
      </c>
      <c r="N61" s="45">
        <v>0.65289150693194842</v>
      </c>
      <c r="O61" s="45">
        <v>0</v>
      </c>
      <c r="P61" s="45">
        <v>3.461546921619052E-2</v>
      </c>
      <c r="Q61" s="45">
        <v>8.7338219821239231E-3</v>
      </c>
      <c r="R61" s="45">
        <v>12.971065272821015</v>
      </c>
      <c r="S61" s="45">
        <v>13.83360390650568</v>
      </c>
    </row>
    <row r="62" spans="1:19">
      <c r="A62" s="88" t="s">
        <v>285</v>
      </c>
      <c r="B62" s="89" t="s">
        <v>102</v>
      </c>
      <c r="C62" s="45">
        <v>0</v>
      </c>
      <c r="D62" s="45">
        <v>0.4367261475952699</v>
      </c>
      <c r="E62" s="45">
        <v>0</v>
      </c>
      <c r="F62" s="45">
        <v>0</v>
      </c>
      <c r="G62" s="45">
        <v>4.7876045991393035</v>
      </c>
      <c r="H62" s="45">
        <v>0</v>
      </c>
      <c r="I62" s="45">
        <v>0</v>
      </c>
      <c r="J62" s="45">
        <v>0</v>
      </c>
      <c r="K62" s="45">
        <v>0</v>
      </c>
      <c r="L62" s="45">
        <v>0</v>
      </c>
      <c r="M62" s="45">
        <v>7.7879335607953237E-3</v>
      </c>
      <c r="N62" s="45">
        <v>4.1641826072678967E-2</v>
      </c>
      <c r="O62" s="45">
        <v>5.6551033759839386E-2</v>
      </c>
      <c r="P62" s="45">
        <v>0</v>
      </c>
      <c r="Q62" s="45">
        <v>1.517527843248722E-3</v>
      </c>
      <c r="R62" s="45">
        <v>6.3386014470090402E-2</v>
      </c>
      <c r="S62" s="45">
        <v>5.3952150824412399</v>
      </c>
    </row>
    <row r="63" spans="1:19">
      <c r="A63" s="88" t="s">
        <v>285</v>
      </c>
      <c r="B63" s="89" t="s">
        <v>103</v>
      </c>
      <c r="C63" s="45">
        <v>0</v>
      </c>
      <c r="D63" s="45">
        <v>0</v>
      </c>
      <c r="E63" s="45">
        <v>0</v>
      </c>
      <c r="F63" s="45">
        <v>0</v>
      </c>
      <c r="G63" s="45">
        <v>0</v>
      </c>
      <c r="H63" s="45">
        <v>1.363484636255281</v>
      </c>
      <c r="I63" s="45">
        <v>1.2961944239010023E-2</v>
      </c>
      <c r="J63" s="45">
        <v>0</v>
      </c>
      <c r="K63" s="45">
        <v>0</v>
      </c>
      <c r="L63" s="45">
        <v>0</v>
      </c>
      <c r="M63" s="45">
        <v>9.0027715096713257E-2</v>
      </c>
      <c r="N63" s="45">
        <v>0.27783278443522486</v>
      </c>
      <c r="O63" s="45">
        <v>6.4772600182226303E-3</v>
      </c>
      <c r="P63" s="45">
        <v>3.5881043409880159E-2</v>
      </c>
      <c r="Q63" s="45">
        <v>0</v>
      </c>
      <c r="R63" s="45">
        <v>0.35832959504662654</v>
      </c>
      <c r="S63" s="45">
        <v>2.1449949785009466</v>
      </c>
    </row>
    <row r="64" spans="1:19">
      <c r="A64" s="88" t="s">
        <v>285</v>
      </c>
      <c r="B64" s="89" t="s">
        <v>104</v>
      </c>
      <c r="C64" s="45">
        <v>2.7697761493216781E-3</v>
      </c>
      <c r="D64" s="45">
        <v>0.22012476009833248</v>
      </c>
      <c r="E64" s="45">
        <v>0</v>
      </c>
      <c r="F64" s="45">
        <v>0.32185368940710646</v>
      </c>
      <c r="G64" s="45">
        <v>4.2322135356034902</v>
      </c>
      <c r="H64" s="45">
        <v>0</v>
      </c>
      <c r="I64" s="45">
        <v>9.0023503043119527E-2</v>
      </c>
      <c r="J64" s="45">
        <v>0</v>
      </c>
      <c r="K64" s="45">
        <v>0</v>
      </c>
      <c r="L64" s="45">
        <v>0.10321688647187277</v>
      </c>
      <c r="M64" s="45">
        <v>0.10189256128714064</v>
      </c>
      <c r="N64" s="45">
        <v>0.36561950012949684</v>
      </c>
      <c r="O64" s="45">
        <v>0</v>
      </c>
      <c r="P64" s="45">
        <v>3.8082621268738959E-2</v>
      </c>
      <c r="Q64" s="45">
        <v>0</v>
      </c>
      <c r="R64" s="45">
        <v>0.80409151190699646</v>
      </c>
      <c r="S64" s="45">
        <v>6.2798883453656202</v>
      </c>
    </row>
    <row r="65" spans="1:19">
      <c r="A65" s="88" t="s">
        <v>285</v>
      </c>
      <c r="B65" s="89" t="s">
        <v>105</v>
      </c>
      <c r="C65" s="45">
        <v>0</v>
      </c>
      <c r="D65" s="45">
        <v>5.7371365982227029E-2</v>
      </c>
      <c r="E65" s="45">
        <v>0</v>
      </c>
      <c r="F65" s="45">
        <v>0</v>
      </c>
      <c r="G65" s="45">
        <v>0</v>
      </c>
      <c r="H65" s="45">
        <v>0.19989225604503247</v>
      </c>
      <c r="I65" s="45">
        <v>0</v>
      </c>
      <c r="J65" s="45">
        <v>0</v>
      </c>
      <c r="K65" s="45">
        <v>0</v>
      </c>
      <c r="L65" s="45">
        <v>0</v>
      </c>
      <c r="M65" s="45">
        <v>1.1239795105405959E-2</v>
      </c>
      <c r="N65" s="45">
        <v>0.11585139185603399</v>
      </c>
      <c r="O65" s="45">
        <v>0</v>
      </c>
      <c r="P65" s="45">
        <v>3.5057105817596357E-3</v>
      </c>
      <c r="Q65" s="45">
        <v>0</v>
      </c>
      <c r="R65" s="45">
        <v>1.1169622123490512</v>
      </c>
      <c r="S65" s="45">
        <v>1.5048227319195036</v>
      </c>
    </row>
    <row r="66" spans="1:19">
      <c r="A66" s="88" t="s">
        <v>285</v>
      </c>
      <c r="B66" s="89" t="s">
        <v>106</v>
      </c>
      <c r="C66" s="45">
        <v>0</v>
      </c>
      <c r="D66" s="45">
        <v>0</v>
      </c>
      <c r="E66" s="45">
        <v>0</v>
      </c>
      <c r="F66" s="45">
        <v>0</v>
      </c>
      <c r="G66" s="45">
        <v>0</v>
      </c>
      <c r="H66" s="45">
        <v>0</v>
      </c>
      <c r="I66" s="45">
        <v>8.1338823344308531E-3</v>
      </c>
      <c r="J66" s="45">
        <v>0</v>
      </c>
      <c r="K66" s="45">
        <v>0</v>
      </c>
      <c r="L66" s="45">
        <v>0</v>
      </c>
      <c r="M66" s="45">
        <v>8.8768459709723579E-2</v>
      </c>
      <c r="N66" s="45">
        <v>9.754504136179154E-2</v>
      </c>
      <c r="O66" s="45">
        <v>0</v>
      </c>
      <c r="P66" s="45">
        <v>0</v>
      </c>
      <c r="Q66" s="45">
        <v>4.4237170954433344E-4</v>
      </c>
      <c r="R66" s="45">
        <v>0.13940168048475954</v>
      </c>
      <c r="S66" s="45">
        <v>0.33429143560024954</v>
      </c>
    </row>
    <row r="67" spans="1:19">
      <c r="A67" s="88" t="s">
        <v>285</v>
      </c>
      <c r="B67" s="89" t="s">
        <v>107</v>
      </c>
      <c r="C67" s="45">
        <v>0</v>
      </c>
      <c r="D67" s="45">
        <v>0.10663493855734707</v>
      </c>
      <c r="E67" s="45">
        <v>0</v>
      </c>
      <c r="F67" s="45">
        <v>6.0205130847470816</v>
      </c>
      <c r="G67" s="45">
        <v>0.1391326972121476</v>
      </c>
      <c r="H67" s="45">
        <v>1.7465013599486241</v>
      </c>
      <c r="I67" s="45">
        <v>0</v>
      </c>
      <c r="J67" s="45">
        <v>0</v>
      </c>
      <c r="K67" s="45">
        <v>0</v>
      </c>
      <c r="L67" s="45">
        <v>0.26465253630324326</v>
      </c>
      <c r="M67" s="45">
        <v>2.8129119084386645E-2</v>
      </c>
      <c r="N67" s="45">
        <v>0.19718524185775443</v>
      </c>
      <c r="O67" s="45">
        <v>0</v>
      </c>
      <c r="P67" s="45">
        <v>2.0377422545278523E-3</v>
      </c>
      <c r="Q67" s="45">
        <v>0</v>
      </c>
      <c r="R67" s="45">
        <v>0.53331049318969548</v>
      </c>
      <c r="S67" s="45">
        <v>9.0380972131548134</v>
      </c>
    </row>
    <row r="68" spans="1:19">
      <c r="A68" s="88" t="s">
        <v>285</v>
      </c>
      <c r="B68" s="89" t="s">
        <v>108</v>
      </c>
      <c r="C68" s="45">
        <v>0</v>
      </c>
      <c r="D68" s="45">
        <v>0</v>
      </c>
      <c r="E68" s="45">
        <v>0</v>
      </c>
      <c r="F68" s="45">
        <v>0</v>
      </c>
      <c r="G68" s="45">
        <v>0.48838735604401684</v>
      </c>
      <c r="H68" s="45">
        <v>0.18021487445109585</v>
      </c>
      <c r="I68" s="45">
        <v>0</v>
      </c>
      <c r="J68" s="45">
        <v>0</v>
      </c>
      <c r="K68" s="45">
        <v>0</v>
      </c>
      <c r="L68" s="45">
        <v>0.11658798737625853</v>
      </c>
      <c r="M68" s="45">
        <v>2.2100912617174062E-2</v>
      </c>
      <c r="N68" s="45">
        <v>0.17620391957063841</v>
      </c>
      <c r="O68" s="45">
        <v>0</v>
      </c>
      <c r="P68" s="45">
        <v>4.2047466191362792E-3</v>
      </c>
      <c r="Q68" s="45">
        <v>7.3767054327304495E-3</v>
      </c>
      <c r="R68" s="45">
        <v>2.1320475058626656</v>
      </c>
      <c r="S68" s="45">
        <v>3.1271240079737197</v>
      </c>
    </row>
    <row r="69" spans="1:19">
      <c r="A69" s="88" t="s">
        <v>285</v>
      </c>
      <c r="B69" s="89" t="s">
        <v>109</v>
      </c>
      <c r="C69" s="45">
        <v>1.3499866244560049E-2</v>
      </c>
      <c r="D69" s="45">
        <v>0.24967802052961252</v>
      </c>
      <c r="E69" s="45">
        <v>0</v>
      </c>
      <c r="F69" s="45">
        <v>0</v>
      </c>
      <c r="G69" s="45">
        <v>0</v>
      </c>
      <c r="H69" s="45">
        <v>0</v>
      </c>
      <c r="I69" s="45">
        <v>0</v>
      </c>
      <c r="J69" s="45">
        <v>0</v>
      </c>
      <c r="K69" s="45">
        <v>7.7447059110145205E-4</v>
      </c>
      <c r="L69" s="45">
        <v>0.11314488959400726</v>
      </c>
      <c r="M69" s="45">
        <v>0.18981884681600958</v>
      </c>
      <c r="N69" s="45">
        <v>0.12466455542026322</v>
      </c>
      <c r="O69" s="45">
        <v>0.13455985243252055</v>
      </c>
      <c r="P69" s="45">
        <v>0</v>
      </c>
      <c r="Q69" s="45">
        <v>0</v>
      </c>
      <c r="R69" s="45">
        <v>2.1597667161974528</v>
      </c>
      <c r="S69" s="45">
        <v>2.9859072178255275</v>
      </c>
    </row>
    <row r="70" spans="1:19">
      <c r="A70" s="88" t="s">
        <v>285</v>
      </c>
      <c r="B70" s="89" t="s">
        <v>110</v>
      </c>
      <c r="C70" s="45">
        <v>0</v>
      </c>
      <c r="D70" s="45">
        <v>0</v>
      </c>
      <c r="E70" s="45">
        <v>0</v>
      </c>
      <c r="F70" s="45">
        <v>0</v>
      </c>
      <c r="G70" s="45">
        <v>0</v>
      </c>
      <c r="H70" s="45">
        <v>0</v>
      </c>
      <c r="I70" s="45">
        <v>0</v>
      </c>
      <c r="J70" s="45">
        <v>0</v>
      </c>
      <c r="K70" s="45">
        <v>9.8900142382276294E-3</v>
      </c>
      <c r="L70" s="45">
        <v>0</v>
      </c>
      <c r="M70" s="45">
        <v>0.13609007811554918</v>
      </c>
      <c r="N70" s="45">
        <v>1.8658437101661818E-2</v>
      </c>
      <c r="O70" s="45">
        <v>0</v>
      </c>
      <c r="P70" s="45">
        <v>3.2170034966010036E-2</v>
      </c>
      <c r="Q70" s="45">
        <v>0</v>
      </c>
      <c r="R70" s="45">
        <v>1.2968991751432171</v>
      </c>
      <c r="S70" s="45">
        <v>1.4937077395646696</v>
      </c>
    </row>
    <row r="71" spans="1:19">
      <c r="A71" s="88" t="s">
        <v>285</v>
      </c>
      <c r="B71" s="89" t="s">
        <v>111</v>
      </c>
      <c r="C71" s="45">
        <v>0</v>
      </c>
      <c r="D71" s="45">
        <v>0.18817140512036912</v>
      </c>
      <c r="E71" s="45">
        <v>0</v>
      </c>
      <c r="F71" s="45">
        <v>0</v>
      </c>
      <c r="G71" s="45">
        <v>0</v>
      </c>
      <c r="H71" s="45">
        <v>0</v>
      </c>
      <c r="I71" s="45">
        <v>0</v>
      </c>
      <c r="J71" s="45">
        <v>0</v>
      </c>
      <c r="K71" s="45">
        <v>0</v>
      </c>
      <c r="L71" s="45">
        <v>0</v>
      </c>
      <c r="M71" s="45">
        <v>0.1773487702821801</v>
      </c>
      <c r="N71" s="45">
        <v>5.8518481842814829E-2</v>
      </c>
      <c r="O71" s="45">
        <v>0</v>
      </c>
      <c r="P71" s="45">
        <v>0</v>
      </c>
      <c r="Q71" s="45">
        <v>0</v>
      </c>
      <c r="R71" s="45">
        <v>0.1948553338270429</v>
      </c>
      <c r="S71" s="45">
        <v>0.61889399107238319</v>
      </c>
    </row>
    <row r="72" spans="1:19">
      <c r="A72" s="88" t="s">
        <v>285</v>
      </c>
      <c r="B72" s="89" t="s">
        <v>112</v>
      </c>
      <c r="C72" s="45">
        <v>8.1845497013111251E-2</v>
      </c>
      <c r="D72" s="45">
        <v>0.19314805643754696</v>
      </c>
      <c r="E72" s="45">
        <v>0</v>
      </c>
      <c r="F72" s="45">
        <v>0</v>
      </c>
      <c r="G72" s="45">
        <v>0</v>
      </c>
      <c r="H72" s="45">
        <v>1.2611746273301634</v>
      </c>
      <c r="I72" s="45">
        <v>0</v>
      </c>
      <c r="J72" s="45">
        <v>1.3167602853833352E-3</v>
      </c>
      <c r="K72" s="45">
        <v>0</v>
      </c>
      <c r="L72" s="45">
        <v>0</v>
      </c>
      <c r="M72" s="45">
        <v>0.19129244421273284</v>
      </c>
      <c r="N72" s="45">
        <v>0.2044664025393006</v>
      </c>
      <c r="O72" s="45">
        <v>0</v>
      </c>
      <c r="P72" s="45">
        <v>2.8366342123644833E-2</v>
      </c>
      <c r="Q72" s="45">
        <v>3.0943199814880348E-3</v>
      </c>
      <c r="R72" s="45">
        <v>1.969447942071767</v>
      </c>
      <c r="S72" s="45">
        <v>3.9341523919951555</v>
      </c>
    </row>
    <row r="73" spans="1:19">
      <c r="A73" s="88" t="s">
        <v>285</v>
      </c>
      <c r="B73" s="89" t="s">
        <v>113</v>
      </c>
      <c r="C73" s="45">
        <v>0</v>
      </c>
      <c r="D73" s="45">
        <v>0</v>
      </c>
      <c r="E73" s="45">
        <v>0</v>
      </c>
      <c r="F73" s="45">
        <v>0</v>
      </c>
      <c r="G73" s="45">
        <v>0</v>
      </c>
      <c r="H73" s="45">
        <v>0</v>
      </c>
      <c r="I73" s="45">
        <v>0</v>
      </c>
      <c r="J73" s="45">
        <v>0</v>
      </c>
      <c r="K73" s="45">
        <v>0</v>
      </c>
      <c r="L73" s="45">
        <v>0.10356821326540433</v>
      </c>
      <c r="M73" s="45">
        <v>1.2218415104205294E-2</v>
      </c>
      <c r="N73" s="45">
        <v>0.23369336657095596</v>
      </c>
      <c r="O73" s="45">
        <v>0</v>
      </c>
      <c r="P73" s="45">
        <v>6.2161867006150506E-3</v>
      </c>
      <c r="Q73" s="45">
        <v>3.7450912102140327E-4</v>
      </c>
      <c r="R73" s="45">
        <v>2.9298560151159876</v>
      </c>
      <c r="S73" s="45">
        <v>3.2859267058781825</v>
      </c>
    </row>
    <row r="74" spans="1:19">
      <c r="A74" s="88" t="s">
        <v>285</v>
      </c>
      <c r="B74" s="89" t="s">
        <v>114</v>
      </c>
      <c r="C74" s="45">
        <v>0</v>
      </c>
      <c r="D74" s="45">
        <v>0</v>
      </c>
      <c r="E74" s="45">
        <v>0</v>
      </c>
      <c r="F74" s="45">
        <v>0</v>
      </c>
      <c r="G74" s="45">
        <v>1.6903732233678035</v>
      </c>
      <c r="H74" s="45">
        <v>1.4775328014619689</v>
      </c>
      <c r="I74" s="45">
        <v>0</v>
      </c>
      <c r="J74" s="45">
        <v>0</v>
      </c>
      <c r="K74" s="45">
        <v>0</v>
      </c>
      <c r="L74" s="45">
        <v>0</v>
      </c>
      <c r="M74" s="45">
        <v>0.46156717552610171</v>
      </c>
      <c r="N74" s="45">
        <v>0.13980788185718973</v>
      </c>
      <c r="O74" s="45">
        <v>0</v>
      </c>
      <c r="P74" s="45">
        <v>1.6281613418374918E-3</v>
      </c>
      <c r="Q74" s="45">
        <v>9.6406028448329864E-3</v>
      </c>
      <c r="R74" s="45">
        <v>0.13538485996305383</v>
      </c>
      <c r="S74" s="45">
        <v>3.9159347063628047</v>
      </c>
    </row>
    <row r="75" spans="1:19">
      <c r="A75" s="88" t="s">
        <v>285</v>
      </c>
      <c r="B75" s="89" t="s">
        <v>115</v>
      </c>
      <c r="C75" s="45">
        <v>0</v>
      </c>
      <c r="D75" s="45">
        <v>0.74201616100792722</v>
      </c>
      <c r="E75" s="45">
        <v>0</v>
      </c>
      <c r="F75" s="45">
        <v>0.5049667417435213</v>
      </c>
      <c r="G75" s="45">
        <v>0</v>
      </c>
      <c r="H75" s="45">
        <v>0</v>
      </c>
      <c r="I75" s="45">
        <v>0</v>
      </c>
      <c r="J75" s="45">
        <v>0</v>
      </c>
      <c r="K75" s="45">
        <v>0</v>
      </c>
      <c r="L75" s="45">
        <v>0.11001211434729719</v>
      </c>
      <c r="M75" s="45">
        <v>0.25882242755742935</v>
      </c>
      <c r="N75" s="45">
        <v>4.8975946861257835E-2</v>
      </c>
      <c r="O75" s="45">
        <v>0</v>
      </c>
      <c r="P75" s="45">
        <v>6.9583096951017498E-3</v>
      </c>
      <c r="Q75" s="45">
        <v>3.1132858200966368E-3</v>
      </c>
      <c r="R75" s="45">
        <v>0.15931843310416127</v>
      </c>
      <c r="S75" s="45">
        <v>1.8341834201367817</v>
      </c>
    </row>
    <row r="76" spans="1:19">
      <c r="A76" s="88" t="s">
        <v>285</v>
      </c>
      <c r="B76" s="69" t="s">
        <v>116</v>
      </c>
      <c r="C76" s="45">
        <v>0</v>
      </c>
      <c r="D76" s="45">
        <v>0.1121965733680339</v>
      </c>
      <c r="E76" s="45">
        <v>0</v>
      </c>
      <c r="F76" s="45">
        <v>0</v>
      </c>
      <c r="G76" s="45">
        <v>0</v>
      </c>
      <c r="H76" s="45">
        <v>0</v>
      </c>
      <c r="I76" s="45">
        <v>9.3158573957592028E-2</v>
      </c>
      <c r="J76" s="45">
        <v>0</v>
      </c>
      <c r="K76" s="45">
        <v>0</v>
      </c>
      <c r="L76" s="45">
        <v>0</v>
      </c>
      <c r="M76" s="45">
        <v>0.41843833349091142</v>
      </c>
      <c r="N76" s="45">
        <v>0.1099124564625944</v>
      </c>
      <c r="O76" s="45">
        <v>0</v>
      </c>
      <c r="P76" s="45">
        <v>2.5043897982612695E-2</v>
      </c>
      <c r="Q76" s="45">
        <v>3.4145730800730356E-4</v>
      </c>
      <c r="R76" s="45">
        <v>2.6803583062060738</v>
      </c>
      <c r="S76" s="45">
        <v>3.4394495987758233</v>
      </c>
    </row>
    <row r="77" spans="1:19">
      <c r="A77" s="88" t="s">
        <v>285</v>
      </c>
      <c r="B77" s="69" t="s">
        <v>117</v>
      </c>
      <c r="C77" s="45">
        <v>0</v>
      </c>
      <c r="D77" s="45">
        <v>0.29646963381830149</v>
      </c>
      <c r="E77" s="45">
        <v>0</v>
      </c>
      <c r="F77" s="45">
        <v>0.64991389060503124</v>
      </c>
      <c r="G77" s="45">
        <v>0</v>
      </c>
      <c r="H77" s="45">
        <v>0</v>
      </c>
      <c r="I77" s="45">
        <v>0</v>
      </c>
      <c r="J77" s="45">
        <v>0</v>
      </c>
      <c r="K77" s="45">
        <v>0</v>
      </c>
      <c r="L77" s="45">
        <v>0</v>
      </c>
      <c r="M77" s="45">
        <v>0.15182031275632824</v>
      </c>
      <c r="N77" s="45">
        <v>3.4434962186713491E-2</v>
      </c>
      <c r="O77" s="45">
        <v>0</v>
      </c>
      <c r="P77" s="45">
        <v>0</v>
      </c>
      <c r="Q77" s="45">
        <v>2.2750366949504386E-3</v>
      </c>
      <c r="R77" s="45">
        <v>9.5881245300731166E-2</v>
      </c>
      <c r="S77" s="45">
        <v>1.2307950813620607</v>
      </c>
    </row>
    <row r="78" spans="1:19">
      <c r="A78" s="88" t="s">
        <v>285</v>
      </c>
      <c r="B78" s="69" t="s">
        <v>118</v>
      </c>
      <c r="C78" s="45">
        <v>5.0185214451329202E-2</v>
      </c>
      <c r="D78" s="45">
        <v>0</v>
      </c>
      <c r="E78" s="45">
        <v>0</v>
      </c>
      <c r="F78" s="45">
        <v>0</v>
      </c>
      <c r="G78" s="45">
        <v>0</v>
      </c>
      <c r="H78" s="45">
        <v>0</v>
      </c>
      <c r="I78" s="45">
        <v>0</v>
      </c>
      <c r="J78" s="45">
        <v>0</v>
      </c>
      <c r="K78" s="45">
        <v>0</v>
      </c>
      <c r="L78" s="45">
        <v>0</v>
      </c>
      <c r="M78" s="45">
        <v>0.17988811462625831</v>
      </c>
      <c r="N78" s="45">
        <v>0.12783106668514321</v>
      </c>
      <c r="O78" s="45">
        <v>0</v>
      </c>
      <c r="P78" s="45">
        <v>1.1146276327500593E-2</v>
      </c>
      <c r="Q78" s="45">
        <v>0</v>
      </c>
      <c r="R78" s="45">
        <v>2.0240178156510069</v>
      </c>
      <c r="S78" s="45">
        <v>2.393068487741246</v>
      </c>
    </row>
    <row r="79" spans="1:19">
      <c r="A79" s="88" t="s">
        <v>285</v>
      </c>
      <c r="B79" s="69" t="s">
        <v>119</v>
      </c>
      <c r="C79" s="45">
        <v>0</v>
      </c>
      <c r="D79" s="45">
        <v>0</v>
      </c>
      <c r="E79" s="45">
        <v>0</v>
      </c>
      <c r="F79" s="45">
        <v>0</v>
      </c>
      <c r="G79" s="45">
        <v>0</v>
      </c>
      <c r="H79" s="45">
        <v>0</v>
      </c>
      <c r="I79" s="45">
        <v>0</v>
      </c>
      <c r="J79" s="45">
        <v>0</v>
      </c>
      <c r="K79" s="45">
        <v>0</v>
      </c>
      <c r="L79" s="45">
        <v>0</v>
      </c>
      <c r="M79" s="45">
        <v>6.0775905798169383E-3</v>
      </c>
      <c r="N79" s="45">
        <v>4.9618682154836335E-2</v>
      </c>
      <c r="O79" s="45">
        <v>0</v>
      </c>
      <c r="P79" s="45">
        <v>0</v>
      </c>
      <c r="Q79" s="45">
        <v>5.3049324549378912E-3</v>
      </c>
      <c r="R79" s="45">
        <v>0.70679563151176694</v>
      </c>
      <c r="S79" s="45">
        <v>0.76779683670135057</v>
      </c>
    </row>
    <row r="80" spans="1:19">
      <c r="A80" s="88" t="s">
        <v>285</v>
      </c>
      <c r="B80" s="69" t="s">
        <v>120</v>
      </c>
      <c r="C80" s="45">
        <v>5.0741229621825035E-2</v>
      </c>
      <c r="D80" s="45">
        <v>0</v>
      </c>
      <c r="E80" s="45">
        <v>0</v>
      </c>
      <c r="F80" s="45">
        <v>0</v>
      </c>
      <c r="G80" s="45">
        <v>0</v>
      </c>
      <c r="H80" s="45">
        <v>0</v>
      </c>
      <c r="I80" s="45">
        <v>6.8238454294246853E-2</v>
      </c>
      <c r="J80" s="45">
        <v>6.5377546003136163E-3</v>
      </c>
      <c r="K80" s="45">
        <v>0</v>
      </c>
      <c r="L80" s="45">
        <v>4.8855419295806168E-2</v>
      </c>
      <c r="M80" s="45">
        <v>0.10860757836384094</v>
      </c>
      <c r="N80" s="45">
        <v>0.23098315376278133</v>
      </c>
      <c r="O80" s="45">
        <v>0.13846990921633029</v>
      </c>
      <c r="P80" s="45">
        <v>6.1635928227397052E-3</v>
      </c>
      <c r="Q80" s="45">
        <v>2.0127065460337767E-3</v>
      </c>
      <c r="R80" s="45">
        <v>1.7476713464957925</v>
      </c>
      <c r="S80" s="45">
        <v>2.4082811450196999</v>
      </c>
    </row>
    <row r="81" spans="1:19">
      <c r="A81" s="88" t="s">
        <v>285</v>
      </c>
      <c r="B81" s="69" t="s">
        <v>121</v>
      </c>
      <c r="C81" s="45">
        <v>5.0039743715670493E-2</v>
      </c>
      <c r="D81" s="45">
        <v>0</v>
      </c>
      <c r="E81" s="45">
        <v>0</v>
      </c>
      <c r="F81" s="45">
        <v>0</v>
      </c>
      <c r="G81" s="45">
        <v>0</v>
      </c>
      <c r="H81" s="45">
        <v>0</v>
      </c>
      <c r="I81" s="45">
        <v>0</v>
      </c>
      <c r="J81" s="45">
        <v>0</v>
      </c>
      <c r="K81" s="45">
        <v>0</v>
      </c>
      <c r="L81" s="45">
        <v>7.4667488636841695E-2</v>
      </c>
      <c r="M81" s="45">
        <v>9.3234110737685505E-3</v>
      </c>
      <c r="N81" s="45">
        <v>1.7718526257340272E-2</v>
      </c>
      <c r="O81" s="45">
        <v>8.5266024409068053E-2</v>
      </c>
      <c r="P81" s="45">
        <v>3.8019303931309256E-3</v>
      </c>
      <c r="Q81" s="45">
        <v>2.6976166290829107E-4</v>
      </c>
      <c r="R81" s="45">
        <v>0.80230604052823651</v>
      </c>
      <c r="S81" s="45">
        <v>1.0433929266769724</v>
      </c>
    </row>
    <row r="82" spans="1:19">
      <c r="A82" s="88" t="s">
        <v>285</v>
      </c>
      <c r="B82" s="69" t="s">
        <v>122</v>
      </c>
      <c r="C82" s="45">
        <v>0</v>
      </c>
      <c r="D82" s="45">
        <v>0</v>
      </c>
      <c r="E82" s="45">
        <v>0</v>
      </c>
      <c r="F82" s="45">
        <v>0</v>
      </c>
      <c r="G82" s="45">
        <v>0</v>
      </c>
      <c r="H82" s="45">
        <v>0</v>
      </c>
      <c r="I82" s="45">
        <v>0</v>
      </c>
      <c r="J82" s="45">
        <v>0</v>
      </c>
      <c r="K82" s="45">
        <v>0</v>
      </c>
      <c r="L82" s="45">
        <v>0</v>
      </c>
      <c r="M82" s="45">
        <v>2.3208905354619613E-2</v>
      </c>
      <c r="N82" s="45">
        <v>6.8465639991819316E-2</v>
      </c>
      <c r="O82" s="45">
        <v>0</v>
      </c>
      <c r="P82" s="45">
        <v>0</v>
      </c>
      <c r="Q82" s="45">
        <v>1.3178760633881778E-2</v>
      </c>
      <c r="R82" s="45">
        <v>0.82292181452251612</v>
      </c>
      <c r="S82" s="45">
        <v>0.92777512050284372</v>
      </c>
    </row>
    <row r="83" spans="1:19">
      <c r="A83" s="88" t="s">
        <v>285</v>
      </c>
      <c r="B83" s="69" t="s">
        <v>123</v>
      </c>
      <c r="C83" s="45">
        <v>0</v>
      </c>
      <c r="D83" s="45">
        <v>0.18317396556229593</v>
      </c>
      <c r="E83" s="45">
        <v>0</v>
      </c>
      <c r="F83" s="45">
        <v>0</v>
      </c>
      <c r="G83" s="45">
        <v>0</v>
      </c>
      <c r="H83" s="45">
        <v>0</v>
      </c>
      <c r="I83" s="45">
        <v>0</v>
      </c>
      <c r="J83" s="45">
        <v>0</v>
      </c>
      <c r="K83" s="45">
        <v>0</v>
      </c>
      <c r="L83" s="45">
        <v>0</v>
      </c>
      <c r="M83" s="45">
        <v>2.4527028587270738E-2</v>
      </c>
      <c r="N83" s="45">
        <v>0.11775095916520772</v>
      </c>
      <c r="O83" s="45">
        <v>0</v>
      </c>
      <c r="P83" s="45">
        <v>3.2471842168554366E-3</v>
      </c>
      <c r="Q83" s="45">
        <v>5.1946411127916647E-3</v>
      </c>
      <c r="R83" s="45">
        <v>0.45963797394603034</v>
      </c>
      <c r="S83" s="45">
        <v>0.79353175259043951</v>
      </c>
    </row>
    <row r="84" spans="1:19">
      <c r="A84" s="88" t="s">
        <v>285</v>
      </c>
      <c r="B84" s="69" t="s">
        <v>124</v>
      </c>
      <c r="C84" s="45">
        <v>0</v>
      </c>
      <c r="D84" s="45">
        <v>0</v>
      </c>
      <c r="E84" s="45">
        <v>0</v>
      </c>
      <c r="F84" s="45">
        <v>0</v>
      </c>
      <c r="G84" s="45">
        <v>0</v>
      </c>
      <c r="H84" s="45">
        <v>0</v>
      </c>
      <c r="I84" s="45">
        <v>0</v>
      </c>
      <c r="J84" s="45">
        <v>0</v>
      </c>
      <c r="K84" s="45">
        <v>0</v>
      </c>
      <c r="L84" s="45">
        <v>0</v>
      </c>
      <c r="M84" s="45">
        <v>5.9473674946435295E-2</v>
      </c>
      <c r="N84" s="45">
        <v>9.1117765235334325E-2</v>
      </c>
      <c r="O84" s="45">
        <v>0</v>
      </c>
      <c r="P84" s="45">
        <v>0</v>
      </c>
      <c r="Q84" s="45">
        <v>0</v>
      </c>
      <c r="R84" s="45">
        <v>8.5616290801780792E-2</v>
      </c>
      <c r="S84" s="45">
        <v>0.2362077309835513</v>
      </c>
    </row>
    <row r="85" spans="1:19">
      <c r="A85" s="88" t="s">
        <v>285</v>
      </c>
      <c r="B85" s="69" t="s">
        <v>125</v>
      </c>
      <c r="C85" s="45">
        <v>0</v>
      </c>
      <c r="D85" s="45">
        <v>0</v>
      </c>
      <c r="E85" s="45">
        <v>0</v>
      </c>
      <c r="F85" s="45">
        <v>0</v>
      </c>
      <c r="G85" s="45">
        <v>0</v>
      </c>
      <c r="H85" s="45">
        <v>0</v>
      </c>
      <c r="I85" s="45">
        <v>0</v>
      </c>
      <c r="J85" s="45">
        <v>0</v>
      </c>
      <c r="K85" s="45">
        <v>0</v>
      </c>
      <c r="L85" s="45">
        <v>0</v>
      </c>
      <c r="M85" s="45">
        <v>5.5338635340785203E-2</v>
      </c>
      <c r="N85" s="45">
        <v>3.2998526092062441E-2</v>
      </c>
      <c r="O85" s="45">
        <v>2.7949961231237275E-3</v>
      </c>
      <c r="P85" s="45">
        <v>1.1927836817859916E-3</v>
      </c>
      <c r="Q85" s="45">
        <v>3.0170945746865602E-3</v>
      </c>
      <c r="R85" s="45">
        <v>0.7270586094817304</v>
      </c>
      <c r="S85" s="45">
        <v>0.82240064529418078</v>
      </c>
    </row>
    <row r="86" spans="1:19">
      <c r="A86" s="88" t="s">
        <v>285</v>
      </c>
      <c r="B86" s="69" t="s">
        <v>126</v>
      </c>
      <c r="C86" s="45">
        <v>0</v>
      </c>
      <c r="D86" s="45">
        <v>0</v>
      </c>
      <c r="E86" s="45">
        <v>0</v>
      </c>
      <c r="F86" s="45">
        <v>0</v>
      </c>
      <c r="G86" s="45">
        <v>0</v>
      </c>
      <c r="H86" s="45">
        <v>0</v>
      </c>
      <c r="I86" s="45">
        <v>3.8295415940347244E-2</v>
      </c>
      <c r="J86" s="45">
        <v>0</v>
      </c>
      <c r="K86" s="45">
        <v>0</v>
      </c>
      <c r="L86" s="45">
        <v>0</v>
      </c>
      <c r="M86" s="45">
        <v>2.8166353834970792E-2</v>
      </c>
      <c r="N86" s="45">
        <v>9.2465828899029212E-2</v>
      </c>
      <c r="O86" s="45">
        <v>0</v>
      </c>
      <c r="P86" s="45">
        <v>6.312347362709525E-3</v>
      </c>
      <c r="Q86" s="45">
        <v>0</v>
      </c>
      <c r="R86" s="45">
        <v>1.4016116702980668</v>
      </c>
      <c r="S86" s="45">
        <v>1.5668516163351285</v>
      </c>
    </row>
    <row r="87" spans="1:19">
      <c r="A87" s="88" t="s">
        <v>285</v>
      </c>
      <c r="B87" s="69" t="s">
        <v>127</v>
      </c>
      <c r="C87" s="45">
        <v>0</v>
      </c>
      <c r="D87" s="45">
        <v>0</v>
      </c>
      <c r="E87" s="45">
        <v>0</v>
      </c>
      <c r="F87" s="45">
        <v>0</v>
      </c>
      <c r="G87" s="45">
        <v>0</v>
      </c>
      <c r="H87" s="45">
        <v>0</v>
      </c>
      <c r="I87" s="45">
        <v>0</v>
      </c>
      <c r="J87" s="45">
        <v>0</v>
      </c>
      <c r="K87" s="45">
        <v>0</v>
      </c>
      <c r="L87" s="45">
        <v>3.2857472951305589E-2</v>
      </c>
      <c r="M87" s="45">
        <v>0.12286802972304978</v>
      </c>
      <c r="N87" s="45">
        <v>3.8935634157292398E-2</v>
      </c>
      <c r="O87" s="45">
        <v>0</v>
      </c>
      <c r="P87" s="45">
        <v>0</v>
      </c>
      <c r="Q87" s="45">
        <v>4.3394095592954735E-3</v>
      </c>
      <c r="R87" s="45">
        <v>2.0325605857109963E-2</v>
      </c>
      <c r="S87" s="45">
        <v>0.21932615224804408</v>
      </c>
    </row>
    <row r="88" spans="1:19">
      <c r="A88" s="88" t="s">
        <v>285</v>
      </c>
      <c r="B88" s="69" t="s">
        <v>128</v>
      </c>
      <c r="C88" s="45">
        <v>5.0352811263496944E-2</v>
      </c>
      <c r="D88" s="45">
        <v>5.504824121111529E-2</v>
      </c>
      <c r="E88" s="45">
        <v>0</v>
      </c>
      <c r="F88" s="45">
        <v>0</v>
      </c>
      <c r="G88" s="45">
        <v>0</v>
      </c>
      <c r="H88" s="45">
        <v>0</v>
      </c>
      <c r="I88" s="45">
        <v>3.5070952317702631E-2</v>
      </c>
      <c r="J88" s="45">
        <v>0</v>
      </c>
      <c r="K88" s="45">
        <v>1.6197312137185567E-2</v>
      </c>
      <c r="L88" s="45">
        <v>0</v>
      </c>
      <c r="M88" s="45">
        <v>1.1730435251350091E-2</v>
      </c>
      <c r="N88" s="45">
        <v>2.6897845100035234E-2</v>
      </c>
      <c r="O88" s="45">
        <v>0</v>
      </c>
      <c r="P88" s="45">
        <v>5.5098312419376572E-3</v>
      </c>
      <c r="Q88" s="45">
        <v>8.940445617383469E-3</v>
      </c>
      <c r="R88" s="45">
        <v>0.47423571477814619</v>
      </c>
      <c r="S88" s="45">
        <v>0.68398358891835187</v>
      </c>
    </row>
    <row r="89" spans="1:19">
      <c r="A89" s="88" t="s">
        <v>285</v>
      </c>
      <c r="B89" s="69" t="s">
        <v>129</v>
      </c>
      <c r="C89" s="45">
        <v>0</v>
      </c>
      <c r="D89" s="45">
        <v>0</v>
      </c>
      <c r="E89" s="45">
        <v>0</v>
      </c>
      <c r="F89" s="45">
        <v>0</v>
      </c>
      <c r="G89" s="45">
        <v>0</v>
      </c>
      <c r="H89" s="45">
        <v>0</v>
      </c>
      <c r="I89" s="45">
        <v>0</v>
      </c>
      <c r="J89" s="45">
        <v>0</v>
      </c>
      <c r="K89" s="45">
        <v>0</v>
      </c>
      <c r="L89" s="45">
        <v>0</v>
      </c>
      <c r="M89" s="45">
        <v>5.0411113474759794E-3</v>
      </c>
      <c r="N89" s="45">
        <v>5.1844980643418026E-2</v>
      </c>
      <c r="O89" s="45">
        <v>0</v>
      </c>
      <c r="P89" s="45">
        <v>0</v>
      </c>
      <c r="Q89" s="45">
        <v>4.0746826146456361E-3</v>
      </c>
      <c r="R89" s="45">
        <v>0.46160710209773015</v>
      </c>
      <c r="S89" s="45">
        <v>0.52256787670327753</v>
      </c>
    </row>
    <row r="90" spans="1:19">
      <c r="A90" s="88" t="s">
        <v>285</v>
      </c>
      <c r="B90" s="69" t="s">
        <v>130</v>
      </c>
      <c r="C90" s="45">
        <v>0</v>
      </c>
      <c r="D90" s="45">
        <v>0</v>
      </c>
      <c r="E90" s="45">
        <v>0</v>
      </c>
      <c r="F90" s="45">
        <v>0</v>
      </c>
      <c r="G90" s="45">
        <v>0</v>
      </c>
      <c r="H90" s="45">
        <v>7.9537602118520567E-2</v>
      </c>
      <c r="I90" s="45">
        <v>5.0644236543963106E-2</v>
      </c>
      <c r="J90" s="45">
        <v>0</v>
      </c>
      <c r="K90" s="45">
        <v>0</v>
      </c>
      <c r="L90" s="45">
        <v>0</v>
      </c>
      <c r="M90" s="45">
        <v>0.12055385468733792</v>
      </c>
      <c r="N90" s="45">
        <v>9.681123841862771E-2</v>
      </c>
      <c r="O90" s="45">
        <v>0</v>
      </c>
      <c r="P90" s="45">
        <v>0</v>
      </c>
      <c r="Q90" s="45">
        <v>0</v>
      </c>
      <c r="R90" s="45">
        <v>0.43308179931355539</v>
      </c>
      <c r="S90" s="45">
        <v>0.78062873108200392</v>
      </c>
    </row>
    <row r="91" spans="1:19">
      <c r="A91" s="88" t="s">
        <v>285</v>
      </c>
      <c r="B91" s="69" t="s">
        <v>131</v>
      </c>
      <c r="C91" s="45">
        <v>7.171393728504194E-2</v>
      </c>
      <c r="D91" s="45">
        <v>0</v>
      </c>
      <c r="E91" s="45">
        <v>0</v>
      </c>
      <c r="F91" s="45">
        <v>0</v>
      </c>
      <c r="G91" s="45">
        <v>0</v>
      </c>
      <c r="H91" s="45">
        <v>0</v>
      </c>
      <c r="I91" s="45">
        <v>6.1089095011784E-2</v>
      </c>
      <c r="J91" s="45">
        <v>0</v>
      </c>
      <c r="K91" s="45">
        <v>0</v>
      </c>
      <c r="L91" s="45">
        <v>0</v>
      </c>
      <c r="M91" s="45">
        <v>8.4997064222092078E-3</v>
      </c>
      <c r="N91" s="45">
        <v>0.20899959354747022</v>
      </c>
      <c r="O91" s="45">
        <v>0</v>
      </c>
      <c r="P91" s="45">
        <v>2.1544196516875891E-2</v>
      </c>
      <c r="Q91" s="45">
        <v>1.95338810807133E-4</v>
      </c>
      <c r="R91" s="45">
        <v>0.27771480522035574</v>
      </c>
      <c r="S91" s="45">
        <v>0.6497566728145614</v>
      </c>
    </row>
    <row r="92" spans="1:19">
      <c r="A92" s="88" t="s">
        <v>285</v>
      </c>
      <c r="B92" s="69" t="s">
        <v>132</v>
      </c>
      <c r="C92" s="45">
        <v>0</v>
      </c>
      <c r="D92" s="45">
        <v>0</v>
      </c>
      <c r="E92" s="45">
        <v>0</v>
      </c>
      <c r="F92" s="45">
        <v>1.9979002636764065</v>
      </c>
      <c r="G92" s="45">
        <v>0</v>
      </c>
      <c r="H92" s="45">
        <v>0</v>
      </c>
      <c r="I92" s="45">
        <v>0</v>
      </c>
      <c r="J92" s="45">
        <v>0</v>
      </c>
      <c r="K92" s="45">
        <v>0</v>
      </c>
      <c r="L92" s="45">
        <v>0.12577579553671026</v>
      </c>
      <c r="M92" s="45">
        <v>5.474051418016046E-3</v>
      </c>
      <c r="N92" s="45">
        <v>0</v>
      </c>
      <c r="O92" s="45">
        <v>8.4831460115386115E-2</v>
      </c>
      <c r="P92" s="45">
        <v>0</v>
      </c>
      <c r="Q92" s="45">
        <v>0</v>
      </c>
      <c r="R92" s="45">
        <v>7.629478316374616E-3</v>
      </c>
      <c r="S92" s="45">
        <v>2.221611049062858</v>
      </c>
    </row>
    <row r="93" spans="1:19">
      <c r="A93" s="88" t="s">
        <v>285</v>
      </c>
      <c r="B93" s="69" t="s">
        <v>133</v>
      </c>
      <c r="C93" s="45">
        <v>0</v>
      </c>
      <c r="D93" s="45">
        <v>0</v>
      </c>
      <c r="E93" s="45">
        <v>0</v>
      </c>
      <c r="F93" s="45">
        <v>0</v>
      </c>
      <c r="G93" s="45">
        <v>0</v>
      </c>
      <c r="H93" s="45">
        <v>0</v>
      </c>
      <c r="I93" s="45">
        <v>0</v>
      </c>
      <c r="J93" s="45">
        <v>0</v>
      </c>
      <c r="K93" s="45">
        <v>0</v>
      </c>
      <c r="L93" s="45">
        <v>0</v>
      </c>
      <c r="M93" s="45">
        <v>0.17333185301987442</v>
      </c>
      <c r="N93" s="45">
        <v>0.22271389475622261</v>
      </c>
      <c r="O93" s="45">
        <v>1.2450602120901433E-3</v>
      </c>
      <c r="P93" s="45">
        <v>2.007497134263736E-3</v>
      </c>
      <c r="Q93" s="45">
        <v>6.7269969895543125E-3</v>
      </c>
      <c r="R93" s="45">
        <v>0.54374427568343719</v>
      </c>
      <c r="S93" s="45">
        <v>0.94976957779545046</v>
      </c>
    </row>
    <row r="94" spans="1:19">
      <c r="A94" s="88" t="s">
        <v>285</v>
      </c>
      <c r="B94" s="69" t="s">
        <v>134</v>
      </c>
      <c r="C94" s="45">
        <v>0</v>
      </c>
      <c r="D94" s="45">
        <v>0</v>
      </c>
      <c r="E94" s="45">
        <v>0</v>
      </c>
      <c r="F94" s="45">
        <v>0</v>
      </c>
      <c r="G94" s="45">
        <v>1.1026348610443009</v>
      </c>
      <c r="H94" s="45">
        <v>0.60359227358163281</v>
      </c>
      <c r="I94" s="45">
        <v>3.405477875420837E-2</v>
      </c>
      <c r="J94" s="45">
        <v>0</v>
      </c>
      <c r="K94" s="45">
        <v>0</v>
      </c>
      <c r="L94" s="45">
        <v>0</v>
      </c>
      <c r="M94" s="45">
        <v>5.0097378343288312E-2</v>
      </c>
      <c r="N94" s="45">
        <v>0.13974148770579475</v>
      </c>
      <c r="O94" s="45">
        <v>0</v>
      </c>
      <c r="P94" s="45">
        <v>1.8016068933737195E-3</v>
      </c>
      <c r="Q94" s="45">
        <v>6.6463518001950439E-3</v>
      </c>
      <c r="R94" s="45">
        <v>2.826145881630282E-2</v>
      </c>
      <c r="S94" s="45">
        <v>1.9668301969390996</v>
      </c>
    </row>
    <row r="95" spans="1:19">
      <c r="A95" s="88" t="s">
        <v>285</v>
      </c>
      <c r="B95" s="69" t="s">
        <v>135</v>
      </c>
      <c r="C95" s="45">
        <v>0</v>
      </c>
      <c r="D95" s="45">
        <v>0</v>
      </c>
      <c r="E95" s="45">
        <v>0</v>
      </c>
      <c r="F95" s="45">
        <v>0</v>
      </c>
      <c r="G95" s="45">
        <v>0</v>
      </c>
      <c r="H95" s="45">
        <v>0</v>
      </c>
      <c r="I95" s="45">
        <v>2.9810213004317965E-2</v>
      </c>
      <c r="J95" s="45">
        <v>0</v>
      </c>
      <c r="K95" s="45">
        <v>0</v>
      </c>
      <c r="L95" s="45">
        <v>0</v>
      </c>
      <c r="M95" s="45">
        <v>2.8176975165475682E-2</v>
      </c>
      <c r="N95" s="45">
        <v>4.7986572428497354E-2</v>
      </c>
      <c r="O95" s="45">
        <v>0</v>
      </c>
      <c r="P95" s="45">
        <v>0</v>
      </c>
      <c r="Q95" s="45">
        <v>0</v>
      </c>
      <c r="R95" s="45">
        <v>0.90146950101588175</v>
      </c>
      <c r="S95" s="45">
        <v>1.0074432616141848</v>
      </c>
    </row>
    <row r="96" spans="1:19">
      <c r="A96" s="88" t="s">
        <v>285</v>
      </c>
      <c r="B96" s="69" t="s">
        <v>136</v>
      </c>
      <c r="C96" s="45">
        <v>0</v>
      </c>
      <c r="D96" s="45">
        <v>0</v>
      </c>
      <c r="E96" s="45">
        <v>0</v>
      </c>
      <c r="F96" s="45">
        <v>0</v>
      </c>
      <c r="G96" s="45">
        <v>0</v>
      </c>
      <c r="H96" s="45">
        <v>0.60485405011159799</v>
      </c>
      <c r="I96" s="45">
        <v>0</v>
      </c>
      <c r="J96" s="45">
        <v>0</v>
      </c>
      <c r="K96" s="45">
        <v>0</v>
      </c>
      <c r="L96" s="45">
        <v>0</v>
      </c>
      <c r="M96" s="45">
        <v>4.8044619755113871E-2</v>
      </c>
      <c r="N96" s="45">
        <v>1.4460360858452148E-2</v>
      </c>
      <c r="O96" s="45">
        <v>0</v>
      </c>
      <c r="P96" s="45">
        <v>1.5567407446380299E-2</v>
      </c>
      <c r="Q96" s="45">
        <v>0</v>
      </c>
      <c r="R96" s="45">
        <v>6.548499125030105E-2</v>
      </c>
      <c r="S96" s="45">
        <v>0.74841142942182159</v>
      </c>
    </row>
    <row r="97" spans="1:19">
      <c r="A97" s="88" t="s">
        <v>285</v>
      </c>
      <c r="B97" s="69" t="s">
        <v>137</v>
      </c>
      <c r="C97" s="45">
        <v>0</v>
      </c>
      <c r="D97" s="45">
        <v>0</v>
      </c>
      <c r="E97" s="45">
        <v>0</v>
      </c>
      <c r="F97" s="45">
        <v>0</v>
      </c>
      <c r="G97" s="45">
        <v>0</v>
      </c>
      <c r="H97" s="45">
        <v>0</v>
      </c>
      <c r="I97" s="45">
        <v>0</v>
      </c>
      <c r="J97" s="45">
        <v>0</v>
      </c>
      <c r="K97" s="45">
        <v>0</v>
      </c>
      <c r="L97" s="45">
        <v>1.2171402309743229E-2</v>
      </c>
      <c r="M97" s="45">
        <v>1.4728792702790372E-2</v>
      </c>
      <c r="N97" s="45">
        <v>3.0093884646545277E-2</v>
      </c>
      <c r="O97" s="45">
        <v>0</v>
      </c>
      <c r="P97" s="45">
        <v>0</v>
      </c>
      <c r="Q97" s="45">
        <v>6.1550260672970925E-3</v>
      </c>
      <c r="R97" s="45">
        <v>1.2344617997655405E-2</v>
      </c>
      <c r="S97" s="45">
        <v>7.5493723724065376E-2</v>
      </c>
    </row>
    <row r="98" spans="1:19">
      <c r="A98" s="88" t="s">
        <v>285</v>
      </c>
      <c r="B98" s="69" t="s">
        <v>138</v>
      </c>
      <c r="C98" s="45">
        <v>0</v>
      </c>
      <c r="D98" s="45">
        <v>0</v>
      </c>
      <c r="E98" s="45">
        <v>0</v>
      </c>
      <c r="F98" s="45">
        <v>0</v>
      </c>
      <c r="G98" s="45">
        <v>0</v>
      </c>
      <c r="H98" s="45">
        <v>0</v>
      </c>
      <c r="I98" s="45">
        <v>0</v>
      </c>
      <c r="J98" s="45">
        <v>0</v>
      </c>
      <c r="K98" s="45">
        <v>0</v>
      </c>
      <c r="L98" s="45">
        <v>0</v>
      </c>
      <c r="M98" s="45">
        <v>3.7177396155910536E-2</v>
      </c>
      <c r="N98" s="45">
        <v>5.7171503722884154E-2</v>
      </c>
      <c r="O98" s="45">
        <v>0</v>
      </c>
      <c r="P98" s="45">
        <v>1.462999071806359E-2</v>
      </c>
      <c r="Q98" s="45">
        <v>1.976739858834814E-3</v>
      </c>
      <c r="R98" s="45">
        <v>0.61159990919107088</v>
      </c>
      <c r="S98" s="45">
        <v>0.72255553964677688</v>
      </c>
    </row>
    <row r="99" spans="1:19">
      <c r="A99" s="88" t="s">
        <v>285</v>
      </c>
      <c r="B99" s="69" t="s">
        <v>139</v>
      </c>
      <c r="C99" s="45">
        <v>6.872072161554621E-2</v>
      </c>
      <c r="D99" s="45">
        <v>0</v>
      </c>
      <c r="E99" s="45">
        <v>0</v>
      </c>
      <c r="F99" s="45">
        <v>0</v>
      </c>
      <c r="G99" s="45">
        <v>0</v>
      </c>
      <c r="H99" s="45">
        <v>0</v>
      </c>
      <c r="I99" s="45">
        <v>0</v>
      </c>
      <c r="J99" s="45">
        <v>0</v>
      </c>
      <c r="K99" s="45">
        <v>0</v>
      </c>
      <c r="L99" s="45">
        <v>0</v>
      </c>
      <c r="M99" s="45">
        <v>0.17750135853642224</v>
      </c>
      <c r="N99" s="45">
        <v>0</v>
      </c>
      <c r="O99" s="45">
        <v>0.14636599343591894</v>
      </c>
      <c r="P99" s="45">
        <v>2.5528515920573147E-3</v>
      </c>
      <c r="Q99" s="45">
        <v>0</v>
      </c>
      <c r="R99" s="45">
        <v>0.28422308115823114</v>
      </c>
      <c r="S99" s="45">
        <v>0.67936400633817584</v>
      </c>
    </row>
    <row r="100" spans="1:19">
      <c r="A100" s="88" t="s">
        <v>285</v>
      </c>
      <c r="B100" s="69" t="s">
        <v>140</v>
      </c>
      <c r="C100" s="45">
        <v>0</v>
      </c>
      <c r="D100" s="45">
        <v>0</v>
      </c>
      <c r="E100" s="45">
        <v>0</v>
      </c>
      <c r="F100" s="45">
        <v>0</v>
      </c>
      <c r="G100" s="45">
        <v>0</v>
      </c>
      <c r="H100" s="45">
        <v>0</v>
      </c>
      <c r="I100" s="45">
        <v>0</v>
      </c>
      <c r="J100" s="45">
        <v>0</v>
      </c>
      <c r="K100" s="45">
        <v>0</v>
      </c>
      <c r="L100" s="45">
        <v>0</v>
      </c>
      <c r="M100" s="45">
        <v>1.9829001932652801E-2</v>
      </c>
      <c r="N100" s="45">
        <v>6.3235579671143682E-2</v>
      </c>
      <c r="O100" s="45">
        <v>0</v>
      </c>
      <c r="P100" s="45">
        <v>0</v>
      </c>
      <c r="Q100" s="45">
        <v>7.9093040983331531E-4</v>
      </c>
      <c r="R100" s="45">
        <v>0.24718875287834408</v>
      </c>
      <c r="S100" s="45">
        <v>0.33104426489194339</v>
      </c>
    </row>
    <row r="101" spans="1:19">
      <c r="A101" s="88" t="s">
        <v>285</v>
      </c>
      <c r="B101" s="69" t="s">
        <v>141</v>
      </c>
      <c r="C101" s="45">
        <v>3.6655888886878096E-2</v>
      </c>
      <c r="D101" s="45">
        <v>0.17539859889535991</v>
      </c>
      <c r="E101" s="45">
        <v>0</v>
      </c>
      <c r="F101" s="45">
        <v>0</v>
      </c>
      <c r="G101" s="45">
        <v>0</v>
      </c>
      <c r="H101" s="45">
        <v>0</v>
      </c>
      <c r="I101" s="45">
        <v>0</v>
      </c>
      <c r="J101" s="45">
        <v>0</v>
      </c>
      <c r="K101" s="45">
        <v>0</v>
      </c>
      <c r="L101" s="45">
        <v>0</v>
      </c>
      <c r="M101" s="45">
        <v>7.2434146267230659E-4</v>
      </c>
      <c r="N101" s="45">
        <v>4.8541187739369107E-2</v>
      </c>
      <c r="O101" s="45">
        <v>0</v>
      </c>
      <c r="P101" s="45">
        <v>0</v>
      </c>
      <c r="Q101" s="45">
        <v>0</v>
      </c>
      <c r="R101" s="45">
        <v>6.3172960588161686E-2</v>
      </c>
      <c r="S101" s="45">
        <v>0.32449297757244722</v>
      </c>
    </row>
    <row r="102" spans="1:19">
      <c r="A102" s="88" t="s">
        <v>285</v>
      </c>
      <c r="B102" s="69" t="s">
        <v>142</v>
      </c>
      <c r="C102" s="45">
        <v>0</v>
      </c>
      <c r="D102" s="45">
        <v>0</v>
      </c>
      <c r="E102" s="45">
        <v>0</v>
      </c>
      <c r="F102" s="45">
        <v>0</v>
      </c>
      <c r="G102" s="45">
        <v>0.41171054763958637</v>
      </c>
      <c r="H102" s="45">
        <v>0</v>
      </c>
      <c r="I102" s="45">
        <v>0</v>
      </c>
      <c r="J102" s="45">
        <v>0</v>
      </c>
      <c r="K102" s="45">
        <v>0</v>
      </c>
      <c r="L102" s="45">
        <v>0</v>
      </c>
      <c r="M102" s="45">
        <v>5.2153783298113154E-2</v>
      </c>
      <c r="N102" s="45">
        <v>2.4594311145218484E-2</v>
      </c>
      <c r="O102" s="45">
        <v>0</v>
      </c>
      <c r="P102" s="45">
        <v>9.8586059850127583E-3</v>
      </c>
      <c r="Q102" s="45">
        <v>0</v>
      </c>
      <c r="R102" s="45">
        <v>3.4032229369373113E-2</v>
      </c>
      <c r="S102" s="45">
        <v>0.53234947743729322</v>
      </c>
    </row>
    <row r="103" spans="1:19">
      <c r="A103" s="88" t="s">
        <v>285</v>
      </c>
      <c r="B103" s="69" t="s">
        <v>143</v>
      </c>
      <c r="C103" s="45">
        <v>0</v>
      </c>
      <c r="D103" s="45">
        <v>0</v>
      </c>
      <c r="E103" s="45">
        <v>0</v>
      </c>
      <c r="F103" s="45">
        <v>0</v>
      </c>
      <c r="G103" s="45">
        <v>1.0310256316039101</v>
      </c>
      <c r="H103" s="45">
        <v>0</v>
      </c>
      <c r="I103" s="45">
        <v>0</v>
      </c>
      <c r="J103" s="45">
        <v>0</v>
      </c>
      <c r="K103" s="45">
        <v>0</v>
      </c>
      <c r="L103" s="45">
        <v>0.11062313542681834</v>
      </c>
      <c r="M103" s="45">
        <v>3.4997435731209947E-3</v>
      </c>
      <c r="N103" s="45">
        <v>1.1661916860566279E-2</v>
      </c>
      <c r="O103" s="45">
        <v>4.9842074993922125E-5</v>
      </c>
      <c r="P103" s="45">
        <v>0</v>
      </c>
      <c r="Q103" s="45">
        <v>2.4389746019330971E-3</v>
      </c>
      <c r="R103" s="45">
        <v>0.15280323205915636</v>
      </c>
      <c r="S103" s="45">
        <v>1.3121024762004936</v>
      </c>
    </row>
    <row r="104" spans="1:19">
      <c r="A104" s="88" t="s">
        <v>285</v>
      </c>
      <c r="B104" s="69" t="s">
        <v>144</v>
      </c>
      <c r="C104" s="45">
        <v>0</v>
      </c>
      <c r="D104" s="45">
        <v>0</v>
      </c>
      <c r="E104" s="45">
        <v>0</v>
      </c>
      <c r="F104" s="45">
        <v>0</v>
      </c>
      <c r="G104" s="45">
        <v>0.99290831922278855</v>
      </c>
      <c r="H104" s="45">
        <v>0</v>
      </c>
      <c r="I104" s="45">
        <v>0</v>
      </c>
      <c r="J104" s="45">
        <v>0</v>
      </c>
      <c r="K104" s="45">
        <v>0</v>
      </c>
      <c r="L104" s="45">
        <v>0</v>
      </c>
      <c r="M104" s="45">
        <v>6.0138654260007307E-2</v>
      </c>
      <c r="N104" s="45">
        <v>5.0003969561696948E-2</v>
      </c>
      <c r="O104" s="45">
        <v>0</v>
      </c>
      <c r="P104" s="45">
        <v>0</v>
      </c>
      <c r="Q104" s="45">
        <v>0</v>
      </c>
      <c r="R104" s="45">
        <v>4.0953337630796227E-2</v>
      </c>
      <c r="S104" s="45">
        <v>1.1440042806752899</v>
      </c>
    </row>
    <row r="105" spans="1:19">
      <c r="A105" s="88" t="s">
        <v>285</v>
      </c>
      <c r="B105" s="69" t="s">
        <v>145</v>
      </c>
      <c r="C105" s="45">
        <v>4.7821481318977566E-2</v>
      </c>
      <c r="D105" s="45">
        <v>0</v>
      </c>
      <c r="E105" s="45">
        <v>0</v>
      </c>
      <c r="F105" s="45">
        <v>0</v>
      </c>
      <c r="G105" s="45">
        <v>0</v>
      </c>
      <c r="H105" s="45">
        <v>0.75431577146540008</v>
      </c>
      <c r="I105" s="45">
        <v>3.2149041085322683E-2</v>
      </c>
      <c r="J105" s="45">
        <v>1.5222640508380268E-2</v>
      </c>
      <c r="K105" s="45">
        <v>0</v>
      </c>
      <c r="L105" s="45">
        <v>0</v>
      </c>
      <c r="M105" s="45">
        <v>7.8649156098878237E-2</v>
      </c>
      <c r="N105" s="45">
        <v>5.280174450096986E-2</v>
      </c>
      <c r="O105" s="45">
        <v>0</v>
      </c>
      <c r="P105" s="45">
        <v>0</v>
      </c>
      <c r="Q105" s="45">
        <v>3.4666816866233685E-3</v>
      </c>
      <c r="R105" s="45">
        <v>7.6668257925703642E-2</v>
      </c>
      <c r="S105" s="45">
        <v>1.0610947745902592</v>
      </c>
    </row>
    <row r="106" spans="1:19">
      <c r="A106" s="88" t="s">
        <v>285</v>
      </c>
      <c r="B106" s="69" t="s">
        <v>146</v>
      </c>
      <c r="C106" s="45">
        <v>0</v>
      </c>
      <c r="D106" s="45">
        <v>0</v>
      </c>
      <c r="E106" s="45">
        <v>0</v>
      </c>
      <c r="F106" s="45">
        <v>0</v>
      </c>
      <c r="G106" s="45">
        <v>0</v>
      </c>
      <c r="H106" s="45">
        <v>0</v>
      </c>
      <c r="I106" s="45">
        <v>0</v>
      </c>
      <c r="J106" s="45">
        <v>0</v>
      </c>
      <c r="K106" s="45">
        <v>0</v>
      </c>
      <c r="L106" s="45">
        <v>4.6026601465794847E-2</v>
      </c>
      <c r="M106" s="45">
        <v>2.3550975180484102E-3</v>
      </c>
      <c r="N106" s="45">
        <v>4.3149000527717973E-2</v>
      </c>
      <c r="O106" s="45">
        <v>3.4954025400110167E-3</v>
      </c>
      <c r="P106" s="45">
        <v>0</v>
      </c>
      <c r="Q106" s="45">
        <v>0</v>
      </c>
      <c r="R106" s="45">
        <v>0.10448786496036178</v>
      </c>
      <c r="S106" s="45">
        <v>0.19951396701191015</v>
      </c>
    </row>
    <row r="107" spans="1:19">
      <c r="A107" s="88" t="s">
        <v>285</v>
      </c>
      <c r="B107" s="69" t="s">
        <v>147</v>
      </c>
      <c r="C107" s="45">
        <v>0</v>
      </c>
      <c r="D107" s="45">
        <v>0</v>
      </c>
      <c r="E107" s="45">
        <v>0</v>
      </c>
      <c r="F107" s="45">
        <v>0</v>
      </c>
      <c r="G107" s="45">
        <v>0</v>
      </c>
      <c r="H107" s="45">
        <v>0.70800222355438791</v>
      </c>
      <c r="I107" s="45">
        <v>0</v>
      </c>
      <c r="J107" s="45">
        <v>0</v>
      </c>
      <c r="K107" s="45">
        <v>0</v>
      </c>
      <c r="L107" s="45">
        <v>0</v>
      </c>
      <c r="M107" s="45">
        <v>0.15093960530604278</v>
      </c>
      <c r="N107" s="45">
        <v>7.3710061897995338E-2</v>
      </c>
      <c r="O107" s="45">
        <v>6.3807936484046035E-3</v>
      </c>
      <c r="P107" s="45">
        <v>0</v>
      </c>
      <c r="Q107" s="45">
        <v>2.0506798297587059E-3</v>
      </c>
      <c r="R107" s="45">
        <v>2.1100619741787341E-3</v>
      </c>
      <c r="S107" s="45">
        <v>0.94319342621076885</v>
      </c>
    </row>
    <row r="108" spans="1:19">
      <c r="A108" s="88" t="s">
        <v>285</v>
      </c>
      <c r="B108" s="69" t="s">
        <v>148</v>
      </c>
      <c r="C108" s="45">
        <v>0</v>
      </c>
      <c r="D108" s="45">
        <v>0</v>
      </c>
      <c r="E108" s="45">
        <v>0</v>
      </c>
      <c r="F108" s="45">
        <v>0</v>
      </c>
      <c r="G108" s="45">
        <v>0</v>
      </c>
      <c r="H108" s="45">
        <v>0</v>
      </c>
      <c r="I108" s="45">
        <v>0</v>
      </c>
      <c r="J108" s="45">
        <v>0</v>
      </c>
      <c r="K108" s="45">
        <v>0</v>
      </c>
      <c r="L108" s="45">
        <v>0</v>
      </c>
      <c r="M108" s="45">
        <v>4.9455663021875651E-3</v>
      </c>
      <c r="N108" s="45">
        <v>0</v>
      </c>
      <c r="O108" s="45">
        <v>0</v>
      </c>
      <c r="P108" s="45">
        <v>0</v>
      </c>
      <c r="Q108" s="45">
        <v>3.5718633037785663E-3</v>
      </c>
      <c r="R108" s="45">
        <v>9.8492738147797354E-3</v>
      </c>
      <c r="S108" s="45">
        <v>1.8366703420753083E-2</v>
      </c>
    </row>
    <row r="109" spans="1:19">
      <c r="A109" s="88" t="s">
        <v>285</v>
      </c>
      <c r="B109" s="69" t="s">
        <v>149</v>
      </c>
      <c r="C109" s="45">
        <v>0</v>
      </c>
      <c r="D109" s="45">
        <v>0</v>
      </c>
      <c r="E109" s="45">
        <v>0</v>
      </c>
      <c r="F109" s="45">
        <v>0</v>
      </c>
      <c r="G109" s="45">
        <v>0</v>
      </c>
      <c r="H109" s="45">
        <v>0</v>
      </c>
      <c r="I109" s="45">
        <v>0</v>
      </c>
      <c r="J109" s="45">
        <v>0</v>
      </c>
      <c r="K109" s="45">
        <v>0</v>
      </c>
      <c r="L109" s="45">
        <v>0</v>
      </c>
      <c r="M109" s="45">
        <v>9.2376100085136414E-3</v>
      </c>
      <c r="N109" s="45">
        <v>3.8345461788329871E-2</v>
      </c>
      <c r="O109" s="45">
        <v>8.078508457429634E-2</v>
      </c>
      <c r="P109" s="45">
        <v>7.2447143556436666E-4</v>
      </c>
      <c r="Q109" s="45">
        <v>0</v>
      </c>
      <c r="R109" s="45">
        <v>0.16966634920993329</v>
      </c>
      <c r="S109" s="45">
        <v>0.29875897701666077</v>
      </c>
    </row>
    <row r="110" spans="1:19">
      <c r="A110" s="88" t="s">
        <v>285</v>
      </c>
      <c r="B110" s="69" t="s">
        <v>150</v>
      </c>
      <c r="C110" s="45">
        <v>0</v>
      </c>
      <c r="D110" s="45">
        <v>0</v>
      </c>
      <c r="E110" s="45">
        <v>0</v>
      </c>
      <c r="F110" s="45">
        <v>0</v>
      </c>
      <c r="G110" s="45">
        <v>0</v>
      </c>
      <c r="H110" s="45">
        <v>0</v>
      </c>
      <c r="I110" s="45">
        <v>0</v>
      </c>
      <c r="J110" s="45">
        <v>0</v>
      </c>
      <c r="K110" s="45">
        <v>8.062386091540516E-3</v>
      </c>
      <c r="L110" s="45">
        <v>0.22201125496853846</v>
      </c>
      <c r="M110" s="45">
        <v>7.5012814572990472E-2</v>
      </c>
      <c r="N110" s="45">
        <v>2.3481689443331177E-2</v>
      </c>
      <c r="O110" s="45">
        <v>0</v>
      </c>
      <c r="P110" s="45">
        <v>0</v>
      </c>
      <c r="Q110" s="45">
        <v>0</v>
      </c>
      <c r="R110" s="45">
        <v>0</v>
      </c>
      <c r="S110" s="45">
        <v>0.3285681450764173</v>
      </c>
    </row>
    <row r="111" spans="1:19">
      <c r="A111" s="88" t="s">
        <v>285</v>
      </c>
      <c r="B111" s="69" t="s">
        <v>151</v>
      </c>
      <c r="C111" s="45">
        <v>0</v>
      </c>
      <c r="D111" s="45">
        <v>0</v>
      </c>
      <c r="E111" s="45">
        <v>0</v>
      </c>
      <c r="F111" s="45">
        <v>0.45175879853713496</v>
      </c>
      <c r="G111" s="45">
        <v>0</v>
      </c>
      <c r="H111" s="45">
        <v>0.62107167474460567</v>
      </c>
      <c r="I111" s="45">
        <v>0</v>
      </c>
      <c r="J111" s="45">
        <v>0</v>
      </c>
      <c r="K111" s="45">
        <v>0</v>
      </c>
      <c r="L111" s="45">
        <v>0</v>
      </c>
      <c r="M111" s="45">
        <v>2.0108964955516839E-2</v>
      </c>
      <c r="N111" s="45">
        <v>8.609076303708374E-2</v>
      </c>
      <c r="O111" s="45">
        <v>0</v>
      </c>
      <c r="P111" s="45">
        <v>1.1571041961256023E-2</v>
      </c>
      <c r="Q111" s="45">
        <v>4.5187076325098607E-3</v>
      </c>
      <c r="R111" s="45">
        <v>4.1384128891309047E-2</v>
      </c>
      <c r="S111" s="45">
        <v>1.2365040797593849</v>
      </c>
    </row>
    <row r="112" spans="1:19">
      <c r="A112" s="88" t="s">
        <v>285</v>
      </c>
      <c r="B112" s="69" t="s">
        <v>152</v>
      </c>
      <c r="C112" s="45">
        <v>0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  <c r="K112" s="45">
        <v>8.9171145928279849E-3</v>
      </c>
      <c r="L112" s="45">
        <v>0</v>
      </c>
      <c r="M112" s="45">
        <v>1.9126092658806826E-2</v>
      </c>
      <c r="N112" s="45">
        <v>1.2361837451345892E-2</v>
      </c>
      <c r="O112" s="45">
        <v>0</v>
      </c>
      <c r="P112" s="45">
        <v>1.1378663136578426E-2</v>
      </c>
      <c r="Q112" s="45">
        <v>4.8747934546726213E-3</v>
      </c>
      <c r="R112" s="45">
        <v>0</v>
      </c>
      <c r="S112" s="45">
        <v>5.6658501294265307E-2</v>
      </c>
    </row>
    <row r="113" spans="1:19">
      <c r="A113" s="88" t="s">
        <v>285</v>
      </c>
      <c r="B113" s="69" t="s">
        <v>153</v>
      </c>
      <c r="C113" s="45">
        <v>0</v>
      </c>
      <c r="D113" s="45">
        <v>0</v>
      </c>
      <c r="E113" s="45">
        <v>0</v>
      </c>
      <c r="F113" s="45">
        <v>0</v>
      </c>
      <c r="G113" s="45">
        <v>0</v>
      </c>
      <c r="H113" s="45">
        <v>0</v>
      </c>
      <c r="I113" s="45">
        <v>0</v>
      </c>
      <c r="J113" s="45">
        <v>0</v>
      </c>
      <c r="K113" s="45">
        <v>8.2906287902733619E-3</v>
      </c>
      <c r="L113" s="45">
        <v>0</v>
      </c>
      <c r="M113" s="45">
        <v>3.56322578969408E-2</v>
      </c>
      <c r="N113" s="45">
        <v>0</v>
      </c>
      <c r="O113" s="45">
        <v>0</v>
      </c>
      <c r="P113" s="45">
        <v>8.3202154010902918E-4</v>
      </c>
      <c r="Q113" s="45">
        <v>0</v>
      </c>
      <c r="R113" s="45">
        <v>7.0487738802285094E-2</v>
      </c>
      <c r="S113" s="45">
        <v>0.11524264702958931</v>
      </c>
    </row>
    <row r="114" spans="1:19">
      <c r="A114" s="88" t="s">
        <v>285</v>
      </c>
      <c r="B114" s="69" t="s">
        <v>154</v>
      </c>
      <c r="C114" s="45">
        <v>0</v>
      </c>
      <c r="D114" s="45">
        <v>0</v>
      </c>
      <c r="E114" s="45">
        <v>0</v>
      </c>
      <c r="F114" s="45">
        <v>0</v>
      </c>
      <c r="G114" s="45">
        <v>0.98022361003916458</v>
      </c>
      <c r="H114" s="45">
        <v>0.68202321958356293</v>
      </c>
      <c r="I114" s="45">
        <v>0</v>
      </c>
      <c r="J114" s="45">
        <v>0</v>
      </c>
      <c r="K114" s="45">
        <v>0</v>
      </c>
      <c r="L114" s="45">
        <v>0</v>
      </c>
      <c r="M114" s="45">
        <v>4.696037350875315E-4</v>
      </c>
      <c r="N114" s="45">
        <v>1.5322103364972861E-2</v>
      </c>
      <c r="O114" s="45">
        <v>0</v>
      </c>
      <c r="P114" s="45">
        <v>0</v>
      </c>
      <c r="Q114" s="45">
        <v>2.9443312411971678E-3</v>
      </c>
      <c r="R114" s="45">
        <v>0.32192519839971112</v>
      </c>
      <c r="S114" s="45">
        <v>2.0029080663636876</v>
      </c>
    </row>
    <row r="115" spans="1:19">
      <c r="A115" s="88" t="s">
        <v>285</v>
      </c>
      <c r="B115" s="69" t="s">
        <v>155</v>
      </c>
      <c r="C115" s="45">
        <v>4.7823155328549083E-2</v>
      </c>
      <c r="D115" s="45">
        <v>0</v>
      </c>
      <c r="E115" s="45">
        <v>0</v>
      </c>
      <c r="F115" s="45">
        <v>1.5331790197159219</v>
      </c>
      <c r="G115" s="45">
        <v>0</v>
      </c>
      <c r="H115" s="45">
        <v>0</v>
      </c>
      <c r="I115" s="45">
        <v>0</v>
      </c>
      <c r="J115" s="45">
        <v>0</v>
      </c>
      <c r="K115" s="45">
        <v>0</v>
      </c>
      <c r="L115" s="45">
        <v>0</v>
      </c>
      <c r="M115" s="45">
        <v>1.0648850252739095E-3</v>
      </c>
      <c r="N115" s="45">
        <v>0</v>
      </c>
      <c r="O115" s="45">
        <v>0</v>
      </c>
      <c r="P115" s="45">
        <v>1.1514163464505567E-2</v>
      </c>
      <c r="Q115" s="45">
        <v>0</v>
      </c>
      <c r="R115" s="45">
        <v>8.6907364816113386E-4</v>
      </c>
      <c r="S115" s="45">
        <v>1.5944502971824477</v>
      </c>
    </row>
    <row r="116" spans="1:19">
      <c r="A116" s="88" t="s">
        <v>285</v>
      </c>
      <c r="B116" s="69" t="s">
        <v>156</v>
      </c>
      <c r="C116" s="45">
        <v>0</v>
      </c>
      <c r="D116" s="45">
        <v>0</v>
      </c>
      <c r="E116" s="45">
        <v>0</v>
      </c>
      <c r="F116" s="45">
        <v>0</v>
      </c>
      <c r="G116" s="45">
        <v>0</v>
      </c>
      <c r="H116" s="45">
        <v>0.13574495305225298</v>
      </c>
      <c r="I116" s="45">
        <v>0</v>
      </c>
      <c r="J116" s="45">
        <v>0</v>
      </c>
      <c r="K116" s="45">
        <v>8.0103937016471199E-3</v>
      </c>
      <c r="L116" s="45">
        <v>0</v>
      </c>
      <c r="M116" s="45">
        <v>0.10404690563586083</v>
      </c>
      <c r="N116" s="45">
        <v>5.5422525931551725E-2</v>
      </c>
      <c r="O116" s="45">
        <v>0</v>
      </c>
      <c r="P116" s="45">
        <v>0</v>
      </c>
      <c r="Q116" s="45">
        <v>0</v>
      </c>
      <c r="R116" s="45">
        <v>2.1064004161587491E-2</v>
      </c>
      <c r="S116" s="45">
        <v>0.32428878248288129</v>
      </c>
    </row>
    <row r="117" spans="1:19">
      <c r="A117" s="88" t="s">
        <v>285</v>
      </c>
      <c r="B117" s="69" t="s">
        <v>157</v>
      </c>
      <c r="C117" s="45">
        <v>0</v>
      </c>
      <c r="D117" s="45">
        <v>0</v>
      </c>
      <c r="E117" s="45">
        <v>0</v>
      </c>
      <c r="F117" s="45">
        <v>1.4912356725797178</v>
      </c>
      <c r="G117" s="45">
        <v>0.57544154149501381</v>
      </c>
      <c r="H117" s="45">
        <v>0</v>
      </c>
      <c r="I117" s="45">
        <v>0</v>
      </c>
      <c r="J117" s="45">
        <v>0</v>
      </c>
      <c r="K117" s="45">
        <v>0</v>
      </c>
      <c r="L117" s="45">
        <v>0</v>
      </c>
      <c r="M117" s="45">
        <v>0</v>
      </c>
      <c r="N117" s="45">
        <v>3.8791181420263499E-3</v>
      </c>
      <c r="O117" s="45">
        <v>0</v>
      </c>
      <c r="P117" s="45">
        <v>0</v>
      </c>
      <c r="Q117" s="45">
        <v>0</v>
      </c>
      <c r="R117" s="45">
        <v>0.16370376072400461</v>
      </c>
      <c r="S117" s="45">
        <v>2.2342600929407581</v>
      </c>
    </row>
    <row r="118" spans="1:19">
      <c r="A118" s="88" t="s">
        <v>285</v>
      </c>
      <c r="B118" s="69" t="s">
        <v>158</v>
      </c>
      <c r="C118" s="45">
        <v>0</v>
      </c>
      <c r="D118" s="45">
        <v>0</v>
      </c>
      <c r="E118" s="45">
        <v>0</v>
      </c>
      <c r="F118" s="45">
        <v>0</v>
      </c>
      <c r="G118" s="45">
        <v>0</v>
      </c>
      <c r="H118" s="45">
        <v>0</v>
      </c>
      <c r="I118" s="45">
        <v>0</v>
      </c>
      <c r="J118" s="45">
        <v>0</v>
      </c>
      <c r="K118" s="45">
        <v>0</v>
      </c>
      <c r="L118" s="45">
        <v>0</v>
      </c>
      <c r="M118" s="45">
        <v>7.7487271984217898E-3</v>
      </c>
      <c r="N118" s="45">
        <v>0</v>
      </c>
      <c r="O118" s="45">
        <v>0</v>
      </c>
      <c r="P118" s="45">
        <v>0</v>
      </c>
      <c r="Q118" s="45">
        <v>7.3430640164007799E-3</v>
      </c>
      <c r="R118" s="45">
        <v>0</v>
      </c>
      <c r="S118" s="45">
        <v>1.5091791214842942E-2</v>
      </c>
    </row>
    <row r="119" spans="1:19">
      <c r="A119" s="88" t="s">
        <v>285</v>
      </c>
      <c r="B119" s="69" t="s">
        <v>159</v>
      </c>
      <c r="C119" s="45">
        <v>0</v>
      </c>
      <c r="D119" s="45">
        <v>0</v>
      </c>
      <c r="E119" s="45">
        <v>0</v>
      </c>
      <c r="F119" s="45">
        <v>0</v>
      </c>
      <c r="G119" s="45">
        <v>0</v>
      </c>
      <c r="H119" s="45">
        <v>0</v>
      </c>
      <c r="I119" s="45">
        <v>0</v>
      </c>
      <c r="J119" s="45">
        <v>0</v>
      </c>
      <c r="K119" s="45">
        <v>9.15774377048377E-3</v>
      </c>
      <c r="L119" s="45">
        <v>0</v>
      </c>
      <c r="M119" s="45">
        <v>4.0281593931279502E-4</v>
      </c>
      <c r="N119" s="45">
        <v>7.5022352659024349E-3</v>
      </c>
      <c r="O119" s="45">
        <v>0</v>
      </c>
      <c r="P119" s="45">
        <v>0</v>
      </c>
      <c r="Q119" s="45">
        <v>0</v>
      </c>
      <c r="R119" s="45">
        <v>0.26168811829677452</v>
      </c>
      <c r="S119" s="45">
        <v>0.27875091327246082</v>
      </c>
    </row>
    <row r="120" spans="1:19">
      <c r="A120" s="88" t="s">
        <v>285</v>
      </c>
      <c r="B120" s="69" t="s">
        <v>160</v>
      </c>
      <c r="C120" s="45">
        <v>0</v>
      </c>
      <c r="D120" s="45">
        <v>0</v>
      </c>
      <c r="E120" s="45">
        <v>0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K120" s="45">
        <v>0</v>
      </c>
      <c r="L120" s="45">
        <v>0</v>
      </c>
      <c r="M120" s="45">
        <v>1.1833057654708767E-3</v>
      </c>
      <c r="N120" s="45">
        <v>1.5568372875325309E-3</v>
      </c>
      <c r="O120" s="45">
        <v>4.9130788259965641E-3</v>
      </c>
      <c r="P120" s="45">
        <v>0</v>
      </c>
      <c r="Q120" s="45">
        <v>0</v>
      </c>
      <c r="R120" s="45">
        <v>0</v>
      </c>
      <c r="S120" s="45">
        <v>7.653221878996419E-3</v>
      </c>
    </row>
    <row r="121" spans="1:19">
      <c r="A121" s="88" t="s">
        <v>285</v>
      </c>
      <c r="B121" s="69" t="s">
        <v>161</v>
      </c>
      <c r="C121" s="45">
        <v>0</v>
      </c>
      <c r="D121" s="45">
        <v>0</v>
      </c>
      <c r="E121" s="45">
        <v>0</v>
      </c>
      <c r="F121" s="45">
        <v>1.3819680689881899</v>
      </c>
      <c r="G121" s="45">
        <v>0</v>
      </c>
      <c r="H121" s="45">
        <v>0</v>
      </c>
      <c r="I121" s="45">
        <v>0</v>
      </c>
      <c r="J121" s="45">
        <v>0</v>
      </c>
      <c r="K121" s="45">
        <v>0</v>
      </c>
      <c r="L121" s="45">
        <v>0</v>
      </c>
      <c r="M121" s="45">
        <v>7.2241645540671584E-4</v>
      </c>
      <c r="N121" s="45">
        <v>1.7222522359643833E-2</v>
      </c>
      <c r="O121" s="45">
        <v>7.3465319709020704E-4</v>
      </c>
      <c r="P121" s="45">
        <v>0</v>
      </c>
      <c r="Q121" s="45">
        <v>1.5527693358327599E-4</v>
      </c>
      <c r="R121" s="45">
        <v>0</v>
      </c>
      <c r="S121" s="45">
        <v>1.4008029379338893</v>
      </c>
    </row>
    <row r="122" spans="1:19">
      <c r="A122" s="88" t="s">
        <v>285</v>
      </c>
      <c r="B122" s="69" t="s">
        <v>162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5.4413786784148037E-3</v>
      </c>
      <c r="K122" s="45">
        <v>6.7919102480104021E-3</v>
      </c>
      <c r="L122" s="45">
        <v>3.1021512999378942E-2</v>
      </c>
      <c r="M122" s="45">
        <v>6.3816536953709146E-4</v>
      </c>
      <c r="N122" s="45">
        <v>6.415062276980521E-3</v>
      </c>
      <c r="O122" s="45">
        <v>0</v>
      </c>
      <c r="P122" s="45">
        <v>9.87451875114842E-4</v>
      </c>
      <c r="Q122" s="45">
        <v>0</v>
      </c>
      <c r="R122" s="45">
        <v>1.6753490083942779E-3</v>
      </c>
      <c r="S122" s="45">
        <v>5.2970830455848272E-2</v>
      </c>
    </row>
    <row r="123" spans="1:19">
      <c r="A123" s="88" t="s">
        <v>285</v>
      </c>
      <c r="B123" s="69" t="s">
        <v>163</v>
      </c>
      <c r="C123" s="45">
        <v>0</v>
      </c>
      <c r="D123" s="45">
        <v>0</v>
      </c>
      <c r="E123" s="45">
        <v>0</v>
      </c>
      <c r="F123" s="45">
        <v>0</v>
      </c>
      <c r="G123" s="45">
        <v>0</v>
      </c>
      <c r="H123" s="45">
        <v>0.64406375147009953</v>
      </c>
      <c r="I123" s="45">
        <v>0</v>
      </c>
      <c r="J123" s="45">
        <v>0</v>
      </c>
      <c r="K123" s="45">
        <v>0</v>
      </c>
      <c r="L123" s="45">
        <v>3.3263825689629378E-2</v>
      </c>
      <c r="M123" s="45">
        <v>2.23235534554167E-3</v>
      </c>
      <c r="N123" s="45">
        <v>1.8340739068704259E-2</v>
      </c>
      <c r="O123" s="45">
        <v>0</v>
      </c>
      <c r="P123" s="45">
        <v>0</v>
      </c>
      <c r="Q123" s="45">
        <v>0</v>
      </c>
      <c r="R123" s="45">
        <v>4.0807092806375067E-2</v>
      </c>
      <c r="S123" s="45">
        <v>0.73870776438033658</v>
      </c>
    </row>
    <row r="124" spans="1:19">
      <c r="A124" s="88" t="s">
        <v>285</v>
      </c>
      <c r="B124" s="69" t="s">
        <v>164</v>
      </c>
      <c r="C124" s="45">
        <v>0</v>
      </c>
      <c r="D124" s="45">
        <v>0.16777119410834151</v>
      </c>
      <c r="E124" s="45">
        <v>0</v>
      </c>
      <c r="F124" s="45">
        <v>0</v>
      </c>
      <c r="G124" s="45">
        <v>0</v>
      </c>
      <c r="H124" s="45">
        <v>0</v>
      </c>
      <c r="I124" s="45">
        <v>7.5340978809528281E-3</v>
      </c>
      <c r="J124" s="45">
        <v>0</v>
      </c>
      <c r="K124" s="45">
        <v>0</v>
      </c>
      <c r="L124" s="45">
        <v>0</v>
      </c>
      <c r="M124" s="45">
        <v>1.0304107300691534E-2</v>
      </c>
      <c r="N124" s="45">
        <v>2.2584031096428703E-3</v>
      </c>
      <c r="O124" s="45">
        <v>0</v>
      </c>
      <c r="P124" s="45">
        <v>9.9228352731934866E-3</v>
      </c>
      <c r="Q124" s="45">
        <v>3.3021880864597675E-5</v>
      </c>
      <c r="R124" s="45">
        <v>0.26441520066750002</v>
      </c>
      <c r="S124" s="45">
        <v>0.46223886022119132</v>
      </c>
    </row>
    <row r="125" spans="1:19">
      <c r="A125" s="88" t="s">
        <v>285</v>
      </c>
      <c r="B125" s="69" t="s">
        <v>165</v>
      </c>
      <c r="C125" s="45">
        <v>0</v>
      </c>
      <c r="D125" s="45">
        <v>0</v>
      </c>
      <c r="E125" s="45">
        <v>0</v>
      </c>
      <c r="F125" s="45">
        <v>0</v>
      </c>
      <c r="G125" s="45">
        <v>0</v>
      </c>
      <c r="H125" s="45">
        <v>0</v>
      </c>
      <c r="I125" s="45">
        <v>0</v>
      </c>
      <c r="J125" s="45">
        <v>0</v>
      </c>
      <c r="K125" s="45">
        <v>0</v>
      </c>
      <c r="L125" s="45">
        <v>0</v>
      </c>
      <c r="M125" s="45">
        <v>3.6973872937400287E-3</v>
      </c>
      <c r="N125" s="45">
        <v>2.8012546811674532E-2</v>
      </c>
      <c r="O125" s="45">
        <v>0</v>
      </c>
      <c r="P125" s="45">
        <v>2.7664053998773253E-2</v>
      </c>
      <c r="Q125" s="45">
        <v>1.9867830777182127E-3</v>
      </c>
      <c r="R125" s="45">
        <v>0.20078149576251292</v>
      </c>
      <c r="S125" s="45">
        <v>0.2621422669444371</v>
      </c>
    </row>
    <row r="126" spans="1:19">
      <c r="A126" s="88" t="s">
        <v>285</v>
      </c>
      <c r="B126" s="69" t="s">
        <v>166</v>
      </c>
      <c r="C126" s="45">
        <v>0</v>
      </c>
      <c r="D126" s="45">
        <v>0</v>
      </c>
      <c r="E126" s="45">
        <v>0</v>
      </c>
      <c r="F126" s="45">
        <v>0</v>
      </c>
      <c r="G126" s="45">
        <v>0.60176790580575812</v>
      </c>
      <c r="H126" s="45">
        <v>0</v>
      </c>
      <c r="I126" s="45">
        <v>0</v>
      </c>
      <c r="J126" s="45">
        <v>0</v>
      </c>
      <c r="K126" s="45">
        <v>0</v>
      </c>
      <c r="L126" s="45">
        <v>3.0923892463583513E-2</v>
      </c>
      <c r="M126" s="45">
        <v>5.3644624786741701E-6</v>
      </c>
      <c r="N126" s="45">
        <v>0</v>
      </c>
      <c r="O126" s="45">
        <v>7.9265360133744078E-2</v>
      </c>
      <c r="P126" s="45">
        <v>1.2508714398079546E-3</v>
      </c>
      <c r="Q126" s="45">
        <v>0</v>
      </c>
      <c r="R126" s="45">
        <v>0.4237504070759428</v>
      </c>
      <c r="S126" s="45">
        <v>1.136963801381313</v>
      </c>
    </row>
    <row r="127" spans="1:19">
      <c r="A127" s="88" t="s">
        <v>285</v>
      </c>
      <c r="B127" s="69" t="s">
        <v>167</v>
      </c>
      <c r="C127" s="45">
        <v>0</v>
      </c>
      <c r="D127" s="45">
        <v>0.16420485693593712</v>
      </c>
      <c r="E127" s="45">
        <v>0</v>
      </c>
      <c r="F127" s="45">
        <v>0</v>
      </c>
      <c r="G127" s="45">
        <v>0</v>
      </c>
      <c r="H127" s="45">
        <v>0</v>
      </c>
      <c r="I127" s="45">
        <v>0</v>
      </c>
      <c r="J127" s="45">
        <v>0</v>
      </c>
      <c r="K127" s="45">
        <v>0</v>
      </c>
      <c r="L127" s="45">
        <v>3.1256003343481442E-2</v>
      </c>
      <c r="M127" s="45">
        <v>2.3264107463800698E-2</v>
      </c>
      <c r="N127" s="45">
        <v>1.4982753230263768E-4</v>
      </c>
      <c r="O127" s="45">
        <v>0</v>
      </c>
      <c r="P127" s="45">
        <v>1.3080589998739733E-2</v>
      </c>
      <c r="Q127" s="45">
        <v>0</v>
      </c>
      <c r="R127" s="45">
        <v>0.23836793719810601</v>
      </c>
      <c r="S127" s="45">
        <v>0.47032332247238173</v>
      </c>
    </row>
    <row r="128" spans="1:19">
      <c r="A128" s="88" t="s">
        <v>285</v>
      </c>
      <c r="B128" s="69" t="s">
        <v>168</v>
      </c>
      <c r="C128" s="45">
        <v>0</v>
      </c>
      <c r="D128" s="45">
        <v>0</v>
      </c>
      <c r="E128" s="45">
        <v>0</v>
      </c>
      <c r="F128" s="45">
        <v>0</v>
      </c>
      <c r="G128" s="45">
        <v>2.8973015288857624</v>
      </c>
      <c r="H128" s="45">
        <v>0</v>
      </c>
      <c r="I128" s="45">
        <v>0</v>
      </c>
      <c r="J128" s="45">
        <v>0</v>
      </c>
      <c r="K128" s="45">
        <v>0</v>
      </c>
      <c r="L128" s="45">
        <v>0</v>
      </c>
      <c r="M128" s="45">
        <v>2.3923991086032714E-2</v>
      </c>
      <c r="N128" s="45">
        <v>8.8431407775377835E-3</v>
      </c>
      <c r="O128" s="45">
        <v>0</v>
      </c>
      <c r="P128" s="45">
        <v>0</v>
      </c>
      <c r="Q128" s="45">
        <v>0</v>
      </c>
      <c r="R128" s="45">
        <v>1.1363657166640451E-2</v>
      </c>
      <c r="S128" s="45">
        <v>2.941432317915968</v>
      </c>
    </row>
    <row r="129" spans="1:19">
      <c r="A129" s="88" t="s">
        <v>285</v>
      </c>
      <c r="B129" s="69" t="s">
        <v>169</v>
      </c>
      <c r="C129" s="45">
        <v>5.8373678681614249E-2</v>
      </c>
      <c r="D129" s="45">
        <v>0</v>
      </c>
      <c r="E129" s="45">
        <v>0</v>
      </c>
      <c r="F129" s="45">
        <v>0</v>
      </c>
      <c r="G129" s="45">
        <v>0.94989600376482741</v>
      </c>
      <c r="H129" s="45">
        <v>0</v>
      </c>
      <c r="I129" s="45">
        <v>0</v>
      </c>
      <c r="J129" s="45">
        <v>0</v>
      </c>
      <c r="K129" s="45">
        <v>0</v>
      </c>
      <c r="L129" s="45">
        <v>0</v>
      </c>
      <c r="M129" s="45">
        <v>1.0482625015395541E-4</v>
      </c>
      <c r="N129" s="45">
        <v>6.1516776914980476E-2</v>
      </c>
      <c r="O129" s="45">
        <v>0</v>
      </c>
      <c r="P129" s="45">
        <v>0</v>
      </c>
      <c r="Q129" s="45">
        <v>0</v>
      </c>
      <c r="R129" s="45">
        <v>7.7075010928382426E-2</v>
      </c>
      <c r="S129" s="45">
        <v>1.1469662965399436</v>
      </c>
    </row>
    <row r="130" spans="1:19">
      <c r="A130" s="88" t="s">
        <v>285</v>
      </c>
      <c r="B130" s="69" t="s">
        <v>170</v>
      </c>
      <c r="C130" s="45">
        <v>0</v>
      </c>
      <c r="D130" s="45">
        <v>0</v>
      </c>
      <c r="E130" s="45">
        <v>0</v>
      </c>
      <c r="F130" s="45">
        <v>0</v>
      </c>
      <c r="G130" s="45">
        <v>0</v>
      </c>
      <c r="H130" s="45">
        <v>0</v>
      </c>
      <c r="I130" s="45">
        <v>2.8678987993460692E-2</v>
      </c>
      <c r="J130" s="45">
        <v>0</v>
      </c>
      <c r="K130" s="45">
        <v>0</v>
      </c>
      <c r="L130" s="45">
        <v>0.17336362606271694</v>
      </c>
      <c r="M130" s="45">
        <v>3.2647847202920133E-3</v>
      </c>
      <c r="N130" s="45">
        <v>5.6233264689939944E-3</v>
      </c>
      <c r="O130" s="45">
        <v>9.9781102831167368E-2</v>
      </c>
      <c r="P130" s="45">
        <v>0</v>
      </c>
      <c r="Q130" s="45">
        <v>0</v>
      </c>
      <c r="R130" s="45">
        <v>0.17172447178622008</v>
      </c>
      <c r="S130" s="45">
        <v>0.48243629986285441</v>
      </c>
    </row>
    <row r="131" spans="1:19">
      <c r="A131" s="88" t="s">
        <v>285</v>
      </c>
      <c r="B131" s="69" t="s">
        <v>171</v>
      </c>
      <c r="C131" s="45">
        <v>0</v>
      </c>
      <c r="D131" s="45">
        <v>0</v>
      </c>
      <c r="E131" s="45">
        <v>0</v>
      </c>
      <c r="F131" s="45">
        <v>0</v>
      </c>
      <c r="G131" s="45">
        <v>0</v>
      </c>
      <c r="H131" s="45">
        <v>0</v>
      </c>
      <c r="I131" s="45">
        <v>0</v>
      </c>
      <c r="J131" s="45">
        <v>0</v>
      </c>
      <c r="K131" s="45">
        <v>0</v>
      </c>
      <c r="L131" s="45">
        <v>0</v>
      </c>
      <c r="M131" s="45">
        <v>0</v>
      </c>
      <c r="N131" s="45">
        <v>4.8851550718680414E-3</v>
      </c>
      <c r="O131" s="45">
        <v>0</v>
      </c>
      <c r="P131" s="45">
        <v>3.699469773026598E-3</v>
      </c>
      <c r="Q131" s="45">
        <v>0</v>
      </c>
      <c r="R131" s="45">
        <v>5.1527895929424972E-2</v>
      </c>
      <c r="S131" s="45">
        <v>6.0112520774339373E-2</v>
      </c>
    </row>
    <row r="132" spans="1:19">
      <c r="A132" s="88" t="s">
        <v>285</v>
      </c>
      <c r="B132" s="69" t="s">
        <v>172</v>
      </c>
      <c r="C132" s="45">
        <v>0</v>
      </c>
      <c r="D132" s="45">
        <v>0.11124990656167189</v>
      </c>
      <c r="E132" s="45">
        <v>0</v>
      </c>
      <c r="F132" s="45">
        <v>0</v>
      </c>
      <c r="G132" s="45">
        <v>0</v>
      </c>
      <c r="H132" s="45">
        <v>0</v>
      </c>
      <c r="I132" s="45">
        <v>0</v>
      </c>
      <c r="J132" s="45">
        <v>0</v>
      </c>
      <c r="K132" s="45">
        <v>0</v>
      </c>
      <c r="L132" s="45">
        <v>0</v>
      </c>
      <c r="M132" s="45">
        <v>0</v>
      </c>
      <c r="N132" s="45">
        <v>0</v>
      </c>
      <c r="O132" s="45">
        <v>0</v>
      </c>
      <c r="P132" s="45">
        <v>3.6740280256130964E-2</v>
      </c>
      <c r="Q132" s="45">
        <v>0</v>
      </c>
      <c r="R132" s="45">
        <v>4.2850080024408044E-3</v>
      </c>
      <c r="S132" s="45">
        <v>0.15227519482021989</v>
      </c>
    </row>
    <row r="133" spans="1:19">
      <c r="A133" s="88" t="s">
        <v>285</v>
      </c>
      <c r="B133" s="69" t="s">
        <v>173</v>
      </c>
      <c r="C133" s="45">
        <v>0</v>
      </c>
      <c r="D133" s="45">
        <v>0</v>
      </c>
      <c r="E133" s="45">
        <v>0</v>
      </c>
      <c r="F133" s="45">
        <v>0</v>
      </c>
      <c r="G133" s="45">
        <v>1.5110416271086038</v>
      </c>
      <c r="H133" s="45">
        <v>3.8349830072185398E-2</v>
      </c>
      <c r="I133" s="45">
        <v>0</v>
      </c>
      <c r="J133" s="45">
        <v>0</v>
      </c>
      <c r="K133" s="45">
        <v>0</v>
      </c>
      <c r="L133" s="45">
        <v>0</v>
      </c>
      <c r="M133" s="45">
        <v>2.1903146217061575E-3</v>
      </c>
      <c r="N133" s="45">
        <v>0</v>
      </c>
      <c r="O133" s="45">
        <v>0</v>
      </c>
      <c r="P133" s="45">
        <v>0</v>
      </c>
      <c r="Q133" s="45">
        <v>5.0952569580911544E-3</v>
      </c>
      <c r="R133" s="45">
        <v>0.38779404105433457</v>
      </c>
      <c r="S133" s="45">
        <v>1.9444710698149379</v>
      </c>
    </row>
    <row r="134" spans="1:19">
      <c r="A134" s="88" t="s">
        <v>285</v>
      </c>
      <c r="B134" s="69" t="s">
        <v>174</v>
      </c>
      <c r="C134" s="45">
        <v>0</v>
      </c>
      <c r="D134" s="45">
        <v>0</v>
      </c>
      <c r="E134" s="45">
        <v>0</v>
      </c>
      <c r="F134" s="45">
        <v>0.34696400783720094</v>
      </c>
      <c r="G134" s="45">
        <v>0</v>
      </c>
      <c r="H134" s="45">
        <v>0</v>
      </c>
      <c r="I134" s="45">
        <v>0</v>
      </c>
      <c r="J134" s="45">
        <v>0</v>
      </c>
      <c r="K134" s="45">
        <v>0</v>
      </c>
      <c r="L134" s="45">
        <v>0</v>
      </c>
      <c r="M134" s="45">
        <v>1.1369938742368468E-2</v>
      </c>
      <c r="N134" s="45">
        <v>1.3667294459853707E-3</v>
      </c>
      <c r="O134" s="45">
        <v>0</v>
      </c>
      <c r="P134" s="45">
        <v>1.5419304777247733E-3</v>
      </c>
      <c r="Q134" s="45">
        <v>0</v>
      </c>
      <c r="R134" s="45">
        <v>0</v>
      </c>
      <c r="S134" s="45">
        <v>0.3612426065032821</v>
      </c>
    </row>
    <row r="135" spans="1:19">
      <c r="A135" s="88" t="s">
        <v>285</v>
      </c>
      <c r="B135" s="69" t="s">
        <v>175</v>
      </c>
      <c r="C135" s="45">
        <v>0</v>
      </c>
      <c r="D135" s="45">
        <v>0</v>
      </c>
      <c r="E135" s="45">
        <v>0</v>
      </c>
      <c r="F135" s="45">
        <v>0.77750588468639492</v>
      </c>
      <c r="G135" s="45">
        <v>0</v>
      </c>
      <c r="H135" s="45">
        <v>0</v>
      </c>
      <c r="I135" s="45">
        <v>0</v>
      </c>
      <c r="J135" s="45">
        <v>0</v>
      </c>
      <c r="K135" s="45">
        <v>0</v>
      </c>
      <c r="L135" s="45">
        <v>1.1014434792263383E-2</v>
      </c>
      <c r="M135" s="45">
        <v>5.7510756595675616E-3</v>
      </c>
      <c r="N135" s="45">
        <v>1.2881298371425487E-4</v>
      </c>
      <c r="O135" s="45">
        <v>0</v>
      </c>
      <c r="P135" s="45">
        <v>0</v>
      </c>
      <c r="Q135" s="45">
        <v>0</v>
      </c>
      <c r="R135" s="45">
        <v>0.16422530986864103</v>
      </c>
      <c r="S135" s="45">
        <v>0.95862551799055495</v>
      </c>
    </row>
    <row r="136" spans="1:19">
      <c r="A136" s="88" t="s">
        <v>285</v>
      </c>
      <c r="B136" s="69" t="s">
        <v>176</v>
      </c>
      <c r="C136" s="45">
        <v>0</v>
      </c>
      <c r="D136" s="45">
        <v>0</v>
      </c>
      <c r="E136" s="45">
        <v>0</v>
      </c>
      <c r="F136" s="45">
        <v>0</v>
      </c>
      <c r="G136" s="45">
        <v>0</v>
      </c>
      <c r="H136" s="45">
        <v>0</v>
      </c>
      <c r="I136" s="45">
        <v>0</v>
      </c>
      <c r="J136" s="45">
        <v>0</v>
      </c>
      <c r="K136" s="45">
        <v>0</v>
      </c>
      <c r="L136" s="45">
        <v>3.1102205090661084E-2</v>
      </c>
      <c r="M136" s="45">
        <v>1.0038161752490282E-4</v>
      </c>
      <c r="N136" s="45">
        <v>4.6221719493355629E-2</v>
      </c>
      <c r="O136" s="45">
        <v>1.271001993162324E-3</v>
      </c>
      <c r="P136" s="45">
        <v>0</v>
      </c>
      <c r="Q136" s="45">
        <v>0</v>
      </c>
      <c r="R136" s="45">
        <v>0</v>
      </c>
      <c r="S136" s="45">
        <v>7.8695308194710378E-2</v>
      </c>
    </row>
    <row r="137" spans="1:19">
      <c r="A137" s="88" t="s">
        <v>285</v>
      </c>
      <c r="B137" s="69" t="s">
        <v>177</v>
      </c>
      <c r="C137" s="45">
        <v>0</v>
      </c>
      <c r="D137" s="45">
        <v>0</v>
      </c>
      <c r="E137" s="45">
        <v>0</v>
      </c>
      <c r="F137" s="45">
        <v>0</v>
      </c>
      <c r="G137" s="45">
        <v>0</v>
      </c>
      <c r="H137" s="45">
        <v>0</v>
      </c>
      <c r="I137" s="45">
        <v>0</v>
      </c>
      <c r="J137" s="45">
        <v>0</v>
      </c>
      <c r="K137" s="45">
        <v>0</v>
      </c>
      <c r="L137" s="45">
        <v>0.14605820925148638</v>
      </c>
      <c r="M137" s="45">
        <v>8.2869708703547929E-3</v>
      </c>
      <c r="N137" s="45">
        <v>0</v>
      </c>
      <c r="O137" s="45">
        <v>7.4059575356291374E-2</v>
      </c>
      <c r="P137" s="45">
        <v>0</v>
      </c>
      <c r="Q137" s="45">
        <v>0</v>
      </c>
      <c r="R137" s="45">
        <v>4.3232351524693513E-2</v>
      </c>
      <c r="S137" s="45">
        <v>0.2716371070028174</v>
      </c>
    </row>
    <row r="138" spans="1:19">
      <c r="A138" s="88" t="s">
        <v>285</v>
      </c>
      <c r="B138" s="69" t="s">
        <v>178</v>
      </c>
      <c r="C138" s="45">
        <v>0</v>
      </c>
      <c r="D138" s="45">
        <v>0</v>
      </c>
      <c r="E138" s="45">
        <v>0</v>
      </c>
      <c r="F138" s="45">
        <v>0</v>
      </c>
      <c r="G138" s="45">
        <v>0</v>
      </c>
      <c r="H138" s="45">
        <v>0</v>
      </c>
      <c r="I138" s="45">
        <v>0</v>
      </c>
      <c r="J138" s="45">
        <v>0</v>
      </c>
      <c r="K138" s="45">
        <v>0</v>
      </c>
      <c r="L138" s="45">
        <v>0</v>
      </c>
      <c r="M138" s="45">
        <v>5.7273455774282667E-3</v>
      </c>
      <c r="N138" s="45">
        <v>0</v>
      </c>
      <c r="O138" s="45">
        <v>3.4228046214115349E-3</v>
      </c>
      <c r="P138" s="45">
        <v>0</v>
      </c>
      <c r="Q138" s="45">
        <v>0</v>
      </c>
      <c r="R138" s="45">
        <v>0.30718745693046401</v>
      </c>
      <c r="S138" s="45">
        <v>0.3163376071292987</v>
      </c>
    </row>
    <row r="139" spans="1:19">
      <c r="A139" s="88" t="s">
        <v>285</v>
      </c>
      <c r="B139" s="69" t="s">
        <v>179</v>
      </c>
      <c r="C139" s="45">
        <v>4.2844618077982344E-2</v>
      </c>
      <c r="D139" s="45">
        <v>0</v>
      </c>
      <c r="E139" s="45">
        <v>0</v>
      </c>
      <c r="F139" s="45">
        <v>0</v>
      </c>
      <c r="G139" s="45">
        <v>0</v>
      </c>
      <c r="H139" s="45">
        <v>0</v>
      </c>
      <c r="I139" s="45">
        <v>0</v>
      </c>
      <c r="J139" s="45">
        <v>0</v>
      </c>
      <c r="K139" s="45">
        <v>0</v>
      </c>
      <c r="L139" s="45">
        <v>0</v>
      </c>
      <c r="M139" s="45">
        <v>1.1147218219988986E-3</v>
      </c>
      <c r="N139" s="45">
        <v>1.4481247902509153E-4</v>
      </c>
      <c r="O139" s="45">
        <v>0</v>
      </c>
      <c r="P139" s="45">
        <v>6.7065232422949261E-3</v>
      </c>
      <c r="Q139" s="45">
        <v>0</v>
      </c>
      <c r="R139" s="45">
        <v>6.4261680391197729E-2</v>
      </c>
      <c r="S139" s="45">
        <v>0.11507235601251864</v>
      </c>
    </row>
    <row r="140" spans="1:19">
      <c r="A140" s="88" t="s">
        <v>285</v>
      </c>
      <c r="B140" s="69" t="s">
        <v>180</v>
      </c>
      <c r="C140" s="45">
        <v>0</v>
      </c>
      <c r="D140" s="45">
        <v>0</v>
      </c>
      <c r="E140" s="45">
        <v>0</v>
      </c>
      <c r="F140" s="45">
        <v>0</v>
      </c>
      <c r="G140" s="45">
        <v>0</v>
      </c>
      <c r="H140" s="45">
        <v>0</v>
      </c>
      <c r="I140" s="45">
        <v>0</v>
      </c>
      <c r="J140" s="45">
        <v>0</v>
      </c>
      <c r="K140" s="45">
        <v>0</v>
      </c>
      <c r="L140" s="45">
        <v>0</v>
      </c>
      <c r="M140" s="45">
        <v>5.4738396574549597E-5</v>
      </c>
      <c r="N140" s="45">
        <v>4.5420319667033304E-2</v>
      </c>
      <c r="O140" s="45">
        <v>0</v>
      </c>
      <c r="P140" s="45">
        <v>1.1481062808960107E-3</v>
      </c>
      <c r="Q140" s="45">
        <v>1.7240657556936712E-3</v>
      </c>
      <c r="R140" s="45">
        <v>4.6367860091862667E-3</v>
      </c>
      <c r="S140" s="45">
        <v>5.2984016109405729E-2</v>
      </c>
    </row>
    <row r="141" spans="1:19">
      <c r="A141" s="88" t="s">
        <v>285</v>
      </c>
      <c r="B141" s="69" t="s">
        <v>181</v>
      </c>
      <c r="C141" s="45">
        <v>1.5704689083084755E-2</v>
      </c>
      <c r="D141" s="45">
        <v>0</v>
      </c>
      <c r="E141" s="45">
        <v>0</v>
      </c>
      <c r="F141" s="45">
        <v>0</v>
      </c>
      <c r="G141" s="45">
        <v>0</v>
      </c>
      <c r="H141" s="45">
        <v>0</v>
      </c>
      <c r="I141" s="45">
        <v>0</v>
      </c>
      <c r="J141" s="45">
        <v>0</v>
      </c>
      <c r="K141" s="45">
        <v>8.6853939597332924E-3</v>
      </c>
      <c r="L141" s="45">
        <v>0</v>
      </c>
      <c r="M141" s="45">
        <v>2.6573422371409805E-3</v>
      </c>
      <c r="N141" s="45">
        <v>2.462173467598916E-4</v>
      </c>
      <c r="O141" s="45">
        <v>0</v>
      </c>
      <c r="P141" s="45">
        <v>0</v>
      </c>
      <c r="Q141" s="45">
        <v>0</v>
      </c>
      <c r="R141" s="45">
        <v>8.0383997161419529E-3</v>
      </c>
      <c r="S141" s="45">
        <v>3.5332042342844261E-2</v>
      </c>
    </row>
    <row r="142" spans="1:19">
      <c r="A142" s="88" t="s">
        <v>285</v>
      </c>
      <c r="B142" s="69" t="s">
        <v>182</v>
      </c>
      <c r="C142" s="45">
        <v>0</v>
      </c>
      <c r="D142" s="45">
        <v>0</v>
      </c>
      <c r="E142" s="45">
        <v>0</v>
      </c>
      <c r="F142" s="45">
        <v>0</v>
      </c>
      <c r="G142" s="45">
        <v>0</v>
      </c>
      <c r="H142" s="45">
        <v>0.58011147335223967</v>
      </c>
      <c r="I142" s="45">
        <v>0</v>
      </c>
      <c r="J142" s="45">
        <v>0</v>
      </c>
      <c r="K142" s="45">
        <v>0</v>
      </c>
      <c r="L142" s="45">
        <v>0</v>
      </c>
      <c r="M142" s="45">
        <v>1.9161960967828406E-3</v>
      </c>
      <c r="N142" s="45">
        <v>3.5312137116467746E-2</v>
      </c>
      <c r="O142" s="45">
        <v>0</v>
      </c>
      <c r="P142" s="45">
        <v>0</v>
      </c>
      <c r="Q142" s="45">
        <v>0</v>
      </c>
      <c r="R142" s="45">
        <v>0.38872587842359962</v>
      </c>
      <c r="S142" s="45">
        <v>1.0060656849890677</v>
      </c>
    </row>
    <row r="143" spans="1:19">
      <c r="A143" s="88" t="s">
        <v>285</v>
      </c>
      <c r="B143" s="69" t="s">
        <v>183</v>
      </c>
      <c r="C143" s="45">
        <v>0</v>
      </c>
      <c r="D143" s="45">
        <v>0</v>
      </c>
      <c r="E143" s="45">
        <v>0</v>
      </c>
      <c r="F143" s="45">
        <v>0</v>
      </c>
      <c r="G143" s="45">
        <v>0</v>
      </c>
      <c r="H143" s="45">
        <v>0</v>
      </c>
      <c r="I143" s="45">
        <v>0</v>
      </c>
      <c r="J143" s="45">
        <v>8.5070581688275262E-3</v>
      </c>
      <c r="K143" s="45">
        <v>0</v>
      </c>
      <c r="L143" s="45">
        <v>1.6755534083529255E-2</v>
      </c>
      <c r="M143" s="45">
        <v>4.6587306662253525E-3</v>
      </c>
      <c r="N143" s="45">
        <v>5.5289117050874026E-3</v>
      </c>
      <c r="O143" s="45">
        <v>0</v>
      </c>
      <c r="P143" s="45">
        <v>0</v>
      </c>
      <c r="Q143" s="45">
        <v>9.0243085449009941E-4</v>
      </c>
      <c r="R143" s="45">
        <v>4.2924227461128339E-2</v>
      </c>
      <c r="S143" s="45">
        <v>7.9276892939304844E-2</v>
      </c>
    </row>
    <row r="144" spans="1:19">
      <c r="A144" s="88" t="s">
        <v>285</v>
      </c>
      <c r="B144" s="69" t="s">
        <v>184</v>
      </c>
      <c r="C144" s="45">
        <v>0</v>
      </c>
      <c r="D144" s="45">
        <v>0.2049582763403861</v>
      </c>
      <c r="E144" s="45">
        <v>0</v>
      </c>
      <c r="F144" s="45">
        <v>0</v>
      </c>
      <c r="G144" s="45">
        <v>0</v>
      </c>
      <c r="H144" s="45">
        <v>0</v>
      </c>
      <c r="I144" s="45">
        <v>0</v>
      </c>
      <c r="J144" s="45">
        <v>0</v>
      </c>
      <c r="K144" s="45">
        <v>0</v>
      </c>
      <c r="L144" s="45">
        <v>0</v>
      </c>
      <c r="M144" s="45">
        <v>5.3252508198315951E-3</v>
      </c>
      <c r="N144" s="45">
        <v>0</v>
      </c>
      <c r="O144" s="45">
        <v>0</v>
      </c>
      <c r="P144" s="45">
        <v>0</v>
      </c>
      <c r="Q144" s="45">
        <v>0</v>
      </c>
      <c r="R144" s="45">
        <v>0.8505947947974164</v>
      </c>
      <c r="S144" s="45">
        <v>1.060878321957631</v>
      </c>
    </row>
    <row r="145" spans="1:19">
      <c r="A145" s="88" t="s">
        <v>285</v>
      </c>
      <c r="B145" s="69" t="s">
        <v>185</v>
      </c>
      <c r="C145" s="45">
        <v>0</v>
      </c>
      <c r="D145" s="45">
        <v>0</v>
      </c>
      <c r="E145" s="45">
        <v>0</v>
      </c>
      <c r="F145" s="45">
        <v>0</v>
      </c>
      <c r="G145" s="45">
        <v>0</v>
      </c>
      <c r="H145" s="45">
        <v>0</v>
      </c>
      <c r="I145" s="45">
        <v>0</v>
      </c>
      <c r="J145" s="45">
        <v>0</v>
      </c>
      <c r="K145" s="45">
        <v>0</v>
      </c>
      <c r="L145" s="45">
        <v>0</v>
      </c>
      <c r="M145" s="45">
        <v>1.2130766478248844E-3</v>
      </c>
      <c r="N145" s="45">
        <v>2.5436724767802232E-3</v>
      </c>
      <c r="O145" s="45">
        <v>0</v>
      </c>
      <c r="P145" s="45">
        <v>1.1858786418787681E-2</v>
      </c>
      <c r="Q145" s="45">
        <v>4.0756082709687003E-3</v>
      </c>
      <c r="R145" s="45">
        <v>9.357987738525253E-3</v>
      </c>
      <c r="S145" s="45">
        <v>2.9049131552881136E-2</v>
      </c>
    </row>
    <row r="146" spans="1:19">
      <c r="A146" s="88" t="s">
        <v>285</v>
      </c>
      <c r="B146" s="69" t="s">
        <v>186</v>
      </c>
      <c r="C146" s="45">
        <v>0</v>
      </c>
      <c r="D146" s="45">
        <v>0</v>
      </c>
      <c r="E146" s="45">
        <v>0</v>
      </c>
      <c r="F146" s="45">
        <v>0</v>
      </c>
      <c r="G146" s="45">
        <v>0</v>
      </c>
      <c r="H146" s="45">
        <v>0</v>
      </c>
      <c r="I146" s="45">
        <v>0</v>
      </c>
      <c r="J146" s="45">
        <v>0</v>
      </c>
      <c r="K146" s="45">
        <v>0</v>
      </c>
      <c r="L146" s="45">
        <v>0</v>
      </c>
      <c r="M146" s="45">
        <v>0</v>
      </c>
      <c r="N146" s="45">
        <v>1.0090604074408205E-2</v>
      </c>
      <c r="O146" s="45">
        <v>0</v>
      </c>
      <c r="P146" s="45">
        <v>1.352822325857872E-3</v>
      </c>
      <c r="Q146" s="45">
        <v>1.5325286888062672E-4</v>
      </c>
      <c r="R146" s="45">
        <v>3.65215758177726E-2</v>
      </c>
      <c r="S146" s="45">
        <v>4.8118255086905037E-2</v>
      </c>
    </row>
    <row r="147" spans="1:19">
      <c r="A147" s="88" t="s">
        <v>285</v>
      </c>
      <c r="B147" s="69" t="s">
        <v>187</v>
      </c>
      <c r="C147" s="45">
        <v>0</v>
      </c>
      <c r="D147" s="45">
        <v>0</v>
      </c>
      <c r="E147" s="45">
        <v>0</v>
      </c>
      <c r="F147" s="45">
        <v>0</v>
      </c>
      <c r="G147" s="45">
        <v>0</v>
      </c>
      <c r="H147" s="45">
        <v>7.5737822381142905E-2</v>
      </c>
      <c r="I147" s="45">
        <v>0</v>
      </c>
      <c r="J147" s="45">
        <v>0</v>
      </c>
      <c r="K147" s="45">
        <v>0</v>
      </c>
      <c r="L147" s="45">
        <v>0</v>
      </c>
      <c r="M147" s="45">
        <v>1.3058810634005269E-2</v>
      </c>
      <c r="N147" s="45">
        <v>5.2335767976216196E-2</v>
      </c>
      <c r="O147" s="45">
        <v>0</v>
      </c>
      <c r="P147" s="45">
        <v>2.8784172914302353E-3</v>
      </c>
      <c r="Q147" s="45">
        <v>0</v>
      </c>
      <c r="R147" s="45">
        <v>0.93783526606148371</v>
      </c>
      <c r="S147" s="45">
        <v>1.0818460843442779</v>
      </c>
    </row>
    <row r="148" spans="1:19">
      <c r="A148" s="88" t="s">
        <v>285</v>
      </c>
      <c r="B148" s="69" t="s">
        <v>188</v>
      </c>
      <c r="C148" s="45">
        <v>0</v>
      </c>
      <c r="D148" s="45">
        <v>0</v>
      </c>
      <c r="E148" s="45">
        <v>0</v>
      </c>
      <c r="F148" s="45">
        <v>0</v>
      </c>
      <c r="G148" s="45">
        <v>0</v>
      </c>
      <c r="H148" s="45">
        <v>0</v>
      </c>
      <c r="I148" s="45">
        <v>0</v>
      </c>
      <c r="J148" s="45">
        <v>1.8666544431789757E-2</v>
      </c>
      <c r="K148" s="45">
        <v>0</v>
      </c>
      <c r="L148" s="45">
        <v>0</v>
      </c>
      <c r="M148" s="45">
        <v>6.8039401457662407E-3</v>
      </c>
      <c r="N148" s="45">
        <v>3.9362246891765373E-2</v>
      </c>
      <c r="O148" s="45">
        <v>0</v>
      </c>
      <c r="P148" s="45">
        <v>2.717542346118984E-4</v>
      </c>
      <c r="Q148" s="45">
        <v>7.7058998225227326E-3</v>
      </c>
      <c r="R148" s="45">
        <v>0.17376493655194736</v>
      </c>
      <c r="S148" s="45">
        <v>0.24657532207839949</v>
      </c>
    </row>
    <row r="149" spans="1:19">
      <c r="A149" s="88" t="s">
        <v>285</v>
      </c>
      <c r="B149" s="69" t="s">
        <v>189</v>
      </c>
      <c r="C149" s="45">
        <v>0</v>
      </c>
      <c r="D149" s="45">
        <v>0</v>
      </c>
      <c r="E149" s="45">
        <v>0</v>
      </c>
      <c r="F149" s="45">
        <v>0</v>
      </c>
      <c r="G149" s="45">
        <v>0</v>
      </c>
      <c r="H149" s="45">
        <v>0</v>
      </c>
      <c r="I149" s="45">
        <v>0</v>
      </c>
      <c r="J149" s="45">
        <v>0</v>
      </c>
      <c r="K149" s="45">
        <v>1.2279971301699666E-2</v>
      </c>
      <c r="L149" s="45">
        <v>0</v>
      </c>
      <c r="M149" s="45">
        <v>7.3143293974631263E-4</v>
      </c>
      <c r="N149" s="45">
        <v>8.3594212645305532E-2</v>
      </c>
      <c r="O149" s="45">
        <v>0</v>
      </c>
      <c r="P149" s="45">
        <v>0</v>
      </c>
      <c r="Q149" s="45">
        <v>0</v>
      </c>
      <c r="R149" s="45">
        <v>0</v>
      </c>
      <c r="S149" s="45">
        <v>9.6605616886762391E-2</v>
      </c>
    </row>
    <row r="150" spans="1:19">
      <c r="A150" s="88" t="s">
        <v>285</v>
      </c>
      <c r="B150" s="69" t="s">
        <v>190</v>
      </c>
      <c r="C150" s="45">
        <v>0</v>
      </c>
      <c r="D150" s="45">
        <v>0</v>
      </c>
      <c r="E150" s="45">
        <v>0</v>
      </c>
      <c r="F150" s="45">
        <v>0</v>
      </c>
      <c r="G150" s="45">
        <v>0</v>
      </c>
      <c r="H150" s="45">
        <v>0</v>
      </c>
      <c r="I150" s="45">
        <v>0</v>
      </c>
      <c r="J150" s="45">
        <v>0</v>
      </c>
      <c r="K150" s="45">
        <v>0</v>
      </c>
      <c r="L150" s="45">
        <v>3.4436716368827724E-2</v>
      </c>
      <c r="M150" s="45">
        <v>1.8453836656817657E-4</v>
      </c>
      <c r="N150" s="45">
        <v>0</v>
      </c>
      <c r="O150" s="45">
        <v>0</v>
      </c>
      <c r="P150" s="45">
        <v>0</v>
      </c>
      <c r="Q150" s="45">
        <v>1.9015491472939572E-3</v>
      </c>
      <c r="R150" s="45">
        <v>0</v>
      </c>
      <c r="S150" s="45">
        <v>3.6522803882661492E-2</v>
      </c>
    </row>
    <row r="151" spans="1:19">
      <c r="A151" s="88" t="s">
        <v>285</v>
      </c>
      <c r="B151" s="69" t="s">
        <v>191</v>
      </c>
      <c r="C151" s="45">
        <v>0</v>
      </c>
      <c r="D151" s="45">
        <v>0</v>
      </c>
      <c r="E151" s="45">
        <v>0</v>
      </c>
      <c r="F151" s="45">
        <v>0</v>
      </c>
      <c r="G151" s="45">
        <v>0</v>
      </c>
      <c r="H151" s="45">
        <v>0</v>
      </c>
      <c r="I151" s="45">
        <v>0</v>
      </c>
      <c r="J151" s="45">
        <v>7.8417954000403051E-3</v>
      </c>
      <c r="K151" s="45">
        <v>0</v>
      </c>
      <c r="L151" s="45">
        <v>0</v>
      </c>
      <c r="M151" s="45">
        <v>1.5988815136758205E-5</v>
      </c>
      <c r="N151" s="45">
        <v>7.2177000055440033E-4</v>
      </c>
      <c r="O151" s="45">
        <v>0</v>
      </c>
      <c r="P151" s="45">
        <v>0</v>
      </c>
      <c r="Q151" s="45">
        <v>0</v>
      </c>
      <c r="R151" s="45">
        <v>5.2521340701474628E-2</v>
      </c>
      <c r="S151" s="45">
        <v>6.1100894917217374E-2</v>
      </c>
    </row>
    <row r="152" spans="1:19">
      <c r="A152" s="88" t="s">
        <v>285</v>
      </c>
      <c r="B152" s="69" t="s">
        <v>192</v>
      </c>
      <c r="C152" s="45">
        <v>0</v>
      </c>
      <c r="D152" s="45">
        <v>0</v>
      </c>
      <c r="E152" s="45">
        <v>0</v>
      </c>
      <c r="F152" s="45">
        <v>0</v>
      </c>
      <c r="G152" s="45">
        <v>0</v>
      </c>
      <c r="H152" s="45">
        <v>0</v>
      </c>
      <c r="I152" s="45">
        <v>0</v>
      </c>
      <c r="J152" s="45">
        <v>0</v>
      </c>
      <c r="K152" s="45">
        <v>6.2419917976912487E-3</v>
      </c>
      <c r="L152" s="45">
        <v>0</v>
      </c>
      <c r="M152" s="45">
        <v>0</v>
      </c>
      <c r="N152" s="45">
        <v>6.7451668822915423E-3</v>
      </c>
      <c r="O152" s="45">
        <v>0</v>
      </c>
      <c r="P152" s="45">
        <v>0</v>
      </c>
      <c r="Q152" s="45">
        <v>0</v>
      </c>
      <c r="R152" s="45">
        <v>0.21022504322570512</v>
      </c>
      <c r="S152" s="45">
        <v>0.22321220190571012</v>
      </c>
    </row>
    <row r="153" spans="1:19">
      <c r="A153" s="88" t="s">
        <v>285</v>
      </c>
      <c r="B153" s="69" t="s">
        <v>193</v>
      </c>
      <c r="C153" s="45">
        <v>0</v>
      </c>
      <c r="D153" s="45">
        <v>0</v>
      </c>
      <c r="E153" s="45">
        <v>0</v>
      </c>
      <c r="F153" s="45">
        <v>0</v>
      </c>
      <c r="G153" s="45">
        <v>0.89423089417041979</v>
      </c>
      <c r="H153" s="45">
        <v>0</v>
      </c>
      <c r="I153" s="45">
        <v>0</v>
      </c>
      <c r="J153" s="45">
        <v>0</v>
      </c>
      <c r="K153" s="45">
        <v>0</v>
      </c>
      <c r="L153" s="45">
        <v>0</v>
      </c>
      <c r="M153" s="45">
        <v>3.5525161411786854E-4</v>
      </c>
      <c r="N153" s="45">
        <v>8.3883235223154884E-2</v>
      </c>
      <c r="O153" s="45">
        <v>0</v>
      </c>
      <c r="P153" s="45">
        <v>0</v>
      </c>
      <c r="Q153" s="45">
        <v>0</v>
      </c>
      <c r="R153" s="45">
        <v>0.62072915104502613</v>
      </c>
      <c r="S153" s="45">
        <v>1.5991985320526965</v>
      </c>
    </row>
    <row r="154" spans="1:19">
      <c r="A154" s="88" t="s">
        <v>285</v>
      </c>
      <c r="B154" s="69" t="s">
        <v>194</v>
      </c>
      <c r="C154" s="45">
        <v>0</v>
      </c>
      <c r="D154" s="45">
        <v>0</v>
      </c>
      <c r="E154" s="45">
        <v>0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  <c r="K154" s="45">
        <v>0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45">
        <v>0.23007116522401816</v>
      </c>
      <c r="S154" s="45">
        <v>0.23007116522401816</v>
      </c>
    </row>
    <row r="155" spans="1:19">
      <c r="A155" s="88" t="s">
        <v>285</v>
      </c>
      <c r="B155" s="69" t="s">
        <v>195</v>
      </c>
      <c r="C155" s="45">
        <v>0</v>
      </c>
      <c r="D155" s="45">
        <v>0</v>
      </c>
      <c r="E155" s="45">
        <v>0</v>
      </c>
      <c r="F155" s="45">
        <v>0.48397492556976118</v>
      </c>
      <c r="G155" s="45">
        <v>0</v>
      </c>
      <c r="H155" s="45">
        <v>0</v>
      </c>
      <c r="I155" s="45">
        <v>0</v>
      </c>
      <c r="J155" s="45">
        <v>0</v>
      </c>
      <c r="K155" s="45">
        <v>0</v>
      </c>
      <c r="L155" s="45">
        <v>0</v>
      </c>
      <c r="M155" s="45">
        <v>6.1159713768077495E-5</v>
      </c>
      <c r="N155" s="45">
        <v>0</v>
      </c>
      <c r="O155" s="45">
        <v>0</v>
      </c>
      <c r="P155" s="45">
        <v>2.4461004780815809E-3</v>
      </c>
      <c r="Q155" s="45">
        <v>5.1419767233080171E-3</v>
      </c>
      <c r="R155" s="45">
        <v>0</v>
      </c>
      <c r="S155" s="45">
        <v>0.49162416248492491</v>
      </c>
    </row>
    <row r="156" spans="1:19">
      <c r="A156" s="88" t="s">
        <v>285</v>
      </c>
      <c r="B156" s="69" t="s">
        <v>196</v>
      </c>
      <c r="C156" s="45">
        <v>0</v>
      </c>
      <c r="D156" s="45">
        <v>0</v>
      </c>
      <c r="E156" s="45">
        <v>0</v>
      </c>
      <c r="F156" s="45">
        <v>0</v>
      </c>
      <c r="G156" s="45">
        <v>0</v>
      </c>
      <c r="H156" s="45">
        <v>0</v>
      </c>
      <c r="I156" s="45">
        <v>0</v>
      </c>
      <c r="J156" s="45">
        <v>0</v>
      </c>
      <c r="K156" s="45">
        <v>0</v>
      </c>
      <c r="L156" s="45">
        <v>0</v>
      </c>
      <c r="M156" s="45">
        <v>2.2701894800736255E-4</v>
      </c>
      <c r="N156" s="45">
        <v>3.0704543081299107E-3</v>
      </c>
      <c r="O156" s="45">
        <v>0</v>
      </c>
      <c r="P156" s="45">
        <v>0</v>
      </c>
      <c r="Q156" s="45">
        <v>0</v>
      </c>
      <c r="R156" s="45">
        <v>2.0383401997406736E-2</v>
      </c>
      <c r="S156" s="45">
        <v>2.3680875253546674E-2</v>
      </c>
    </row>
    <row r="157" spans="1:19">
      <c r="A157" s="88" t="s">
        <v>285</v>
      </c>
      <c r="B157" s="69" t="s">
        <v>197</v>
      </c>
      <c r="C157" s="45">
        <v>0</v>
      </c>
      <c r="D157" s="45">
        <v>0</v>
      </c>
      <c r="E157" s="45">
        <v>0</v>
      </c>
      <c r="F157" s="45">
        <v>0</v>
      </c>
      <c r="G157" s="45">
        <v>0</v>
      </c>
      <c r="H157" s="45">
        <v>0</v>
      </c>
      <c r="I157" s="45">
        <v>0</v>
      </c>
      <c r="J157" s="45">
        <v>0</v>
      </c>
      <c r="K157" s="45">
        <v>0</v>
      </c>
      <c r="L157" s="45">
        <v>0</v>
      </c>
      <c r="M157" s="45">
        <v>3.5607576364666826E-3</v>
      </c>
      <c r="N157" s="45">
        <v>3.3022620533254887E-2</v>
      </c>
      <c r="O157" s="45">
        <v>0</v>
      </c>
      <c r="P157" s="45">
        <v>1.2339888758441386E-3</v>
      </c>
      <c r="Q157" s="45">
        <v>1.6881170003080759E-3</v>
      </c>
      <c r="R157" s="45">
        <v>0.10357374981435896</v>
      </c>
      <c r="S157" s="45">
        <v>0.14307923386022026</v>
      </c>
    </row>
    <row r="158" spans="1:19">
      <c r="A158" s="88" t="s">
        <v>285</v>
      </c>
      <c r="B158" s="69" t="s">
        <v>198</v>
      </c>
      <c r="C158" s="45">
        <v>0</v>
      </c>
      <c r="D158" s="45">
        <v>0</v>
      </c>
      <c r="E158" s="45">
        <v>0</v>
      </c>
      <c r="F158" s="45">
        <v>0</v>
      </c>
      <c r="G158" s="45">
        <v>0</v>
      </c>
      <c r="H158" s="45">
        <v>0</v>
      </c>
      <c r="I158" s="45">
        <v>0</v>
      </c>
      <c r="J158" s="45">
        <v>0</v>
      </c>
      <c r="K158" s="45">
        <v>0</v>
      </c>
      <c r="L158" s="45">
        <v>0</v>
      </c>
      <c r="M158" s="45">
        <v>1.0008664678480272E-3</v>
      </c>
      <c r="N158" s="45">
        <v>3.5207641425571978E-3</v>
      </c>
      <c r="O158" s="45">
        <v>0</v>
      </c>
      <c r="P158" s="45">
        <v>0</v>
      </c>
      <c r="Q158" s="45">
        <v>0</v>
      </c>
      <c r="R158" s="45">
        <v>0</v>
      </c>
      <c r="S158" s="45">
        <v>4.5216306104123305E-3</v>
      </c>
    </row>
    <row r="159" spans="1:19">
      <c r="A159" s="88" t="s">
        <v>285</v>
      </c>
      <c r="B159" s="69" t="s">
        <v>199</v>
      </c>
      <c r="C159" s="45">
        <v>0</v>
      </c>
      <c r="D159" s="45">
        <v>0</v>
      </c>
      <c r="E159" s="45">
        <v>0</v>
      </c>
      <c r="F159" s="45">
        <v>0</v>
      </c>
      <c r="G159" s="45">
        <v>0</v>
      </c>
      <c r="H159" s="45">
        <v>0.19294564479002219</v>
      </c>
      <c r="I159" s="45">
        <v>0</v>
      </c>
      <c r="J159" s="45">
        <v>0</v>
      </c>
      <c r="K159" s="45">
        <v>0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45">
        <v>0</v>
      </c>
      <c r="S159" s="45">
        <v>0.19294564479000087</v>
      </c>
    </row>
    <row r="160" spans="1:19">
      <c r="A160" s="88" t="s">
        <v>285</v>
      </c>
      <c r="B160" s="69" t="s">
        <v>200</v>
      </c>
      <c r="C160" s="45">
        <v>0</v>
      </c>
      <c r="D160" s="45">
        <v>0</v>
      </c>
      <c r="E160" s="45">
        <v>0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  <c r="K160" s="45">
        <v>0</v>
      </c>
      <c r="L160" s="45">
        <v>0</v>
      </c>
      <c r="M160" s="45">
        <v>7.5272473710175092E-4</v>
      </c>
      <c r="N160" s="45">
        <v>2.3994433893419043E-2</v>
      </c>
      <c r="O160" s="45">
        <v>0</v>
      </c>
      <c r="P160" s="45">
        <v>1.1163784372487662E-3</v>
      </c>
      <c r="Q160" s="45">
        <v>5.9035987786326682E-3</v>
      </c>
      <c r="R160" s="45">
        <v>0</v>
      </c>
      <c r="S160" s="45">
        <v>3.1767135846450856E-2</v>
      </c>
    </row>
    <row r="161" spans="1:19">
      <c r="A161" s="88" t="s">
        <v>285</v>
      </c>
      <c r="B161" s="69" t="s">
        <v>201</v>
      </c>
      <c r="C161" s="45">
        <v>4.3062963602988669E-2</v>
      </c>
      <c r="D161" s="45">
        <v>0.10931257335106537</v>
      </c>
      <c r="E161" s="45">
        <v>0</v>
      </c>
      <c r="F161" s="45">
        <v>0</v>
      </c>
      <c r="G161" s="45">
        <v>0.95517438730487569</v>
      </c>
      <c r="H161" s="45">
        <v>0.11409377333081494</v>
      </c>
      <c r="I161" s="45">
        <v>0</v>
      </c>
      <c r="J161" s="45">
        <v>1.4067662658879806E-2</v>
      </c>
      <c r="K161" s="45">
        <v>1.1887813028415323E-2</v>
      </c>
      <c r="L161" s="45">
        <v>0.19425962417064246</v>
      </c>
      <c r="M161" s="45">
        <v>0.19394615208439347</v>
      </c>
      <c r="N161" s="45">
        <v>0.39489957592503711</v>
      </c>
      <c r="O161" s="45">
        <v>0.11078232489356354</v>
      </c>
      <c r="P161" s="45">
        <v>9.9510277479349929E-2</v>
      </c>
      <c r="Q161" s="45">
        <v>3.4924466127321446E-2</v>
      </c>
      <c r="R161" s="45">
        <v>4.7436129238132878</v>
      </c>
      <c r="S161" s="45">
        <v>7.0195345177706088</v>
      </c>
    </row>
    <row r="162" spans="1:19">
      <c r="A162" s="88" t="s">
        <v>285</v>
      </c>
      <c r="B162" s="69" t="s">
        <v>202</v>
      </c>
      <c r="C162" s="45">
        <v>4.5876384988434493E-2</v>
      </c>
      <c r="D162" s="45">
        <v>6.6218260922939365E-2</v>
      </c>
      <c r="E162" s="45">
        <v>0</v>
      </c>
      <c r="F162" s="45">
        <v>0.79220611143071551</v>
      </c>
      <c r="G162" s="45">
        <v>0.30306113441835336</v>
      </c>
      <c r="H162" s="45">
        <v>0.18854904386710558</v>
      </c>
      <c r="I162" s="45">
        <v>0</v>
      </c>
      <c r="J162" s="45">
        <v>2.0475300912018476E-2</v>
      </c>
      <c r="K162" s="45">
        <v>0</v>
      </c>
      <c r="L162" s="45">
        <v>3.411645172666411E-2</v>
      </c>
      <c r="M162" s="45">
        <v>5.470260616960676E-2</v>
      </c>
      <c r="N162" s="45">
        <v>0.12846779155482846</v>
      </c>
      <c r="O162" s="45">
        <v>0</v>
      </c>
      <c r="P162" s="45">
        <v>8.8898190283533074E-2</v>
      </c>
      <c r="Q162" s="45">
        <v>6.8923530315788684E-3</v>
      </c>
      <c r="R162" s="45">
        <v>1.0210087750287187</v>
      </c>
      <c r="S162" s="45">
        <v>2.7504724043345163</v>
      </c>
    </row>
    <row r="163" spans="1:19">
      <c r="A163" s="88" t="s">
        <v>285</v>
      </c>
      <c r="B163" s="69" t="s">
        <v>203</v>
      </c>
      <c r="C163" s="45">
        <v>0</v>
      </c>
      <c r="D163" s="45">
        <v>0.15614275611530548</v>
      </c>
      <c r="E163" s="45">
        <v>0</v>
      </c>
      <c r="F163" s="45">
        <v>3.4055736344541359</v>
      </c>
      <c r="G163" s="45">
        <v>1.1435273376406769</v>
      </c>
      <c r="H163" s="45">
        <v>0.1765344158661577</v>
      </c>
      <c r="I163" s="45">
        <v>2.1313593153165278E-2</v>
      </c>
      <c r="J163" s="45">
        <v>5.0349275835899349E-3</v>
      </c>
      <c r="K163" s="45">
        <v>0</v>
      </c>
      <c r="L163" s="45">
        <v>1.3114129545211295E-2</v>
      </c>
      <c r="M163" s="45">
        <v>4.5566706659540657E-2</v>
      </c>
      <c r="N163" s="45">
        <v>0.13507622377026607</v>
      </c>
      <c r="O163" s="45">
        <v>1.2106881676379189E-3</v>
      </c>
      <c r="P163" s="45">
        <v>3.6429007950839809E-2</v>
      </c>
      <c r="Q163" s="45">
        <v>3.298242260711598E-3</v>
      </c>
      <c r="R163" s="45">
        <v>0.77782927434785165</v>
      </c>
      <c r="S163" s="45">
        <v>5.9206509375150915</v>
      </c>
    </row>
    <row r="164" spans="1:19">
      <c r="A164" s="88" t="s">
        <v>285</v>
      </c>
      <c r="B164" s="69" t="s">
        <v>204</v>
      </c>
      <c r="C164" s="45">
        <v>3.6602397375884888E-2</v>
      </c>
      <c r="D164" s="45">
        <v>0</v>
      </c>
      <c r="E164" s="45">
        <v>0</v>
      </c>
      <c r="F164" s="45">
        <v>0</v>
      </c>
      <c r="G164" s="45">
        <v>0</v>
      </c>
      <c r="H164" s="45">
        <v>0</v>
      </c>
      <c r="I164" s="45">
        <v>0</v>
      </c>
      <c r="J164" s="45">
        <v>6.7481913040334518E-3</v>
      </c>
      <c r="K164" s="45">
        <v>1.4231428633213777E-2</v>
      </c>
      <c r="L164" s="45">
        <v>8.1331881397166406E-3</v>
      </c>
      <c r="M164" s="45">
        <v>1.9686167186435455E-2</v>
      </c>
      <c r="N164" s="45">
        <v>1.0390551621469513E-2</v>
      </c>
      <c r="O164" s="45">
        <v>2.0376923377345424E-3</v>
      </c>
      <c r="P164" s="45">
        <v>3.396519754057592E-2</v>
      </c>
      <c r="Q164" s="45">
        <v>5.3849062891407617E-3</v>
      </c>
      <c r="R164" s="45">
        <v>0.41311561789581219</v>
      </c>
      <c r="S164" s="45">
        <v>0.55029533832401967</v>
      </c>
    </row>
    <row r="165" spans="1:19">
      <c r="A165" s="88" t="s">
        <v>285</v>
      </c>
      <c r="B165" s="69" t="s">
        <v>205</v>
      </c>
      <c r="C165" s="45">
        <v>0</v>
      </c>
      <c r="D165" s="45">
        <v>0</v>
      </c>
      <c r="E165" s="45">
        <v>0</v>
      </c>
      <c r="F165" s="45">
        <v>0</v>
      </c>
      <c r="G165" s="45">
        <v>0.11800589800099459</v>
      </c>
      <c r="H165" s="45">
        <v>0</v>
      </c>
      <c r="I165" s="45">
        <v>0</v>
      </c>
      <c r="J165" s="45">
        <v>0</v>
      </c>
      <c r="K165" s="45">
        <v>0</v>
      </c>
      <c r="L165" s="45">
        <v>1.3989002009324292E-2</v>
      </c>
      <c r="M165" s="45">
        <v>1.5858764395005664E-2</v>
      </c>
      <c r="N165" s="45">
        <v>1.071888486417194E-2</v>
      </c>
      <c r="O165" s="45">
        <v>0</v>
      </c>
      <c r="P165" s="45">
        <v>3.3927028865954334E-3</v>
      </c>
      <c r="Q165" s="45">
        <v>3.1468463134583791E-3</v>
      </c>
      <c r="R165" s="45">
        <v>8.8145539598698974E-2</v>
      </c>
      <c r="S165" s="45">
        <v>0.25325763806824853</v>
      </c>
    </row>
    <row r="166" spans="1:19">
      <c r="A166" s="88" t="s">
        <v>285</v>
      </c>
      <c r="B166" s="69" t="s">
        <v>206</v>
      </c>
      <c r="C166" s="45">
        <v>0</v>
      </c>
      <c r="D166" s="45">
        <v>0</v>
      </c>
      <c r="E166" s="45">
        <v>0</v>
      </c>
      <c r="F166" s="45">
        <v>0.14993462789541567</v>
      </c>
      <c r="G166" s="45">
        <v>0</v>
      </c>
      <c r="H166" s="45">
        <v>0.2192823420235257</v>
      </c>
      <c r="I166" s="45">
        <v>0</v>
      </c>
      <c r="J166" s="45">
        <v>0</v>
      </c>
      <c r="K166" s="45">
        <v>3.1682542228516353E-3</v>
      </c>
      <c r="L166" s="45">
        <v>0</v>
      </c>
      <c r="M166" s="45">
        <v>1.6520149023659059E-2</v>
      </c>
      <c r="N166" s="45">
        <v>1.9201145252960572E-3</v>
      </c>
      <c r="O166" s="45">
        <v>9.3111261867262485E-3</v>
      </c>
      <c r="P166" s="45">
        <v>1.0407433393533005E-2</v>
      </c>
      <c r="Q166" s="45">
        <v>1.2740075796397465E-3</v>
      </c>
      <c r="R166" s="45">
        <v>0.27252608861451222</v>
      </c>
      <c r="S166" s="45">
        <v>0.6843441434651254</v>
      </c>
    </row>
    <row r="167" spans="1:19">
      <c r="A167" s="88" t="s">
        <v>285</v>
      </c>
      <c r="B167" s="69" t="s">
        <v>207</v>
      </c>
      <c r="C167" s="45">
        <v>0</v>
      </c>
      <c r="D167" s="45">
        <v>0</v>
      </c>
      <c r="E167" s="45">
        <v>0</v>
      </c>
      <c r="F167" s="45">
        <v>0</v>
      </c>
      <c r="G167" s="45">
        <v>0</v>
      </c>
      <c r="H167" s="45">
        <v>0</v>
      </c>
      <c r="I167" s="45">
        <v>0</v>
      </c>
      <c r="J167" s="45">
        <v>0</v>
      </c>
      <c r="K167" s="45">
        <v>0</v>
      </c>
      <c r="L167" s="45">
        <v>0</v>
      </c>
      <c r="M167" s="45">
        <v>5.3909428499565593E-4</v>
      </c>
      <c r="N167" s="45">
        <v>6.9843416880814857E-3</v>
      </c>
      <c r="O167" s="45">
        <v>9.5501900522640959E-3</v>
      </c>
      <c r="P167" s="45">
        <v>1.215327541656297E-2</v>
      </c>
      <c r="Q167" s="45">
        <v>4.7361102352016515E-3</v>
      </c>
      <c r="R167" s="45">
        <v>8.7582554848594896E-2</v>
      </c>
      <c r="S167" s="45">
        <v>0.12154556652569681</v>
      </c>
    </row>
    <row r="168" spans="1:19">
      <c r="A168" s="88" t="s">
        <v>285</v>
      </c>
      <c r="B168" s="69" t="s">
        <v>208</v>
      </c>
      <c r="C168" s="45">
        <v>0</v>
      </c>
      <c r="D168" s="45">
        <v>0</v>
      </c>
      <c r="E168" s="45">
        <v>0</v>
      </c>
      <c r="F168" s="45">
        <v>0</v>
      </c>
      <c r="G168" s="45">
        <v>0</v>
      </c>
      <c r="H168" s="45">
        <v>0</v>
      </c>
      <c r="I168" s="45">
        <v>0</v>
      </c>
      <c r="J168" s="45">
        <v>0</v>
      </c>
      <c r="K168" s="45">
        <v>0</v>
      </c>
      <c r="L168" s="45">
        <v>0</v>
      </c>
      <c r="M168" s="45">
        <v>6.370326092353551E-3</v>
      </c>
      <c r="N168" s="45">
        <v>5.8309468336157799E-2</v>
      </c>
      <c r="O168" s="45">
        <v>0</v>
      </c>
      <c r="P168" s="45">
        <v>5.4344090846449866E-3</v>
      </c>
      <c r="Q168" s="45">
        <v>1.239116928247852E-3</v>
      </c>
      <c r="R168" s="45">
        <v>0.15652107671199644</v>
      </c>
      <c r="S168" s="45">
        <v>0.22787439715341407</v>
      </c>
    </row>
    <row r="169" spans="1:19">
      <c r="A169" s="88" t="s">
        <v>285</v>
      </c>
      <c r="B169" s="69" t="s">
        <v>209</v>
      </c>
      <c r="C169" s="45">
        <v>0</v>
      </c>
      <c r="D169" s="45">
        <v>0</v>
      </c>
      <c r="E169" s="45">
        <v>0</v>
      </c>
      <c r="F169" s="45">
        <v>0</v>
      </c>
      <c r="G169" s="45">
        <v>0.39098226191163477</v>
      </c>
      <c r="H169" s="45">
        <v>0</v>
      </c>
      <c r="I169" s="45">
        <v>0</v>
      </c>
      <c r="J169" s="45">
        <v>0</v>
      </c>
      <c r="K169" s="45">
        <v>0</v>
      </c>
      <c r="L169" s="45">
        <v>0</v>
      </c>
      <c r="M169" s="45">
        <v>6.659580912575791E-4</v>
      </c>
      <c r="N169" s="45">
        <v>2.2219482178021721E-2</v>
      </c>
      <c r="O169" s="45">
        <v>0</v>
      </c>
      <c r="P169" s="45">
        <v>1.1874990658644613E-4</v>
      </c>
      <c r="Q169" s="45">
        <v>8.6458415288320767E-4</v>
      </c>
      <c r="R169" s="45">
        <v>1.6352340313503078E-2</v>
      </c>
      <c r="S169" s="45">
        <v>0.43120337655389562</v>
      </c>
    </row>
    <row r="170" spans="1:19">
      <c r="A170" s="88" t="s">
        <v>285</v>
      </c>
      <c r="B170" s="69" t="s">
        <v>210</v>
      </c>
      <c r="C170" s="45">
        <v>0</v>
      </c>
      <c r="D170" s="45">
        <v>0</v>
      </c>
      <c r="E170" s="45">
        <v>0</v>
      </c>
      <c r="F170" s="45">
        <v>8.8709344637997845E-2</v>
      </c>
      <c r="G170" s="45">
        <v>0.55281914822626987</v>
      </c>
      <c r="H170" s="45">
        <v>0.136209247243265</v>
      </c>
      <c r="I170" s="45">
        <v>0</v>
      </c>
      <c r="J170" s="45">
        <v>3.7585397546594235E-3</v>
      </c>
      <c r="K170" s="45">
        <v>0</v>
      </c>
      <c r="L170" s="45">
        <v>0</v>
      </c>
      <c r="M170" s="45">
        <v>9.3890145995878527E-4</v>
      </c>
      <c r="N170" s="45">
        <v>0</v>
      </c>
      <c r="O170" s="45">
        <v>0</v>
      </c>
      <c r="P170" s="45">
        <v>2.5797498406681107E-3</v>
      </c>
      <c r="Q170" s="45">
        <v>1.4723759930929115E-4</v>
      </c>
      <c r="R170" s="45">
        <v>7.1539250755989769E-3</v>
      </c>
      <c r="S170" s="45">
        <v>0.79231609383774071</v>
      </c>
    </row>
    <row r="171" spans="1:19">
      <c r="A171" s="88" t="s">
        <v>285</v>
      </c>
      <c r="B171" s="69" t="s">
        <v>211</v>
      </c>
      <c r="C171" s="45">
        <v>0</v>
      </c>
      <c r="D171" s="45">
        <v>0</v>
      </c>
      <c r="E171" s="45">
        <v>0</v>
      </c>
      <c r="F171" s="45">
        <v>0</v>
      </c>
      <c r="G171" s="45">
        <v>1.218427991739226</v>
      </c>
      <c r="H171" s="45">
        <v>0</v>
      </c>
      <c r="I171" s="45">
        <v>0</v>
      </c>
      <c r="J171" s="45">
        <v>2.8210545038007684E-3</v>
      </c>
      <c r="K171" s="45">
        <v>0</v>
      </c>
      <c r="L171" s="45">
        <v>0</v>
      </c>
      <c r="M171" s="45">
        <v>2.716213289453151E-4</v>
      </c>
      <c r="N171" s="45">
        <v>0</v>
      </c>
      <c r="O171" s="45">
        <v>4.507652136787943E-3</v>
      </c>
      <c r="P171" s="45">
        <v>0</v>
      </c>
      <c r="Q171" s="45">
        <v>5.6505343095775151E-4</v>
      </c>
      <c r="R171" s="45">
        <v>0</v>
      </c>
      <c r="S171" s="45">
        <v>1.226593373139707</v>
      </c>
    </row>
    <row r="172" spans="1:19">
      <c r="A172" s="88" t="s">
        <v>285</v>
      </c>
      <c r="B172" s="69" t="s">
        <v>212</v>
      </c>
      <c r="C172" s="45">
        <v>0</v>
      </c>
      <c r="D172" s="45">
        <v>0</v>
      </c>
      <c r="E172" s="45">
        <v>0</v>
      </c>
      <c r="F172" s="45">
        <v>0</v>
      </c>
      <c r="G172" s="45">
        <v>0</v>
      </c>
      <c r="H172" s="45">
        <v>0</v>
      </c>
      <c r="I172" s="45">
        <v>0</v>
      </c>
      <c r="J172" s="45">
        <v>0</v>
      </c>
      <c r="K172" s="45">
        <v>0</v>
      </c>
      <c r="L172" s="45">
        <v>0</v>
      </c>
      <c r="M172" s="45">
        <v>1.5154141866933202E-3</v>
      </c>
      <c r="N172" s="45">
        <v>0</v>
      </c>
      <c r="O172" s="45">
        <v>0</v>
      </c>
      <c r="P172" s="45">
        <v>1.945878180378835E-3</v>
      </c>
      <c r="Q172" s="45">
        <v>2.1438636319485171E-3</v>
      </c>
      <c r="R172" s="45">
        <v>0</v>
      </c>
      <c r="S172" s="45">
        <v>5.6051559990351052E-3</v>
      </c>
    </row>
    <row r="173" spans="1:19">
      <c r="A173" s="88" t="s">
        <v>285</v>
      </c>
      <c r="B173" s="69" t="s">
        <v>213</v>
      </c>
      <c r="C173" s="45">
        <v>0</v>
      </c>
      <c r="D173" s="45">
        <v>0</v>
      </c>
      <c r="E173" s="45">
        <v>0</v>
      </c>
      <c r="F173" s="45">
        <v>0</v>
      </c>
      <c r="G173" s="45">
        <v>0</v>
      </c>
      <c r="H173" s="45">
        <v>0</v>
      </c>
      <c r="I173" s="45">
        <v>0</v>
      </c>
      <c r="J173" s="45">
        <v>0</v>
      </c>
      <c r="K173" s="45">
        <v>0</v>
      </c>
      <c r="L173" s="45">
        <v>0</v>
      </c>
      <c r="M173" s="45">
        <v>3.5992286074204571E-5</v>
      </c>
      <c r="N173" s="45">
        <v>0</v>
      </c>
      <c r="O173" s="45">
        <v>0</v>
      </c>
      <c r="P173" s="45">
        <v>1.8928362792025588E-4</v>
      </c>
      <c r="Q173" s="45">
        <v>0</v>
      </c>
      <c r="R173" s="45">
        <v>9.619621504953102E-3</v>
      </c>
      <c r="S173" s="45">
        <v>9.8448974189579985E-3</v>
      </c>
    </row>
    <row r="174" spans="1:19">
      <c r="A174" s="88" t="s">
        <v>285</v>
      </c>
      <c r="B174" s="69" t="s">
        <v>214</v>
      </c>
      <c r="C174" s="45">
        <v>0</v>
      </c>
      <c r="D174" s="45">
        <v>0</v>
      </c>
      <c r="E174" s="45">
        <v>0</v>
      </c>
      <c r="F174" s="45">
        <v>0</v>
      </c>
      <c r="G174" s="45">
        <v>1.0913592019101728</v>
      </c>
      <c r="H174" s="45">
        <v>0</v>
      </c>
      <c r="I174" s="45">
        <v>0</v>
      </c>
      <c r="J174" s="45">
        <v>0</v>
      </c>
      <c r="K174" s="45">
        <v>3.7861879373257967E-3</v>
      </c>
      <c r="L174" s="45">
        <v>0</v>
      </c>
      <c r="M174" s="45">
        <v>2.2316493994445352E-4</v>
      </c>
      <c r="N174" s="45">
        <v>1.6726460033353874E-3</v>
      </c>
      <c r="O174" s="45">
        <v>0</v>
      </c>
      <c r="P174" s="45">
        <v>5.8483879418637086E-3</v>
      </c>
      <c r="Q174" s="45">
        <v>0</v>
      </c>
      <c r="R174" s="45">
        <v>0</v>
      </c>
      <c r="S174" s="45">
        <v>1.1028895887326371</v>
      </c>
    </row>
    <row r="175" spans="1:19">
      <c r="A175" s="88" t="s">
        <v>285</v>
      </c>
      <c r="B175" s="69" t="s">
        <v>215</v>
      </c>
      <c r="C175" s="45">
        <v>0</v>
      </c>
      <c r="D175" s="45">
        <v>0</v>
      </c>
      <c r="E175" s="45">
        <v>0</v>
      </c>
      <c r="F175" s="45">
        <v>0</v>
      </c>
      <c r="G175" s="45">
        <v>0</v>
      </c>
      <c r="H175" s="45">
        <v>0</v>
      </c>
      <c r="I175" s="45">
        <v>0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1.3917468903490438E-4</v>
      </c>
      <c r="Q175" s="45">
        <v>1.9366969917555821E-5</v>
      </c>
      <c r="R175" s="45">
        <v>4.5156613233075404E-2</v>
      </c>
      <c r="S175" s="45">
        <v>4.5315154892023202E-2</v>
      </c>
    </row>
    <row r="176" spans="1:19">
      <c r="A176" s="88" t="s">
        <v>285</v>
      </c>
      <c r="B176" s="69" t="s">
        <v>216</v>
      </c>
      <c r="C176" s="45">
        <v>0</v>
      </c>
      <c r="D176" s="45">
        <v>0</v>
      </c>
      <c r="E176" s="45">
        <v>0</v>
      </c>
      <c r="F176" s="45">
        <v>0</v>
      </c>
      <c r="G176" s="45">
        <v>0</v>
      </c>
      <c r="H176" s="45">
        <v>0</v>
      </c>
      <c r="I176" s="45">
        <v>0</v>
      </c>
      <c r="J176" s="45">
        <v>0</v>
      </c>
      <c r="K176" s="45">
        <v>0</v>
      </c>
      <c r="L176" s="45">
        <v>0</v>
      </c>
      <c r="M176" s="45">
        <v>6.8473857855977371E-4</v>
      </c>
      <c r="N176" s="45">
        <v>2.1226723297438355E-2</v>
      </c>
      <c r="O176" s="45">
        <v>0</v>
      </c>
      <c r="P176" s="45">
        <v>0</v>
      </c>
      <c r="Q176" s="45">
        <v>0</v>
      </c>
      <c r="R176" s="45">
        <v>0</v>
      </c>
      <c r="S176" s="45">
        <v>2.1911461876015892E-2</v>
      </c>
    </row>
    <row r="177" spans="1:19">
      <c r="A177" s="88" t="s">
        <v>285</v>
      </c>
      <c r="B177" s="69" t="s">
        <v>217</v>
      </c>
      <c r="C177" s="45">
        <v>0</v>
      </c>
      <c r="D177" s="45">
        <v>0</v>
      </c>
      <c r="E177" s="45">
        <v>0</v>
      </c>
      <c r="F177" s="45">
        <v>0</v>
      </c>
      <c r="G177" s="45">
        <v>0</v>
      </c>
      <c r="H177" s="45">
        <v>0</v>
      </c>
      <c r="I177" s="45">
        <v>0</v>
      </c>
      <c r="J177" s="45">
        <v>2.1277418705880069E-3</v>
      </c>
      <c r="K177" s="45">
        <v>0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45">
        <v>0</v>
      </c>
      <c r="S177" s="45">
        <v>2.1277418705665241E-3</v>
      </c>
    </row>
    <row r="178" spans="1:19">
      <c r="A178" s="88" t="s">
        <v>285</v>
      </c>
      <c r="B178" s="69" t="s">
        <v>218</v>
      </c>
      <c r="C178" s="45">
        <v>0</v>
      </c>
      <c r="D178" s="45">
        <v>0</v>
      </c>
      <c r="E178" s="45">
        <v>0</v>
      </c>
      <c r="F178" s="45">
        <v>8.8709344637997845E-2</v>
      </c>
      <c r="G178" s="45">
        <v>0</v>
      </c>
      <c r="H178" s="45">
        <v>0</v>
      </c>
      <c r="I178" s="45">
        <v>0</v>
      </c>
      <c r="J178" s="45">
        <v>0</v>
      </c>
      <c r="K178" s="45">
        <v>0</v>
      </c>
      <c r="L178" s="45">
        <v>0</v>
      </c>
      <c r="M178" s="45">
        <v>6.2316740820023142E-5</v>
      </c>
      <c r="N178" s="45">
        <v>0</v>
      </c>
      <c r="O178" s="45">
        <v>0</v>
      </c>
      <c r="P178" s="45">
        <v>0</v>
      </c>
      <c r="Q178" s="45">
        <v>1.79838788366804E-4</v>
      </c>
      <c r="R178" s="45">
        <v>0</v>
      </c>
      <c r="S178" s="45">
        <v>8.8951500167155473E-2</v>
      </c>
    </row>
    <row r="179" spans="1:19">
      <c r="A179" s="88" t="s">
        <v>285</v>
      </c>
      <c r="B179" s="69" t="s">
        <v>219</v>
      </c>
      <c r="C179" s="45">
        <v>0</v>
      </c>
      <c r="D179" s="45">
        <v>0</v>
      </c>
      <c r="E179" s="45">
        <v>0</v>
      </c>
      <c r="F179" s="45">
        <v>0</v>
      </c>
      <c r="G179" s="45">
        <v>0</v>
      </c>
      <c r="H179" s="45">
        <v>0</v>
      </c>
      <c r="I179" s="45">
        <v>0</v>
      </c>
      <c r="J179" s="45">
        <v>0</v>
      </c>
      <c r="K179" s="45">
        <v>2.2870949802900886E-3</v>
      </c>
      <c r="L179" s="45">
        <v>1.9507460744017102E-3</v>
      </c>
      <c r="M179" s="45">
        <v>1.7261392516854102E-4</v>
      </c>
      <c r="N179" s="45">
        <v>1.6666082589227749E-2</v>
      </c>
      <c r="O179" s="45">
        <v>0</v>
      </c>
      <c r="P179" s="45">
        <v>2.4121951117791474E-3</v>
      </c>
      <c r="Q179" s="45">
        <v>8.9226023786392883E-4</v>
      </c>
      <c r="R179" s="45">
        <v>0.10930561250842175</v>
      </c>
      <c r="S179" s="45">
        <v>0.13368660542715816</v>
      </c>
    </row>
    <row r="180" spans="1:19">
      <c r="A180" s="88" t="s">
        <v>285</v>
      </c>
      <c r="B180" s="69" t="s">
        <v>220</v>
      </c>
      <c r="C180" s="45">
        <v>0</v>
      </c>
      <c r="D180" s="45">
        <v>0</v>
      </c>
      <c r="E180" s="45">
        <v>0</v>
      </c>
      <c r="F180" s="45">
        <v>0</v>
      </c>
      <c r="G180" s="45">
        <v>0</v>
      </c>
      <c r="H180" s="45">
        <v>0</v>
      </c>
      <c r="I180" s="45">
        <v>0</v>
      </c>
      <c r="J180" s="45">
        <v>0</v>
      </c>
      <c r="K180" s="45">
        <v>0</v>
      </c>
      <c r="L180" s="45">
        <v>0</v>
      </c>
      <c r="M180" s="45">
        <v>1.0620021219587272E-4</v>
      </c>
      <c r="N180" s="45">
        <v>5.7072924071821518E-3</v>
      </c>
      <c r="O180" s="45">
        <v>0</v>
      </c>
      <c r="P180" s="45">
        <v>2.8385272614882551E-3</v>
      </c>
      <c r="Q180" s="45">
        <v>2.8351507109736218E-4</v>
      </c>
      <c r="R180" s="45">
        <v>3.20704811121999E-2</v>
      </c>
      <c r="S180" s="45">
        <v>4.1006016064159212E-2</v>
      </c>
    </row>
    <row r="181" spans="1:19">
      <c r="A181" s="88" t="s">
        <v>285</v>
      </c>
      <c r="B181" s="69" t="s">
        <v>221</v>
      </c>
      <c r="C181" s="45">
        <v>0</v>
      </c>
      <c r="D181" s="45">
        <v>0</v>
      </c>
      <c r="E181" s="45">
        <v>0</v>
      </c>
      <c r="F181" s="45">
        <v>0</v>
      </c>
      <c r="G181" s="45">
        <v>0</v>
      </c>
      <c r="H181" s="45">
        <v>0</v>
      </c>
      <c r="I181" s="45">
        <v>0</v>
      </c>
      <c r="J181" s="45">
        <v>0</v>
      </c>
      <c r="K181" s="45">
        <v>0</v>
      </c>
      <c r="L181" s="45">
        <v>0</v>
      </c>
      <c r="M181" s="45">
        <v>6.1179340474559751E-5</v>
      </c>
      <c r="N181" s="45">
        <v>0</v>
      </c>
      <c r="O181" s="45">
        <v>0</v>
      </c>
      <c r="P181" s="45">
        <v>0</v>
      </c>
      <c r="Q181" s="45">
        <v>0</v>
      </c>
      <c r="R181" s="45">
        <v>3.8652396486327234E-4</v>
      </c>
      <c r="S181" s="45">
        <v>4.4770330535470748E-4</v>
      </c>
    </row>
    <row r="182" spans="1:19">
      <c r="A182" s="88" t="s">
        <v>285</v>
      </c>
      <c r="B182" s="69" t="s">
        <v>222</v>
      </c>
      <c r="C182" s="45">
        <v>0</v>
      </c>
      <c r="D182" s="45">
        <v>0</v>
      </c>
      <c r="E182" s="45">
        <v>0</v>
      </c>
      <c r="F182" s="45">
        <v>0</v>
      </c>
      <c r="G182" s="45">
        <v>0</v>
      </c>
      <c r="H182" s="45">
        <v>0</v>
      </c>
      <c r="I182" s="45">
        <v>0</v>
      </c>
      <c r="J182" s="45">
        <v>0</v>
      </c>
      <c r="K182" s="45">
        <v>0</v>
      </c>
      <c r="L182" s="45">
        <v>0</v>
      </c>
      <c r="M182" s="45">
        <v>0</v>
      </c>
      <c r="N182" s="45">
        <v>2.9496768536745321E-3</v>
      </c>
      <c r="O182" s="45">
        <v>4.2302191254346422E-3</v>
      </c>
      <c r="P182" s="45">
        <v>5.7250322171187307E-5</v>
      </c>
      <c r="Q182" s="45">
        <v>0</v>
      </c>
      <c r="R182" s="45">
        <v>4.3087060421669321E-3</v>
      </c>
      <c r="S182" s="45">
        <v>1.1545852343459728E-2</v>
      </c>
    </row>
    <row r="183" spans="1:19">
      <c r="A183" s="88" t="s">
        <v>285</v>
      </c>
      <c r="B183" s="69" t="s">
        <v>223</v>
      </c>
      <c r="C183" s="45">
        <v>0</v>
      </c>
      <c r="D183" s="45">
        <v>0</v>
      </c>
      <c r="E183" s="45">
        <v>0</v>
      </c>
      <c r="F183" s="45">
        <v>2.1228540851065958E-2</v>
      </c>
      <c r="G183" s="45">
        <v>0</v>
      </c>
      <c r="H183" s="45">
        <v>0</v>
      </c>
      <c r="I183" s="45">
        <v>0</v>
      </c>
      <c r="J183" s="45">
        <v>0</v>
      </c>
      <c r="K183" s="45">
        <v>0</v>
      </c>
      <c r="L183" s="45">
        <v>0</v>
      </c>
      <c r="M183" s="45">
        <v>1.7814035253138627E-5</v>
      </c>
      <c r="N183" s="45">
        <v>6.6666324816111455E-6</v>
      </c>
      <c r="O183" s="45">
        <v>1.7134541206487164E-4</v>
      </c>
      <c r="P183" s="45">
        <v>8.1399740863186132E-5</v>
      </c>
      <c r="Q183" s="45">
        <v>1.4660383386039255E-4</v>
      </c>
      <c r="R183" s="45">
        <v>1.4183453925085132E-3</v>
      </c>
      <c r="S183" s="45">
        <v>2.3070715898086291E-2</v>
      </c>
    </row>
    <row r="184" spans="1:19">
      <c r="A184" s="88" t="s">
        <v>285</v>
      </c>
      <c r="B184" s="69" t="s">
        <v>224</v>
      </c>
      <c r="C184" s="45">
        <v>0</v>
      </c>
      <c r="D184" s="45">
        <v>0</v>
      </c>
      <c r="E184" s="45">
        <v>0</v>
      </c>
      <c r="F184" s="45">
        <v>0</v>
      </c>
      <c r="G184" s="45">
        <v>0</v>
      </c>
      <c r="H184" s="45">
        <v>0</v>
      </c>
      <c r="I184" s="45">
        <v>0</v>
      </c>
      <c r="J184" s="45">
        <v>0</v>
      </c>
      <c r="K184" s="45">
        <v>0</v>
      </c>
      <c r="L184" s="45">
        <v>0</v>
      </c>
      <c r="M184" s="45">
        <v>1.5551390651680208E-5</v>
      </c>
      <c r="N184" s="45">
        <v>6.2638564664041496E-5</v>
      </c>
      <c r="O184" s="45">
        <v>0</v>
      </c>
      <c r="P184" s="45">
        <v>0</v>
      </c>
      <c r="Q184" s="45">
        <v>0</v>
      </c>
      <c r="R184" s="45">
        <v>1.6124148313849673E-3</v>
      </c>
      <c r="S184" s="45">
        <v>1.6906047866882545E-3</v>
      </c>
    </row>
    <row r="185" spans="1:19">
      <c r="A185" s="88" t="s">
        <v>285</v>
      </c>
      <c r="B185" s="69" t="s">
        <v>225</v>
      </c>
      <c r="C185" s="45">
        <v>0</v>
      </c>
      <c r="D185" s="45">
        <v>0</v>
      </c>
      <c r="E185" s="45">
        <v>0</v>
      </c>
      <c r="F185" s="45">
        <v>0</v>
      </c>
      <c r="G185" s="45">
        <v>0</v>
      </c>
      <c r="H185" s="45">
        <v>0</v>
      </c>
      <c r="I185" s="45">
        <v>0</v>
      </c>
      <c r="J185" s="45">
        <v>0</v>
      </c>
      <c r="K185" s="45">
        <v>0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45">
        <v>0</v>
      </c>
      <c r="S185" s="45">
        <v>0</v>
      </c>
    </row>
  </sheetData>
  <pageMargins left="0.7" right="0.7" top="0.75" bottom="0.75" header="0.3" footer="0.3"/>
  <pageSetup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09375" defaultRowHeight="14.4"/>
  <cols>
    <col min="1" max="1" width="16.33203125" style="45" customWidth="1"/>
    <col min="2" max="2" width="17.88671875" style="45" customWidth="1"/>
    <col min="3" max="3" width="12" style="45" customWidth="1"/>
    <col min="4" max="16384" width="10.109375" style="45"/>
  </cols>
  <sheetData>
    <row r="1" spans="1:20" s="40" customFormat="1">
      <c r="B1" s="35" t="s">
        <v>1</v>
      </c>
      <c r="C1" s="42" t="s">
        <v>281</v>
      </c>
      <c r="D1" s="37"/>
      <c r="E1" s="37"/>
      <c r="F1" s="37"/>
      <c r="G1" s="38"/>
      <c r="H1" s="39"/>
    </row>
    <row r="2" spans="1:20">
      <c r="B2" s="41" t="s">
        <v>3</v>
      </c>
      <c r="C2" s="42" t="s">
        <v>286</v>
      </c>
      <c r="D2" s="43"/>
      <c r="E2" s="43"/>
      <c r="F2" s="43"/>
      <c r="G2" s="43"/>
      <c r="H2" s="44"/>
    </row>
    <row r="3" spans="1:20">
      <c r="B3" s="41" t="s">
        <v>5</v>
      </c>
      <c r="C3" s="46" t="s">
        <v>6</v>
      </c>
      <c r="D3" s="43"/>
      <c r="E3" s="43"/>
      <c r="F3" s="43"/>
      <c r="G3" s="43"/>
      <c r="H3" s="44"/>
    </row>
    <row r="4" spans="1:20">
      <c r="B4" s="47" t="s">
        <v>7</v>
      </c>
      <c r="C4" s="48">
        <v>2010</v>
      </c>
      <c r="D4" s="49"/>
      <c r="E4" s="49"/>
      <c r="F4" s="49"/>
      <c r="G4" s="49"/>
      <c r="H4" s="50"/>
    </row>
    <row r="5" spans="1:20">
      <c r="B5" s="51"/>
    </row>
    <row r="6" spans="1:20">
      <c r="A6" s="51" t="s">
        <v>8</v>
      </c>
      <c r="B6" s="51" t="s">
        <v>9</v>
      </c>
      <c r="C6" s="52" t="s">
        <v>10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4"/>
    </row>
    <row r="7" spans="1:20" ht="15.6">
      <c r="B7" s="51" t="s">
        <v>11</v>
      </c>
      <c r="C7" s="55" t="s">
        <v>12</v>
      </c>
      <c r="D7" s="56"/>
      <c r="E7" s="56"/>
      <c r="F7" s="56"/>
      <c r="G7" s="56"/>
      <c r="H7" s="56"/>
      <c r="I7" s="56"/>
      <c r="J7" s="56"/>
      <c r="K7" s="56"/>
      <c r="L7" s="57"/>
      <c r="M7" s="55" t="s">
        <v>13</v>
      </c>
      <c r="N7" s="56"/>
      <c r="O7" s="56"/>
      <c r="P7" s="56"/>
      <c r="Q7" s="56"/>
      <c r="R7" s="56"/>
      <c r="S7" s="58"/>
    </row>
    <row r="8" spans="1:20">
      <c r="C8" s="59" t="s">
        <v>14</v>
      </c>
      <c r="D8" s="60" t="s">
        <v>15</v>
      </c>
      <c r="E8" s="60" t="s">
        <v>16</v>
      </c>
      <c r="F8" s="60" t="s">
        <v>17</v>
      </c>
      <c r="G8" s="60" t="s">
        <v>18</v>
      </c>
      <c r="H8" s="60" t="s">
        <v>19</v>
      </c>
      <c r="I8" s="60" t="s">
        <v>20</v>
      </c>
      <c r="J8" s="60" t="s">
        <v>21</v>
      </c>
      <c r="K8" s="60" t="s">
        <v>22</v>
      </c>
      <c r="L8" s="61" t="s">
        <v>23</v>
      </c>
      <c r="M8" s="62" t="s">
        <v>24</v>
      </c>
      <c r="N8" s="63" t="s">
        <v>25</v>
      </c>
      <c r="O8" s="63" t="s">
        <v>26</v>
      </c>
      <c r="P8" s="63" t="s">
        <v>27</v>
      </c>
      <c r="Q8" s="63" t="s">
        <v>28</v>
      </c>
      <c r="R8" s="63" t="s">
        <v>29</v>
      </c>
      <c r="S8" s="64" t="s">
        <v>30</v>
      </c>
    </row>
    <row r="9" spans="1:20">
      <c r="C9" s="65" t="s">
        <v>31</v>
      </c>
      <c r="D9" s="66" t="s">
        <v>32</v>
      </c>
      <c r="E9" s="66" t="s">
        <v>33</v>
      </c>
      <c r="F9" s="66" t="s">
        <v>34</v>
      </c>
      <c r="G9" s="66" t="s">
        <v>35</v>
      </c>
      <c r="H9" s="66" t="s">
        <v>36</v>
      </c>
      <c r="I9" s="66" t="s">
        <v>37</v>
      </c>
      <c r="J9" s="66" t="s">
        <v>38</v>
      </c>
      <c r="K9" s="66" t="s">
        <v>39</v>
      </c>
      <c r="L9" s="67" t="s">
        <v>40</v>
      </c>
      <c r="M9" s="65" t="s">
        <v>41</v>
      </c>
      <c r="N9" s="66" t="s">
        <v>42</v>
      </c>
      <c r="O9" s="66" t="s">
        <v>43</v>
      </c>
      <c r="P9" s="66" t="s">
        <v>44</v>
      </c>
      <c r="Q9" s="66" t="s">
        <v>45</v>
      </c>
      <c r="R9" s="66" t="s">
        <v>46</v>
      </c>
      <c r="S9" s="68" t="s">
        <v>47</v>
      </c>
      <c r="T9" s="69"/>
    </row>
    <row r="10" spans="1:20">
      <c r="A10" s="88" t="s">
        <v>287</v>
      </c>
      <c r="B10" s="89" t="s">
        <v>49</v>
      </c>
      <c r="C10" s="45">
        <v>0.19862342178361458</v>
      </c>
      <c r="D10" s="45">
        <v>1.168596495523526</v>
      </c>
      <c r="E10" s="45">
        <v>3.4592423421452731E-2</v>
      </c>
      <c r="F10" s="45">
        <v>3.9902842455983145</v>
      </c>
      <c r="G10" s="45">
        <v>3.1647124693901474</v>
      </c>
      <c r="H10" s="45">
        <v>0.39512828574913555</v>
      </c>
      <c r="I10" s="45">
        <v>0.11879706374738351</v>
      </c>
      <c r="J10" s="45">
        <v>0.25721588819649932</v>
      </c>
      <c r="K10" s="45">
        <v>0.58653419954437469</v>
      </c>
      <c r="L10" s="45">
        <v>0.17498621221382185</v>
      </c>
      <c r="M10" s="45">
        <v>4.2235785392317231</v>
      </c>
      <c r="N10" s="45">
        <v>1.3098571520361675</v>
      </c>
      <c r="O10" s="45">
        <v>0.93517323058371671</v>
      </c>
      <c r="P10" s="45">
        <v>2.6011510062946992</v>
      </c>
      <c r="Q10" s="45">
        <v>0.5610189717221421</v>
      </c>
      <c r="R10" s="45">
        <v>2.9988004960189776</v>
      </c>
      <c r="S10" s="45">
        <v>22.719050101055696</v>
      </c>
    </row>
    <row r="11" spans="1:20">
      <c r="A11" s="88" t="s">
        <v>287</v>
      </c>
      <c r="B11" s="89" t="s">
        <v>50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2.0933073943043667E-2</v>
      </c>
      <c r="I11" s="45">
        <v>0</v>
      </c>
      <c r="J11" s="45">
        <v>0</v>
      </c>
      <c r="K11" s="45">
        <v>0</v>
      </c>
      <c r="L11" s="45">
        <v>0</v>
      </c>
      <c r="M11" s="45">
        <v>8.2352224665349638E-3</v>
      </c>
      <c r="N11" s="45">
        <v>4.4728820748967557E-2</v>
      </c>
      <c r="O11" s="45">
        <v>1.2800344813868048E-4</v>
      </c>
      <c r="P11" s="45">
        <v>0.23523693221239261</v>
      </c>
      <c r="Q11" s="45">
        <v>0</v>
      </c>
      <c r="R11" s="45">
        <v>0</v>
      </c>
      <c r="S11" s="45">
        <v>0.30926205281907215</v>
      </c>
    </row>
    <row r="12" spans="1:20">
      <c r="A12" s="88" t="s">
        <v>287</v>
      </c>
      <c r="B12" s="89" t="s">
        <v>51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2.6681528917659847E-2</v>
      </c>
      <c r="N12" s="45">
        <v>8.0364766847556002E-3</v>
      </c>
      <c r="O12" s="45">
        <v>0</v>
      </c>
      <c r="P12" s="45">
        <v>1.3358989648970088E-2</v>
      </c>
      <c r="Q12" s="45">
        <v>0</v>
      </c>
      <c r="R12" s="45">
        <v>7.6130846977662259E-6</v>
      </c>
      <c r="S12" s="45">
        <v>4.8084608336086632E-2</v>
      </c>
    </row>
    <row r="13" spans="1:20">
      <c r="A13" s="88" t="s">
        <v>287</v>
      </c>
      <c r="B13" s="89" t="s">
        <v>52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7.8068053498627776E-3</v>
      </c>
      <c r="N13" s="45">
        <v>0</v>
      </c>
      <c r="O13" s="45">
        <v>0</v>
      </c>
      <c r="P13" s="45">
        <v>0</v>
      </c>
      <c r="Q13" s="45">
        <v>0</v>
      </c>
      <c r="R13" s="45">
        <v>6.11687611255185E-3</v>
      </c>
      <c r="S13" s="45">
        <v>1.3923681462415516E-2</v>
      </c>
    </row>
    <row r="14" spans="1:20">
      <c r="A14" s="88" t="s">
        <v>287</v>
      </c>
      <c r="B14" s="89" t="s">
        <v>53</v>
      </c>
      <c r="C14" s="45">
        <v>0</v>
      </c>
      <c r="D14" s="45">
        <v>0</v>
      </c>
      <c r="E14" s="45">
        <v>0</v>
      </c>
      <c r="F14" s="45">
        <v>0.39624738381028513</v>
      </c>
      <c r="G14" s="45">
        <v>0</v>
      </c>
      <c r="H14" s="45">
        <v>0</v>
      </c>
      <c r="I14" s="45">
        <v>0.21032100150180194</v>
      </c>
      <c r="J14" s="45">
        <v>0</v>
      </c>
      <c r="K14" s="45">
        <v>0</v>
      </c>
      <c r="L14" s="45">
        <v>0</v>
      </c>
      <c r="M14" s="45">
        <v>4.275672061837188E-2</v>
      </c>
      <c r="N14" s="45">
        <v>4.4696976506883646E-2</v>
      </c>
      <c r="O14" s="45">
        <v>7.6852491218006858E-3</v>
      </c>
      <c r="P14" s="45">
        <v>0</v>
      </c>
      <c r="Q14" s="45">
        <v>0</v>
      </c>
      <c r="R14" s="45">
        <v>8.0445278972343104E-2</v>
      </c>
      <c r="S14" s="45">
        <v>0.78215261053148666</v>
      </c>
    </row>
    <row r="15" spans="1:20">
      <c r="A15" s="88" t="s">
        <v>287</v>
      </c>
      <c r="B15" s="89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6.8513938229104454E-3</v>
      </c>
      <c r="N15" s="45">
        <v>0</v>
      </c>
      <c r="O15" s="45">
        <v>1.3322744440014134E-4</v>
      </c>
      <c r="P15" s="45">
        <v>0</v>
      </c>
      <c r="Q15" s="45">
        <v>0</v>
      </c>
      <c r="R15" s="45">
        <v>0</v>
      </c>
      <c r="S15" s="45">
        <v>6.984621267307034E-3</v>
      </c>
    </row>
    <row r="16" spans="1:20">
      <c r="A16" s="88" t="s">
        <v>287</v>
      </c>
      <c r="B16" s="89" t="s">
        <v>55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0.11045317562416912</v>
      </c>
      <c r="N16" s="45">
        <v>0</v>
      </c>
      <c r="O16" s="45">
        <v>5.8733734105285151E-3</v>
      </c>
      <c r="P16" s="45">
        <v>1.9551326901543931E-2</v>
      </c>
      <c r="Q16" s="45">
        <v>0</v>
      </c>
      <c r="R16" s="45">
        <v>0.45013699516929861</v>
      </c>
      <c r="S16" s="45">
        <v>0.58601487110554018</v>
      </c>
    </row>
    <row r="17" spans="1:19">
      <c r="A17" s="88" t="s">
        <v>287</v>
      </c>
      <c r="B17" s="89" t="s">
        <v>56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45">
        <v>1.2447705293114453E-2</v>
      </c>
      <c r="N17" s="45">
        <v>0</v>
      </c>
      <c r="O17" s="45">
        <v>0</v>
      </c>
      <c r="P17" s="45">
        <v>4.2508536184011181E-2</v>
      </c>
      <c r="Q17" s="45">
        <v>1.0474157597530009E-2</v>
      </c>
      <c r="R17" s="45">
        <v>0</v>
      </c>
      <c r="S17" s="45">
        <v>6.5430399074660528E-2</v>
      </c>
    </row>
    <row r="18" spans="1:19">
      <c r="A18" s="88" t="s">
        <v>287</v>
      </c>
      <c r="B18" s="89" t="s">
        <v>57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8.3451451602936183E-2</v>
      </c>
      <c r="M18" s="45">
        <v>3.9288085637502412E-2</v>
      </c>
      <c r="N18" s="45">
        <v>0</v>
      </c>
      <c r="O18" s="45">
        <v>4.763427099845674E-3</v>
      </c>
      <c r="P18" s="45">
        <v>0</v>
      </c>
      <c r="Q18" s="45">
        <v>0</v>
      </c>
      <c r="R18" s="45">
        <v>0</v>
      </c>
      <c r="S18" s="45">
        <v>0.12750296434028385</v>
      </c>
    </row>
    <row r="19" spans="1:19">
      <c r="A19" s="88" t="s">
        <v>287</v>
      </c>
      <c r="B19" s="89" t="s">
        <v>58</v>
      </c>
      <c r="C19" s="45">
        <v>1.0680566614745071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0.21294442099621502</v>
      </c>
      <c r="N19" s="45">
        <v>4.2505617761966485E-2</v>
      </c>
      <c r="O19" s="45">
        <v>0</v>
      </c>
      <c r="P19" s="45">
        <v>0.81977875229520292</v>
      </c>
      <c r="Q19" s="45">
        <v>0</v>
      </c>
      <c r="R19" s="45">
        <v>0</v>
      </c>
      <c r="S19" s="45">
        <v>2.1432854525278913</v>
      </c>
    </row>
    <row r="20" spans="1:19">
      <c r="A20" s="88" t="s">
        <v>287</v>
      </c>
      <c r="B20" s="89" t="s">
        <v>59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9.1184964768267207E-3</v>
      </c>
      <c r="N20" s="45">
        <v>8.8753574904180343E-2</v>
      </c>
      <c r="O20" s="45">
        <v>1.5839468048284289E-7</v>
      </c>
      <c r="P20" s="45">
        <v>0</v>
      </c>
      <c r="Q20" s="45">
        <v>0</v>
      </c>
      <c r="R20" s="45">
        <v>6.6523891564864712E-3</v>
      </c>
      <c r="S20" s="45">
        <v>0.10452461893217446</v>
      </c>
    </row>
    <row r="21" spans="1:19">
      <c r="A21" s="88" t="s">
        <v>287</v>
      </c>
      <c r="B21" s="89" t="s">
        <v>60</v>
      </c>
      <c r="C21" s="45">
        <v>0</v>
      </c>
      <c r="D21" s="45">
        <v>0</v>
      </c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6.7317746794515188E-4</v>
      </c>
      <c r="N21" s="45">
        <v>5.5368190382491633E-2</v>
      </c>
      <c r="O21" s="45">
        <v>2.0831500043960727E-4</v>
      </c>
      <c r="P21" s="45">
        <v>1.7568316650894644E-2</v>
      </c>
      <c r="Q21" s="45">
        <v>0</v>
      </c>
      <c r="R21" s="45">
        <v>0.20249114170293225</v>
      </c>
      <c r="S21" s="45">
        <v>0.27630914120470607</v>
      </c>
    </row>
    <row r="22" spans="1:19">
      <c r="A22" s="88" t="s">
        <v>287</v>
      </c>
      <c r="B22" s="89" t="s">
        <v>61</v>
      </c>
      <c r="C22" s="45">
        <v>0</v>
      </c>
      <c r="D22" s="45">
        <v>1.0268782919871524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2.028381761890119E-2</v>
      </c>
      <c r="K22" s="45">
        <v>0</v>
      </c>
      <c r="L22" s="45">
        <v>0</v>
      </c>
      <c r="M22" s="45">
        <v>0.35342319208363193</v>
      </c>
      <c r="N22" s="45">
        <v>0.25199461869022843</v>
      </c>
      <c r="O22" s="45">
        <v>1.0342198640494793E-2</v>
      </c>
      <c r="P22" s="45">
        <v>0</v>
      </c>
      <c r="Q22" s="45">
        <v>0</v>
      </c>
      <c r="R22" s="45">
        <v>1.1451275885294265E-2</v>
      </c>
      <c r="S22" s="45">
        <v>1.6743733949056967</v>
      </c>
    </row>
    <row r="23" spans="1:19">
      <c r="A23" s="88" t="s">
        <v>287</v>
      </c>
      <c r="B23" s="89" t="s">
        <v>62</v>
      </c>
      <c r="C23" s="45">
        <v>0</v>
      </c>
      <c r="D23" s="45">
        <v>0</v>
      </c>
      <c r="E23" s="45">
        <v>0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3.5911533434414444E-2</v>
      </c>
      <c r="N23" s="45">
        <v>0</v>
      </c>
      <c r="O23" s="45">
        <v>1.1456360707118307E-4</v>
      </c>
      <c r="P23" s="45">
        <v>4.0195272111561486E-2</v>
      </c>
      <c r="Q23" s="45">
        <v>1.2383186073191554E-2</v>
      </c>
      <c r="R23" s="45">
        <v>1.3137272930396904E-5</v>
      </c>
      <c r="S23" s="45">
        <v>8.8617692499170175E-2</v>
      </c>
    </row>
    <row r="24" spans="1:19">
      <c r="A24" s="88" t="s">
        <v>287</v>
      </c>
      <c r="B24" s="89" t="s">
        <v>63</v>
      </c>
      <c r="C24" s="45">
        <v>0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5.6900737877396246E-2</v>
      </c>
      <c r="N24" s="45">
        <v>0</v>
      </c>
      <c r="O24" s="45">
        <v>6.0454454548360959E-3</v>
      </c>
      <c r="P24" s="45">
        <v>0</v>
      </c>
      <c r="Q24" s="45">
        <v>0</v>
      </c>
      <c r="R24" s="45">
        <v>0</v>
      </c>
      <c r="S24" s="45">
        <v>6.2946183332233119E-2</v>
      </c>
    </row>
    <row r="25" spans="1:19">
      <c r="A25" s="88" t="s">
        <v>287</v>
      </c>
      <c r="B25" s="89" t="s">
        <v>64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4.202517028217212E-2</v>
      </c>
      <c r="N25" s="45">
        <v>0</v>
      </c>
      <c r="O25" s="45">
        <v>1.6720762750086493E-3</v>
      </c>
      <c r="P25" s="45">
        <v>0</v>
      </c>
      <c r="Q25" s="45">
        <v>0</v>
      </c>
      <c r="R25" s="45">
        <v>0</v>
      </c>
      <c r="S25" s="45">
        <v>4.3697246557179881E-2</v>
      </c>
    </row>
    <row r="26" spans="1:19">
      <c r="A26" s="88" t="s">
        <v>287</v>
      </c>
      <c r="B26" s="89" t="s">
        <v>65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3.1479619683318916E-3</v>
      </c>
      <c r="N26" s="45">
        <v>3.3624713926021288E-2</v>
      </c>
      <c r="O26" s="45">
        <v>6.9373673052819385E-6</v>
      </c>
      <c r="P26" s="45">
        <v>0</v>
      </c>
      <c r="Q26" s="45">
        <v>0</v>
      </c>
      <c r="R26" s="45">
        <v>3.246522183166789E-4</v>
      </c>
      <c r="S26" s="45">
        <v>3.710426547997514E-2</v>
      </c>
    </row>
    <row r="27" spans="1:19">
      <c r="A27" s="88" t="s">
        <v>287</v>
      </c>
      <c r="B27" s="89" t="s">
        <v>66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2.0830269916091382E-2</v>
      </c>
      <c r="N27" s="45">
        <v>0</v>
      </c>
      <c r="O27" s="45">
        <v>6.430517757920251E-3</v>
      </c>
      <c r="P27" s="45">
        <v>3.0710985356002585E-2</v>
      </c>
      <c r="Q27" s="45">
        <v>0</v>
      </c>
      <c r="R27" s="45">
        <v>0</v>
      </c>
      <c r="S27" s="45">
        <v>5.7971773030011775E-2</v>
      </c>
    </row>
    <row r="28" spans="1:19">
      <c r="A28" s="88" t="s">
        <v>287</v>
      </c>
      <c r="B28" s="89" t="s">
        <v>67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9.5333845728626243E-2</v>
      </c>
      <c r="J28" s="45">
        <v>0</v>
      </c>
      <c r="K28" s="45">
        <v>0</v>
      </c>
      <c r="L28" s="45">
        <v>0</v>
      </c>
      <c r="M28" s="45">
        <v>3.7170800052944486E-2</v>
      </c>
      <c r="N28" s="45">
        <v>0.43571635000838427</v>
      </c>
      <c r="O28" s="45">
        <v>3.495041536429877E-4</v>
      </c>
      <c r="P28" s="45">
        <v>0</v>
      </c>
      <c r="Q28" s="45">
        <v>0</v>
      </c>
      <c r="R28" s="45">
        <v>0</v>
      </c>
      <c r="S28" s="45">
        <v>0.56857049994360054</v>
      </c>
    </row>
    <row r="29" spans="1:19">
      <c r="A29" s="88" t="s">
        <v>287</v>
      </c>
      <c r="B29" s="89" t="s">
        <v>68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9.9563064539864854E-3</v>
      </c>
      <c r="N29" s="45">
        <v>0</v>
      </c>
      <c r="O29" s="45">
        <v>1.3977597144325671E-2</v>
      </c>
      <c r="P29" s="45">
        <v>0</v>
      </c>
      <c r="Q29" s="45">
        <v>0</v>
      </c>
      <c r="R29" s="45">
        <v>0.23953530760491315</v>
      </c>
      <c r="S29" s="45">
        <v>0.26346921120322619</v>
      </c>
    </row>
    <row r="30" spans="1:19">
      <c r="A30" s="88" t="s">
        <v>287</v>
      </c>
      <c r="B30" s="89" t="s">
        <v>69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45">
        <v>2.5586250740436967E-3</v>
      </c>
      <c r="N30" s="45">
        <v>0</v>
      </c>
      <c r="O30" s="45">
        <v>1.2791103626041966E-4</v>
      </c>
      <c r="P30" s="45">
        <v>1.1826747723286957E-4</v>
      </c>
      <c r="Q30" s="45">
        <v>0</v>
      </c>
      <c r="R30" s="45">
        <v>2.0615797671807989E-2</v>
      </c>
      <c r="S30" s="45">
        <v>2.3420601259349638E-2</v>
      </c>
    </row>
    <row r="31" spans="1:19">
      <c r="A31" s="88" t="s">
        <v>287</v>
      </c>
      <c r="B31" s="89" t="s">
        <v>70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1.717077456545546E-2</v>
      </c>
      <c r="N31" s="45">
        <v>0</v>
      </c>
      <c r="O31" s="45">
        <v>0</v>
      </c>
      <c r="P31" s="45">
        <v>0.416978212221633</v>
      </c>
      <c r="Q31" s="45">
        <v>2.9936062132226438E-3</v>
      </c>
      <c r="R31" s="45">
        <v>5.0959441432798513E-3</v>
      </c>
      <c r="S31" s="45">
        <v>0.44223853714358441</v>
      </c>
    </row>
    <row r="32" spans="1:19">
      <c r="A32" s="88" t="s">
        <v>287</v>
      </c>
      <c r="B32" s="89" t="s">
        <v>71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0</v>
      </c>
      <c r="M32" s="45">
        <v>4.1506920328152397E-2</v>
      </c>
      <c r="N32" s="45">
        <v>0</v>
      </c>
      <c r="O32" s="45">
        <v>2.1400537719393875E-2</v>
      </c>
      <c r="P32" s="45">
        <v>0</v>
      </c>
      <c r="Q32" s="45">
        <v>0</v>
      </c>
      <c r="R32" s="45">
        <v>0.48601663546027574</v>
      </c>
      <c r="S32" s="45">
        <v>0.54892409350782501</v>
      </c>
    </row>
    <row r="33" spans="1:19">
      <c r="A33" s="88" t="s">
        <v>287</v>
      </c>
      <c r="B33" s="89" t="s">
        <v>72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45">
        <v>4.1596280005068209E-2</v>
      </c>
      <c r="N33" s="45">
        <v>0</v>
      </c>
      <c r="O33" s="45">
        <v>0</v>
      </c>
      <c r="P33" s="45">
        <v>8.8298166377066778E-2</v>
      </c>
      <c r="Q33" s="45">
        <v>1.4074432244262414E-2</v>
      </c>
      <c r="R33" s="45">
        <v>0.29290838630395832</v>
      </c>
      <c r="S33" s="45">
        <v>0.43687726493035228</v>
      </c>
    </row>
    <row r="34" spans="1:19">
      <c r="A34" s="88" t="s">
        <v>287</v>
      </c>
      <c r="B34" s="89" t="s">
        <v>73</v>
      </c>
      <c r="C34" s="45">
        <v>0</v>
      </c>
      <c r="D34" s="45">
        <v>0</v>
      </c>
      <c r="E34" s="45">
        <v>0</v>
      </c>
      <c r="F34" s="45">
        <v>0</v>
      </c>
      <c r="G34" s="45">
        <v>1.7191515432518485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1.0184348770594376E-2</v>
      </c>
      <c r="N34" s="45">
        <v>0</v>
      </c>
      <c r="O34" s="45">
        <v>0</v>
      </c>
      <c r="P34" s="45">
        <v>0</v>
      </c>
      <c r="Q34" s="45">
        <v>0</v>
      </c>
      <c r="R34" s="45">
        <v>3.6867298288952632E-2</v>
      </c>
      <c r="S34" s="45">
        <v>1.7662031903114013</v>
      </c>
    </row>
    <row r="35" spans="1:19">
      <c r="A35" s="88" t="s">
        <v>287</v>
      </c>
      <c r="B35" s="89" t="s">
        <v>74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1.6416237522534516E-2</v>
      </c>
      <c r="N35" s="45">
        <v>0</v>
      </c>
      <c r="O35" s="45">
        <v>1.4157210450260749E-4</v>
      </c>
      <c r="P35" s="45">
        <v>3.8877205880361032E-4</v>
      </c>
      <c r="Q35" s="45">
        <v>0</v>
      </c>
      <c r="R35" s="45">
        <v>0</v>
      </c>
      <c r="S35" s="45">
        <v>1.6946581685836293E-2</v>
      </c>
    </row>
    <row r="36" spans="1:19">
      <c r="A36" s="88" t="s">
        <v>287</v>
      </c>
      <c r="B36" s="89" t="s">
        <v>75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2.9729717347398044E-2</v>
      </c>
      <c r="N36" s="45">
        <v>0.15301605435762689</v>
      </c>
      <c r="O36" s="45">
        <v>7.827732236963536E-3</v>
      </c>
      <c r="P36" s="45">
        <v>0</v>
      </c>
      <c r="Q36" s="45">
        <v>0</v>
      </c>
      <c r="R36" s="45">
        <v>0</v>
      </c>
      <c r="S36" s="45">
        <v>0.19057350394199091</v>
      </c>
    </row>
    <row r="37" spans="1:19">
      <c r="A37" s="88" t="s">
        <v>287</v>
      </c>
      <c r="B37" s="89" t="s">
        <v>76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2.1845552554300873E-2</v>
      </c>
      <c r="N37" s="45">
        <v>0</v>
      </c>
      <c r="O37" s="45">
        <v>0</v>
      </c>
      <c r="P37" s="45">
        <v>0</v>
      </c>
      <c r="Q37" s="45">
        <v>0</v>
      </c>
      <c r="R37" s="45">
        <v>6.2855906215959934E-2</v>
      </c>
      <c r="S37" s="45">
        <v>8.4701458770261695E-2</v>
      </c>
    </row>
    <row r="38" spans="1:19">
      <c r="A38" s="88" t="s">
        <v>287</v>
      </c>
      <c r="B38" s="89" t="s">
        <v>77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1.1036167192752799E-2</v>
      </c>
      <c r="N38" s="45">
        <v>0</v>
      </c>
      <c r="O38" s="45">
        <v>1.2416627241940148E-6</v>
      </c>
      <c r="P38" s="45">
        <v>0</v>
      </c>
      <c r="Q38" s="45">
        <v>0</v>
      </c>
      <c r="R38" s="45">
        <v>7.5768302787437847E-6</v>
      </c>
      <c r="S38" s="45">
        <v>1.1044985685749964E-2</v>
      </c>
    </row>
    <row r="39" spans="1:19">
      <c r="A39" s="88" t="s">
        <v>287</v>
      </c>
      <c r="B39" s="89" t="s">
        <v>78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3.1687508347917337E-2</v>
      </c>
      <c r="N39" s="45">
        <v>0</v>
      </c>
      <c r="O39" s="45">
        <v>2.0159423151522304E-4</v>
      </c>
      <c r="P39" s="45">
        <v>0</v>
      </c>
      <c r="Q39" s="45">
        <v>0</v>
      </c>
      <c r="R39" s="45">
        <v>2.0538347173599369E-2</v>
      </c>
      <c r="S39" s="45">
        <v>5.2427449753032818E-2</v>
      </c>
    </row>
    <row r="40" spans="1:19">
      <c r="A40" s="88" t="s">
        <v>287</v>
      </c>
      <c r="B40" s="89" t="s">
        <v>79</v>
      </c>
      <c r="C40" s="45">
        <v>0</v>
      </c>
      <c r="D40" s="45">
        <v>0</v>
      </c>
      <c r="E40" s="45">
        <v>0</v>
      </c>
      <c r="F40" s="45">
        <v>0</v>
      </c>
      <c r="G40" s="45">
        <v>1.8972259759577241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3.4973557673912303E-2</v>
      </c>
      <c r="N40" s="45">
        <v>0.94968613947125657</v>
      </c>
      <c r="O40" s="45">
        <v>0</v>
      </c>
      <c r="P40" s="45">
        <v>0.10973359649388925</v>
      </c>
      <c r="Q40" s="45">
        <v>0</v>
      </c>
      <c r="R40" s="45">
        <v>4.2200585633320742E-3</v>
      </c>
      <c r="S40" s="45">
        <v>2.9958393281601161</v>
      </c>
    </row>
    <row r="41" spans="1:19">
      <c r="A41" s="88" t="s">
        <v>287</v>
      </c>
      <c r="B41" s="89" t="s">
        <v>80</v>
      </c>
      <c r="C41" s="45">
        <v>0</v>
      </c>
      <c r="D41" s="45">
        <v>2.6412384620708331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2.6406655643325117E-2</v>
      </c>
      <c r="N41" s="45">
        <v>0</v>
      </c>
      <c r="O41" s="45">
        <v>2.9466629953709411E-3</v>
      </c>
      <c r="P41" s="45">
        <v>6.5554999526238333E-3</v>
      </c>
      <c r="Q41" s="45">
        <v>0</v>
      </c>
      <c r="R41" s="45">
        <v>2.1461534669932725E-2</v>
      </c>
      <c r="S41" s="45">
        <v>2.6986088153320935</v>
      </c>
    </row>
    <row r="42" spans="1:19">
      <c r="A42" s="88" t="s">
        <v>287</v>
      </c>
      <c r="B42" s="89" t="s">
        <v>81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0.60529948197046846</v>
      </c>
      <c r="J42" s="45">
        <v>0</v>
      </c>
      <c r="K42" s="45">
        <v>0</v>
      </c>
      <c r="L42" s="45">
        <v>0</v>
      </c>
      <c r="M42" s="45">
        <v>3.8457335893115285E-2</v>
      </c>
      <c r="N42" s="45">
        <v>0.19147892994286142</v>
      </c>
      <c r="O42" s="45">
        <v>2.383155508021817E-3</v>
      </c>
      <c r="P42" s="45">
        <v>0</v>
      </c>
      <c r="Q42" s="45">
        <v>0</v>
      </c>
      <c r="R42" s="45">
        <v>9.6260129229332136E-2</v>
      </c>
      <c r="S42" s="45">
        <v>0.93387903254379978</v>
      </c>
    </row>
    <row r="43" spans="1:19">
      <c r="A43" s="88" t="s">
        <v>287</v>
      </c>
      <c r="B43" s="89" t="s">
        <v>82</v>
      </c>
      <c r="C43" s="45">
        <v>0.25752491196753335</v>
      </c>
      <c r="D43" s="45">
        <v>0</v>
      </c>
      <c r="E43" s="45">
        <v>0</v>
      </c>
      <c r="F43" s="45">
        <v>0</v>
      </c>
      <c r="G43" s="45">
        <v>0</v>
      </c>
      <c r="H43" s="45">
        <v>1.8962851861366037E-3</v>
      </c>
      <c r="I43" s="45">
        <v>0</v>
      </c>
      <c r="J43" s="45">
        <v>0</v>
      </c>
      <c r="K43" s="45">
        <v>0</v>
      </c>
      <c r="L43" s="45">
        <v>0</v>
      </c>
      <c r="M43" s="45">
        <v>1.1270069779359737E-2</v>
      </c>
      <c r="N43" s="45">
        <v>0</v>
      </c>
      <c r="O43" s="45">
        <v>2.4595969232930948E-2</v>
      </c>
      <c r="P43" s="45">
        <v>0</v>
      </c>
      <c r="Q43" s="45">
        <v>0</v>
      </c>
      <c r="R43" s="45">
        <v>8.5789422797957648E-2</v>
      </c>
      <c r="S43" s="45">
        <v>0.38107665896391296</v>
      </c>
    </row>
    <row r="44" spans="1:19">
      <c r="A44" s="88" t="s">
        <v>287</v>
      </c>
      <c r="B44" s="89" t="s">
        <v>83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7.3458449423986494E-3</v>
      </c>
      <c r="N44" s="45">
        <v>0</v>
      </c>
      <c r="O44" s="45">
        <v>1.6051477130807346E-3</v>
      </c>
      <c r="P44" s="45">
        <v>0</v>
      </c>
      <c r="Q44" s="45">
        <v>0</v>
      </c>
      <c r="R44" s="45">
        <v>0</v>
      </c>
      <c r="S44" s="45">
        <v>8.9509926554853791E-3</v>
      </c>
    </row>
    <row r="45" spans="1:19">
      <c r="A45" s="88" t="s">
        <v>287</v>
      </c>
      <c r="B45" s="89" t="s">
        <v>84</v>
      </c>
      <c r="C45" s="45">
        <v>1.169376323749356</v>
      </c>
      <c r="D45" s="45">
        <v>0</v>
      </c>
      <c r="E45" s="45">
        <v>0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7.9348235604541628E-2</v>
      </c>
      <c r="N45" s="45">
        <v>0</v>
      </c>
      <c r="O45" s="45">
        <v>0</v>
      </c>
      <c r="P45" s="45">
        <v>0</v>
      </c>
      <c r="Q45" s="45">
        <v>0</v>
      </c>
      <c r="R45" s="45">
        <v>0.23611292372731452</v>
      </c>
      <c r="S45" s="45">
        <v>1.4848374830812148</v>
      </c>
    </row>
    <row r="46" spans="1:19">
      <c r="A46" s="88" t="s">
        <v>287</v>
      </c>
      <c r="B46" s="89" t="s">
        <v>85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7.0688727139231355E-2</v>
      </c>
      <c r="L46" s="45">
        <v>0</v>
      </c>
      <c r="M46" s="45">
        <v>4.2290410085626284E-2</v>
      </c>
      <c r="N46" s="45">
        <v>0.3364683137308182</v>
      </c>
      <c r="O46" s="45">
        <v>1.2218422489085334E-4</v>
      </c>
      <c r="P46" s="45">
        <v>0</v>
      </c>
      <c r="Q46" s="45">
        <v>0</v>
      </c>
      <c r="R46" s="45">
        <v>0.36172611845754687</v>
      </c>
      <c r="S46" s="45">
        <v>0.81129575363810602</v>
      </c>
    </row>
    <row r="47" spans="1:19">
      <c r="A47" s="88" t="s">
        <v>287</v>
      </c>
      <c r="B47" s="89" t="s">
        <v>86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2.0446477552638953E-2</v>
      </c>
      <c r="N47" s="45">
        <v>0</v>
      </c>
      <c r="O47" s="45">
        <v>4.8037564680525335E-5</v>
      </c>
      <c r="P47" s="45">
        <v>0</v>
      </c>
      <c r="Q47" s="45">
        <v>0</v>
      </c>
      <c r="R47" s="45">
        <v>0</v>
      </c>
      <c r="S47" s="45">
        <v>2.0494515117320589E-2</v>
      </c>
    </row>
    <row r="48" spans="1:19">
      <c r="A48" s="88" t="s">
        <v>287</v>
      </c>
      <c r="B48" s="89" t="s">
        <v>87</v>
      </c>
      <c r="C48" s="45">
        <v>0.2414650916071821</v>
      </c>
      <c r="D48" s="45">
        <v>0</v>
      </c>
      <c r="E48" s="45">
        <v>0</v>
      </c>
      <c r="F48" s="45">
        <v>0.37393333518895222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1.5680468706845474E-2</v>
      </c>
      <c r="N48" s="45">
        <v>0.3061050822736382</v>
      </c>
      <c r="O48" s="45">
        <v>1.1704642511523033E-4</v>
      </c>
      <c r="P48" s="45">
        <v>0.55771896152829825</v>
      </c>
      <c r="Q48" s="45">
        <v>0</v>
      </c>
      <c r="R48" s="45">
        <v>3.4989707808721349E-3</v>
      </c>
      <c r="S48" s="45">
        <v>1.4985189565109067</v>
      </c>
    </row>
    <row r="49" spans="1:19">
      <c r="A49" s="88" t="s">
        <v>287</v>
      </c>
      <c r="B49" s="89" t="s">
        <v>88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1.988076251492199E-2</v>
      </c>
      <c r="N49" s="45">
        <v>0</v>
      </c>
      <c r="O49" s="45">
        <v>3.1345169521903582E-3</v>
      </c>
      <c r="P49" s="45">
        <v>0.22503488859279308</v>
      </c>
      <c r="Q49" s="45">
        <v>1.2336826859571048E-2</v>
      </c>
      <c r="R49" s="45">
        <v>6.2509923418930136E-2</v>
      </c>
      <c r="S49" s="45">
        <v>0.32289691833840095</v>
      </c>
    </row>
    <row r="50" spans="1:19">
      <c r="A50" s="88" t="s">
        <v>287</v>
      </c>
      <c r="B50" s="89" t="s">
        <v>89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2.5697959720217711E-2</v>
      </c>
      <c r="I50" s="45">
        <v>0</v>
      </c>
      <c r="J50" s="45">
        <v>0</v>
      </c>
      <c r="K50" s="45">
        <v>0</v>
      </c>
      <c r="L50" s="45">
        <v>0</v>
      </c>
      <c r="M50" s="45">
        <v>3.9630109322490448E-2</v>
      </c>
      <c r="N50" s="45">
        <v>0.28916719444101968</v>
      </c>
      <c r="O50" s="45">
        <v>7.7350862529335096E-4</v>
      </c>
      <c r="P50" s="45">
        <v>0</v>
      </c>
      <c r="Q50" s="45">
        <v>0</v>
      </c>
      <c r="R50" s="45">
        <v>1.6058309853761443E-2</v>
      </c>
      <c r="S50" s="45">
        <v>0.3713270819627823</v>
      </c>
    </row>
    <row r="51" spans="1:19">
      <c r="A51" s="88" t="s">
        <v>287</v>
      </c>
      <c r="B51" s="89" t="s">
        <v>90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4.5400978820167026E-2</v>
      </c>
      <c r="N51" s="45">
        <v>0</v>
      </c>
      <c r="O51" s="45">
        <v>8.6784337578649229E-4</v>
      </c>
      <c r="P51" s="45">
        <v>3.401603417106891E-2</v>
      </c>
      <c r="Q51" s="45">
        <v>0</v>
      </c>
      <c r="R51" s="45">
        <v>5.7884997722776887E-3</v>
      </c>
      <c r="S51" s="45">
        <v>8.6073356139294788E-2</v>
      </c>
    </row>
    <row r="52" spans="1:19">
      <c r="A52" s="88" t="s">
        <v>287</v>
      </c>
      <c r="B52" s="89" t="s">
        <v>91</v>
      </c>
      <c r="C52" s="45">
        <v>0</v>
      </c>
      <c r="D52" s="45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9.995145776877179E-2</v>
      </c>
      <c r="L52" s="45">
        <v>0</v>
      </c>
      <c r="M52" s="45">
        <v>2.973185110553711E-2</v>
      </c>
      <c r="N52" s="45">
        <v>0.39612077272564861</v>
      </c>
      <c r="O52" s="45">
        <v>0</v>
      </c>
      <c r="P52" s="45">
        <v>2.3577866008601234E-2</v>
      </c>
      <c r="Q52" s="45">
        <v>4.1805917009257731E-3</v>
      </c>
      <c r="R52" s="45">
        <v>0.25143108880206366</v>
      </c>
      <c r="S52" s="45">
        <v>0.80499362811155351</v>
      </c>
    </row>
    <row r="53" spans="1:19">
      <c r="A53" s="88" t="s">
        <v>287</v>
      </c>
      <c r="B53" s="89" t="s">
        <v>92</v>
      </c>
      <c r="C53" s="45">
        <v>0</v>
      </c>
      <c r="D53" s="45">
        <v>0</v>
      </c>
      <c r="E53" s="45">
        <v>0</v>
      </c>
      <c r="F53" s="45">
        <v>0</v>
      </c>
      <c r="G53" s="45">
        <v>0</v>
      </c>
      <c r="H53" s="45">
        <v>0.16737491950211308</v>
      </c>
      <c r="I53" s="45">
        <v>0</v>
      </c>
      <c r="J53" s="45">
        <v>0</v>
      </c>
      <c r="K53" s="45">
        <v>6.3688262870926771E-2</v>
      </c>
      <c r="L53" s="45">
        <v>4.1592995392393979</v>
      </c>
      <c r="M53" s="45">
        <v>0.45294444492746067</v>
      </c>
      <c r="N53" s="45">
        <v>0</v>
      </c>
      <c r="O53" s="45">
        <v>2.9563241956076514E-3</v>
      </c>
      <c r="P53" s="45">
        <v>3.9751464353496857E-3</v>
      </c>
      <c r="Q53" s="45">
        <v>0</v>
      </c>
      <c r="R53" s="45">
        <v>0.16948975433512548</v>
      </c>
      <c r="S53" s="45">
        <v>5.0197283915059927</v>
      </c>
    </row>
    <row r="54" spans="1:19">
      <c r="A54" s="88" t="s">
        <v>287</v>
      </c>
      <c r="B54" s="89" t="s">
        <v>93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1.0382804675749702E-2</v>
      </c>
      <c r="I54" s="45">
        <v>0</v>
      </c>
      <c r="J54" s="45">
        <v>0</v>
      </c>
      <c r="K54" s="45">
        <v>0</v>
      </c>
      <c r="L54" s="45">
        <v>0</v>
      </c>
      <c r="M54" s="45">
        <v>0.13014378170965735</v>
      </c>
      <c r="N54" s="45">
        <v>0</v>
      </c>
      <c r="O54" s="45">
        <v>6.6368445436060242E-5</v>
      </c>
      <c r="P54" s="45">
        <v>3.2439853352665082E-2</v>
      </c>
      <c r="Q54" s="45">
        <v>0</v>
      </c>
      <c r="R54" s="45">
        <v>0.12638875941503702</v>
      </c>
      <c r="S54" s="45">
        <v>0.29942156759854299</v>
      </c>
    </row>
    <row r="55" spans="1:19">
      <c r="A55" s="88" t="s">
        <v>287</v>
      </c>
      <c r="B55" s="89" t="s">
        <v>94</v>
      </c>
      <c r="C55" s="45">
        <v>0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0.47241306891275769</v>
      </c>
      <c r="N55" s="45">
        <v>0</v>
      </c>
      <c r="O55" s="45">
        <v>1.2541783257815631E-3</v>
      </c>
      <c r="P55" s="45">
        <v>0</v>
      </c>
      <c r="Q55" s="45">
        <v>0</v>
      </c>
      <c r="R55" s="45">
        <v>9.7196813322595332E-3</v>
      </c>
      <c r="S55" s="45">
        <v>0.48338692857079479</v>
      </c>
    </row>
    <row r="56" spans="1:19">
      <c r="A56" s="88" t="s">
        <v>287</v>
      </c>
      <c r="B56" s="89" t="s">
        <v>95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4.9295147606786216E-2</v>
      </c>
      <c r="N56" s="45">
        <v>0.31457921062604122</v>
      </c>
      <c r="O56" s="45">
        <v>1.0794023567077815E-3</v>
      </c>
      <c r="P56" s="45">
        <v>0</v>
      </c>
      <c r="Q56" s="45">
        <v>0</v>
      </c>
      <c r="R56" s="45">
        <v>2.2230456016353095E-2</v>
      </c>
      <c r="S56" s="45">
        <v>0.38718421660588831</v>
      </c>
    </row>
    <row r="57" spans="1:19">
      <c r="A57" s="88" t="s">
        <v>287</v>
      </c>
      <c r="B57" s="89" t="s">
        <v>96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8.6513336869795232E-2</v>
      </c>
      <c r="N57" s="45">
        <v>8.5775947317461743E-2</v>
      </c>
      <c r="O57" s="45">
        <v>1.9569545321313386E-2</v>
      </c>
      <c r="P57" s="45">
        <v>0</v>
      </c>
      <c r="Q57" s="45">
        <v>1.0537928638387095E-2</v>
      </c>
      <c r="R57" s="45">
        <v>0.38381644339254883</v>
      </c>
      <c r="S57" s="45">
        <v>0.58621320153950052</v>
      </c>
    </row>
    <row r="58" spans="1:19">
      <c r="A58" s="88" t="s">
        <v>287</v>
      </c>
      <c r="B58" s="89" t="s">
        <v>97</v>
      </c>
      <c r="C58" s="45">
        <v>0</v>
      </c>
      <c r="D58" s="45">
        <v>0</v>
      </c>
      <c r="E58" s="45">
        <v>0</v>
      </c>
      <c r="F58" s="45">
        <v>0.19653870236990123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0</v>
      </c>
      <c r="M58" s="45">
        <v>6.7893983130866253E-2</v>
      </c>
      <c r="N58" s="45">
        <v>0</v>
      </c>
      <c r="O58" s="45">
        <v>4.8209196957968992E-3</v>
      </c>
      <c r="P58" s="45">
        <v>0.26992152163811234</v>
      </c>
      <c r="Q58" s="45">
        <v>0</v>
      </c>
      <c r="R58" s="45">
        <v>0.12131457164286452</v>
      </c>
      <c r="S58" s="45">
        <v>0.6604896984775479</v>
      </c>
    </row>
    <row r="59" spans="1:19">
      <c r="A59" s="88" t="s">
        <v>287</v>
      </c>
      <c r="B59" s="89" t="s">
        <v>98</v>
      </c>
      <c r="C59" s="45">
        <v>0</v>
      </c>
      <c r="D59" s="45">
        <v>0</v>
      </c>
      <c r="E59" s="45">
        <v>0</v>
      </c>
      <c r="F59" s="45">
        <v>0.46530004186316454</v>
      </c>
      <c r="G59" s="45">
        <v>0</v>
      </c>
      <c r="H59" s="45">
        <v>0.20529371582316547</v>
      </c>
      <c r="I59" s="45">
        <v>0</v>
      </c>
      <c r="J59" s="45">
        <v>0</v>
      </c>
      <c r="K59" s="45">
        <v>0</v>
      </c>
      <c r="L59" s="45">
        <v>0</v>
      </c>
      <c r="M59" s="45">
        <v>1.21603607110643E-2</v>
      </c>
      <c r="N59" s="45">
        <v>0</v>
      </c>
      <c r="O59" s="45">
        <v>1.3107097864964556E-2</v>
      </c>
      <c r="P59" s="45">
        <v>0.1716122976429908</v>
      </c>
      <c r="Q59" s="45">
        <v>0</v>
      </c>
      <c r="R59" s="45">
        <v>0.18801439967037847</v>
      </c>
      <c r="S59" s="45">
        <v>1.0554879135757318</v>
      </c>
    </row>
    <row r="60" spans="1:19">
      <c r="A60" s="88" t="s">
        <v>287</v>
      </c>
      <c r="B60" s="89" t="s">
        <v>99</v>
      </c>
      <c r="C60" s="45">
        <v>0.60435404032869222</v>
      </c>
      <c r="D60" s="45">
        <v>0.21922241277138088</v>
      </c>
      <c r="E60" s="45">
        <v>0.40596715872945066</v>
      </c>
      <c r="F60" s="45">
        <v>0.37566197167915849</v>
      </c>
      <c r="G60" s="45">
        <v>5.1893163838532912</v>
      </c>
      <c r="H60" s="45">
        <v>0.18053466189460898</v>
      </c>
      <c r="I60" s="45">
        <v>4.7169346735217221E-2</v>
      </c>
      <c r="J60" s="45">
        <v>2.9475346271248315E-2</v>
      </c>
      <c r="K60" s="45">
        <v>0.28687276501958558</v>
      </c>
      <c r="L60" s="45">
        <v>3.6719875328358871</v>
      </c>
      <c r="M60" s="45">
        <v>0.52467135734754944</v>
      </c>
      <c r="N60" s="45">
        <v>0.34936031898272724</v>
      </c>
      <c r="O60" s="45">
        <v>5.4316127251834434E-2</v>
      </c>
      <c r="P60" s="45">
        <v>4.3075546166098109</v>
      </c>
      <c r="Q60" s="45">
        <v>0.10868487361073043</v>
      </c>
      <c r="R60" s="45">
        <v>2.1202793459656455</v>
      </c>
      <c r="S60" s="45">
        <v>18.475428259886804</v>
      </c>
    </row>
    <row r="61" spans="1:19">
      <c r="A61" s="88" t="s">
        <v>287</v>
      </c>
      <c r="B61" s="89" t="s">
        <v>101</v>
      </c>
      <c r="C61" s="45">
        <v>0</v>
      </c>
      <c r="D61" s="45">
        <v>0</v>
      </c>
      <c r="E61" s="45">
        <v>0</v>
      </c>
      <c r="F61" s="45">
        <v>0</v>
      </c>
      <c r="G61" s="45">
        <v>0</v>
      </c>
      <c r="H61" s="45">
        <v>0</v>
      </c>
      <c r="I61" s="45">
        <v>0</v>
      </c>
      <c r="J61" s="45">
        <v>0</v>
      </c>
      <c r="K61" s="45">
        <v>0</v>
      </c>
      <c r="L61" s="45">
        <v>0</v>
      </c>
      <c r="M61" s="45">
        <v>0.31112209521701484</v>
      </c>
      <c r="N61" s="45">
        <v>0</v>
      </c>
      <c r="O61" s="45">
        <v>0</v>
      </c>
      <c r="P61" s="45">
        <v>0.41943914877699306</v>
      </c>
      <c r="Q61" s="45">
        <v>6.9809183931541785E-3</v>
      </c>
      <c r="R61" s="45">
        <v>0.17003930073624396</v>
      </c>
      <c r="S61" s="45">
        <v>0.90758146312340671</v>
      </c>
    </row>
    <row r="62" spans="1:19">
      <c r="A62" s="88" t="s">
        <v>287</v>
      </c>
      <c r="B62" s="89" t="s">
        <v>102</v>
      </c>
      <c r="C62" s="45">
        <v>0</v>
      </c>
      <c r="D62" s="45">
        <v>0</v>
      </c>
      <c r="E62" s="45">
        <v>0</v>
      </c>
      <c r="F62" s="45">
        <v>0</v>
      </c>
      <c r="G62" s="45">
        <v>0</v>
      </c>
      <c r="H62" s="45">
        <v>0</v>
      </c>
      <c r="I62" s="45">
        <v>0</v>
      </c>
      <c r="J62" s="45">
        <v>0</v>
      </c>
      <c r="K62" s="45">
        <v>0</v>
      </c>
      <c r="L62" s="45">
        <v>0</v>
      </c>
      <c r="M62" s="45">
        <v>5.0475356170940344E-2</v>
      </c>
      <c r="N62" s="45">
        <v>1.0764454375990677</v>
      </c>
      <c r="O62" s="45">
        <v>6.5553641340279079E-3</v>
      </c>
      <c r="P62" s="45">
        <v>0.12207557097763022</v>
      </c>
      <c r="Q62" s="45">
        <v>0</v>
      </c>
      <c r="R62" s="45">
        <v>0.11251313076884628</v>
      </c>
      <c r="S62" s="45">
        <v>1.3680648596505023</v>
      </c>
    </row>
    <row r="63" spans="1:19">
      <c r="A63" s="88" t="s">
        <v>287</v>
      </c>
      <c r="B63" s="89" t="s">
        <v>103</v>
      </c>
      <c r="C63" s="45">
        <v>0</v>
      </c>
      <c r="D63" s="45">
        <v>0</v>
      </c>
      <c r="E63" s="45">
        <v>0.44018874026459387</v>
      </c>
      <c r="F63" s="45">
        <v>0</v>
      </c>
      <c r="G63" s="45">
        <v>0</v>
      </c>
      <c r="H63" s="45">
        <v>0</v>
      </c>
      <c r="I63" s="45">
        <v>0</v>
      </c>
      <c r="J63" s="45">
        <v>0</v>
      </c>
      <c r="K63" s="45">
        <v>0</v>
      </c>
      <c r="L63" s="45">
        <v>0</v>
      </c>
      <c r="M63" s="45">
        <v>6.7473838974494882E-2</v>
      </c>
      <c r="N63" s="45">
        <v>0.83001177350106037</v>
      </c>
      <c r="O63" s="45">
        <v>8.1298346541549549E-3</v>
      </c>
      <c r="P63" s="45">
        <v>0.6459530907176454</v>
      </c>
      <c r="Q63" s="45">
        <v>0</v>
      </c>
      <c r="R63" s="45">
        <v>0.23392796954682638</v>
      </c>
      <c r="S63" s="45">
        <v>2.2256852476587881</v>
      </c>
    </row>
    <row r="64" spans="1:19">
      <c r="A64" s="88" t="s">
        <v>287</v>
      </c>
      <c r="B64" s="89" t="s">
        <v>104</v>
      </c>
      <c r="C64" s="45">
        <v>0</v>
      </c>
      <c r="D64" s="45">
        <v>0.42505223441648177</v>
      </c>
      <c r="E64" s="45">
        <v>0</v>
      </c>
      <c r="F64" s="45">
        <v>0</v>
      </c>
      <c r="G64" s="45">
        <v>0</v>
      </c>
      <c r="H64" s="45">
        <v>0.14985556373112274</v>
      </c>
      <c r="I64" s="45">
        <v>0.21049315425114612</v>
      </c>
      <c r="J64" s="45">
        <v>0</v>
      </c>
      <c r="K64" s="45">
        <v>0</v>
      </c>
      <c r="L64" s="45">
        <v>0</v>
      </c>
      <c r="M64" s="45">
        <v>8.9037714359401221E-2</v>
      </c>
      <c r="N64" s="45">
        <v>0.13886436802080748</v>
      </c>
      <c r="O64" s="45">
        <v>0</v>
      </c>
      <c r="P64" s="45">
        <v>0.10303510682775574</v>
      </c>
      <c r="Q64" s="45">
        <v>4.1734839463410278E-2</v>
      </c>
      <c r="R64" s="45">
        <v>0.99899890985104811</v>
      </c>
      <c r="S64" s="45">
        <v>2.1570718909211735</v>
      </c>
    </row>
    <row r="65" spans="1:19">
      <c r="A65" s="88" t="s">
        <v>287</v>
      </c>
      <c r="B65" s="89" t="s">
        <v>105</v>
      </c>
      <c r="C65" s="45">
        <v>0</v>
      </c>
      <c r="D65" s="45">
        <v>2.6412384620708291</v>
      </c>
      <c r="E65" s="45">
        <v>0</v>
      </c>
      <c r="F65" s="45">
        <v>0</v>
      </c>
      <c r="G65" s="45">
        <v>0</v>
      </c>
      <c r="H65" s="45">
        <v>0</v>
      </c>
      <c r="I65" s="45">
        <v>0</v>
      </c>
      <c r="J65" s="45">
        <v>0</v>
      </c>
      <c r="K65" s="45">
        <v>0</v>
      </c>
      <c r="L65" s="45">
        <v>0</v>
      </c>
      <c r="M65" s="45">
        <v>7.17561342387949E-2</v>
      </c>
      <c r="N65" s="45">
        <v>0.24969158171584205</v>
      </c>
      <c r="O65" s="45">
        <v>1.0721419857251391E-4</v>
      </c>
      <c r="P65" s="45">
        <v>0</v>
      </c>
      <c r="Q65" s="45">
        <v>0</v>
      </c>
      <c r="R65" s="45">
        <v>3.6733542625299265E-2</v>
      </c>
      <c r="S65" s="45">
        <v>2.9995269348493423</v>
      </c>
    </row>
    <row r="66" spans="1:19">
      <c r="A66" s="88" t="s">
        <v>287</v>
      </c>
      <c r="B66" s="89" t="s">
        <v>106</v>
      </c>
      <c r="C66" s="45">
        <v>0</v>
      </c>
      <c r="D66" s="45">
        <v>0</v>
      </c>
      <c r="E66" s="45">
        <v>0</v>
      </c>
      <c r="F66" s="45">
        <v>0</v>
      </c>
      <c r="G66" s="45">
        <v>0</v>
      </c>
      <c r="H66" s="45">
        <v>0</v>
      </c>
      <c r="I66" s="45">
        <v>0</v>
      </c>
      <c r="J66" s="45">
        <v>0</v>
      </c>
      <c r="K66" s="45">
        <v>4.0040189093648593E-5</v>
      </c>
      <c r="L66" s="45">
        <v>0</v>
      </c>
      <c r="M66" s="45">
        <v>5.087949342232001E-2</v>
      </c>
      <c r="N66" s="45">
        <v>0.2170312454347636</v>
      </c>
      <c r="O66" s="45">
        <v>0</v>
      </c>
      <c r="P66" s="45">
        <v>1.4444826650521492E-3</v>
      </c>
      <c r="Q66" s="45">
        <v>0</v>
      </c>
      <c r="R66" s="45">
        <v>0.76844257513692327</v>
      </c>
      <c r="S66" s="45">
        <v>1.0378378368481407</v>
      </c>
    </row>
    <row r="67" spans="1:19">
      <c r="A67" s="88" t="s">
        <v>287</v>
      </c>
      <c r="B67" s="89" t="s">
        <v>107</v>
      </c>
      <c r="C67" s="45">
        <v>0</v>
      </c>
      <c r="D67" s="45">
        <v>0</v>
      </c>
      <c r="E67" s="45">
        <v>0</v>
      </c>
      <c r="F67" s="45">
        <v>3.966517559725208</v>
      </c>
      <c r="G67" s="45">
        <v>1.5047052149876983</v>
      </c>
      <c r="H67" s="45">
        <v>0</v>
      </c>
      <c r="I67" s="45">
        <v>0</v>
      </c>
      <c r="J67" s="45">
        <v>0</v>
      </c>
      <c r="K67" s="45">
        <v>0</v>
      </c>
      <c r="L67" s="45">
        <v>0</v>
      </c>
      <c r="M67" s="45">
        <v>0.16582992403158947</v>
      </c>
      <c r="N67" s="45">
        <v>7.1133079683427525E-3</v>
      </c>
      <c r="O67" s="45">
        <v>0</v>
      </c>
      <c r="P67" s="45">
        <v>0.5908154318712171</v>
      </c>
      <c r="Q67" s="45">
        <v>0</v>
      </c>
      <c r="R67" s="45">
        <v>0.48638202451987311</v>
      </c>
      <c r="S67" s="45">
        <v>6.7213634631039412</v>
      </c>
    </row>
    <row r="68" spans="1:19">
      <c r="A68" s="88" t="s">
        <v>287</v>
      </c>
      <c r="B68" s="89" t="s">
        <v>108</v>
      </c>
      <c r="C68" s="45">
        <v>0</v>
      </c>
      <c r="D68" s="45">
        <v>1.8159631789879995</v>
      </c>
      <c r="E68" s="45">
        <v>0</v>
      </c>
      <c r="F68" s="45">
        <v>0</v>
      </c>
      <c r="G68" s="45">
        <v>0.11320269429598007</v>
      </c>
      <c r="H68" s="45">
        <v>0.70517566663194287</v>
      </c>
      <c r="I68" s="45">
        <v>0</v>
      </c>
      <c r="J68" s="45">
        <v>0</v>
      </c>
      <c r="K68" s="45">
        <v>0</v>
      </c>
      <c r="L68" s="45">
        <v>0</v>
      </c>
      <c r="M68" s="45">
        <v>3.3021677385905335E-2</v>
      </c>
      <c r="N68" s="45">
        <v>0.17131616090755131</v>
      </c>
      <c r="O68" s="45">
        <v>0</v>
      </c>
      <c r="P68" s="45">
        <v>0.32775415059703406</v>
      </c>
      <c r="Q68" s="45">
        <v>1.0175880607627752E-2</v>
      </c>
      <c r="R68" s="45">
        <v>0.19585967469306276</v>
      </c>
      <c r="S68" s="45">
        <v>3.3724690841070952</v>
      </c>
    </row>
    <row r="69" spans="1:19">
      <c r="A69" s="88" t="s">
        <v>287</v>
      </c>
      <c r="B69" s="89" t="s">
        <v>109</v>
      </c>
      <c r="C69" s="45">
        <v>0.11763474234470461</v>
      </c>
      <c r="D69" s="45">
        <v>0</v>
      </c>
      <c r="E69" s="45">
        <v>0.35183179957378008</v>
      </c>
      <c r="F69" s="45">
        <v>0.82448327857042436</v>
      </c>
      <c r="G69" s="45">
        <v>0</v>
      </c>
      <c r="H69" s="45">
        <v>0.20529371582316558</v>
      </c>
      <c r="I69" s="45">
        <v>0.60529948197046823</v>
      </c>
      <c r="J69" s="45">
        <v>0</v>
      </c>
      <c r="K69" s="45">
        <v>0</v>
      </c>
      <c r="L69" s="45">
        <v>0</v>
      </c>
      <c r="M69" s="45">
        <v>3.0658306483434927E-2</v>
      </c>
      <c r="N69" s="45">
        <v>2.5801502572756263E-2</v>
      </c>
      <c r="O69" s="45">
        <v>0</v>
      </c>
      <c r="P69" s="45">
        <v>0</v>
      </c>
      <c r="Q69" s="45">
        <v>0</v>
      </c>
      <c r="R69" s="45">
        <v>0.32400316431910525</v>
      </c>
      <c r="S69" s="45">
        <v>2.4850059916578431</v>
      </c>
    </row>
    <row r="70" spans="1:19">
      <c r="A70" s="88" t="s">
        <v>287</v>
      </c>
      <c r="B70" s="89" t="s">
        <v>110</v>
      </c>
      <c r="C70" s="45">
        <v>0</v>
      </c>
      <c r="D70" s="45">
        <v>0.24848507125032171</v>
      </c>
      <c r="E70" s="45">
        <v>0</v>
      </c>
      <c r="F70" s="45">
        <v>0</v>
      </c>
      <c r="G70" s="45">
        <v>0.24704367506262415</v>
      </c>
      <c r="H70" s="45">
        <v>0.14985556373112363</v>
      </c>
      <c r="I70" s="45">
        <v>9.4542032215275018E-2</v>
      </c>
      <c r="J70" s="45">
        <v>0</v>
      </c>
      <c r="K70" s="45">
        <v>7.0688727139230911E-2</v>
      </c>
      <c r="L70" s="45">
        <v>0</v>
      </c>
      <c r="M70" s="45">
        <v>6.2928851865004631E-2</v>
      </c>
      <c r="N70" s="45">
        <v>0.63599823217574603</v>
      </c>
      <c r="O70" s="45">
        <v>0</v>
      </c>
      <c r="P70" s="45">
        <v>0.16650540888353049</v>
      </c>
      <c r="Q70" s="45">
        <v>0</v>
      </c>
      <c r="R70" s="45">
        <v>1.0352350625933404</v>
      </c>
      <c r="S70" s="45">
        <v>2.7112826249161941</v>
      </c>
    </row>
    <row r="71" spans="1:19">
      <c r="A71" s="88" t="s">
        <v>287</v>
      </c>
      <c r="B71" s="89" t="s">
        <v>111</v>
      </c>
      <c r="C71" s="45">
        <v>0</v>
      </c>
      <c r="D71" s="45">
        <v>0</v>
      </c>
      <c r="E71" s="45">
        <v>0</v>
      </c>
      <c r="F71" s="45">
        <v>0</v>
      </c>
      <c r="G71" s="45">
        <v>0</v>
      </c>
      <c r="H71" s="45">
        <v>0</v>
      </c>
      <c r="I71" s="45">
        <v>0</v>
      </c>
      <c r="J71" s="45">
        <v>0</v>
      </c>
      <c r="K71" s="45">
        <v>0</v>
      </c>
      <c r="L71" s="45">
        <v>2.390914697508423</v>
      </c>
      <c r="M71" s="45">
        <v>7.1198252762473047E-2</v>
      </c>
      <c r="N71" s="45">
        <v>1.3060313550818563</v>
      </c>
      <c r="O71" s="45">
        <v>0</v>
      </c>
      <c r="P71" s="45">
        <v>2.918106765180184E-2</v>
      </c>
      <c r="Q71" s="45">
        <v>6.1190661223472498E-3</v>
      </c>
      <c r="R71" s="45">
        <v>0.49083978360311775</v>
      </c>
      <c r="S71" s="45">
        <v>4.2942842227300417</v>
      </c>
    </row>
    <row r="72" spans="1:19">
      <c r="A72" s="88" t="s">
        <v>287</v>
      </c>
      <c r="B72" s="89" t="s">
        <v>112</v>
      </c>
      <c r="C72" s="45">
        <v>0</v>
      </c>
      <c r="D72" s="45">
        <v>0</v>
      </c>
      <c r="E72" s="45">
        <v>0.4584538563471543</v>
      </c>
      <c r="F72" s="45">
        <v>0</v>
      </c>
      <c r="G72" s="45">
        <v>0</v>
      </c>
      <c r="H72" s="45">
        <v>0</v>
      </c>
      <c r="I72" s="45">
        <v>0</v>
      </c>
      <c r="J72" s="45">
        <v>0</v>
      </c>
      <c r="K72" s="45">
        <v>0</v>
      </c>
      <c r="L72" s="45">
        <v>0</v>
      </c>
      <c r="M72" s="45">
        <v>2.7699854618472131E-2</v>
      </c>
      <c r="N72" s="45">
        <v>0</v>
      </c>
      <c r="O72" s="45">
        <v>0</v>
      </c>
      <c r="P72" s="45">
        <v>0</v>
      </c>
      <c r="Q72" s="45">
        <v>1.8950757047447087E-2</v>
      </c>
      <c r="R72" s="45">
        <v>0.20608434464133119</v>
      </c>
      <c r="S72" s="45">
        <v>0.71118881265441303</v>
      </c>
    </row>
    <row r="73" spans="1:19">
      <c r="A73" s="88" t="s">
        <v>287</v>
      </c>
      <c r="B73" s="89" t="s">
        <v>113</v>
      </c>
      <c r="C73" s="45">
        <v>0</v>
      </c>
      <c r="D73" s="45">
        <v>0</v>
      </c>
      <c r="E73" s="45">
        <v>0</v>
      </c>
      <c r="F73" s="45">
        <v>0</v>
      </c>
      <c r="G73" s="45">
        <v>6.8970668552492107</v>
      </c>
      <c r="H73" s="45">
        <v>0.14985556373112363</v>
      </c>
      <c r="I73" s="45">
        <v>0</v>
      </c>
      <c r="J73" s="45">
        <v>0</v>
      </c>
      <c r="K73" s="45">
        <v>0</v>
      </c>
      <c r="L73" s="45">
        <v>0</v>
      </c>
      <c r="M73" s="45">
        <v>7.9381004779946807E-2</v>
      </c>
      <c r="N73" s="45">
        <v>4.6708967028521897E-2</v>
      </c>
      <c r="O73" s="45">
        <v>1.0721419857229186E-4</v>
      </c>
      <c r="P73" s="45">
        <v>0.17466364606454476</v>
      </c>
      <c r="Q73" s="45">
        <v>3.599927302829764E-4</v>
      </c>
      <c r="R73" s="45">
        <v>0.2301383902881966</v>
      </c>
      <c r="S73" s="45">
        <v>7.5782816340703789</v>
      </c>
    </row>
    <row r="74" spans="1:19">
      <c r="A74" s="88" t="s">
        <v>287</v>
      </c>
      <c r="B74" s="89" t="s">
        <v>114</v>
      </c>
      <c r="C74" s="45">
        <v>0</v>
      </c>
      <c r="D74" s="45">
        <v>0</v>
      </c>
      <c r="E74" s="45">
        <v>0</v>
      </c>
      <c r="F74" s="45">
        <v>0</v>
      </c>
      <c r="G74" s="45">
        <v>0</v>
      </c>
      <c r="H74" s="45">
        <v>0</v>
      </c>
      <c r="I74" s="45">
        <v>0</v>
      </c>
      <c r="J74" s="45">
        <v>0</v>
      </c>
      <c r="K74" s="45">
        <v>4.0040189093648593E-5</v>
      </c>
      <c r="L74" s="45">
        <v>0</v>
      </c>
      <c r="M74" s="45">
        <v>5.1095566219352406E-2</v>
      </c>
      <c r="N74" s="45">
        <v>3.3624713926021954E-2</v>
      </c>
      <c r="O74" s="45">
        <v>0</v>
      </c>
      <c r="P74" s="45">
        <v>0.28398090300462009</v>
      </c>
      <c r="Q74" s="45">
        <v>0</v>
      </c>
      <c r="R74" s="45">
        <v>2.7585977555395047E-2</v>
      </c>
      <c r="S74" s="45">
        <v>0.3963272008944756</v>
      </c>
    </row>
    <row r="75" spans="1:19">
      <c r="A75" s="88" t="s">
        <v>287</v>
      </c>
      <c r="B75" s="89" t="s">
        <v>115</v>
      </c>
      <c r="C75" s="45">
        <v>0</v>
      </c>
      <c r="D75" s="45">
        <v>0</v>
      </c>
      <c r="E75" s="45">
        <v>0</v>
      </c>
      <c r="F75" s="45">
        <v>0</v>
      </c>
      <c r="G75" s="45">
        <v>0</v>
      </c>
      <c r="H75" s="45">
        <v>0</v>
      </c>
      <c r="I75" s="45">
        <v>0</v>
      </c>
      <c r="J75" s="45">
        <v>0</v>
      </c>
      <c r="K75" s="45">
        <v>0</v>
      </c>
      <c r="L75" s="45">
        <v>0</v>
      </c>
      <c r="M75" s="45">
        <v>2.1806460043176656E-2</v>
      </c>
      <c r="N75" s="45">
        <v>0</v>
      </c>
      <c r="O75" s="45">
        <v>0</v>
      </c>
      <c r="P75" s="45">
        <v>0.67203864954531767</v>
      </c>
      <c r="Q75" s="45">
        <v>3.9510606915879043E-3</v>
      </c>
      <c r="R75" s="45">
        <v>4.3273900086049366E-4</v>
      </c>
      <c r="S75" s="45">
        <v>0.69822890928094239</v>
      </c>
    </row>
    <row r="76" spans="1:19">
      <c r="A76" s="88" t="s">
        <v>287</v>
      </c>
      <c r="B76" s="69" t="s">
        <v>116</v>
      </c>
      <c r="C76" s="45">
        <v>0</v>
      </c>
      <c r="D76" s="45">
        <v>0</v>
      </c>
      <c r="E76" s="45">
        <v>0</v>
      </c>
      <c r="F76" s="45">
        <v>0</v>
      </c>
      <c r="G76" s="45">
        <v>0</v>
      </c>
      <c r="H76" s="45">
        <v>0</v>
      </c>
      <c r="I76" s="45">
        <v>0</v>
      </c>
      <c r="J76" s="45">
        <v>0</v>
      </c>
      <c r="K76" s="45">
        <v>0</v>
      </c>
      <c r="L76" s="45">
        <v>0</v>
      </c>
      <c r="M76" s="45">
        <v>2.4251649716600099E-2</v>
      </c>
      <c r="N76" s="45">
        <v>0</v>
      </c>
      <c r="O76" s="45">
        <v>0</v>
      </c>
      <c r="P76" s="45">
        <v>0</v>
      </c>
      <c r="Q76" s="45">
        <v>0</v>
      </c>
      <c r="R76" s="45">
        <v>0.95057559392841995</v>
      </c>
      <c r="S76" s="45">
        <v>0.9748272436450236</v>
      </c>
    </row>
    <row r="77" spans="1:19">
      <c r="A77" s="88" t="s">
        <v>287</v>
      </c>
      <c r="B77" s="69" t="s">
        <v>117</v>
      </c>
      <c r="C77" s="45">
        <v>1.1693763237493622</v>
      </c>
      <c r="D77" s="45">
        <v>0</v>
      </c>
      <c r="E77" s="45">
        <v>0</v>
      </c>
      <c r="F77" s="45">
        <v>3.966517559725208</v>
      </c>
      <c r="G77" s="45">
        <v>0</v>
      </c>
      <c r="H77" s="45">
        <v>0.14985556373112363</v>
      </c>
      <c r="I77" s="45">
        <v>0</v>
      </c>
      <c r="J77" s="45">
        <v>0</v>
      </c>
      <c r="K77" s="45">
        <v>0</v>
      </c>
      <c r="L77" s="45">
        <v>0</v>
      </c>
      <c r="M77" s="45">
        <v>2.8202301459565149E-2</v>
      </c>
      <c r="N77" s="45">
        <v>9.056335712329755E-2</v>
      </c>
      <c r="O77" s="45">
        <v>5.013042941755419E-3</v>
      </c>
      <c r="P77" s="45">
        <v>0</v>
      </c>
      <c r="Q77" s="45">
        <v>0</v>
      </c>
      <c r="R77" s="45">
        <v>0.93669457819865976</v>
      </c>
      <c r="S77" s="45">
        <v>6.3462227269289571</v>
      </c>
    </row>
    <row r="78" spans="1:19">
      <c r="A78" s="88" t="s">
        <v>287</v>
      </c>
      <c r="B78" s="69" t="s">
        <v>118</v>
      </c>
      <c r="C78" s="45">
        <v>0</v>
      </c>
      <c r="D78" s="45">
        <v>1.2492205913187924</v>
      </c>
      <c r="E78" s="45">
        <v>0</v>
      </c>
      <c r="F78" s="45">
        <v>0</v>
      </c>
      <c r="G78" s="45">
        <v>0</v>
      </c>
      <c r="H78" s="45">
        <v>0</v>
      </c>
      <c r="I78" s="45">
        <v>0</v>
      </c>
      <c r="J78" s="45">
        <v>0</v>
      </c>
      <c r="K78" s="45">
        <v>0</v>
      </c>
      <c r="L78" s="45">
        <v>0</v>
      </c>
      <c r="M78" s="45">
        <v>3.1079636032776747E-2</v>
      </c>
      <c r="N78" s="45">
        <v>0</v>
      </c>
      <c r="O78" s="45">
        <v>0</v>
      </c>
      <c r="P78" s="45">
        <v>0.52799876882951402</v>
      </c>
      <c r="Q78" s="45">
        <v>0</v>
      </c>
      <c r="R78" s="45">
        <v>0.85273890567756538</v>
      </c>
      <c r="S78" s="45">
        <v>2.6610379018586485</v>
      </c>
    </row>
    <row r="79" spans="1:19">
      <c r="A79" s="88" t="s">
        <v>287</v>
      </c>
      <c r="B79" s="69" t="s">
        <v>119</v>
      </c>
      <c r="C79" s="45">
        <v>0</v>
      </c>
      <c r="D79" s="45">
        <v>0</v>
      </c>
      <c r="E79" s="45">
        <v>0</v>
      </c>
      <c r="F79" s="45">
        <v>0</v>
      </c>
      <c r="G79" s="45">
        <v>0.11320269429598184</v>
      </c>
      <c r="H79" s="45">
        <v>0</v>
      </c>
      <c r="I79" s="45">
        <v>0</v>
      </c>
      <c r="J79" s="45">
        <v>0</v>
      </c>
      <c r="K79" s="45">
        <v>0</v>
      </c>
      <c r="L79" s="45">
        <v>0</v>
      </c>
      <c r="M79" s="45">
        <v>2.7563657559650068E-2</v>
      </c>
      <c r="N79" s="45">
        <v>0</v>
      </c>
      <c r="O79" s="45">
        <v>2.5311454927412491E-4</v>
      </c>
      <c r="P79" s="45">
        <v>0.3717156678901592</v>
      </c>
      <c r="Q79" s="45">
        <v>9.9973702670961284E-3</v>
      </c>
      <c r="R79" s="45">
        <v>0.26272315757635667</v>
      </c>
      <c r="S79" s="45">
        <v>0.78545566213853135</v>
      </c>
    </row>
    <row r="80" spans="1:19">
      <c r="A80" s="88" t="s">
        <v>287</v>
      </c>
      <c r="B80" s="69" t="s">
        <v>120</v>
      </c>
      <c r="C80" s="45">
        <v>0</v>
      </c>
      <c r="D80" s="45">
        <v>0</v>
      </c>
      <c r="E80" s="45">
        <v>0</v>
      </c>
      <c r="F80" s="45">
        <v>0</v>
      </c>
      <c r="G80" s="45">
        <v>0</v>
      </c>
      <c r="H80" s="45">
        <v>0</v>
      </c>
      <c r="I80" s="45">
        <v>0</v>
      </c>
      <c r="J80" s="45">
        <v>0</v>
      </c>
      <c r="K80" s="45">
        <v>0</v>
      </c>
      <c r="L80" s="45">
        <v>0</v>
      </c>
      <c r="M80" s="45">
        <v>3.3793529216122664E-2</v>
      </c>
      <c r="N80" s="45">
        <v>6.4464277077846077E-2</v>
      </c>
      <c r="O80" s="45">
        <v>0</v>
      </c>
      <c r="P80" s="45">
        <v>0.57245621759248877</v>
      </c>
      <c r="Q80" s="45">
        <v>1.7851034053140147E-4</v>
      </c>
      <c r="R80" s="45">
        <v>0.8149109589597856</v>
      </c>
      <c r="S80" s="45">
        <v>1.4858034931867792</v>
      </c>
    </row>
    <row r="81" spans="1:19">
      <c r="A81" s="88" t="s">
        <v>287</v>
      </c>
      <c r="B81" s="69" t="s">
        <v>121</v>
      </c>
      <c r="C81" s="45">
        <v>0</v>
      </c>
      <c r="D81" s="45">
        <v>0</v>
      </c>
      <c r="E81" s="45">
        <v>0</v>
      </c>
      <c r="F81" s="45">
        <v>0</v>
      </c>
      <c r="G81" s="45">
        <v>0</v>
      </c>
      <c r="H81" s="45">
        <v>0.14985556373112363</v>
      </c>
      <c r="I81" s="45">
        <v>0</v>
      </c>
      <c r="J81" s="45">
        <v>0</v>
      </c>
      <c r="K81" s="45">
        <v>0</v>
      </c>
      <c r="L81" s="45">
        <v>0</v>
      </c>
      <c r="M81" s="45">
        <v>2.6939688894483282E-2</v>
      </c>
      <c r="N81" s="45">
        <v>0</v>
      </c>
      <c r="O81" s="45">
        <v>1.0721419857229186E-4</v>
      </c>
      <c r="P81" s="45">
        <v>0.48975120489987845</v>
      </c>
      <c r="Q81" s="45">
        <v>0</v>
      </c>
      <c r="R81" s="45">
        <v>0.14093574734003056</v>
      </c>
      <c r="S81" s="45">
        <v>0.80758941906408666</v>
      </c>
    </row>
    <row r="82" spans="1:19">
      <c r="A82" s="88" t="s">
        <v>287</v>
      </c>
      <c r="B82" s="69" t="s">
        <v>122</v>
      </c>
      <c r="C82" s="45">
        <v>0.11763474234470461</v>
      </c>
      <c r="D82" s="45">
        <v>0</v>
      </c>
      <c r="E82" s="45">
        <v>0</v>
      </c>
      <c r="F82" s="45">
        <v>0</v>
      </c>
      <c r="G82" s="45">
        <v>0</v>
      </c>
      <c r="H82" s="45">
        <v>0</v>
      </c>
      <c r="I82" s="45">
        <v>0</v>
      </c>
      <c r="J82" s="45">
        <v>0</v>
      </c>
      <c r="K82" s="45">
        <v>4.0040189093648593E-5</v>
      </c>
      <c r="L82" s="45">
        <v>0</v>
      </c>
      <c r="M82" s="45">
        <v>2.0650506434671811E-2</v>
      </c>
      <c r="N82" s="45">
        <v>0</v>
      </c>
      <c r="O82" s="45">
        <v>0</v>
      </c>
      <c r="P82" s="45">
        <v>0.11593227711550114</v>
      </c>
      <c r="Q82" s="45">
        <v>0</v>
      </c>
      <c r="R82" s="45">
        <v>3.7419053739025543E-2</v>
      </c>
      <c r="S82" s="45">
        <v>0.29167661982297943</v>
      </c>
    </row>
    <row r="83" spans="1:19">
      <c r="A83" s="88" t="s">
        <v>287</v>
      </c>
      <c r="B83" s="69" t="s">
        <v>123</v>
      </c>
      <c r="C83" s="45">
        <v>0</v>
      </c>
      <c r="D83" s="45">
        <v>0</v>
      </c>
      <c r="E83" s="45">
        <v>0</v>
      </c>
      <c r="F83" s="45">
        <v>0</v>
      </c>
      <c r="G83" s="45">
        <v>0</v>
      </c>
      <c r="H83" s="45">
        <v>0</v>
      </c>
      <c r="I83" s="45">
        <v>0</v>
      </c>
      <c r="J83" s="45">
        <v>0</v>
      </c>
      <c r="K83" s="45">
        <v>0</v>
      </c>
      <c r="L83" s="45">
        <v>0</v>
      </c>
      <c r="M83" s="45">
        <v>6.025270836562413E-2</v>
      </c>
      <c r="N83" s="45">
        <v>0</v>
      </c>
      <c r="O83" s="45">
        <v>0</v>
      </c>
      <c r="P83" s="45">
        <v>0</v>
      </c>
      <c r="Q83" s="45">
        <v>1.7118635743631483E-3</v>
      </c>
      <c r="R83" s="45">
        <v>0.1066729037070715</v>
      </c>
      <c r="S83" s="45">
        <v>0.1686374756470741</v>
      </c>
    </row>
    <row r="84" spans="1:19">
      <c r="A84" s="88" t="s">
        <v>287</v>
      </c>
      <c r="B84" s="69" t="s">
        <v>124</v>
      </c>
      <c r="C84" s="45">
        <v>0</v>
      </c>
      <c r="D84" s="45">
        <v>0.24848507125032171</v>
      </c>
      <c r="E84" s="45">
        <v>0</v>
      </c>
      <c r="F84" s="45">
        <v>3.9665175597252134</v>
      </c>
      <c r="G84" s="45">
        <v>0</v>
      </c>
      <c r="H84" s="45">
        <v>0</v>
      </c>
      <c r="I84" s="45">
        <v>9.4542032215276128E-2</v>
      </c>
      <c r="J84" s="45">
        <v>0</v>
      </c>
      <c r="K84" s="45">
        <v>0</v>
      </c>
      <c r="L84" s="45">
        <v>2.0382046373215132</v>
      </c>
      <c r="M84" s="45">
        <v>7.4110233979169493E-2</v>
      </c>
      <c r="N84" s="45">
        <v>0.14658578975505598</v>
      </c>
      <c r="O84" s="45">
        <v>2.2760499940142065E-3</v>
      </c>
      <c r="P84" s="45">
        <v>0</v>
      </c>
      <c r="Q84" s="45">
        <v>0</v>
      </c>
      <c r="R84" s="45">
        <v>0</v>
      </c>
      <c r="S84" s="45">
        <v>6.5707213742405628</v>
      </c>
    </row>
    <row r="85" spans="1:19">
      <c r="A85" s="88" t="s">
        <v>287</v>
      </c>
      <c r="B85" s="69" t="s">
        <v>125</v>
      </c>
      <c r="C85" s="45">
        <v>0</v>
      </c>
      <c r="D85" s="45">
        <v>0</v>
      </c>
      <c r="E85" s="45">
        <v>0</v>
      </c>
      <c r="F85" s="45">
        <v>0</v>
      </c>
      <c r="G85" s="45">
        <v>0</v>
      </c>
      <c r="H85" s="45">
        <v>8.5832640347873301E-2</v>
      </c>
      <c r="I85" s="45">
        <v>0</v>
      </c>
      <c r="J85" s="45">
        <v>0</v>
      </c>
      <c r="K85" s="45">
        <v>0</v>
      </c>
      <c r="L85" s="45">
        <v>0</v>
      </c>
      <c r="M85" s="45">
        <v>2.3558551521649207E-2</v>
      </c>
      <c r="N85" s="45">
        <v>0</v>
      </c>
      <c r="O85" s="45">
        <v>0</v>
      </c>
      <c r="P85" s="45">
        <v>0.602548110588911</v>
      </c>
      <c r="Q85" s="45">
        <v>9.9973702670962394E-3</v>
      </c>
      <c r="R85" s="45">
        <v>0.63350014025979817</v>
      </c>
      <c r="S85" s="45">
        <v>1.3554368129853174</v>
      </c>
    </row>
    <row r="86" spans="1:19">
      <c r="A86" s="88" t="s">
        <v>287</v>
      </c>
      <c r="B86" s="69" t="s">
        <v>126</v>
      </c>
      <c r="C86" s="45">
        <v>0</v>
      </c>
      <c r="D86" s="45">
        <v>0</v>
      </c>
      <c r="E86" s="45">
        <v>0</v>
      </c>
      <c r="F86" s="45">
        <v>0</v>
      </c>
      <c r="G86" s="45">
        <v>0</v>
      </c>
      <c r="H86" s="45">
        <v>0</v>
      </c>
      <c r="I86" s="45">
        <v>0.2862871291822926</v>
      </c>
      <c r="J86" s="45">
        <v>0</v>
      </c>
      <c r="K86" s="45">
        <v>0</v>
      </c>
      <c r="L86" s="45">
        <v>0</v>
      </c>
      <c r="M86" s="45">
        <v>2.0531990271019041E-2</v>
      </c>
      <c r="N86" s="45">
        <v>0.18906522858737951</v>
      </c>
      <c r="O86" s="45">
        <v>0</v>
      </c>
      <c r="P86" s="45">
        <v>2.4127581824053834E-3</v>
      </c>
      <c r="Q86" s="45">
        <v>0</v>
      </c>
      <c r="R86" s="45">
        <v>0</v>
      </c>
      <c r="S86" s="45">
        <v>0.49829710622310586</v>
      </c>
    </row>
    <row r="87" spans="1:19">
      <c r="A87" s="88" t="s">
        <v>287</v>
      </c>
      <c r="B87" s="69" t="s">
        <v>127</v>
      </c>
      <c r="C87" s="45">
        <v>0</v>
      </c>
      <c r="D87" s="45">
        <v>0</v>
      </c>
      <c r="E87" s="45">
        <v>0</v>
      </c>
      <c r="F87" s="45">
        <v>0</v>
      </c>
      <c r="G87" s="45">
        <v>0</v>
      </c>
      <c r="H87" s="45">
        <v>0</v>
      </c>
      <c r="I87" s="45">
        <v>0</v>
      </c>
      <c r="J87" s="45">
        <v>0</v>
      </c>
      <c r="K87" s="45">
        <v>0</v>
      </c>
      <c r="L87" s="45">
        <v>2.3909146975084212</v>
      </c>
      <c r="M87" s="45">
        <v>1.6377684513491531E-2</v>
      </c>
      <c r="N87" s="45">
        <v>0</v>
      </c>
      <c r="O87" s="45">
        <v>1.2137381923337021E-2</v>
      </c>
      <c r="P87" s="45">
        <v>0.26323945510371871</v>
      </c>
      <c r="Q87" s="45">
        <v>0</v>
      </c>
      <c r="R87" s="45">
        <v>1.8453076997911211E-2</v>
      </c>
      <c r="S87" s="45">
        <v>2.7011222960468615</v>
      </c>
    </row>
    <row r="88" spans="1:19">
      <c r="A88" s="88" t="s">
        <v>287</v>
      </c>
      <c r="B88" s="69" t="s">
        <v>128</v>
      </c>
      <c r="C88" s="45">
        <v>0</v>
      </c>
      <c r="D88" s="45">
        <v>0</v>
      </c>
      <c r="E88" s="45">
        <v>0</v>
      </c>
      <c r="F88" s="45">
        <v>3.9665175597252151</v>
      </c>
      <c r="G88" s="45">
        <v>0</v>
      </c>
      <c r="H88" s="45">
        <v>0</v>
      </c>
      <c r="I88" s="45">
        <v>4.7285587481399105E-2</v>
      </c>
      <c r="J88" s="45">
        <v>0</v>
      </c>
      <c r="K88" s="45">
        <v>0</v>
      </c>
      <c r="L88" s="45">
        <v>0</v>
      </c>
      <c r="M88" s="45">
        <v>6.4496657441882377E-2</v>
      </c>
      <c r="N88" s="45">
        <v>0</v>
      </c>
      <c r="O88" s="45">
        <v>0</v>
      </c>
      <c r="P88" s="45">
        <v>7.0648388030427611E-2</v>
      </c>
      <c r="Q88" s="45">
        <v>0</v>
      </c>
      <c r="R88" s="45">
        <v>0.19761082106975891</v>
      </c>
      <c r="S88" s="45">
        <v>4.3465590137487027</v>
      </c>
    </row>
    <row r="89" spans="1:19">
      <c r="A89" s="88" t="s">
        <v>287</v>
      </c>
      <c r="B89" s="69" t="s">
        <v>129</v>
      </c>
      <c r="C89" s="45">
        <v>0.86059307500911419</v>
      </c>
      <c r="D89" s="45">
        <v>0</v>
      </c>
      <c r="E89" s="45">
        <v>0</v>
      </c>
      <c r="F89" s="45">
        <v>0</v>
      </c>
      <c r="G89" s="45">
        <v>0</v>
      </c>
      <c r="H89" s="45">
        <v>0</v>
      </c>
      <c r="I89" s="45">
        <v>0</v>
      </c>
      <c r="J89" s="45">
        <v>0</v>
      </c>
      <c r="K89" s="45">
        <v>0</v>
      </c>
      <c r="L89" s="45">
        <v>0</v>
      </c>
      <c r="M89" s="45">
        <v>8.521899538964206E-3</v>
      </c>
      <c r="N89" s="45">
        <v>4.5746460263254463E-2</v>
      </c>
      <c r="O89" s="45">
        <v>0</v>
      </c>
      <c r="P89" s="45">
        <v>0</v>
      </c>
      <c r="Q89" s="45">
        <v>0</v>
      </c>
      <c r="R89" s="45">
        <v>0.38929830425895773</v>
      </c>
      <c r="S89" s="45">
        <v>1.3041597390702862</v>
      </c>
    </row>
    <row r="90" spans="1:19">
      <c r="A90" s="88" t="s">
        <v>287</v>
      </c>
      <c r="B90" s="69" t="s">
        <v>130</v>
      </c>
      <c r="C90" s="45">
        <v>0</v>
      </c>
      <c r="D90" s="45">
        <v>0</v>
      </c>
      <c r="E90" s="45">
        <v>0.45845385634715341</v>
      </c>
      <c r="F90" s="45">
        <v>0</v>
      </c>
      <c r="G90" s="45">
        <v>0</v>
      </c>
      <c r="H90" s="45">
        <v>0</v>
      </c>
      <c r="I90" s="45">
        <v>0</v>
      </c>
      <c r="J90" s="45">
        <v>0</v>
      </c>
      <c r="K90" s="45">
        <v>4.0040189093648593E-5</v>
      </c>
      <c r="L90" s="45">
        <v>0</v>
      </c>
      <c r="M90" s="45">
        <v>2.045520315901328E-2</v>
      </c>
      <c r="N90" s="45">
        <v>1.4074677716592987E-2</v>
      </c>
      <c r="O90" s="45">
        <v>2.0048714244325083E-8</v>
      </c>
      <c r="P90" s="45">
        <v>0</v>
      </c>
      <c r="Q90" s="45">
        <v>3.4809763964995799E-3</v>
      </c>
      <c r="R90" s="45">
        <v>0.18890029407490871</v>
      </c>
      <c r="S90" s="45">
        <v>0.68540506793198119</v>
      </c>
    </row>
    <row r="91" spans="1:19">
      <c r="A91" s="88" t="s">
        <v>287</v>
      </c>
      <c r="B91" s="69" t="s">
        <v>131</v>
      </c>
      <c r="C91" s="45">
        <v>0</v>
      </c>
      <c r="D91" s="45">
        <v>0</v>
      </c>
      <c r="E91" s="45">
        <v>0</v>
      </c>
      <c r="F91" s="45">
        <v>0</v>
      </c>
      <c r="G91" s="45">
        <v>0</v>
      </c>
      <c r="H91" s="45">
        <v>0</v>
      </c>
      <c r="I91" s="45">
        <v>0</v>
      </c>
      <c r="J91" s="45">
        <v>0</v>
      </c>
      <c r="K91" s="45">
        <v>0</v>
      </c>
      <c r="L91" s="45">
        <v>0</v>
      </c>
      <c r="M91" s="45">
        <v>1.690572662887746E-3</v>
      </c>
      <c r="N91" s="45">
        <v>1.7213925370898053E-2</v>
      </c>
      <c r="O91" s="45">
        <v>4.0875385077598914E-4</v>
      </c>
      <c r="P91" s="45">
        <v>0</v>
      </c>
      <c r="Q91" s="45">
        <v>0</v>
      </c>
      <c r="R91" s="45">
        <v>0.60833415307644501</v>
      </c>
      <c r="S91" s="45">
        <v>0.62764740496101012</v>
      </c>
    </row>
    <row r="92" spans="1:19">
      <c r="A92" s="88" t="s">
        <v>287</v>
      </c>
      <c r="B92" s="69" t="s">
        <v>132</v>
      </c>
      <c r="C92" s="45">
        <v>0</v>
      </c>
      <c r="D92" s="45">
        <v>0</v>
      </c>
      <c r="E92" s="45">
        <v>0</v>
      </c>
      <c r="F92" s="45">
        <v>0</v>
      </c>
      <c r="G92" s="45">
        <v>0.11320269429598184</v>
      </c>
      <c r="H92" s="45">
        <v>0</v>
      </c>
      <c r="I92" s="45">
        <v>0</v>
      </c>
      <c r="J92" s="45">
        <v>0</v>
      </c>
      <c r="K92" s="45">
        <v>0</v>
      </c>
      <c r="L92" s="45">
        <v>0</v>
      </c>
      <c r="M92" s="45">
        <v>1.998256858525238E-2</v>
      </c>
      <c r="N92" s="45">
        <v>0</v>
      </c>
      <c r="O92" s="45">
        <v>0</v>
      </c>
      <c r="P92" s="45">
        <v>6.372030634515724E-2</v>
      </c>
      <c r="Q92" s="45">
        <v>1.017588060762753E-2</v>
      </c>
      <c r="R92" s="45">
        <v>3.3420234401489779E-2</v>
      </c>
      <c r="S92" s="45">
        <v>0.24050168423551099</v>
      </c>
    </row>
    <row r="93" spans="1:19">
      <c r="A93" s="88" t="s">
        <v>287</v>
      </c>
      <c r="B93" s="69" t="s">
        <v>133</v>
      </c>
      <c r="C93" s="45">
        <v>0</v>
      </c>
      <c r="D93" s="45">
        <v>0</v>
      </c>
      <c r="E93" s="45">
        <v>0.24818177136720498</v>
      </c>
      <c r="F93" s="45">
        <v>0</v>
      </c>
      <c r="G93" s="45">
        <v>0</v>
      </c>
      <c r="H93" s="45">
        <v>0</v>
      </c>
      <c r="I93" s="45">
        <v>0</v>
      </c>
      <c r="J93" s="45">
        <v>0</v>
      </c>
      <c r="K93" s="45">
        <v>0</v>
      </c>
      <c r="L93" s="45">
        <v>0</v>
      </c>
      <c r="M93" s="45">
        <v>2.6730585874597423E-2</v>
      </c>
      <c r="N93" s="45">
        <v>0.4554013949482183</v>
      </c>
      <c r="O93" s="45">
        <v>0</v>
      </c>
      <c r="P93" s="45">
        <v>3.6453428078285555E-2</v>
      </c>
      <c r="Q93" s="45">
        <v>1.7851034053140147E-4</v>
      </c>
      <c r="R93" s="45">
        <v>0.32878912659265325</v>
      </c>
      <c r="S93" s="45">
        <v>1.0957348172014747</v>
      </c>
    </row>
    <row r="94" spans="1:19">
      <c r="A94" s="88" t="s">
        <v>287</v>
      </c>
      <c r="B94" s="69" t="s">
        <v>134</v>
      </c>
      <c r="C94" s="45">
        <v>0</v>
      </c>
      <c r="D94" s="45">
        <v>0</v>
      </c>
      <c r="E94" s="45">
        <v>0</v>
      </c>
      <c r="F94" s="45">
        <v>0</v>
      </c>
      <c r="G94" s="45">
        <v>0</v>
      </c>
      <c r="H94" s="45">
        <v>0</v>
      </c>
      <c r="I94" s="45">
        <v>0</v>
      </c>
      <c r="J94" s="45">
        <v>0</v>
      </c>
      <c r="K94" s="45">
        <v>0</v>
      </c>
      <c r="L94" s="45">
        <v>0</v>
      </c>
      <c r="M94" s="45">
        <v>6.4568551064070334E-4</v>
      </c>
      <c r="N94" s="45">
        <v>0</v>
      </c>
      <c r="O94" s="45">
        <v>0</v>
      </c>
      <c r="P94" s="45">
        <v>0.28398090300461476</v>
      </c>
      <c r="Q94" s="45">
        <v>0</v>
      </c>
      <c r="R94" s="45">
        <v>7.6566766034858347E-2</v>
      </c>
      <c r="S94" s="45">
        <v>0.36119335455012447</v>
      </c>
    </row>
    <row r="95" spans="1:19">
      <c r="A95" s="88" t="s">
        <v>287</v>
      </c>
      <c r="B95" s="69" t="s">
        <v>135</v>
      </c>
      <c r="C95" s="45">
        <v>0</v>
      </c>
      <c r="D95" s="45">
        <v>0</v>
      </c>
      <c r="E95" s="45">
        <v>0</v>
      </c>
      <c r="F95" s="45">
        <v>0</v>
      </c>
      <c r="G95" s="45">
        <v>0</v>
      </c>
      <c r="H95" s="45">
        <v>8.8150331606542842E-2</v>
      </c>
      <c r="I95" s="45">
        <v>0</v>
      </c>
      <c r="J95" s="45">
        <v>0</v>
      </c>
      <c r="K95" s="45">
        <v>0</v>
      </c>
      <c r="L95" s="45">
        <v>5.987667501937679</v>
      </c>
      <c r="M95" s="45">
        <v>9.8785642724585898E-3</v>
      </c>
      <c r="N95" s="45">
        <v>0</v>
      </c>
      <c r="O95" s="45">
        <v>0</v>
      </c>
      <c r="P95" s="45">
        <v>0</v>
      </c>
      <c r="Q95" s="45">
        <v>0</v>
      </c>
      <c r="R95" s="45">
        <v>4.1936951863497995E-2</v>
      </c>
      <c r="S95" s="45">
        <v>6.1276333496801954</v>
      </c>
    </row>
    <row r="96" spans="1:19">
      <c r="A96" s="88" t="s">
        <v>287</v>
      </c>
      <c r="B96" s="69" t="s">
        <v>136</v>
      </c>
      <c r="C96" s="45">
        <v>0.11763474234470461</v>
      </c>
      <c r="D96" s="45">
        <v>0</v>
      </c>
      <c r="E96" s="45">
        <v>0</v>
      </c>
      <c r="F96" s="45">
        <v>0</v>
      </c>
      <c r="G96" s="45">
        <v>0</v>
      </c>
      <c r="H96" s="45">
        <v>0</v>
      </c>
      <c r="I96" s="45">
        <v>0</v>
      </c>
      <c r="J96" s="45">
        <v>0</v>
      </c>
      <c r="K96" s="45">
        <v>0</v>
      </c>
      <c r="L96" s="45">
        <v>0</v>
      </c>
      <c r="M96" s="45">
        <v>9.7759669693466833E-3</v>
      </c>
      <c r="N96" s="45">
        <v>2.213832954635464E-2</v>
      </c>
      <c r="O96" s="45">
        <v>0</v>
      </c>
      <c r="P96" s="45">
        <v>0.68594105315508713</v>
      </c>
      <c r="Q96" s="45">
        <v>2.6326962458266823E-2</v>
      </c>
      <c r="R96" s="45">
        <v>2.9576472808784615E-2</v>
      </c>
      <c r="S96" s="45">
        <v>0.89139352728253129</v>
      </c>
    </row>
    <row r="97" spans="1:19">
      <c r="A97" s="88" t="s">
        <v>287</v>
      </c>
      <c r="B97" s="69" t="s">
        <v>137</v>
      </c>
      <c r="C97" s="45">
        <v>0</v>
      </c>
      <c r="D97" s="45">
        <v>0.24848507125032171</v>
      </c>
      <c r="E97" s="45">
        <v>0</v>
      </c>
      <c r="F97" s="45">
        <v>0</v>
      </c>
      <c r="G97" s="45">
        <v>0</v>
      </c>
      <c r="H97" s="45">
        <v>0</v>
      </c>
      <c r="I97" s="45">
        <v>0</v>
      </c>
      <c r="J97" s="45">
        <v>7.6996302385636706E-2</v>
      </c>
      <c r="K97" s="45">
        <v>2.4766137595457538E-2</v>
      </c>
      <c r="L97" s="45">
        <v>0</v>
      </c>
      <c r="M97" s="45">
        <v>4.1990250823076281E-5</v>
      </c>
      <c r="N97" s="45">
        <v>0</v>
      </c>
      <c r="O97" s="45">
        <v>9.1411331239621418E-4</v>
      </c>
      <c r="P97" s="45">
        <v>0.81784491991235342</v>
      </c>
      <c r="Q97" s="45">
        <v>5.1047375526246275E-2</v>
      </c>
      <c r="R97" s="45">
        <v>7.3628793494485478E-2</v>
      </c>
      <c r="S97" s="45">
        <v>1.2937247037277473</v>
      </c>
    </row>
    <row r="98" spans="1:19">
      <c r="A98" s="88" t="s">
        <v>287</v>
      </c>
      <c r="B98" s="69" t="s">
        <v>138</v>
      </c>
      <c r="C98" s="45">
        <v>0</v>
      </c>
      <c r="D98" s="45">
        <v>0</v>
      </c>
      <c r="E98" s="45">
        <v>0</v>
      </c>
      <c r="F98" s="45">
        <v>0</v>
      </c>
      <c r="G98" s="45">
        <v>0</v>
      </c>
      <c r="H98" s="45">
        <v>0</v>
      </c>
      <c r="I98" s="45">
        <v>0</v>
      </c>
      <c r="J98" s="45">
        <v>0</v>
      </c>
      <c r="K98" s="45">
        <v>0</v>
      </c>
      <c r="L98" s="45">
        <v>0</v>
      </c>
      <c r="M98" s="45">
        <v>2.2901577554630848E-2</v>
      </c>
      <c r="N98" s="45">
        <v>3.5496096278038181E-3</v>
      </c>
      <c r="O98" s="45">
        <v>0</v>
      </c>
      <c r="P98" s="45">
        <v>0.6535222623771304</v>
      </c>
      <c r="Q98" s="45">
        <v>0</v>
      </c>
      <c r="R98" s="45">
        <v>6.6153236225389378E-2</v>
      </c>
      <c r="S98" s="45">
        <v>0.74612668578492958</v>
      </c>
    </row>
    <row r="99" spans="1:19">
      <c r="A99" s="88" t="s">
        <v>287</v>
      </c>
      <c r="B99" s="69" t="s">
        <v>139</v>
      </c>
      <c r="C99" s="45">
        <v>0</v>
      </c>
      <c r="D99" s="45">
        <v>0</v>
      </c>
      <c r="E99" s="45">
        <v>0</v>
      </c>
      <c r="F99" s="45">
        <v>0</v>
      </c>
      <c r="G99" s="45">
        <v>0</v>
      </c>
      <c r="H99" s="45">
        <v>0</v>
      </c>
      <c r="I99" s="45">
        <v>0</v>
      </c>
      <c r="J99" s="45">
        <v>0</v>
      </c>
      <c r="K99" s="45">
        <v>0</v>
      </c>
      <c r="L99" s="45">
        <v>0</v>
      </c>
      <c r="M99" s="45">
        <v>7.8617494247090747E-4</v>
      </c>
      <c r="N99" s="45">
        <v>2.3608001018018854E-2</v>
      </c>
      <c r="O99" s="45">
        <v>3.5017401798551617E-3</v>
      </c>
      <c r="P99" s="45">
        <v>2.6402776979630005E-2</v>
      </c>
      <c r="Q99" s="45">
        <v>0</v>
      </c>
      <c r="R99" s="45">
        <v>8.1202307022465448E-4</v>
      </c>
      <c r="S99" s="45">
        <v>5.5110716190199582E-2</v>
      </c>
    </row>
    <row r="100" spans="1:19">
      <c r="A100" s="88" t="s">
        <v>287</v>
      </c>
      <c r="B100" s="69" t="s">
        <v>140</v>
      </c>
      <c r="C100" s="45">
        <v>0</v>
      </c>
      <c r="D100" s="45">
        <v>0.24848507125032171</v>
      </c>
      <c r="E100" s="45">
        <v>0.4401887402645932</v>
      </c>
      <c r="F100" s="45">
        <v>3.9665175597252151</v>
      </c>
      <c r="G100" s="45">
        <v>0</v>
      </c>
      <c r="H100" s="45">
        <v>0</v>
      </c>
      <c r="I100" s="45">
        <v>9.4542032215275462E-2</v>
      </c>
      <c r="J100" s="45">
        <v>0</v>
      </c>
      <c r="K100" s="45">
        <v>0</v>
      </c>
      <c r="L100" s="45">
        <v>0</v>
      </c>
      <c r="M100" s="45">
        <v>3.4989361870877644E-2</v>
      </c>
      <c r="N100" s="45">
        <v>0.14658578975506309</v>
      </c>
      <c r="O100" s="45">
        <v>5.013042941755641E-3</v>
      </c>
      <c r="P100" s="45">
        <v>6.779650350871691E-2</v>
      </c>
      <c r="Q100" s="45">
        <v>0</v>
      </c>
      <c r="R100" s="45">
        <v>0</v>
      </c>
      <c r="S100" s="45">
        <v>5.0041181015318159</v>
      </c>
    </row>
    <row r="101" spans="1:19">
      <c r="A101" s="88" t="s">
        <v>287</v>
      </c>
      <c r="B101" s="69" t="s">
        <v>141</v>
      </c>
      <c r="C101" s="45">
        <v>0</v>
      </c>
      <c r="D101" s="45">
        <v>0</v>
      </c>
      <c r="E101" s="45">
        <v>0</v>
      </c>
      <c r="F101" s="45">
        <v>0</v>
      </c>
      <c r="G101" s="45">
        <v>0</v>
      </c>
      <c r="H101" s="45">
        <v>0</v>
      </c>
      <c r="I101" s="45">
        <v>9.4542032215275462E-2</v>
      </c>
      <c r="J101" s="45">
        <v>0</v>
      </c>
      <c r="K101" s="45">
        <v>0</v>
      </c>
      <c r="L101" s="45">
        <v>0</v>
      </c>
      <c r="M101" s="45">
        <v>1.6336363774072993E-2</v>
      </c>
      <c r="N101" s="45">
        <v>1.506350825637881E-3</v>
      </c>
      <c r="O101" s="45">
        <v>0</v>
      </c>
      <c r="P101" s="45">
        <v>2.3577866008601234E-2</v>
      </c>
      <c r="Q101" s="45">
        <v>1.053639631850789E-3</v>
      </c>
      <c r="R101" s="45">
        <v>1.6741104672924223E-2</v>
      </c>
      <c r="S101" s="45">
        <v>0.15375735712837013</v>
      </c>
    </row>
    <row r="102" spans="1:19">
      <c r="A102" s="88" t="s">
        <v>287</v>
      </c>
      <c r="B102" s="69" t="s">
        <v>142</v>
      </c>
      <c r="C102" s="45">
        <v>0</v>
      </c>
      <c r="D102" s="45">
        <v>0</v>
      </c>
      <c r="E102" s="45">
        <v>0</v>
      </c>
      <c r="F102" s="45">
        <v>0</v>
      </c>
      <c r="G102" s="45">
        <v>0</v>
      </c>
      <c r="H102" s="45">
        <v>0</v>
      </c>
      <c r="I102" s="45">
        <v>0</v>
      </c>
      <c r="J102" s="45">
        <v>0</v>
      </c>
      <c r="K102" s="45">
        <v>0.10843277392102713</v>
      </c>
      <c r="L102" s="45">
        <v>0</v>
      </c>
      <c r="M102" s="45">
        <v>1.1188225658901985E-2</v>
      </c>
      <c r="N102" s="45">
        <v>1.5903405018816485E-2</v>
      </c>
      <c r="O102" s="45">
        <v>0</v>
      </c>
      <c r="P102" s="45">
        <v>0</v>
      </c>
      <c r="Q102" s="45">
        <v>4.1605396680459705E-3</v>
      </c>
      <c r="R102" s="45">
        <v>0.2279126216716918</v>
      </c>
      <c r="S102" s="45">
        <v>0.3675975659384676</v>
      </c>
    </row>
    <row r="103" spans="1:19">
      <c r="A103" s="88" t="s">
        <v>287</v>
      </c>
      <c r="B103" s="69" t="s">
        <v>143</v>
      </c>
      <c r="C103" s="45">
        <v>0</v>
      </c>
      <c r="D103" s="45">
        <v>0</v>
      </c>
      <c r="E103" s="45">
        <v>0</v>
      </c>
      <c r="F103" s="45">
        <v>0</v>
      </c>
      <c r="G103" s="45">
        <v>0</v>
      </c>
      <c r="H103" s="45">
        <v>0</v>
      </c>
      <c r="I103" s="45">
        <v>0</v>
      </c>
      <c r="J103" s="45">
        <v>0</v>
      </c>
      <c r="K103" s="45">
        <v>0</v>
      </c>
      <c r="L103" s="45">
        <v>0</v>
      </c>
      <c r="M103" s="45">
        <v>8.6791707267330764E-4</v>
      </c>
      <c r="N103" s="45">
        <v>1.7722354325071521E-2</v>
      </c>
      <c r="O103" s="45">
        <v>9.0570448521556379E-3</v>
      </c>
      <c r="P103" s="45">
        <v>0</v>
      </c>
      <c r="Q103" s="45">
        <v>9.9973702670961284E-3</v>
      </c>
      <c r="R103" s="45">
        <v>6.7813460943739301E-2</v>
      </c>
      <c r="S103" s="45">
        <v>0.10545814746075166</v>
      </c>
    </row>
    <row r="104" spans="1:19">
      <c r="A104" s="88" t="s">
        <v>287</v>
      </c>
      <c r="B104" s="69" t="s">
        <v>144</v>
      </c>
      <c r="C104" s="45">
        <v>0</v>
      </c>
      <c r="D104" s="45">
        <v>0</v>
      </c>
      <c r="E104" s="45">
        <v>0</v>
      </c>
      <c r="F104" s="45">
        <v>0</v>
      </c>
      <c r="G104" s="45">
        <v>0</v>
      </c>
      <c r="H104" s="45">
        <v>0</v>
      </c>
      <c r="I104" s="45">
        <v>0</v>
      </c>
      <c r="J104" s="45">
        <v>0</v>
      </c>
      <c r="K104" s="45">
        <v>0</v>
      </c>
      <c r="L104" s="45">
        <v>0</v>
      </c>
      <c r="M104" s="45">
        <v>1.1833934793692436E-3</v>
      </c>
      <c r="N104" s="45">
        <v>2.8118709105626749E-3</v>
      </c>
      <c r="O104" s="45">
        <v>4.7751425215749599E-3</v>
      </c>
      <c r="P104" s="45">
        <v>0.13671402934259547</v>
      </c>
      <c r="Q104" s="45">
        <v>0</v>
      </c>
      <c r="R104" s="45">
        <v>0</v>
      </c>
      <c r="S104" s="45">
        <v>0.14548443625409391</v>
      </c>
    </row>
    <row r="105" spans="1:19">
      <c r="A105" s="88" t="s">
        <v>287</v>
      </c>
      <c r="B105" s="69" t="s">
        <v>145</v>
      </c>
      <c r="C105" s="45">
        <v>0</v>
      </c>
      <c r="D105" s="45">
        <v>0</v>
      </c>
      <c r="E105" s="45">
        <v>0</v>
      </c>
      <c r="F105" s="45">
        <v>0</v>
      </c>
      <c r="G105" s="45">
        <v>0</v>
      </c>
      <c r="H105" s="45">
        <v>0</v>
      </c>
      <c r="I105" s="45">
        <v>0</v>
      </c>
      <c r="J105" s="45">
        <v>0</v>
      </c>
      <c r="K105" s="45">
        <v>0</v>
      </c>
      <c r="L105" s="45">
        <v>2.3909146975084248</v>
      </c>
      <c r="M105" s="45">
        <v>7.8812430938484113E-3</v>
      </c>
      <c r="N105" s="45">
        <v>3.0521670375627252E-4</v>
      </c>
      <c r="O105" s="45">
        <v>0</v>
      </c>
      <c r="P105" s="45">
        <v>3.1975476078663689E-2</v>
      </c>
      <c r="Q105" s="45">
        <v>0</v>
      </c>
      <c r="R105" s="45">
        <v>0</v>
      </c>
      <c r="S105" s="45">
        <v>2.4310766333846914</v>
      </c>
    </row>
    <row r="106" spans="1:19">
      <c r="A106" s="88" t="s">
        <v>287</v>
      </c>
      <c r="B106" s="69" t="s">
        <v>146</v>
      </c>
      <c r="C106" s="45">
        <v>0</v>
      </c>
      <c r="D106" s="45">
        <v>0</v>
      </c>
      <c r="E106" s="45">
        <v>0</v>
      </c>
      <c r="F106" s="45">
        <v>0</v>
      </c>
      <c r="G106" s="45">
        <v>0.11320269429598184</v>
      </c>
      <c r="H106" s="45">
        <v>0</v>
      </c>
      <c r="I106" s="45">
        <v>0</v>
      </c>
      <c r="J106" s="45">
        <v>0</v>
      </c>
      <c r="K106" s="45">
        <v>0.32758513603187933</v>
      </c>
      <c r="L106" s="45">
        <v>0</v>
      </c>
      <c r="M106" s="45">
        <v>1.140008404371784E-3</v>
      </c>
      <c r="N106" s="45">
        <v>2.0024309521465611E-2</v>
      </c>
      <c r="O106" s="45">
        <v>8.8005386722156409E-4</v>
      </c>
      <c r="P106" s="45">
        <v>6.0817791426721612E-2</v>
      </c>
      <c r="Q106" s="45">
        <v>0</v>
      </c>
      <c r="R106" s="45">
        <v>0.11135119099279933</v>
      </c>
      <c r="S106" s="45">
        <v>0.63500118454044241</v>
      </c>
    </row>
    <row r="107" spans="1:19">
      <c r="A107" s="88" t="s">
        <v>287</v>
      </c>
      <c r="B107" s="69" t="s">
        <v>147</v>
      </c>
      <c r="C107" s="45">
        <v>0</v>
      </c>
      <c r="D107" s="45">
        <v>0</v>
      </c>
      <c r="E107" s="45">
        <v>0</v>
      </c>
      <c r="F107" s="45">
        <v>3.9665175597252151</v>
      </c>
      <c r="G107" s="45">
        <v>0</v>
      </c>
      <c r="H107" s="45">
        <v>0</v>
      </c>
      <c r="I107" s="45">
        <v>0</v>
      </c>
      <c r="J107" s="45">
        <v>0</v>
      </c>
      <c r="K107" s="45">
        <v>0</v>
      </c>
      <c r="L107" s="45">
        <v>0</v>
      </c>
      <c r="M107" s="45">
        <v>2.2555969177174617E-2</v>
      </c>
      <c r="N107" s="45">
        <v>1.3768586322076004E-3</v>
      </c>
      <c r="O107" s="45">
        <v>5.102918232835485E-5</v>
      </c>
      <c r="P107" s="45">
        <v>0</v>
      </c>
      <c r="Q107" s="45">
        <v>0</v>
      </c>
      <c r="R107" s="45">
        <v>0.8880243900699476</v>
      </c>
      <c r="S107" s="45">
        <v>4.878525806786854</v>
      </c>
    </row>
    <row r="108" spans="1:19">
      <c r="A108" s="88" t="s">
        <v>287</v>
      </c>
      <c r="B108" s="69" t="s">
        <v>148</v>
      </c>
      <c r="C108" s="45">
        <v>0</v>
      </c>
      <c r="D108" s="45">
        <v>0</v>
      </c>
      <c r="E108" s="45">
        <v>0</v>
      </c>
      <c r="F108" s="45">
        <v>0</v>
      </c>
      <c r="G108" s="45">
        <v>0</v>
      </c>
      <c r="H108" s="45">
        <v>0</v>
      </c>
      <c r="I108" s="45">
        <v>0</v>
      </c>
      <c r="J108" s="45">
        <v>0</v>
      </c>
      <c r="K108" s="45">
        <v>4.0040189093648593E-5</v>
      </c>
      <c r="L108" s="45">
        <v>0</v>
      </c>
      <c r="M108" s="45">
        <v>3.3768531788069822E-3</v>
      </c>
      <c r="N108" s="45">
        <v>0</v>
      </c>
      <c r="O108" s="45">
        <v>0</v>
      </c>
      <c r="P108" s="45">
        <v>0.70825816340258996</v>
      </c>
      <c r="Q108" s="45">
        <v>0</v>
      </c>
      <c r="R108" s="45">
        <v>0.11880924962113326</v>
      </c>
      <c r="S108" s="45">
        <v>0.83048430639161097</v>
      </c>
    </row>
    <row r="109" spans="1:19">
      <c r="A109" s="88" t="s">
        <v>287</v>
      </c>
      <c r="B109" s="69" t="s">
        <v>149</v>
      </c>
      <c r="C109" s="45">
        <v>0</v>
      </c>
      <c r="D109" s="45">
        <v>0</v>
      </c>
      <c r="E109" s="45">
        <v>0.15493354634438727</v>
      </c>
      <c r="F109" s="45">
        <v>0</v>
      </c>
      <c r="G109" s="45">
        <v>0</v>
      </c>
      <c r="H109" s="45">
        <v>0</v>
      </c>
      <c r="I109" s="45">
        <v>0</v>
      </c>
      <c r="J109" s="45">
        <v>0</v>
      </c>
      <c r="K109" s="45">
        <v>0</v>
      </c>
      <c r="L109" s="45">
        <v>0</v>
      </c>
      <c r="M109" s="45">
        <v>2.5948798590658129E-3</v>
      </c>
      <c r="N109" s="45">
        <v>0</v>
      </c>
      <c r="O109" s="45">
        <v>2.2804804391052258E-4</v>
      </c>
      <c r="P109" s="45">
        <v>0.7036936867317678</v>
      </c>
      <c r="Q109" s="45">
        <v>2.8619581114996961E-6</v>
      </c>
      <c r="R109" s="45">
        <v>0</v>
      </c>
      <c r="S109" s="45">
        <v>0.861453022937269</v>
      </c>
    </row>
    <row r="110" spans="1:19">
      <c r="A110" s="88" t="s">
        <v>287</v>
      </c>
      <c r="B110" s="69" t="s">
        <v>150</v>
      </c>
      <c r="C110" s="45">
        <v>0</v>
      </c>
      <c r="D110" s="45">
        <v>0</v>
      </c>
      <c r="E110" s="45">
        <v>0.45845385634715408</v>
      </c>
      <c r="F110" s="45">
        <v>0</v>
      </c>
      <c r="G110" s="45">
        <v>0</v>
      </c>
      <c r="H110" s="45">
        <v>0</v>
      </c>
      <c r="I110" s="45">
        <v>0</v>
      </c>
      <c r="J110" s="45">
        <v>0</v>
      </c>
      <c r="K110" s="45">
        <v>0</v>
      </c>
      <c r="L110" s="45">
        <v>0</v>
      </c>
      <c r="M110" s="45">
        <v>6.1181768433726802E-6</v>
      </c>
      <c r="N110" s="45">
        <v>0</v>
      </c>
      <c r="O110" s="45">
        <v>2.3584991125291666E-4</v>
      </c>
      <c r="P110" s="45">
        <v>0.24037121264267114</v>
      </c>
      <c r="Q110" s="45">
        <v>4.3264204787940574E-4</v>
      </c>
      <c r="R110" s="45">
        <v>0</v>
      </c>
      <c r="S110" s="45">
        <v>0.69949967912580746</v>
      </c>
    </row>
    <row r="111" spans="1:19">
      <c r="A111" s="88" t="s">
        <v>287</v>
      </c>
      <c r="B111" s="69" t="s">
        <v>151</v>
      </c>
      <c r="C111" s="45">
        <v>0</v>
      </c>
      <c r="D111" s="45">
        <v>0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  <c r="K111" s="45">
        <v>0</v>
      </c>
      <c r="L111" s="45">
        <v>0</v>
      </c>
      <c r="M111" s="45">
        <v>6.2908332392197508E-6</v>
      </c>
      <c r="N111" s="45">
        <v>0</v>
      </c>
      <c r="O111" s="45">
        <v>5.0141768054776659E-3</v>
      </c>
      <c r="P111" s="45">
        <v>0.18763024013663809</v>
      </c>
      <c r="Q111" s="45">
        <v>3.5999273028308743E-4</v>
      </c>
      <c r="R111" s="45">
        <v>0</v>
      </c>
      <c r="S111" s="45">
        <v>0.1930107005056243</v>
      </c>
    </row>
    <row r="112" spans="1:19">
      <c r="A112" s="88" t="s">
        <v>287</v>
      </c>
      <c r="B112" s="69" t="s">
        <v>152</v>
      </c>
      <c r="C112" s="45">
        <v>0.11763474234470461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  <c r="K112" s="45">
        <v>0</v>
      </c>
      <c r="L112" s="45">
        <v>2.3909146975084248</v>
      </c>
      <c r="M112" s="45">
        <v>7.3357132515994294E-4</v>
      </c>
      <c r="N112" s="45">
        <v>0</v>
      </c>
      <c r="O112" s="45">
        <v>0</v>
      </c>
      <c r="P112" s="45">
        <v>2.242359920437309E-3</v>
      </c>
      <c r="Q112" s="45">
        <v>9.9973702670961284E-3</v>
      </c>
      <c r="R112" s="45">
        <v>4.9776395394935946E-2</v>
      </c>
      <c r="S112" s="45">
        <v>2.5712991367607856</v>
      </c>
    </row>
    <row r="113" spans="1:19">
      <c r="A113" s="88" t="s">
        <v>287</v>
      </c>
      <c r="B113" s="69" t="s">
        <v>153</v>
      </c>
      <c r="C113" s="45">
        <v>0</v>
      </c>
      <c r="D113" s="45">
        <v>0</v>
      </c>
      <c r="E113" s="45">
        <v>0</v>
      </c>
      <c r="F113" s="45">
        <v>0.34471379914681677</v>
      </c>
      <c r="G113" s="45">
        <v>0</v>
      </c>
      <c r="H113" s="45">
        <v>0</v>
      </c>
      <c r="I113" s="45">
        <v>0</v>
      </c>
      <c r="J113" s="45">
        <v>0</v>
      </c>
      <c r="K113" s="45">
        <v>0</v>
      </c>
      <c r="L113" s="45">
        <v>0</v>
      </c>
      <c r="M113" s="45">
        <v>2.6109803043610214E-3</v>
      </c>
      <c r="N113" s="45">
        <v>3.0710256672216829E-2</v>
      </c>
      <c r="O113" s="45">
        <v>1.9706279550961714E-3</v>
      </c>
      <c r="P113" s="45">
        <v>0.41051202070886461</v>
      </c>
      <c r="Q113" s="45">
        <v>0</v>
      </c>
      <c r="R113" s="45">
        <v>0.12712772061525968</v>
      </c>
      <c r="S113" s="45">
        <v>0.91764540540262374</v>
      </c>
    </row>
    <row r="114" spans="1:19">
      <c r="A114" s="88" t="s">
        <v>287</v>
      </c>
      <c r="B114" s="69" t="s">
        <v>154</v>
      </c>
      <c r="C114" s="45">
        <v>0</v>
      </c>
      <c r="D114" s="45">
        <v>0</v>
      </c>
      <c r="E114" s="45">
        <v>0.45845385634715408</v>
      </c>
      <c r="F114" s="45">
        <v>0</v>
      </c>
      <c r="G114" s="45">
        <v>0</v>
      </c>
      <c r="H114" s="45">
        <v>0</v>
      </c>
      <c r="I114" s="45">
        <v>0</v>
      </c>
      <c r="J114" s="45">
        <v>2.9689103864461108E-2</v>
      </c>
      <c r="K114" s="45">
        <v>0</v>
      </c>
      <c r="L114" s="45">
        <v>0</v>
      </c>
      <c r="M114" s="45">
        <v>2.7900594070455753E-3</v>
      </c>
      <c r="N114" s="45">
        <v>1.3602785489945646E-2</v>
      </c>
      <c r="O114" s="45">
        <v>8.0953661329075111E-4</v>
      </c>
      <c r="P114" s="45">
        <v>0.11905851170124393</v>
      </c>
      <c r="Q114" s="45">
        <v>0</v>
      </c>
      <c r="R114" s="45">
        <v>1.3543025783214091E-2</v>
      </c>
      <c r="S114" s="45">
        <v>0.63794687920633919</v>
      </c>
    </row>
    <row r="115" spans="1:19">
      <c r="A115" s="88" t="s">
        <v>287</v>
      </c>
      <c r="B115" s="69" t="s">
        <v>155</v>
      </c>
      <c r="C115" s="45">
        <v>0</v>
      </c>
      <c r="D115" s="45">
        <v>0</v>
      </c>
      <c r="E115" s="45">
        <v>0</v>
      </c>
      <c r="F115" s="45">
        <v>0</v>
      </c>
      <c r="G115" s="45">
        <v>0</v>
      </c>
      <c r="H115" s="45">
        <v>0</v>
      </c>
      <c r="I115" s="45">
        <v>0</v>
      </c>
      <c r="J115" s="45">
        <v>0</v>
      </c>
      <c r="K115" s="45">
        <v>0.10839273373193348</v>
      </c>
      <c r="L115" s="45">
        <v>1.570874218433854</v>
      </c>
      <c r="M115" s="45">
        <v>9.1462930356023264E-3</v>
      </c>
      <c r="N115" s="45">
        <v>1.9360492588900158E-2</v>
      </c>
      <c r="O115" s="45">
        <v>0</v>
      </c>
      <c r="P115" s="45">
        <v>8.2082766030460164E-2</v>
      </c>
      <c r="Q115" s="45">
        <v>3.5999273028308743E-4</v>
      </c>
      <c r="R115" s="45">
        <v>0</v>
      </c>
      <c r="S115" s="45">
        <v>1.790216496551011</v>
      </c>
    </row>
    <row r="116" spans="1:19">
      <c r="A116" s="88" t="s">
        <v>287</v>
      </c>
      <c r="B116" s="69" t="s">
        <v>156</v>
      </c>
      <c r="C116" s="45">
        <v>0</v>
      </c>
      <c r="D116" s="45">
        <v>0</v>
      </c>
      <c r="E116" s="45">
        <v>0</v>
      </c>
      <c r="F116" s="45">
        <v>0</v>
      </c>
      <c r="G116" s="45">
        <v>0</v>
      </c>
      <c r="H116" s="45">
        <v>0</v>
      </c>
      <c r="I116" s="45">
        <v>0</v>
      </c>
      <c r="J116" s="45">
        <v>0</v>
      </c>
      <c r="K116" s="45">
        <v>0.10839273373193348</v>
      </c>
      <c r="L116" s="45">
        <v>0</v>
      </c>
      <c r="M116" s="45">
        <v>6.042635930516127E-3</v>
      </c>
      <c r="N116" s="45">
        <v>0</v>
      </c>
      <c r="O116" s="45">
        <v>0</v>
      </c>
      <c r="P116" s="45">
        <v>0.75201350790285204</v>
      </c>
      <c r="Q116" s="45">
        <v>0</v>
      </c>
      <c r="R116" s="45">
        <v>1.6589739790973113E-4</v>
      </c>
      <c r="S116" s="45">
        <v>0.86661477496323869</v>
      </c>
    </row>
    <row r="117" spans="1:19">
      <c r="A117" s="88" t="s">
        <v>287</v>
      </c>
      <c r="B117" s="69" t="s">
        <v>157</v>
      </c>
      <c r="C117" s="45">
        <v>0</v>
      </c>
      <c r="D117" s="45">
        <v>0</v>
      </c>
      <c r="E117" s="45">
        <v>0</v>
      </c>
      <c r="F117" s="45">
        <v>0</v>
      </c>
      <c r="G117" s="45">
        <v>0</v>
      </c>
      <c r="H117" s="45">
        <v>0</v>
      </c>
      <c r="I117" s="45">
        <v>0</v>
      </c>
      <c r="J117" s="45">
        <v>0</v>
      </c>
      <c r="K117" s="45">
        <v>0</v>
      </c>
      <c r="L117" s="45">
        <v>0</v>
      </c>
      <c r="M117" s="45">
        <v>3.9845216921410298E-3</v>
      </c>
      <c r="N117" s="45">
        <v>1.1056935367568244E-2</v>
      </c>
      <c r="O117" s="45">
        <v>1.0721419857229186E-4</v>
      </c>
      <c r="P117" s="45">
        <v>0.3765969921071175</v>
      </c>
      <c r="Q117" s="45">
        <v>0</v>
      </c>
      <c r="R117" s="45">
        <v>0.14671724291116917</v>
      </c>
      <c r="S117" s="45">
        <v>0.5384629062765498</v>
      </c>
    </row>
    <row r="118" spans="1:19">
      <c r="A118" s="88" t="s">
        <v>287</v>
      </c>
      <c r="B118" s="69" t="s">
        <v>158</v>
      </c>
      <c r="C118" s="45">
        <v>0</v>
      </c>
      <c r="D118" s="45">
        <v>0</v>
      </c>
      <c r="E118" s="45">
        <v>0</v>
      </c>
      <c r="F118" s="45">
        <v>0</v>
      </c>
      <c r="G118" s="45">
        <v>0</v>
      </c>
      <c r="H118" s="45">
        <v>0</v>
      </c>
      <c r="I118" s="45">
        <v>0</v>
      </c>
      <c r="J118" s="45">
        <v>0</v>
      </c>
      <c r="K118" s="45">
        <v>0</v>
      </c>
      <c r="L118" s="45">
        <v>0</v>
      </c>
      <c r="M118" s="45">
        <v>3.1900134540059355E-3</v>
      </c>
      <c r="N118" s="45">
        <v>2.213832954635464E-2</v>
      </c>
      <c r="O118" s="45">
        <v>1.1721044045428952E-2</v>
      </c>
      <c r="P118" s="45">
        <v>0</v>
      </c>
      <c r="Q118" s="45">
        <v>0</v>
      </c>
      <c r="R118" s="45">
        <v>6.8560355205775636E-3</v>
      </c>
      <c r="S118" s="45">
        <v>4.3905422566382413E-2</v>
      </c>
    </row>
    <row r="119" spans="1:19">
      <c r="A119" s="88" t="s">
        <v>287</v>
      </c>
      <c r="B119" s="69" t="s">
        <v>159</v>
      </c>
      <c r="C119" s="45">
        <v>0</v>
      </c>
      <c r="D119" s="45">
        <v>0.24848507125032171</v>
      </c>
      <c r="E119" s="45">
        <v>0</v>
      </c>
      <c r="F119" s="45">
        <v>0</v>
      </c>
      <c r="G119" s="45">
        <v>0</v>
      </c>
      <c r="H119" s="45">
        <v>0</v>
      </c>
      <c r="I119" s="45">
        <v>0</v>
      </c>
      <c r="J119" s="45">
        <v>0</v>
      </c>
      <c r="K119" s="45">
        <v>0</v>
      </c>
      <c r="L119" s="45">
        <v>0</v>
      </c>
      <c r="M119" s="45">
        <v>1.5823419851880516E-2</v>
      </c>
      <c r="N119" s="45">
        <v>0</v>
      </c>
      <c r="O119" s="45">
        <v>0</v>
      </c>
      <c r="P119" s="45">
        <v>0</v>
      </c>
      <c r="Q119" s="45">
        <v>0</v>
      </c>
      <c r="R119" s="45">
        <v>0</v>
      </c>
      <c r="S119" s="45">
        <v>0.26430849110218446</v>
      </c>
    </row>
    <row r="120" spans="1:19">
      <c r="A120" s="88" t="s">
        <v>287</v>
      </c>
      <c r="B120" s="69" t="s">
        <v>160</v>
      </c>
      <c r="C120" s="45">
        <v>0</v>
      </c>
      <c r="D120" s="45">
        <v>0</v>
      </c>
      <c r="E120" s="45">
        <v>0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K120" s="45">
        <v>0</v>
      </c>
      <c r="L120" s="45">
        <v>0</v>
      </c>
      <c r="M120" s="45">
        <v>2.4898237390047484E-5</v>
      </c>
      <c r="N120" s="45">
        <v>0</v>
      </c>
      <c r="O120" s="45">
        <v>8.4762538729865611E-4</v>
      </c>
      <c r="P120" s="45">
        <v>1.0989765517095407E-3</v>
      </c>
      <c r="Q120" s="45">
        <v>0</v>
      </c>
      <c r="R120" s="45">
        <v>0.12805784790862873</v>
      </c>
      <c r="S120" s="45">
        <v>0.13002934808503142</v>
      </c>
    </row>
    <row r="121" spans="1:19">
      <c r="A121" s="88" t="s">
        <v>287</v>
      </c>
      <c r="B121" s="69" t="s">
        <v>161</v>
      </c>
      <c r="C121" s="45">
        <v>0</v>
      </c>
      <c r="D121" s="45">
        <v>0</v>
      </c>
      <c r="E121" s="45">
        <v>0</v>
      </c>
      <c r="F121" s="45">
        <v>0</v>
      </c>
      <c r="G121" s="45">
        <v>0</v>
      </c>
      <c r="H121" s="45">
        <v>1.3943064587733645E-2</v>
      </c>
      <c r="I121" s="45">
        <v>0</v>
      </c>
      <c r="J121" s="45">
        <v>0</v>
      </c>
      <c r="K121" s="45">
        <v>0</v>
      </c>
      <c r="L121" s="45">
        <v>0</v>
      </c>
      <c r="M121" s="45">
        <v>1.2730327904062477E-2</v>
      </c>
      <c r="N121" s="45">
        <v>3.3823029603327726E-2</v>
      </c>
      <c r="O121" s="45">
        <v>1.3554692947883584E-2</v>
      </c>
      <c r="P121" s="45">
        <v>6.4909414033913038E-2</v>
      </c>
      <c r="Q121" s="45">
        <v>0</v>
      </c>
      <c r="R121" s="45">
        <v>8.7460537569384655E-2</v>
      </c>
      <c r="S121" s="45">
        <v>0.22642106664631001</v>
      </c>
    </row>
    <row r="122" spans="1:19">
      <c r="A122" s="88" t="s">
        <v>287</v>
      </c>
      <c r="B122" s="69" t="s">
        <v>162</v>
      </c>
      <c r="C122" s="45">
        <v>0</v>
      </c>
      <c r="D122" s="45">
        <v>0</v>
      </c>
      <c r="E122" s="45">
        <v>0.31894372163158557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3.1387936398914462E-3</v>
      </c>
      <c r="N122" s="45">
        <v>0</v>
      </c>
      <c r="O122" s="45">
        <v>2.1500400999796554E-4</v>
      </c>
      <c r="P122" s="45">
        <v>0.57506261251626967</v>
      </c>
      <c r="Q122" s="45">
        <v>0</v>
      </c>
      <c r="R122" s="45">
        <v>0.1389358583158149</v>
      </c>
      <c r="S122" s="45">
        <v>1.0362959901135582</v>
      </c>
    </row>
    <row r="123" spans="1:19">
      <c r="A123" s="88" t="s">
        <v>287</v>
      </c>
      <c r="B123" s="69" t="s">
        <v>163</v>
      </c>
      <c r="C123" s="45">
        <v>0</v>
      </c>
      <c r="D123" s="45">
        <v>0</v>
      </c>
      <c r="E123" s="45">
        <v>0</v>
      </c>
      <c r="F123" s="45">
        <v>0</v>
      </c>
      <c r="G123" s="45">
        <v>0</v>
      </c>
      <c r="H123" s="45">
        <v>0</v>
      </c>
      <c r="I123" s="45">
        <v>0</v>
      </c>
      <c r="J123" s="45">
        <v>0</v>
      </c>
      <c r="K123" s="45">
        <v>0</v>
      </c>
      <c r="L123" s="45">
        <v>0</v>
      </c>
      <c r="M123" s="45">
        <v>0</v>
      </c>
      <c r="N123" s="45">
        <v>1.506350825637881E-3</v>
      </c>
      <c r="O123" s="45">
        <v>8.8672333214900867E-4</v>
      </c>
      <c r="P123" s="45">
        <v>0.29705095966961892</v>
      </c>
      <c r="Q123" s="45">
        <v>0</v>
      </c>
      <c r="R123" s="45">
        <v>0</v>
      </c>
      <c r="S123" s="45">
        <v>0.29944403382742735</v>
      </c>
    </row>
    <row r="124" spans="1:19">
      <c r="A124" s="88" t="s">
        <v>287</v>
      </c>
      <c r="B124" s="69" t="s">
        <v>164</v>
      </c>
      <c r="C124" s="45">
        <v>0</v>
      </c>
      <c r="D124" s="45">
        <v>0</v>
      </c>
      <c r="E124" s="45">
        <v>0</v>
      </c>
      <c r="F124" s="45">
        <v>0</v>
      </c>
      <c r="G124" s="45">
        <v>0.11320269429598184</v>
      </c>
      <c r="H124" s="45">
        <v>0</v>
      </c>
      <c r="I124" s="45">
        <v>9.4542032215275462E-2</v>
      </c>
      <c r="J124" s="45">
        <v>0</v>
      </c>
      <c r="K124" s="45">
        <v>0</v>
      </c>
      <c r="L124" s="45">
        <v>0</v>
      </c>
      <c r="M124" s="45">
        <v>9.0113185537532559E-3</v>
      </c>
      <c r="N124" s="45">
        <v>8.9161022926429467E-2</v>
      </c>
      <c r="O124" s="45">
        <v>0</v>
      </c>
      <c r="P124" s="45">
        <v>3.3496951136367414E-2</v>
      </c>
      <c r="Q124" s="45">
        <v>0</v>
      </c>
      <c r="R124" s="45">
        <v>0</v>
      </c>
      <c r="S124" s="45">
        <v>0.33941401912778701</v>
      </c>
    </row>
    <row r="125" spans="1:19">
      <c r="A125" s="88" t="s">
        <v>287</v>
      </c>
      <c r="B125" s="69" t="s">
        <v>165</v>
      </c>
      <c r="C125" s="45">
        <v>0</v>
      </c>
      <c r="D125" s="45">
        <v>0</v>
      </c>
      <c r="E125" s="45">
        <v>0.15493354634438727</v>
      </c>
      <c r="F125" s="45">
        <v>0</v>
      </c>
      <c r="G125" s="45">
        <v>0</v>
      </c>
      <c r="H125" s="45">
        <v>0</v>
      </c>
      <c r="I125" s="45">
        <v>0</v>
      </c>
      <c r="J125" s="45">
        <v>0</v>
      </c>
      <c r="K125" s="45">
        <v>0</v>
      </c>
      <c r="L125" s="45">
        <v>0</v>
      </c>
      <c r="M125" s="45">
        <v>4.5734494189986208E-4</v>
      </c>
      <c r="N125" s="45">
        <v>0</v>
      </c>
      <c r="O125" s="45">
        <v>0</v>
      </c>
      <c r="P125" s="45">
        <v>2.9725579715069728E-2</v>
      </c>
      <c r="Q125" s="45">
        <v>0</v>
      </c>
      <c r="R125" s="45">
        <v>0</v>
      </c>
      <c r="S125" s="45">
        <v>0.18511647100137907</v>
      </c>
    </row>
    <row r="126" spans="1:19">
      <c r="A126" s="88" t="s">
        <v>287</v>
      </c>
      <c r="B126" s="69" t="s">
        <v>166</v>
      </c>
      <c r="C126" s="45">
        <v>0</v>
      </c>
      <c r="D126" s="45">
        <v>0</v>
      </c>
      <c r="E126" s="45">
        <v>0.15493354634438816</v>
      </c>
      <c r="F126" s="45">
        <v>0</v>
      </c>
      <c r="G126" s="45">
        <v>0</v>
      </c>
      <c r="H126" s="45">
        <v>0</v>
      </c>
      <c r="I126" s="45">
        <v>0</v>
      </c>
      <c r="J126" s="45">
        <v>0</v>
      </c>
      <c r="K126" s="45">
        <v>0</v>
      </c>
      <c r="L126" s="45">
        <v>0</v>
      </c>
      <c r="M126" s="45">
        <v>1.108128885185522E-4</v>
      </c>
      <c r="N126" s="45">
        <v>3.0417427956466625E-2</v>
      </c>
      <c r="O126" s="45">
        <v>0</v>
      </c>
      <c r="P126" s="45">
        <v>1.7083609018250456E-2</v>
      </c>
      <c r="Q126" s="45">
        <v>0</v>
      </c>
      <c r="R126" s="45">
        <v>2.4452798835739031E-3</v>
      </c>
      <c r="S126" s="45">
        <v>0.20499067609117105</v>
      </c>
    </row>
    <row r="127" spans="1:19">
      <c r="A127" s="88" t="s">
        <v>287</v>
      </c>
      <c r="B127" s="69" t="s">
        <v>167</v>
      </c>
      <c r="C127" s="45">
        <v>0</v>
      </c>
      <c r="D127" s="45">
        <v>0</v>
      </c>
      <c r="E127" s="45">
        <v>0</v>
      </c>
      <c r="F127" s="45">
        <v>0</v>
      </c>
      <c r="G127" s="45">
        <v>0</v>
      </c>
      <c r="H127" s="45">
        <v>0</v>
      </c>
      <c r="I127" s="45">
        <v>0.10517595542838043</v>
      </c>
      <c r="J127" s="45">
        <v>0</v>
      </c>
      <c r="K127" s="45">
        <v>0</v>
      </c>
      <c r="L127" s="45">
        <v>0</v>
      </c>
      <c r="M127" s="45">
        <v>4.4872298081417128E-2</v>
      </c>
      <c r="N127" s="45">
        <v>1.8062804913826724E-2</v>
      </c>
      <c r="O127" s="45">
        <v>5.013042941755419E-3</v>
      </c>
      <c r="P127" s="45">
        <v>0</v>
      </c>
      <c r="Q127" s="45">
        <v>0</v>
      </c>
      <c r="R127" s="45">
        <v>1.179347607880743E-3</v>
      </c>
      <c r="S127" s="45">
        <v>0.17430344897326222</v>
      </c>
    </row>
    <row r="128" spans="1:19">
      <c r="A128" s="88" t="s">
        <v>287</v>
      </c>
      <c r="B128" s="69" t="s">
        <v>168</v>
      </c>
      <c r="C128" s="45">
        <v>0</v>
      </c>
      <c r="D128" s="45">
        <v>0</v>
      </c>
      <c r="E128" s="45">
        <v>0</v>
      </c>
      <c r="F128" s="45">
        <v>0</v>
      </c>
      <c r="G128" s="45">
        <v>0</v>
      </c>
      <c r="H128" s="45">
        <v>0</v>
      </c>
      <c r="I128" s="45">
        <v>0</v>
      </c>
      <c r="J128" s="45">
        <v>0</v>
      </c>
      <c r="K128" s="45">
        <v>0</v>
      </c>
      <c r="L128" s="45">
        <v>0</v>
      </c>
      <c r="M128" s="45">
        <v>0</v>
      </c>
      <c r="N128" s="45">
        <v>1.6982061422591954E-2</v>
      </c>
      <c r="O128" s="45">
        <v>1.0721419857229186E-4</v>
      </c>
      <c r="P128" s="45">
        <v>0</v>
      </c>
      <c r="Q128" s="45">
        <v>0</v>
      </c>
      <c r="R128" s="45">
        <v>2.2929606836186167E-4</v>
      </c>
      <c r="S128" s="45">
        <v>1.7318571689543205E-2</v>
      </c>
    </row>
    <row r="129" spans="1:19">
      <c r="A129" s="88" t="s">
        <v>287</v>
      </c>
      <c r="B129" s="69" t="s">
        <v>169</v>
      </c>
      <c r="C129" s="45">
        <v>0</v>
      </c>
      <c r="D129" s="45">
        <v>0</v>
      </c>
      <c r="E129" s="45">
        <v>0</v>
      </c>
      <c r="F129" s="45">
        <v>0</v>
      </c>
      <c r="G129" s="45">
        <v>0</v>
      </c>
      <c r="H129" s="45">
        <v>0</v>
      </c>
      <c r="I129" s="45">
        <v>0</v>
      </c>
      <c r="J129" s="45">
        <v>0</v>
      </c>
      <c r="K129" s="45">
        <v>0</v>
      </c>
      <c r="L129" s="45">
        <v>0</v>
      </c>
      <c r="M129" s="45">
        <v>1.2647363876538975E-4</v>
      </c>
      <c r="N129" s="45">
        <v>2.5180577645226521E-2</v>
      </c>
      <c r="O129" s="45">
        <v>0</v>
      </c>
      <c r="P129" s="45">
        <v>9.1594200947042737E-4</v>
      </c>
      <c r="Q129" s="45">
        <v>4.3264204787940574E-4</v>
      </c>
      <c r="R129" s="45">
        <v>0</v>
      </c>
      <c r="S129" s="45">
        <v>2.6655635341313655E-2</v>
      </c>
    </row>
    <row r="130" spans="1:19">
      <c r="A130" s="88" t="s">
        <v>287</v>
      </c>
      <c r="B130" s="69" t="s">
        <v>170</v>
      </c>
      <c r="C130" s="45">
        <v>0</v>
      </c>
      <c r="D130" s="45">
        <v>0.24848507125032171</v>
      </c>
      <c r="E130" s="45">
        <v>0</v>
      </c>
      <c r="F130" s="45">
        <v>0</v>
      </c>
      <c r="G130" s="45">
        <v>0</v>
      </c>
      <c r="H130" s="45">
        <v>0</v>
      </c>
      <c r="I130" s="45">
        <v>0</v>
      </c>
      <c r="J130" s="45">
        <v>0</v>
      </c>
      <c r="K130" s="45">
        <v>0</v>
      </c>
      <c r="L130" s="45">
        <v>0</v>
      </c>
      <c r="M130" s="45">
        <v>1.0115968499668782E-4</v>
      </c>
      <c r="N130" s="45">
        <v>1.7722354325073297E-2</v>
      </c>
      <c r="O130" s="45">
        <v>0</v>
      </c>
      <c r="P130" s="45">
        <v>0</v>
      </c>
      <c r="Q130" s="45">
        <v>0</v>
      </c>
      <c r="R130" s="45">
        <v>0.2279126216716918</v>
      </c>
      <c r="S130" s="45">
        <v>0.49422120693208171</v>
      </c>
    </row>
    <row r="131" spans="1:19">
      <c r="A131" s="88" t="s">
        <v>287</v>
      </c>
      <c r="B131" s="69" t="s">
        <v>171</v>
      </c>
      <c r="C131" s="45">
        <v>0</v>
      </c>
      <c r="D131" s="45">
        <v>0</v>
      </c>
      <c r="E131" s="45">
        <v>0</v>
      </c>
      <c r="F131" s="45">
        <v>0</v>
      </c>
      <c r="G131" s="45">
        <v>0</v>
      </c>
      <c r="H131" s="45">
        <v>0</v>
      </c>
      <c r="I131" s="45">
        <v>0</v>
      </c>
      <c r="J131" s="45">
        <v>0</v>
      </c>
      <c r="K131" s="45">
        <v>0</v>
      </c>
      <c r="L131" s="45">
        <v>0</v>
      </c>
      <c r="M131" s="45">
        <v>1.1496065732378824E-2</v>
      </c>
      <c r="N131" s="45">
        <v>0</v>
      </c>
      <c r="O131" s="45">
        <v>2.198915765265097E-3</v>
      </c>
      <c r="P131" s="45">
        <v>0</v>
      </c>
      <c r="Q131" s="45">
        <v>0</v>
      </c>
      <c r="R131" s="45">
        <v>0</v>
      </c>
      <c r="S131" s="45">
        <v>1.369498149765036E-2</v>
      </c>
    </row>
    <row r="132" spans="1:19">
      <c r="A132" s="88" t="s">
        <v>287</v>
      </c>
      <c r="B132" s="69" t="s">
        <v>172</v>
      </c>
      <c r="C132" s="45">
        <v>0.11763474234470461</v>
      </c>
      <c r="D132" s="45">
        <v>0</v>
      </c>
      <c r="E132" s="45">
        <v>0</v>
      </c>
      <c r="F132" s="45">
        <v>0</v>
      </c>
      <c r="G132" s="45">
        <v>0.11320269429598184</v>
      </c>
      <c r="H132" s="45">
        <v>0</v>
      </c>
      <c r="I132" s="45">
        <v>0</v>
      </c>
      <c r="J132" s="45">
        <v>0</v>
      </c>
      <c r="K132" s="45">
        <v>0</v>
      </c>
      <c r="L132" s="45">
        <v>0</v>
      </c>
      <c r="M132" s="45">
        <v>1.3127567669533491E-2</v>
      </c>
      <c r="N132" s="45">
        <v>1.6100675278256205E-2</v>
      </c>
      <c r="O132" s="45">
        <v>1.7818931321047504E-3</v>
      </c>
      <c r="P132" s="45">
        <v>2.3168192206235005E-2</v>
      </c>
      <c r="Q132" s="45">
        <v>0</v>
      </c>
      <c r="R132" s="45">
        <v>0</v>
      </c>
      <c r="S132" s="45">
        <v>0.28501576492681124</v>
      </c>
    </row>
    <row r="133" spans="1:19">
      <c r="A133" s="88" t="s">
        <v>287</v>
      </c>
      <c r="B133" s="69" t="s">
        <v>173</v>
      </c>
      <c r="C133" s="45">
        <v>0</v>
      </c>
      <c r="D133" s="45">
        <v>0</v>
      </c>
      <c r="E133" s="45">
        <v>0</v>
      </c>
      <c r="F133" s="45">
        <v>0</v>
      </c>
      <c r="G133" s="45">
        <v>0</v>
      </c>
      <c r="H133" s="45">
        <v>0</v>
      </c>
      <c r="I133" s="45">
        <v>0</v>
      </c>
      <c r="J133" s="45">
        <v>0</v>
      </c>
      <c r="K133" s="45">
        <v>0</v>
      </c>
      <c r="L133" s="45">
        <v>1.5708742184338575</v>
      </c>
      <c r="M133" s="45">
        <v>7.0720738350082968E-4</v>
      </c>
      <c r="N133" s="45">
        <v>0</v>
      </c>
      <c r="O133" s="45">
        <v>5.9506591712166212E-5</v>
      </c>
      <c r="P133" s="45">
        <v>8.9662127065032848E-2</v>
      </c>
      <c r="Q133" s="45">
        <v>1.2756947417385756E-2</v>
      </c>
      <c r="R133" s="45">
        <v>0</v>
      </c>
      <c r="S133" s="45">
        <v>1.6740600068914944</v>
      </c>
    </row>
    <row r="134" spans="1:19">
      <c r="A134" s="88" t="s">
        <v>287</v>
      </c>
      <c r="B134" s="69" t="s">
        <v>174</v>
      </c>
      <c r="C134" s="45">
        <v>0</v>
      </c>
      <c r="D134" s="45">
        <v>0</v>
      </c>
      <c r="E134" s="45">
        <v>0</v>
      </c>
      <c r="F134" s="45">
        <v>0</v>
      </c>
      <c r="G134" s="45">
        <v>0</v>
      </c>
      <c r="H134" s="45">
        <v>0</v>
      </c>
      <c r="I134" s="45">
        <v>0</v>
      </c>
      <c r="J134" s="45">
        <v>0</v>
      </c>
      <c r="K134" s="45">
        <v>0</v>
      </c>
      <c r="L134" s="45">
        <v>1.5708742184338575</v>
      </c>
      <c r="M134" s="45">
        <v>0</v>
      </c>
      <c r="N134" s="45">
        <v>8.299016921682778E-3</v>
      </c>
      <c r="O134" s="45">
        <v>5.0612902749904709E-3</v>
      </c>
      <c r="P134" s="45">
        <v>0</v>
      </c>
      <c r="Q134" s="45">
        <v>0</v>
      </c>
      <c r="R134" s="45">
        <v>0</v>
      </c>
      <c r="S134" s="45">
        <v>1.584234525630535</v>
      </c>
    </row>
    <row r="135" spans="1:19">
      <c r="A135" s="88" t="s">
        <v>287</v>
      </c>
      <c r="B135" s="69" t="s">
        <v>175</v>
      </c>
      <c r="C135" s="45">
        <v>0</v>
      </c>
      <c r="D135" s="45">
        <v>0</v>
      </c>
      <c r="E135" s="45">
        <v>0</v>
      </c>
      <c r="F135" s="45">
        <v>0</v>
      </c>
      <c r="G135" s="45">
        <v>0</v>
      </c>
      <c r="H135" s="45">
        <v>0</v>
      </c>
      <c r="I135" s="45">
        <v>9.4542032215275462E-2</v>
      </c>
      <c r="J135" s="45">
        <v>0</v>
      </c>
      <c r="K135" s="45">
        <v>0</v>
      </c>
      <c r="L135" s="45">
        <v>0</v>
      </c>
      <c r="M135" s="45">
        <v>2.9450840843452397E-3</v>
      </c>
      <c r="N135" s="45">
        <v>0</v>
      </c>
      <c r="O135" s="45">
        <v>0</v>
      </c>
      <c r="P135" s="45">
        <v>0.26344302422286958</v>
      </c>
      <c r="Q135" s="45">
        <v>0</v>
      </c>
      <c r="R135" s="45">
        <v>2.548345883020886E-3</v>
      </c>
      <c r="S135" s="45">
        <v>0.36347848640554048</v>
      </c>
    </row>
    <row r="136" spans="1:19">
      <c r="A136" s="88" t="s">
        <v>287</v>
      </c>
      <c r="B136" s="69" t="s">
        <v>176</v>
      </c>
      <c r="C136" s="45">
        <v>0</v>
      </c>
      <c r="D136" s="45">
        <v>0</v>
      </c>
      <c r="E136" s="45">
        <v>0</v>
      </c>
      <c r="F136" s="45">
        <v>0</v>
      </c>
      <c r="G136" s="45">
        <v>0</v>
      </c>
      <c r="H136" s="45">
        <v>0</v>
      </c>
      <c r="I136" s="45">
        <v>0</v>
      </c>
      <c r="J136" s="45">
        <v>0</v>
      </c>
      <c r="K136" s="45">
        <v>0</v>
      </c>
      <c r="L136" s="45">
        <v>0</v>
      </c>
      <c r="M136" s="45">
        <v>1.5387027056945612E-5</v>
      </c>
      <c r="N136" s="45">
        <v>1.1311557897080604E-2</v>
      </c>
      <c r="O136" s="45">
        <v>0</v>
      </c>
      <c r="P136" s="45">
        <v>6.0257081339187835E-4</v>
      </c>
      <c r="Q136" s="45">
        <v>0</v>
      </c>
      <c r="R136" s="45">
        <v>1.5988305666784441E-2</v>
      </c>
      <c r="S136" s="45">
        <v>2.7917821404315646E-2</v>
      </c>
    </row>
    <row r="137" spans="1:19">
      <c r="A137" s="88" t="s">
        <v>287</v>
      </c>
      <c r="B137" s="69" t="s">
        <v>177</v>
      </c>
      <c r="C137" s="45">
        <v>0</v>
      </c>
      <c r="D137" s="45">
        <v>0</v>
      </c>
      <c r="E137" s="45">
        <v>0</v>
      </c>
      <c r="F137" s="45">
        <v>0</v>
      </c>
      <c r="G137" s="45">
        <v>0</v>
      </c>
      <c r="H137" s="45">
        <v>0</v>
      </c>
      <c r="I137" s="45">
        <v>0</v>
      </c>
      <c r="J137" s="45">
        <v>0</v>
      </c>
      <c r="K137" s="45">
        <v>0</v>
      </c>
      <c r="L137" s="45">
        <v>2.2098615423464949</v>
      </c>
      <c r="M137" s="45">
        <v>5.5814902957251888E-6</v>
      </c>
      <c r="N137" s="45">
        <v>0</v>
      </c>
      <c r="O137" s="45">
        <v>0</v>
      </c>
      <c r="P137" s="45">
        <v>0</v>
      </c>
      <c r="Q137" s="45">
        <v>0</v>
      </c>
      <c r="R137" s="45">
        <v>3.5806788498391029E-2</v>
      </c>
      <c r="S137" s="45">
        <v>2.2456739123351781</v>
      </c>
    </row>
    <row r="138" spans="1:19">
      <c r="A138" s="88" t="s">
        <v>287</v>
      </c>
      <c r="B138" s="69" t="s">
        <v>178</v>
      </c>
      <c r="C138" s="45">
        <v>0</v>
      </c>
      <c r="D138" s="45">
        <v>0</v>
      </c>
      <c r="E138" s="45">
        <v>0</v>
      </c>
      <c r="F138" s="45">
        <v>0</v>
      </c>
      <c r="G138" s="45">
        <v>0</v>
      </c>
      <c r="H138" s="45">
        <v>0</v>
      </c>
      <c r="I138" s="45">
        <v>0</v>
      </c>
      <c r="J138" s="45">
        <v>0</v>
      </c>
      <c r="K138" s="45">
        <v>0</v>
      </c>
      <c r="L138" s="45">
        <v>2.3909146975084283</v>
      </c>
      <c r="M138" s="45">
        <v>1.0115968499668782E-4</v>
      </c>
      <c r="N138" s="45">
        <v>0</v>
      </c>
      <c r="O138" s="45">
        <v>0</v>
      </c>
      <c r="P138" s="45">
        <v>0</v>
      </c>
      <c r="Q138" s="45">
        <v>5.8808060394683892E-3</v>
      </c>
      <c r="R138" s="45">
        <v>0</v>
      </c>
      <c r="S138" s="45">
        <v>2.3968966632328943</v>
      </c>
    </row>
    <row r="139" spans="1:19">
      <c r="A139" s="88" t="s">
        <v>287</v>
      </c>
      <c r="B139" s="69" t="s">
        <v>179</v>
      </c>
      <c r="C139" s="45">
        <v>0</v>
      </c>
      <c r="D139" s="45">
        <v>0</v>
      </c>
      <c r="E139" s="45">
        <v>0</v>
      </c>
      <c r="F139" s="45">
        <v>0</v>
      </c>
      <c r="G139" s="45">
        <v>0</v>
      </c>
      <c r="H139" s="45">
        <v>0</v>
      </c>
      <c r="I139" s="45">
        <v>0</v>
      </c>
      <c r="J139" s="45">
        <v>0</v>
      </c>
      <c r="K139" s="45">
        <v>0</v>
      </c>
      <c r="L139" s="45">
        <v>0</v>
      </c>
      <c r="M139" s="45">
        <v>4.0968820296622965E-3</v>
      </c>
      <c r="N139" s="45">
        <v>1.6982061422595507E-2</v>
      </c>
      <c r="O139" s="45">
        <v>0</v>
      </c>
      <c r="P139" s="45">
        <v>7.4157677590321214E-2</v>
      </c>
      <c r="Q139" s="45">
        <v>0</v>
      </c>
      <c r="R139" s="45">
        <v>0.10019433618669993</v>
      </c>
      <c r="S139" s="45">
        <v>0.19543095722926296</v>
      </c>
    </row>
    <row r="140" spans="1:19">
      <c r="A140" s="88" t="s">
        <v>287</v>
      </c>
      <c r="B140" s="69" t="s">
        <v>180</v>
      </c>
      <c r="C140" s="45">
        <v>0</v>
      </c>
      <c r="D140" s="45">
        <v>0</v>
      </c>
      <c r="E140" s="45">
        <v>0</v>
      </c>
      <c r="F140" s="45">
        <v>0</v>
      </c>
      <c r="G140" s="45">
        <v>0</v>
      </c>
      <c r="H140" s="45">
        <v>1.3943064587733645E-2</v>
      </c>
      <c r="I140" s="45">
        <v>0</v>
      </c>
      <c r="J140" s="45">
        <v>0</v>
      </c>
      <c r="K140" s="45">
        <v>0</v>
      </c>
      <c r="L140" s="45">
        <v>0</v>
      </c>
      <c r="M140" s="45">
        <v>2.4945903933470959E-4</v>
      </c>
      <c r="N140" s="45">
        <v>1.8916423679954164E-2</v>
      </c>
      <c r="O140" s="45">
        <v>0</v>
      </c>
      <c r="P140" s="45">
        <v>0.51791225583870926</v>
      </c>
      <c r="Q140" s="45">
        <v>0</v>
      </c>
      <c r="R140" s="45">
        <v>0</v>
      </c>
      <c r="S140" s="45">
        <v>0.55102120314575131</v>
      </c>
    </row>
    <row r="141" spans="1:19">
      <c r="A141" s="88" t="s">
        <v>287</v>
      </c>
      <c r="B141" s="69" t="s">
        <v>181</v>
      </c>
      <c r="C141" s="45">
        <v>0</v>
      </c>
      <c r="D141" s="45">
        <v>0</v>
      </c>
      <c r="E141" s="45">
        <v>0</v>
      </c>
      <c r="F141" s="45">
        <v>0</v>
      </c>
      <c r="G141" s="45">
        <v>0</v>
      </c>
      <c r="H141" s="45">
        <v>1.3943064587733645E-2</v>
      </c>
      <c r="I141" s="45">
        <v>0</v>
      </c>
      <c r="J141" s="45">
        <v>0</v>
      </c>
      <c r="K141" s="45">
        <v>0</v>
      </c>
      <c r="L141" s="45">
        <v>0</v>
      </c>
      <c r="M141" s="45">
        <v>7.825774105185701E-6</v>
      </c>
      <c r="N141" s="45">
        <v>0</v>
      </c>
      <c r="O141" s="45">
        <v>0</v>
      </c>
      <c r="P141" s="45">
        <v>0.39379561622757109</v>
      </c>
      <c r="Q141" s="45">
        <v>5.19518216837489E-3</v>
      </c>
      <c r="R141" s="45">
        <v>0.10019433618669638</v>
      </c>
      <c r="S141" s="45">
        <v>0.51313602494448673</v>
      </c>
    </row>
    <row r="142" spans="1:19">
      <c r="A142" s="88" t="s">
        <v>287</v>
      </c>
      <c r="B142" s="69" t="s">
        <v>182</v>
      </c>
      <c r="C142" s="45">
        <v>0.11763474234470461</v>
      </c>
      <c r="D142" s="45">
        <v>0</v>
      </c>
      <c r="E142" s="45">
        <v>0.45845385634715452</v>
      </c>
      <c r="F142" s="45">
        <v>0</v>
      </c>
      <c r="G142" s="45">
        <v>0</v>
      </c>
      <c r="H142" s="45">
        <v>0</v>
      </c>
      <c r="I142" s="45">
        <v>0</v>
      </c>
      <c r="J142" s="45">
        <v>0</v>
      </c>
      <c r="K142" s="45">
        <v>0</v>
      </c>
      <c r="L142" s="45">
        <v>0</v>
      </c>
      <c r="M142" s="45">
        <v>7.4613823276337143E-5</v>
      </c>
      <c r="N142" s="45">
        <v>0</v>
      </c>
      <c r="O142" s="45">
        <v>0</v>
      </c>
      <c r="P142" s="45">
        <v>1.0608008050733488</v>
      </c>
      <c r="Q142" s="45">
        <v>0</v>
      </c>
      <c r="R142" s="45">
        <v>0</v>
      </c>
      <c r="S142" s="45">
        <v>1.6369640175884683</v>
      </c>
    </row>
    <row r="143" spans="1:19">
      <c r="A143" s="88" t="s">
        <v>287</v>
      </c>
      <c r="B143" s="69" t="s">
        <v>183</v>
      </c>
      <c r="C143" s="45">
        <v>0</v>
      </c>
      <c r="D143" s="45">
        <v>0</v>
      </c>
      <c r="E143" s="45">
        <v>0</v>
      </c>
      <c r="F143" s="45">
        <v>0</v>
      </c>
      <c r="G143" s="45">
        <v>0</v>
      </c>
      <c r="H143" s="45">
        <v>0</v>
      </c>
      <c r="I143" s="45">
        <v>0</v>
      </c>
      <c r="J143" s="45">
        <v>0</v>
      </c>
      <c r="K143" s="45">
        <v>0</v>
      </c>
      <c r="L143" s="45">
        <v>0</v>
      </c>
      <c r="M143" s="45">
        <v>0</v>
      </c>
      <c r="N143" s="45">
        <v>7.6979487340267383E-4</v>
      </c>
      <c r="O143" s="45">
        <v>8.5211502971649367E-4</v>
      </c>
      <c r="P143" s="45">
        <v>2.6016983842758634E-2</v>
      </c>
      <c r="Q143" s="45">
        <v>7.9263477816249317E-4</v>
      </c>
      <c r="R143" s="45">
        <v>6.7483484856829534E-3</v>
      </c>
      <c r="S143" s="45">
        <v>3.5179877009710481E-2</v>
      </c>
    </row>
    <row r="144" spans="1:19">
      <c r="A144" s="88" t="s">
        <v>287</v>
      </c>
      <c r="B144" s="69" t="s">
        <v>184</v>
      </c>
      <c r="C144" s="45">
        <v>0</v>
      </c>
      <c r="D144" s="45">
        <v>0</v>
      </c>
      <c r="E144" s="45">
        <v>0</v>
      </c>
      <c r="F144" s="45">
        <v>0</v>
      </c>
      <c r="G144" s="45">
        <v>0</v>
      </c>
      <c r="H144" s="45">
        <v>0</v>
      </c>
      <c r="I144" s="45">
        <v>0</v>
      </c>
      <c r="J144" s="45">
        <v>0</v>
      </c>
      <c r="K144" s="45">
        <v>0</v>
      </c>
      <c r="L144" s="45">
        <v>0</v>
      </c>
      <c r="M144" s="45">
        <v>1.0377283142197768E-3</v>
      </c>
      <c r="N144" s="45">
        <v>5.824305238277816E-5</v>
      </c>
      <c r="O144" s="45">
        <v>0</v>
      </c>
      <c r="P144" s="45">
        <v>0.30317781506283126</v>
      </c>
      <c r="Q144" s="45">
        <v>0</v>
      </c>
      <c r="R144" s="45">
        <v>0</v>
      </c>
      <c r="S144" s="45">
        <v>0.30427378642943381</v>
      </c>
    </row>
    <row r="145" spans="1:19">
      <c r="A145" s="88" t="s">
        <v>287</v>
      </c>
      <c r="B145" s="69" t="s">
        <v>185</v>
      </c>
      <c r="C145" s="45">
        <v>0</v>
      </c>
      <c r="D145" s="45">
        <v>0</v>
      </c>
      <c r="E145" s="45">
        <v>0</v>
      </c>
      <c r="F145" s="45">
        <v>0</v>
      </c>
      <c r="G145" s="45">
        <v>0</v>
      </c>
      <c r="H145" s="45">
        <v>0</v>
      </c>
      <c r="I145" s="45">
        <v>0</v>
      </c>
      <c r="J145" s="45">
        <v>0</v>
      </c>
      <c r="K145" s="45">
        <v>0</v>
      </c>
      <c r="L145" s="45">
        <v>0</v>
      </c>
      <c r="M145" s="45">
        <v>0</v>
      </c>
      <c r="N145" s="45">
        <v>0</v>
      </c>
      <c r="O145" s="45">
        <v>0</v>
      </c>
      <c r="P145" s="45">
        <v>0.28727676715185879</v>
      </c>
      <c r="Q145" s="45">
        <v>0</v>
      </c>
      <c r="R145" s="45">
        <v>0</v>
      </c>
      <c r="S145" s="45">
        <v>0.2872767671518659</v>
      </c>
    </row>
    <row r="146" spans="1:19">
      <c r="A146" s="88" t="s">
        <v>287</v>
      </c>
      <c r="B146" s="69" t="s">
        <v>186</v>
      </c>
      <c r="C146" s="45">
        <v>0</v>
      </c>
      <c r="D146" s="45">
        <v>0</v>
      </c>
      <c r="E146" s="45">
        <v>0</v>
      </c>
      <c r="F146" s="45">
        <v>2.1833861341516361</v>
      </c>
      <c r="G146" s="45">
        <v>0</v>
      </c>
      <c r="H146" s="45">
        <v>0</v>
      </c>
      <c r="I146" s="45">
        <v>0</v>
      </c>
      <c r="J146" s="45">
        <v>0</v>
      </c>
      <c r="K146" s="45">
        <v>0</v>
      </c>
      <c r="L146" s="45">
        <v>0</v>
      </c>
      <c r="M146" s="45">
        <v>2.2940151771617678E-3</v>
      </c>
      <c r="N146" s="45">
        <v>1.7953923750368972E-4</v>
      </c>
      <c r="O146" s="45">
        <v>9.962286054387981E-5</v>
      </c>
      <c r="P146" s="45">
        <v>0.22834414556967531</v>
      </c>
      <c r="Q146" s="45">
        <v>1.0122629827220564E-3</v>
      </c>
      <c r="R146" s="45">
        <v>0.12649645696272316</v>
      </c>
      <c r="S146" s="45">
        <v>2.5418121769419884</v>
      </c>
    </row>
    <row r="147" spans="1:19">
      <c r="A147" s="88" t="s">
        <v>287</v>
      </c>
      <c r="B147" s="69" t="s">
        <v>187</v>
      </c>
      <c r="C147" s="45">
        <v>0</v>
      </c>
      <c r="D147" s="45">
        <v>0</v>
      </c>
      <c r="E147" s="45">
        <v>0</v>
      </c>
      <c r="F147" s="45">
        <v>2.3332456233677661</v>
      </c>
      <c r="G147" s="45">
        <v>0</v>
      </c>
      <c r="H147" s="45">
        <v>0</v>
      </c>
      <c r="I147" s="45">
        <v>0</v>
      </c>
      <c r="J147" s="45">
        <v>0</v>
      </c>
      <c r="K147" s="45">
        <v>0</v>
      </c>
      <c r="L147" s="45">
        <v>0</v>
      </c>
      <c r="M147" s="45">
        <v>1.1533094568783042E-4</v>
      </c>
      <c r="N147" s="45">
        <v>1.1311557897084157E-2</v>
      </c>
      <c r="O147" s="45">
        <v>8.8679907086053333E-5</v>
      </c>
      <c r="P147" s="45">
        <v>7.9352675371850978E-2</v>
      </c>
      <c r="Q147" s="45">
        <v>1.4712597051321774E-3</v>
      </c>
      <c r="R147" s="45">
        <v>6.0304446556358471E-5</v>
      </c>
      <c r="S147" s="45">
        <v>2.4256454316411293</v>
      </c>
    </row>
    <row r="148" spans="1:19">
      <c r="A148" s="88" t="s">
        <v>287</v>
      </c>
      <c r="B148" s="69" t="s">
        <v>188</v>
      </c>
      <c r="C148" s="45">
        <v>0</v>
      </c>
      <c r="D148" s="45">
        <v>0</v>
      </c>
      <c r="E148" s="45">
        <v>0</v>
      </c>
      <c r="F148" s="45">
        <v>0</v>
      </c>
      <c r="G148" s="45">
        <v>0</v>
      </c>
      <c r="H148" s="45">
        <v>0</v>
      </c>
      <c r="I148" s="45">
        <v>0</v>
      </c>
      <c r="J148" s="45">
        <v>0</v>
      </c>
      <c r="K148" s="45">
        <v>0</v>
      </c>
      <c r="L148" s="45">
        <v>0</v>
      </c>
      <c r="M148" s="45">
        <v>1.7446005109231777E-3</v>
      </c>
      <c r="N148" s="45">
        <v>1.7755663438062896E-2</v>
      </c>
      <c r="O148" s="45">
        <v>0</v>
      </c>
      <c r="P148" s="45">
        <v>0.84935150297710393</v>
      </c>
      <c r="Q148" s="45">
        <v>0</v>
      </c>
      <c r="R148" s="45">
        <v>0.12150885940594947</v>
      </c>
      <c r="S148" s="45">
        <v>0.99036062633203414</v>
      </c>
    </row>
    <row r="149" spans="1:19">
      <c r="A149" s="88" t="s">
        <v>287</v>
      </c>
      <c r="B149" s="69" t="s">
        <v>189</v>
      </c>
      <c r="C149" s="45">
        <v>0</v>
      </c>
      <c r="D149" s="45">
        <v>0</v>
      </c>
      <c r="E149" s="45">
        <v>0</v>
      </c>
      <c r="F149" s="45">
        <v>0</v>
      </c>
      <c r="G149" s="45">
        <v>0</v>
      </c>
      <c r="H149" s="45">
        <v>0</v>
      </c>
      <c r="I149" s="45">
        <v>0</v>
      </c>
      <c r="J149" s="45">
        <v>7.6996302385636706E-2</v>
      </c>
      <c r="K149" s="45">
        <v>0</v>
      </c>
      <c r="L149" s="45">
        <v>0</v>
      </c>
      <c r="M149" s="45">
        <v>2.4525868439795317E-4</v>
      </c>
      <c r="N149" s="45">
        <v>0</v>
      </c>
      <c r="O149" s="45">
        <v>5.013042941755419E-3</v>
      </c>
      <c r="P149" s="45">
        <v>0.27197394706049849</v>
      </c>
      <c r="Q149" s="45">
        <v>5.1047375526246497E-2</v>
      </c>
      <c r="R149" s="45">
        <v>1.5414098487845251E-2</v>
      </c>
      <c r="S149" s="45">
        <v>0.42069002508640096</v>
      </c>
    </row>
    <row r="150" spans="1:19">
      <c r="A150" s="88" t="s">
        <v>287</v>
      </c>
      <c r="B150" s="69" t="s">
        <v>190</v>
      </c>
      <c r="C150" s="45">
        <v>0</v>
      </c>
      <c r="D150" s="45">
        <v>0</v>
      </c>
      <c r="E150" s="45">
        <v>0</v>
      </c>
      <c r="F150" s="45">
        <v>0</v>
      </c>
      <c r="G150" s="45">
        <v>0</v>
      </c>
      <c r="H150" s="45">
        <v>0</v>
      </c>
      <c r="I150" s="45">
        <v>0</v>
      </c>
      <c r="J150" s="45">
        <v>0</v>
      </c>
      <c r="K150" s="45">
        <v>0</v>
      </c>
      <c r="L150" s="45">
        <v>2.3909146975084283</v>
      </c>
      <c r="M150" s="45">
        <v>4.3651159255908567E-4</v>
      </c>
      <c r="N150" s="45">
        <v>1.8062804913824948E-2</v>
      </c>
      <c r="O150" s="45">
        <v>3.6509446040301707E-2</v>
      </c>
      <c r="P150" s="45">
        <v>7.8916047810093204E-2</v>
      </c>
      <c r="Q150" s="45">
        <v>0</v>
      </c>
      <c r="R150" s="45">
        <v>9.8001213918340824E-2</v>
      </c>
      <c r="S150" s="45">
        <v>2.6228407217835752</v>
      </c>
    </row>
    <row r="151" spans="1:19">
      <c r="A151" s="88" t="s">
        <v>287</v>
      </c>
      <c r="B151" s="69" t="s">
        <v>191</v>
      </c>
      <c r="C151" s="45">
        <v>0.14326872053673423</v>
      </c>
      <c r="D151" s="45">
        <v>0</v>
      </c>
      <c r="E151" s="45">
        <v>0</v>
      </c>
      <c r="F151" s="45">
        <v>0</v>
      </c>
      <c r="G151" s="45">
        <v>0</v>
      </c>
      <c r="H151" s="45">
        <v>0</v>
      </c>
      <c r="I151" s="45">
        <v>0</v>
      </c>
      <c r="J151" s="45">
        <v>0</v>
      </c>
      <c r="K151" s="45">
        <v>0</v>
      </c>
      <c r="L151" s="45">
        <v>0</v>
      </c>
      <c r="M151" s="45">
        <v>1.064739763358169E-2</v>
      </c>
      <c r="N151" s="45">
        <v>0</v>
      </c>
      <c r="O151" s="45">
        <v>0</v>
      </c>
      <c r="P151" s="45">
        <v>1.342518428447903E-3</v>
      </c>
      <c r="Q151" s="45">
        <v>0</v>
      </c>
      <c r="R151" s="45">
        <v>6.9373388699034422E-4</v>
      </c>
      <c r="S151" s="45">
        <v>0.15595237048569288</v>
      </c>
    </row>
    <row r="152" spans="1:19">
      <c r="A152" s="88" t="s">
        <v>287</v>
      </c>
      <c r="B152" s="69" t="s">
        <v>192</v>
      </c>
      <c r="C152" s="45">
        <v>0</v>
      </c>
      <c r="D152" s="45">
        <v>0</v>
      </c>
      <c r="E152" s="45">
        <v>0</v>
      </c>
      <c r="F152" s="45">
        <v>0</v>
      </c>
      <c r="G152" s="45">
        <v>0</v>
      </c>
      <c r="H152" s="45">
        <v>0</v>
      </c>
      <c r="I152" s="45">
        <v>0</v>
      </c>
      <c r="J152" s="45">
        <v>0</v>
      </c>
      <c r="K152" s="45">
        <v>0</v>
      </c>
      <c r="L152" s="45">
        <v>0</v>
      </c>
      <c r="M152" s="45">
        <v>3.2034725061791391E-4</v>
      </c>
      <c r="N152" s="45">
        <v>0</v>
      </c>
      <c r="O152" s="45">
        <v>9.0503797500751659E-7</v>
      </c>
      <c r="P152" s="45">
        <v>0.10603507051669325</v>
      </c>
      <c r="Q152" s="45">
        <v>0</v>
      </c>
      <c r="R152" s="45">
        <v>0</v>
      </c>
      <c r="S152" s="45">
        <v>0.10635632280531127</v>
      </c>
    </row>
    <row r="153" spans="1:19">
      <c r="A153" s="88" t="s">
        <v>287</v>
      </c>
      <c r="B153" s="69" t="s">
        <v>193</v>
      </c>
      <c r="C153" s="45">
        <v>0</v>
      </c>
      <c r="D153" s="45">
        <v>0</v>
      </c>
      <c r="E153" s="45">
        <v>0</v>
      </c>
      <c r="F153" s="45">
        <v>0</v>
      </c>
      <c r="G153" s="45">
        <v>0</v>
      </c>
      <c r="H153" s="45">
        <v>0</v>
      </c>
      <c r="I153" s="45">
        <v>0</v>
      </c>
      <c r="J153" s="45">
        <v>0</v>
      </c>
      <c r="K153" s="45">
        <v>0</v>
      </c>
      <c r="L153" s="45">
        <v>0</v>
      </c>
      <c r="M153" s="45">
        <v>9.3061416421491572E-3</v>
      </c>
      <c r="N153" s="45">
        <v>0</v>
      </c>
      <c r="O153" s="45">
        <v>0</v>
      </c>
      <c r="P153" s="45">
        <v>0.20903813260770576</v>
      </c>
      <c r="Q153" s="45">
        <v>0</v>
      </c>
      <c r="R153" s="45">
        <v>8.6470863679636523E-2</v>
      </c>
      <c r="S153" s="45">
        <v>0.30481513792946657</v>
      </c>
    </row>
    <row r="154" spans="1:19">
      <c r="A154" s="88" t="s">
        <v>287</v>
      </c>
      <c r="B154" s="69" t="s">
        <v>194</v>
      </c>
      <c r="C154" s="45">
        <v>0</v>
      </c>
      <c r="D154" s="45">
        <v>0</v>
      </c>
      <c r="E154" s="45">
        <v>0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  <c r="K154" s="45">
        <v>0</v>
      </c>
      <c r="L154" s="45">
        <v>0</v>
      </c>
      <c r="M154" s="45">
        <v>0</v>
      </c>
      <c r="N154" s="45">
        <v>0</v>
      </c>
      <c r="O154" s="45">
        <v>0</v>
      </c>
      <c r="P154" s="45">
        <v>0.33891901757510468</v>
      </c>
      <c r="Q154" s="45">
        <v>0</v>
      </c>
      <c r="R154" s="45">
        <v>0.33475603119809705</v>
      </c>
      <c r="S154" s="45">
        <v>0.67367504877321949</v>
      </c>
    </row>
    <row r="155" spans="1:19">
      <c r="A155" s="88" t="s">
        <v>287</v>
      </c>
      <c r="B155" s="69" t="s">
        <v>195</v>
      </c>
      <c r="C155" s="45">
        <v>0</v>
      </c>
      <c r="D155" s="45">
        <v>0</v>
      </c>
      <c r="E155" s="45">
        <v>0.45845385634715452</v>
      </c>
      <c r="F155" s="45">
        <v>0</v>
      </c>
      <c r="G155" s="45">
        <v>0</v>
      </c>
      <c r="H155" s="45">
        <v>0</v>
      </c>
      <c r="I155" s="45">
        <v>0</v>
      </c>
      <c r="J155" s="45">
        <v>0</v>
      </c>
      <c r="K155" s="45">
        <v>0</v>
      </c>
      <c r="L155" s="45">
        <v>0</v>
      </c>
      <c r="M155" s="45">
        <v>0</v>
      </c>
      <c r="N155" s="45">
        <v>0</v>
      </c>
      <c r="O155" s="45">
        <v>0</v>
      </c>
      <c r="P155" s="45">
        <v>2.7632208065963226E-2</v>
      </c>
      <c r="Q155" s="45">
        <v>0</v>
      </c>
      <c r="R155" s="45">
        <v>0</v>
      </c>
      <c r="S155" s="45">
        <v>0.48608606441311508</v>
      </c>
    </row>
    <row r="156" spans="1:19">
      <c r="A156" s="88" t="s">
        <v>287</v>
      </c>
      <c r="B156" s="69" t="s">
        <v>196</v>
      </c>
      <c r="C156" s="45">
        <v>0</v>
      </c>
      <c r="D156" s="45">
        <v>0</v>
      </c>
      <c r="E156" s="45">
        <v>0</v>
      </c>
      <c r="F156" s="45">
        <v>0</v>
      </c>
      <c r="G156" s="45">
        <v>0</v>
      </c>
      <c r="H156" s="45">
        <v>0</v>
      </c>
      <c r="I156" s="45">
        <v>0</v>
      </c>
      <c r="J156" s="45">
        <v>0</v>
      </c>
      <c r="K156" s="45">
        <v>0</v>
      </c>
      <c r="L156" s="45">
        <v>0</v>
      </c>
      <c r="M156" s="45">
        <v>1.5387027056945612E-5</v>
      </c>
      <c r="N156" s="45">
        <v>6.7926660960466734E-3</v>
      </c>
      <c r="O156" s="45">
        <v>0</v>
      </c>
      <c r="P156" s="45">
        <v>0</v>
      </c>
      <c r="Q156" s="45">
        <v>0</v>
      </c>
      <c r="R156" s="45">
        <v>0</v>
      </c>
      <c r="S156" s="45">
        <v>6.8080531231089481E-3</v>
      </c>
    </row>
    <row r="157" spans="1:19">
      <c r="A157" s="88" t="s">
        <v>287</v>
      </c>
      <c r="B157" s="69" t="s">
        <v>197</v>
      </c>
      <c r="C157" s="45">
        <v>0</v>
      </c>
      <c r="D157" s="45">
        <v>0</v>
      </c>
      <c r="E157" s="45">
        <v>0</v>
      </c>
      <c r="F157" s="45">
        <v>0</v>
      </c>
      <c r="G157" s="45">
        <v>0</v>
      </c>
      <c r="H157" s="45">
        <v>0</v>
      </c>
      <c r="I157" s="45">
        <v>0</v>
      </c>
      <c r="J157" s="45">
        <v>0</v>
      </c>
      <c r="K157" s="45">
        <v>0</v>
      </c>
      <c r="L157" s="45">
        <v>0</v>
      </c>
      <c r="M157" s="45">
        <v>1.7012061529086964E-4</v>
      </c>
      <c r="N157" s="45">
        <v>0</v>
      </c>
      <c r="O157" s="45">
        <v>6.0415264175062156E-4</v>
      </c>
      <c r="P157" s="45">
        <v>7.1669633772955876E-2</v>
      </c>
      <c r="Q157" s="45">
        <v>3.5999273028286538E-4</v>
      </c>
      <c r="R157" s="45">
        <v>0</v>
      </c>
      <c r="S157" s="45">
        <v>7.2803899760288004E-2</v>
      </c>
    </row>
    <row r="158" spans="1:19">
      <c r="A158" s="88" t="s">
        <v>287</v>
      </c>
      <c r="B158" s="69" t="s">
        <v>198</v>
      </c>
      <c r="C158" s="45">
        <v>0</v>
      </c>
      <c r="D158" s="45">
        <v>0</v>
      </c>
      <c r="E158" s="45">
        <v>0</v>
      </c>
      <c r="F158" s="45">
        <v>0</v>
      </c>
      <c r="G158" s="45">
        <v>0</v>
      </c>
      <c r="H158" s="45">
        <v>0</v>
      </c>
      <c r="I158" s="45">
        <v>0</v>
      </c>
      <c r="J158" s="45">
        <v>0</v>
      </c>
      <c r="K158" s="45">
        <v>0</v>
      </c>
      <c r="L158" s="45">
        <v>0</v>
      </c>
      <c r="M158" s="45">
        <v>4.2408036686936157E-4</v>
      </c>
      <c r="N158" s="45">
        <v>1.4486402233924167E-2</v>
      </c>
      <c r="O158" s="45">
        <v>0</v>
      </c>
      <c r="P158" s="45">
        <v>0.63211716077792701</v>
      </c>
      <c r="Q158" s="45">
        <v>0</v>
      </c>
      <c r="R158" s="45">
        <v>2.0857154742515149E-4</v>
      </c>
      <c r="S158" s="45">
        <v>0.6472362149261528</v>
      </c>
    </row>
    <row r="159" spans="1:19">
      <c r="A159" s="88" t="s">
        <v>287</v>
      </c>
      <c r="B159" s="69" t="s">
        <v>199</v>
      </c>
      <c r="C159" s="45">
        <v>0</v>
      </c>
      <c r="D159" s="45">
        <v>0</v>
      </c>
      <c r="E159" s="45">
        <v>0</v>
      </c>
      <c r="F159" s="45">
        <v>0</v>
      </c>
      <c r="G159" s="45">
        <v>0</v>
      </c>
      <c r="H159" s="45">
        <v>0</v>
      </c>
      <c r="I159" s="45">
        <v>0</v>
      </c>
      <c r="J159" s="45">
        <v>0</v>
      </c>
      <c r="K159" s="45">
        <v>0</v>
      </c>
      <c r="L159" s="45">
        <v>0</v>
      </c>
      <c r="M159" s="45">
        <v>0</v>
      </c>
      <c r="N159" s="45">
        <v>0</v>
      </c>
      <c r="O159" s="45">
        <v>7.6753951605557091E-5</v>
      </c>
      <c r="P159" s="45">
        <v>2.0135103353851491E-2</v>
      </c>
      <c r="Q159" s="45">
        <v>1.0234233869482079E-2</v>
      </c>
      <c r="R159" s="45">
        <v>3.1678482983465983E-6</v>
      </c>
      <c r="S159" s="45">
        <v>3.0449259023271225E-2</v>
      </c>
    </row>
    <row r="160" spans="1:19">
      <c r="A160" s="88" t="s">
        <v>287</v>
      </c>
      <c r="B160" s="69" t="s">
        <v>200</v>
      </c>
      <c r="C160" s="45">
        <v>0</v>
      </c>
      <c r="D160" s="45">
        <v>0</v>
      </c>
      <c r="E160" s="45">
        <v>0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  <c r="K160" s="45">
        <v>0</v>
      </c>
      <c r="L160" s="45">
        <v>0</v>
      </c>
      <c r="M160" s="45">
        <v>0</v>
      </c>
      <c r="N160" s="45">
        <v>1.8150826209716087E-2</v>
      </c>
      <c r="O160" s="45">
        <v>0</v>
      </c>
      <c r="P160" s="45">
        <v>8.3042812489313889E-2</v>
      </c>
      <c r="Q160" s="45">
        <v>0</v>
      </c>
      <c r="R160" s="45">
        <v>0.66192585650022551</v>
      </c>
      <c r="S160" s="45">
        <v>0.76311949519921995</v>
      </c>
    </row>
    <row r="161" spans="1:19">
      <c r="A161" s="88" t="s">
        <v>287</v>
      </c>
      <c r="B161" s="69" t="s">
        <v>201</v>
      </c>
      <c r="C161" s="45">
        <v>0.40630412651063352</v>
      </c>
      <c r="D161" s="45">
        <v>0.1461676889707757</v>
      </c>
      <c r="E161" s="45">
        <v>0.46480063903316093</v>
      </c>
      <c r="F161" s="45">
        <v>0</v>
      </c>
      <c r="G161" s="45">
        <v>0</v>
      </c>
      <c r="H161" s="45">
        <v>2.7886129175467289E-2</v>
      </c>
      <c r="I161" s="45">
        <v>0</v>
      </c>
      <c r="J161" s="45">
        <v>0.15399260477127347</v>
      </c>
      <c r="K161" s="45">
        <v>2.3553052407976338E-5</v>
      </c>
      <c r="L161" s="45">
        <v>4.7126226553015798</v>
      </c>
      <c r="M161" s="45">
        <v>0.21375532021021293</v>
      </c>
      <c r="N161" s="45">
        <v>5.318264548172813E-2</v>
      </c>
      <c r="O161" s="45">
        <v>1.2885751085884412E-2</v>
      </c>
      <c r="P161" s="45">
        <v>6.7725522181769513</v>
      </c>
      <c r="Q161" s="45">
        <v>8.7638119356729494E-2</v>
      </c>
      <c r="R161" s="45">
        <v>1.3985967567716067</v>
      </c>
      <c r="S161" s="45">
        <v>14.45040820789842</v>
      </c>
    </row>
    <row r="162" spans="1:19">
      <c r="A162" s="88" t="s">
        <v>287</v>
      </c>
      <c r="B162" s="69" t="s">
        <v>202</v>
      </c>
      <c r="C162" s="45">
        <v>0</v>
      </c>
      <c r="D162" s="45">
        <v>0</v>
      </c>
      <c r="E162" s="45">
        <v>7.8336166614334957E-2</v>
      </c>
      <c r="F162" s="45">
        <v>9.4050454879791801E-2</v>
      </c>
      <c r="G162" s="45">
        <v>0</v>
      </c>
      <c r="H162" s="45">
        <v>2.2144867286399972E-2</v>
      </c>
      <c r="I162" s="45">
        <v>5.5612960126632416E-2</v>
      </c>
      <c r="J162" s="45">
        <v>7.6996302385636706E-2</v>
      </c>
      <c r="K162" s="45">
        <v>0.32517820119579777</v>
      </c>
      <c r="L162" s="45">
        <v>1.374537808026048</v>
      </c>
      <c r="M162" s="45">
        <v>9.6388287204741019E-2</v>
      </c>
      <c r="N162" s="45">
        <v>4.2205829602862011E-2</v>
      </c>
      <c r="O162" s="45">
        <v>3.9247674417266509E-3</v>
      </c>
      <c r="P162" s="45">
        <v>5.3342793953563898</v>
      </c>
      <c r="Q162" s="45">
        <v>4.0969022709267833E-2</v>
      </c>
      <c r="R162" s="45">
        <v>0.59471551159179015</v>
      </c>
      <c r="S162" s="45">
        <v>8.1393395744213706</v>
      </c>
    </row>
    <row r="163" spans="1:19">
      <c r="A163" s="88" t="s">
        <v>287</v>
      </c>
      <c r="B163" s="69" t="s">
        <v>203</v>
      </c>
      <c r="C163" s="45">
        <v>0.28653744107346846</v>
      </c>
      <c r="D163" s="45">
        <v>0</v>
      </c>
      <c r="E163" s="45">
        <v>0</v>
      </c>
      <c r="F163" s="45">
        <v>0.18810090975959071</v>
      </c>
      <c r="G163" s="45">
        <v>0.41237773373286757</v>
      </c>
      <c r="H163" s="45">
        <v>0</v>
      </c>
      <c r="I163" s="45">
        <v>0</v>
      </c>
      <c r="J163" s="45">
        <v>7.6996302385636706E-2</v>
      </c>
      <c r="K163" s="45">
        <v>0</v>
      </c>
      <c r="L163" s="45">
        <v>0</v>
      </c>
      <c r="M163" s="45">
        <v>2.9535203680145727E-2</v>
      </c>
      <c r="N163" s="45">
        <v>5.2495165726426762E-2</v>
      </c>
      <c r="O163" s="45">
        <v>2.6283369468127482E-4</v>
      </c>
      <c r="P163" s="45">
        <v>3.0487853680259889</v>
      </c>
      <c r="Q163" s="45">
        <v>6.3992873867112721E-2</v>
      </c>
      <c r="R163" s="45">
        <v>1.0651699799311203</v>
      </c>
      <c r="S163" s="45">
        <v>5.2242538118770199</v>
      </c>
    </row>
    <row r="164" spans="1:19">
      <c r="A164" s="88" t="s">
        <v>287</v>
      </c>
      <c r="B164" s="69" t="s">
        <v>204</v>
      </c>
      <c r="C164" s="45">
        <v>0.14326872053673423</v>
      </c>
      <c r="D164" s="45">
        <v>8.92858278515547E-2</v>
      </c>
      <c r="E164" s="45">
        <v>0</v>
      </c>
      <c r="F164" s="45">
        <v>5.5323796988119511E-2</v>
      </c>
      <c r="G164" s="45">
        <v>0</v>
      </c>
      <c r="H164" s="45">
        <v>0</v>
      </c>
      <c r="I164" s="45">
        <v>0</v>
      </c>
      <c r="J164" s="45">
        <v>0</v>
      </c>
      <c r="K164" s="45">
        <v>0</v>
      </c>
      <c r="L164" s="45">
        <v>0</v>
      </c>
      <c r="M164" s="45">
        <v>4.9347837318819643E-2</v>
      </c>
      <c r="N164" s="45">
        <v>6.6538575865173755E-3</v>
      </c>
      <c r="O164" s="45">
        <v>3.2406152320267889E-3</v>
      </c>
      <c r="P164" s="45">
        <v>3.0714350891335656</v>
      </c>
      <c r="Q164" s="45">
        <v>5.2518635231378674E-2</v>
      </c>
      <c r="R164" s="45">
        <v>0.43445667088514739</v>
      </c>
      <c r="S164" s="45">
        <v>3.9055310507638978</v>
      </c>
    </row>
    <row r="165" spans="1:19">
      <c r="A165" s="88" t="s">
        <v>287</v>
      </c>
      <c r="B165" s="69" t="s">
        <v>205</v>
      </c>
      <c r="C165" s="45">
        <v>0</v>
      </c>
      <c r="D165" s="45">
        <v>0</v>
      </c>
      <c r="E165" s="45">
        <v>0</v>
      </c>
      <c r="F165" s="45">
        <v>9.4050454879791801E-2</v>
      </c>
      <c r="G165" s="45">
        <v>0.69157582711750365</v>
      </c>
      <c r="H165" s="45">
        <v>0</v>
      </c>
      <c r="I165" s="45">
        <v>0</v>
      </c>
      <c r="J165" s="45">
        <v>4.5291942579786304E-2</v>
      </c>
      <c r="K165" s="45">
        <v>0</v>
      </c>
      <c r="L165" s="45">
        <v>0</v>
      </c>
      <c r="M165" s="45">
        <v>3.6738144832977326E-3</v>
      </c>
      <c r="N165" s="45">
        <v>2.6102825315071243E-2</v>
      </c>
      <c r="O165" s="45">
        <v>1.2686984624643571E-3</v>
      </c>
      <c r="P165" s="45">
        <v>1.1084558107600841</v>
      </c>
      <c r="Q165" s="45">
        <v>1.0122629827220564E-3</v>
      </c>
      <c r="R165" s="45">
        <v>0.28366265814221236</v>
      </c>
      <c r="S165" s="45">
        <v>2.2550942947229373</v>
      </c>
    </row>
    <row r="166" spans="1:19">
      <c r="A166" s="88" t="s">
        <v>287</v>
      </c>
      <c r="B166" s="69" t="s">
        <v>206</v>
      </c>
      <c r="C166" s="45">
        <v>6.8533806845681333E-2</v>
      </c>
      <c r="D166" s="45">
        <v>0.20713414268161756</v>
      </c>
      <c r="E166" s="45">
        <v>0</v>
      </c>
      <c r="F166" s="45">
        <v>9.4050454879798906E-2</v>
      </c>
      <c r="G166" s="45">
        <v>0</v>
      </c>
      <c r="H166" s="45">
        <v>0</v>
      </c>
      <c r="I166" s="45">
        <v>0</v>
      </c>
      <c r="J166" s="45">
        <v>0</v>
      </c>
      <c r="K166" s="45">
        <v>0</v>
      </c>
      <c r="L166" s="45">
        <v>0</v>
      </c>
      <c r="M166" s="45">
        <v>3.672801662792935E-3</v>
      </c>
      <c r="N166" s="45">
        <v>4.6892214244406816E-2</v>
      </c>
      <c r="O166" s="45">
        <v>2.2964620488004073E-3</v>
      </c>
      <c r="P166" s="45">
        <v>0.30180815757559998</v>
      </c>
      <c r="Q166" s="45">
        <v>1.0122629827220564E-3</v>
      </c>
      <c r="R166" s="45">
        <v>9.8962318485362744E-3</v>
      </c>
      <c r="S166" s="45">
        <v>0.73529653476992962</v>
      </c>
    </row>
    <row r="167" spans="1:19">
      <c r="A167" s="88" t="s">
        <v>287</v>
      </c>
      <c r="B167" s="69" t="s">
        <v>207</v>
      </c>
      <c r="C167" s="45">
        <v>0</v>
      </c>
      <c r="D167" s="45">
        <v>0</v>
      </c>
      <c r="E167" s="45">
        <v>0</v>
      </c>
      <c r="F167" s="45">
        <v>9.4050454879791801E-2</v>
      </c>
      <c r="G167" s="45">
        <v>0</v>
      </c>
      <c r="H167" s="45">
        <v>0</v>
      </c>
      <c r="I167" s="45">
        <v>0</v>
      </c>
      <c r="J167" s="45">
        <v>0</v>
      </c>
      <c r="K167" s="45">
        <v>0</v>
      </c>
      <c r="L167" s="45">
        <v>0</v>
      </c>
      <c r="M167" s="45">
        <v>3.5344519672442232E-4</v>
      </c>
      <c r="N167" s="45">
        <v>2.3803838553291712E-2</v>
      </c>
      <c r="O167" s="45">
        <v>1.3427304789794814E-3</v>
      </c>
      <c r="P167" s="45">
        <v>0.21944278481039703</v>
      </c>
      <c r="Q167" s="45">
        <v>1.0122629827220564E-3</v>
      </c>
      <c r="R167" s="45">
        <v>0.10259539058428047</v>
      </c>
      <c r="S167" s="45">
        <v>0.44260090748619518</v>
      </c>
    </row>
    <row r="168" spans="1:19">
      <c r="A168" s="88" t="s">
        <v>287</v>
      </c>
      <c r="B168" s="69" t="s">
        <v>208</v>
      </c>
      <c r="C168" s="45">
        <v>0</v>
      </c>
      <c r="D168" s="45">
        <v>0</v>
      </c>
      <c r="E168" s="45">
        <v>5.9977656982116656E-2</v>
      </c>
      <c r="F168" s="45">
        <v>0</v>
      </c>
      <c r="G168" s="45">
        <v>0</v>
      </c>
      <c r="H168" s="45">
        <v>0</v>
      </c>
      <c r="I168" s="45">
        <v>0</v>
      </c>
      <c r="J168" s="45">
        <v>0</v>
      </c>
      <c r="K168" s="45">
        <v>0</v>
      </c>
      <c r="L168" s="45">
        <v>0</v>
      </c>
      <c r="M168" s="45">
        <v>6.0934294252668053E-3</v>
      </c>
      <c r="N168" s="45">
        <v>0</v>
      </c>
      <c r="O168" s="45">
        <v>3.3528063491150562E-4</v>
      </c>
      <c r="P168" s="45">
        <v>1.1010739515394121</v>
      </c>
      <c r="Q168" s="45">
        <v>0</v>
      </c>
      <c r="R168" s="45">
        <v>0.11139245526394248</v>
      </c>
      <c r="S168" s="45">
        <v>1.2788727738457055</v>
      </c>
    </row>
    <row r="169" spans="1:19">
      <c r="A169" s="88" t="s">
        <v>287</v>
      </c>
      <c r="B169" s="69" t="s">
        <v>209</v>
      </c>
      <c r="C169" s="45">
        <v>0</v>
      </c>
      <c r="D169" s="45">
        <v>0</v>
      </c>
      <c r="E169" s="45">
        <v>0</v>
      </c>
      <c r="F169" s="45">
        <v>0</v>
      </c>
      <c r="G169" s="45">
        <v>0.34578791355875182</v>
      </c>
      <c r="H169" s="45">
        <v>0</v>
      </c>
      <c r="I169" s="45">
        <v>0</v>
      </c>
      <c r="J169" s="45">
        <v>0</v>
      </c>
      <c r="K169" s="45">
        <v>0</v>
      </c>
      <c r="L169" s="45">
        <v>0</v>
      </c>
      <c r="M169" s="45">
        <v>4.9273717520392779E-5</v>
      </c>
      <c r="N169" s="45">
        <v>0</v>
      </c>
      <c r="O169" s="45">
        <v>1.8627617828226306E-4</v>
      </c>
      <c r="P169" s="45">
        <v>0.36264440044495672</v>
      </c>
      <c r="Q169" s="45">
        <v>1.991000112007324E-2</v>
      </c>
      <c r="R169" s="45">
        <v>0.13332332571718908</v>
      </c>
      <c r="S169" s="45">
        <v>0.86190119073674509</v>
      </c>
    </row>
    <row r="170" spans="1:19">
      <c r="A170" s="88" t="s">
        <v>287</v>
      </c>
      <c r="B170" s="69" t="s">
        <v>210</v>
      </c>
      <c r="C170" s="45">
        <v>0</v>
      </c>
      <c r="D170" s="45">
        <v>0</v>
      </c>
      <c r="E170" s="45">
        <v>0</v>
      </c>
      <c r="F170" s="45">
        <v>0</v>
      </c>
      <c r="G170" s="45">
        <v>0</v>
      </c>
      <c r="H170" s="45">
        <v>0</v>
      </c>
      <c r="I170" s="45">
        <v>0</v>
      </c>
      <c r="J170" s="45">
        <v>0</v>
      </c>
      <c r="K170" s="45">
        <v>0</v>
      </c>
      <c r="L170" s="45">
        <v>0</v>
      </c>
      <c r="M170" s="45">
        <v>4.6700935506294172E-5</v>
      </c>
      <c r="N170" s="45">
        <v>0</v>
      </c>
      <c r="O170" s="45">
        <v>2.2021944521892767E-3</v>
      </c>
      <c r="P170" s="45">
        <v>5.410421754853445E-2</v>
      </c>
      <c r="Q170" s="45">
        <v>0</v>
      </c>
      <c r="R170" s="45">
        <v>0.13332332571719263</v>
      </c>
      <c r="S170" s="45">
        <v>0.18967643865343575</v>
      </c>
    </row>
    <row r="171" spans="1:19">
      <c r="A171" s="88" t="s">
        <v>287</v>
      </c>
      <c r="B171" s="69" t="s">
        <v>211</v>
      </c>
      <c r="C171" s="45">
        <v>0</v>
      </c>
      <c r="D171" s="45">
        <v>0</v>
      </c>
      <c r="E171" s="45">
        <v>0</v>
      </c>
      <c r="F171" s="45">
        <v>0</v>
      </c>
      <c r="G171" s="45">
        <v>0.34578791355875182</v>
      </c>
      <c r="H171" s="45">
        <v>0</v>
      </c>
      <c r="I171" s="45">
        <v>0</v>
      </c>
      <c r="J171" s="45">
        <v>0</v>
      </c>
      <c r="K171" s="45">
        <v>0</v>
      </c>
      <c r="L171" s="45">
        <v>0</v>
      </c>
      <c r="M171" s="45">
        <v>7.742955354217429E-5</v>
      </c>
      <c r="N171" s="45">
        <v>0</v>
      </c>
      <c r="O171" s="45">
        <v>7.4916975225709503E-3</v>
      </c>
      <c r="P171" s="45">
        <v>4.0262340528101959E-2</v>
      </c>
      <c r="Q171" s="45">
        <v>1.6835047711438733E-6</v>
      </c>
      <c r="R171" s="45">
        <v>0.12514327861795138</v>
      </c>
      <c r="S171" s="45">
        <v>0.51876434328568166</v>
      </c>
    </row>
    <row r="172" spans="1:19">
      <c r="A172" s="88" t="s">
        <v>287</v>
      </c>
      <c r="B172" s="69" t="s">
        <v>212</v>
      </c>
      <c r="C172" s="45">
        <v>0</v>
      </c>
      <c r="D172" s="45">
        <v>0</v>
      </c>
      <c r="E172" s="45">
        <v>0</v>
      </c>
      <c r="F172" s="45">
        <v>0</v>
      </c>
      <c r="G172" s="45">
        <v>0.34578791355875182</v>
      </c>
      <c r="H172" s="45">
        <v>0</v>
      </c>
      <c r="I172" s="45">
        <v>0</v>
      </c>
      <c r="J172" s="45">
        <v>0</v>
      </c>
      <c r="K172" s="45">
        <v>0</v>
      </c>
      <c r="L172" s="45">
        <v>0</v>
      </c>
      <c r="M172" s="45">
        <v>6.1711950490206391E-5</v>
      </c>
      <c r="N172" s="45">
        <v>0</v>
      </c>
      <c r="O172" s="45">
        <v>0</v>
      </c>
      <c r="P172" s="45">
        <v>4.2540596720073154E-3</v>
      </c>
      <c r="Q172" s="45">
        <v>1.0117866836542699E-2</v>
      </c>
      <c r="R172" s="45">
        <v>1.3929920012067498E-2</v>
      </c>
      <c r="S172" s="45">
        <v>0.37415147202986532</v>
      </c>
    </row>
    <row r="173" spans="1:19">
      <c r="A173" s="88" t="s">
        <v>287</v>
      </c>
      <c r="B173" s="69" t="s">
        <v>213</v>
      </c>
      <c r="C173" s="45">
        <v>0</v>
      </c>
      <c r="D173" s="45">
        <v>0</v>
      </c>
      <c r="E173" s="45">
        <v>0</v>
      </c>
      <c r="F173" s="45">
        <v>0</v>
      </c>
      <c r="G173" s="45">
        <v>0</v>
      </c>
      <c r="H173" s="45">
        <v>0</v>
      </c>
      <c r="I173" s="45">
        <v>0</v>
      </c>
      <c r="J173" s="45">
        <v>0</v>
      </c>
      <c r="K173" s="45">
        <v>0</v>
      </c>
      <c r="L173" s="45">
        <v>0</v>
      </c>
      <c r="M173" s="45">
        <v>0</v>
      </c>
      <c r="N173" s="45">
        <v>0</v>
      </c>
      <c r="O173" s="45">
        <v>0</v>
      </c>
      <c r="P173" s="45">
        <v>3.5461129216969312E-2</v>
      </c>
      <c r="Q173" s="45">
        <v>1.3585096275861019E-3</v>
      </c>
      <c r="R173" s="45">
        <v>9.3931041686150962E-2</v>
      </c>
      <c r="S173" s="45">
        <v>0.13075068053072414</v>
      </c>
    </row>
    <row r="174" spans="1:19">
      <c r="A174" s="88" t="s">
        <v>287</v>
      </c>
      <c r="B174" s="69" t="s">
        <v>214</v>
      </c>
      <c r="C174" s="45">
        <v>0</v>
      </c>
      <c r="D174" s="45">
        <v>0</v>
      </c>
      <c r="E174" s="45">
        <v>0</v>
      </c>
      <c r="F174" s="45">
        <v>0</v>
      </c>
      <c r="G174" s="45">
        <v>0</v>
      </c>
      <c r="H174" s="45">
        <v>0</v>
      </c>
      <c r="I174" s="45">
        <v>0</v>
      </c>
      <c r="J174" s="45">
        <v>0</v>
      </c>
      <c r="K174" s="45">
        <v>6.3760431607019719E-2</v>
      </c>
      <c r="L174" s="45">
        <v>0</v>
      </c>
      <c r="M174" s="45">
        <v>1.4770709855493891E-3</v>
      </c>
      <c r="N174" s="45">
        <v>8.2349946727759971E-3</v>
      </c>
      <c r="O174" s="45">
        <v>0</v>
      </c>
      <c r="P174" s="45">
        <v>3.5830258010150828E-2</v>
      </c>
      <c r="Q174" s="45">
        <v>8.6544688537193437E-4</v>
      </c>
      <c r="R174" s="45">
        <v>0</v>
      </c>
      <c r="S174" s="45">
        <v>0.11016820216084966</v>
      </c>
    </row>
    <row r="175" spans="1:19">
      <c r="A175" s="88" t="s">
        <v>287</v>
      </c>
      <c r="B175" s="69" t="s">
        <v>215</v>
      </c>
      <c r="C175" s="45">
        <v>0</v>
      </c>
      <c r="D175" s="45">
        <v>0</v>
      </c>
      <c r="E175" s="45">
        <v>0</v>
      </c>
      <c r="F175" s="45">
        <v>0</v>
      </c>
      <c r="G175" s="45">
        <v>0</v>
      </c>
      <c r="H175" s="45">
        <v>0</v>
      </c>
      <c r="I175" s="45">
        <v>0</v>
      </c>
      <c r="J175" s="45">
        <v>0</v>
      </c>
      <c r="K175" s="45">
        <v>0</v>
      </c>
      <c r="L175" s="45">
        <v>0</v>
      </c>
      <c r="M175" s="45">
        <v>0</v>
      </c>
      <c r="N175" s="45">
        <v>9.1565119797500927E-3</v>
      </c>
      <c r="O175" s="45">
        <v>1.4774281545166579E-2</v>
      </c>
      <c r="P175" s="45">
        <v>1.6962279331252716E-2</v>
      </c>
      <c r="Q175" s="45">
        <v>0</v>
      </c>
      <c r="R175" s="45">
        <v>3.0172144082278862E-3</v>
      </c>
      <c r="S175" s="45">
        <v>4.391028726439572E-2</v>
      </c>
    </row>
    <row r="176" spans="1:19">
      <c r="A176" s="88" t="s">
        <v>287</v>
      </c>
      <c r="B176" s="69" t="s">
        <v>216</v>
      </c>
      <c r="C176" s="45">
        <v>0</v>
      </c>
      <c r="D176" s="45">
        <v>0</v>
      </c>
      <c r="E176" s="45">
        <v>0</v>
      </c>
      <c r="F176" s="45">
        <v>0</v>
      </c>
      <c r="G176" s="45">
        <v>0</v>
      </c>
      <c r="H176" s="45">
        <v>0</v>
      </c>
      <c r="I176" s="45">
        <v>0</v>
      </c>
      <c r="J176" s="45">
        <v>0</v>
      </c>
      <c r="K176" s="45">
        <v>0</v>
      </c>
      <c r="L176" s="45">
        <v>0</v>
      </c>
      <c r="M176" s="45">
        <v>4.0077078830869084E-4</v>
      </c>
      <c r="N176" s="45">
        <v>0</v>
      </c>
      <c r="O176" s="45">
        <v>0</v>
      </c>
      <c r="P176" s="45">
        <v>3.9198329657708086E-3</v>
      </c>
      <c r="Q176" s="45">
        <v>0</v>
      </c>
      <c r="R176" s="45">
        <v>1.5429335091070584E-3</v>
      </c>
      <c r="S176" s="45">
        <v>5.863537263167018E-3</v>
      </c>
    </row>
    <row r="177" spans="1:19">
      <c r="A177" s="88" t="s">
        <v>287</v>
      </c>
      <c r="B177" s="69" t="s">
        <v>217</v>
      </c>
      <c r="C177" s="45">
        <v>0</v>
      </c>
      <c r="D177" s="45">
        <v>0</v>
      </c>
      <c r="E177" s="45">
        <v>0</v>
      </c>
      <c r="F177" s="45">
        <v>0</v>
      </c>
      <c r="G177" s="45">
        <v>0</v>
      </c>
      <c r="H177" s="45">
        <v>0</v>
      </c>
      <c r="I177" s="45">
        <v>1.9444772573749436E-2</v>
      </c>
      <c r="J177" s="45">
        <v>0</v>
      </c>
      <c r="K177" s="45">
        <v>0</v>
      </c>
      <c r="L177" s="45">
        <v>0</v>
      </c>
      <c r="M177" s="45">
        <v>1.3343124430420517E-4</v>
      </c>
      <c r="N177" s="45">
        <v>0</v>
      </c>
      <c r="O177" s="45">
        <v>1.1010972260945273E-3</v>
      </c>
      <c r="P177" s="45">
        <v>2.1458675750736234E-3</v>
      </c>
      <c r="Q177" s="45">
        <v>0</v>
      </c>
      <c r="R177" s="45">
        <v>7.6059656102245299E-6</v>
      </c>
      <c r="S177" s="45">
        <v>2.2832774584855997E-2</v>
      </c>
    </row>
    <row r="178" spans="1:19">
      <c r="A178" s="88" t="s">
        <v>287</v>
      </c>
      <c r="B178" s="69" t="s">
        <v>218</v>
      </c>
      <c r="C178" s="45">
        <v>0</v>
      </c>
      <c r="D178" s="45">
        <v>0</v>
      </c>
      <c r="E178" s="45">
        <v>0</v>
      </c>
      <c r="F178" s="45">
        <v>0</v>
      </c>
      <c r="G178" s="45">
        <v>0</v>
      </c>
      <c r="H178" s="45">
        <v>0</v>
      </c>
      <c r="I178" s="45">
        <v>0</v>
      </c>
      <c r="J178" s="45">
        <v>2.4173895161640591E-2</v>
      </c>
      <c r="K178" s="45">
        <v>0</v>
      </c>
      <c r="L178" s="45">
        <v>0</v>
      </c>
      <c r="M178" s="45">
        <v>0</v>
      </c>
      <c r="N178" s="45">
        <v>0</v>
      </c>
      <c r="O178" s="45">
        <v>0</v>
      </c>
      <c r="P178" s="45">
        <v>3.6943876029837952E-3</v>
      </c>
      <c r="Q178" s="45">
        <v>0</v>
      </c>
      <c r="R178" s="45">
        <v>0</v>
      </c>
      <c r="S178" s="45">
        <v>2.786828276461506E-2</v>
      </c>
    </row>
    <row r="179" spans="1:19">
      <c r="A179" s="88" t="s">
        <v>287</v>
      </c>
      <c r="B179" s="69" t="s">
        <v>219</v>
      </c>
      <c r="C179" s="45">
        <v>0</v>
      </c>
      <c r="D179" s="45">
        <v>0</v>
      </c>
      <c r="E179" s="45">
        <v>0</v>
      </c>
      <c r="F179" s="45">
        <v>0</v>
      </c>
      <c r="G179" s="45">
        <v>0.20340465503456073</v>
      </c>
      <c r="H179" s="45">
        <v>0</v>
      </c>
      <c r="I179" s="45">
        <v>0</v>
      </c>
      <c r="J179" s="45">
        <v>0</v>
      </c>
      <c r="K179" s="45">
        <v>0</v>
      </c>
      <c r="L179" s="45">
        <v>0</v>
      </c>
      <c r="M179" s="45">
        <v>2.2212725713874448E-2</v>
      </c>
      <c r="N179" s="45">
        <v>1.3833202739247596E-2</v>
      </c>
      <c r="O179" s="45">
        <v>2.9141463783417532E-3</v>
      </c>
      <c r="P179" s="45">
        <v>6.571240439641457E-2</v>
      </c>
      <c r="Q179" s="45">
        <v>8.0011525838372677E-3</v>
      </c>
      <c r="R179" s="45">
        <v>3.2058996948542529E-2</v>
      </c>
      <c r="S179" s="45">
        <v>0.3481372837948129</v>
      </c>
    </row>
    <row r="180" spans="1:19">
      <c r="A180" s="88" t="s">
        <v>287</v>
      </c>
      <c r="B180" s="69" t="s">
        <v>220</v>
      </c>
      <c r="C180" s="45">
        <v>1.3833549184560923E-3</v>
      </c>
      <c r="D180" s="45">
        <v>2.6396839593010313E-2</v>
      </c>
      <c r="E180" s="45">
        <v>0</v>
      </c>
      <c r="F180" s="45">
        <v>0</v>
      </c>
      <c r="G180" s="45">
        <v>0</v>
      </c>
      <c r="H180" s="45">
        <v>0</v>
      </c>
      <c r="I180" s="45">
        <v>2.7373591327841673E-3</v>
      </c>
      <c r="J180" s="45">
        <v>0</v>
      </c>
      <c r="K180" s="45">
        <v>0</v>
      </c>
      <c r="L180" s="45">
        <v>0</v>
      </c>
      <c r="M180" s="45">
        <v>3.7218250519938323E-2</v>
      </c>
      <c r="N180" s="45">
        <v>1.8542885217140537E-2</v>
      </c>
      <c r="O180" s="45">
        <v>7.8046347481826039E-3</v>
      </c>
      <c r="P180" s="45">
        <v>4.6695483519698655E-4</v>
      </c>
      <c r="Q180" s="45">
        <v>1.7495669711449224E-3</v>
      </c>
      <c r="R180" s="45">
        <v>1.1706714356915171E-2</v>
      </c>
      <c r="S180" s="45">
        <v>0.10800656029277889</v>
      </c>
    </row>
    <row r="181" spans="1:19">
      <c r="A181" s="88" t="s">
        <v>287</v>
      </c>
      <c r="B181" s="69" t="s">
        <v>221</v>
      </c>
      <c r="C181" s="45">
        <v>0</v>
      </c>
      <c r="D181" s="45">
        <v>5.2793679186020626E-2</v>
      </c>
      <c r="E181" s="45">
        <v>0</v>
      </c>
      <c r="F181" s="45">
        <v>0</v>
      </c>
      <c r="G181" s="45">
        <v>0</v>
      </c>
      <c r="H181" s="45">
        <v>0</v>
      </c>
      <c r="I181" s="45">
        <v>5.4747182655683346E-3</v>
      </c>
      <c r="J181" s="45">
        <v>0</v>
      </c>
      <c r="K181" s="45">
        <v>0</v>
      </c>
      <c r="L181" s="45">
        <v>2.3009066818133306E-2</v>
      </c>
      <c r="M181" s="45">
        <v>2.4237257277489377E-2</v>
      </c>
      <c r="N181" s="45">
        <v>4.5656748346356579E-2</v>
      </c>
      <c r="O181" s="45">
        <v>1.588031133807366E-2</v>
      </c>
      <c r="P181" s="45">
        <v>1.8918070160786726E-2</v>
      </c>
      <c r="Q181" s="45">
        <v>0</v>
      </c>
      <c r="R181" s="45">
        <v>0</v>
      </c>
      <c r="S181" s="45">
        <v>0.18596985139240019</v>
      </c>
    </row>
    <row r="182" spans="1:19">
      <c r="A182" s="88" t="s">
        <v>287</v>
      </c>
      <c r="B182" s="69" t="s">
        <v>222</v>
      </c>
      <c r="C182" s="45">
        <v>0</v>
      </c>
      <c r="D182" s="45">
        <v>2.6396839593010313E-2</v>
      </c>
      <c r="E182" s="45">
        <v>0</v>
      </c>
      <c r="F182" s="45">
        <v>0</v>
      </c>
      <c r="G182" s="45">
        <v>0</v>
      </c>
      <c r="H182" s="45">
        <v>0</v>
      </c>
      <c r="I182" s="45">
        <v>8.2120773983525019E-3</v>
      </c>
      <c r="J182" s="45">
        <v>0</v>
      </c>
      <c r="K182" s="45">
        <v>0</v>
      </c>
      <c r="L182" s="45">
        <v>0</v>
      </c>
      <c r="M182" s="45">
        <v>3.483993153977849E-2</v>
      </c>
      <c r="N182" s="45">
        <v>3.3575139592519676E-2</v>
      </c>
      <c r="O182" s="45">
        <v>9.8506749875570954E-4</v>
      </c>
      <c r="P182" s="45">
        <v>3.2544333078391219E-2</v>
      </c>
      <c r="Q182" s="45">
        <v>0</v>
      </c>
      <c r="R182" s="45">
        <v>4.7627441859532382E-4</v>
      </c>
      <c r="S182" s="45">
        <v>0.13702966311942077</v>
      </c>
    </row>
    <row r="183" spans="1:19">
      <c r="A183" s="88" t="s">
        <v>287</v>
      </c>
      <c r="B183" s="69" t="s">
        <v>223</v>
      </c>
      <c r="C183" s="45">
        <v>0</v>
      </c>
      <c r="D183" s="45">
        <v>5.2793679186020626E-2</v>
      </c>
      <c r="E183" s="45">
        <v>2.8449647879025264E-4</v>
      </c>
      <c r="F183" s="45">
        <v>0</v>
      </c>
      <c r="G183" s="45">
        <v>0</v>
      </c>
      <c r="H183" s="45">
        <v>0</v>
      </c>
      <c r="I183" s="45">
        <v>1.6102112545786085E-3</v>
      </c>
      <c r="J183" s="45">
        <v>0</v>
      </c>
      <c r="K183" s="45">
        <v>0</v>
      </c>
      <c r="L183" s="45">
        <v>0</v>
      </c>
      <c r="M183" s="45">
        <v>9.2219487222955365E-4</v>
      </c>
      <c r="N183" s="45">
        <v>3.3833817325488624E-2</v>
      </c>
      <c r="O183" s="45">
        <v>4.1346581041592501E-3</v>
      </c>
      <c r="P183" s="45">
        <v>7.6902025128333662E-5</v>
      </c>
      <c r="Q183" s="45">
        <v>0</v>
      </c>
      <c r="R183" s="45">
        <v>0</v>
      </c>
      <c r="S183" s="45">
        <v>9.3655959246405018E-2</v>
      </c>
    </row>
    <row r="184" spans="1:19">
      <c r="A184" s="88" t="s">
        <v>287</v>
      </c>
      <c r="B184" s="69" t="s">
        <v>224</v>
      </c>
      <c r="C184" s="45">
        <v>0</v>
      </c>
      <c r="D184" s="45">
        <v>1.5527552701767533E-2</v>
      </c>
      <c r="E184" s="45">
        <v>0</v>
      </c>
      <c r="F184" s="45">
        <v>0</v>
      </c>
      <c r="G184" s="45">
        <v>0</v>
      </c>
      <c r="H184" s="45">
        <v>0</v>
      </c>
      <c r="I184" s="45">
        <v>0</v>
      </c>
      <c r="J184" s="45">
        <v>0</v>
      </c>
      <c r="K184" s="45">
        <v>0</v>
      </c>
      <c r="L184" s="45">
        <v>0</v>
      </c>
      <c r="M184" s="45">
        <v>0</v>
      </c>
      <c r="N184" s="45">
        <v>6.5822454529680385E-3</v>
      </c>
      <c r="O184" s="45">
        <v>0</v>
      </c>
      <c r="P184" s="45">
        <v>0</v>
      </c>
      <c r="Q184" s="45">
        <v>0</v>
      </c>
      <c r="R184" s="45">
        <v>0</v>
      </c>
      <c r="S184" s="45">
        <v>2.2109798154758664E-2</v>
      </c>
    </row>
    <row r="185" spans="1:19">
      <c r="A185" s="88" t="s">
        <v>287</v>
      </c>
      <c r="B185" s="69" t="s">
        <v>225</v>
      </c>
      <c r="C185" s="45">
        <v>0</v>
      </c>
      <c r="D185" s="45">
        <v>0</v>
      </c>
      <c r="E185" s="45">
        <v>0</v>
      </c>
      <c r="F185" s="45">
        <v>0</v>
      </c>
      <c r="G185" s="45">
        <v>0</v>
      </c>
      <c r="H185" s="45">
        <v>0</v>
      </c>
      <c r="I185" s="45">
        <v>0</v>
      </c>
      <c r="J185" s="45">
        <v>0</v>
      </c>
      <c r="K185" s="45">
        <v>0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45">
        <v>0</v>
      </c>
      <c r="S185" s="45">
        <v>0</v>
      </c>
    </row>
  </sheetData>
  <pageMargins left="0.7" right="0.7" top="0.75" bottom="0.75" header="0.3" footer="0.3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09375" defaultRowHeight="14.4"/>
  <cols>
    <col min="1" max="1" width="16.33203125" style="45" customWidth="1"/>
    <col min="2" max="2" width="17.88671875" style="45" customWidth="1"/>
    <col min="3" max="3" width="12" style="45" customWidth="1"/>
    <col min="4" max="16384" width="10.109375" style="45"/>
  </cols>
  <sheetData>
    <row r="1" spans="1:20" s="40" customFormat="1">
      <c r="B1" s="35" t="s">
        <v>1</v>
      </c>
      <c r="C1" s="42" t="s">
        <v>281</v>
      </c>
      <c r="D1" s="37"/>
      <c r="E1" s="37"/>
      <c r="F1" s="37"/>
      <c r="G1" s="38"/>
      <c r="H1" s="39"/>
    </row>
    <row r="2" spans="1:20">
      <c r="B2" s="41" t="s">
        <v>3</v>
      </c>
      <c r="C2" s="42" t="s">
        <v>286</v>
      </c>
      <c r="D2" s="43"/>
      <c r="E2" s="43"/>
      <c r="F2" s="43"/>
      <c r="G2" s="43"/>
      <c r="H2" s="44"/>
    </row>
    <row r="3" spans="1:20">
      <c r="B3" s="41" t="s">
        <v>5</v>
      </c>
      <c r="C3" s="46" t="s">
        <v>6</v>
      </c>
      <c r="D3" s="43"/>
      <c r="E3" s="43"/>
      <c r="F3" s="43"/>
      <c r="G3" s="43"/>
      <c r="H3" s="44"/>
    </row>
    <row r="4" spans="1:20">
      <c r="B4" s="47" t="s">
        <v>7</v>
      </c>
      <c r="C4" s="48">
        <v>2020</v>
      </c>
      <c r="D4" s="49"/>
      <c r="E4" s="49"/>
      <c r="F4" s="49"/>
      <c r="G4" s="49"/>
      <c r="H4" s="50"/>
    </row>
    <row r="5" spans="1:20">
      <c r="B5" s="51"/>
    </row>
    <row r="6" spans="1:20">
      <c r="A6" s="51" t="s">
        <v>8</v>
      </c>
      <c r="B6" s="51" t="s">
        <v>9</v>
      </c>
      <c r="C6" s="52" t="s">
        <v>10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4"/>
    </row>
    <row r="7" spans="1:20" ht="15.6">
      <c r="B7" s="51" t="s">
        <v>11</v>
      </c>
      <c r="C7" s="55" t="s">
        <v>12</v>
      </c>
      <c r="D7" s="56"/>
      <c r="E7" s="56"/>
      <c r="F7" s="56"/>
      <c r="G7" s="56"/>
      <c r="H7" s="56"/>
      <c r="I7" s="56"/>
      <c r="J7" s="56"/>
      <c r="K7" s="56"/>
      <c r="L7" s="57"/>
      <c r="M7" s="55" t="s">
        <v>13</v>
      </c>
      <c r="N7" s="56"/>
      <c r="O7" s="56"/>
      <c r="P7" s="56"/>
      <c r="Q7" s="56"/>
      <c r="R7" s="56"/>
      <c r="S7" s="58"/>
    </row>
    <row r="8" spans="1:20">
      <c r="C8" s="59" t="s">
        <v>14</v>
      </c>
      <c r="D8" s="60" t="s">
        <v>15</v>
      </c>
      <c r="E8" s="60" t="s">
        <v>16</v>
      </c>
      <c r="F8" s="60" t="s">
        <v>17</v>
      </c>
      <c r="G8" s="60" t="s">
        <v>18</v>
      </c>
      <c r="H8" s="60" t="s">
        <v>19</v>
      </c>
      <c r="I8" s="60" t="s">
        <v>20</v>
      </c>
      <c r="J8" s="60" t="s">
        <v>21</v>
      </c>
      <c r="K8" s="60" t="s">
        <v>22</v>
      </c>
      <c r="L8" s="61" t="s">
        <v>23</v>
      </c>
      <c r="M8" s="62" t="s">
        <v>24</v>
      </c>
      <c r="N8" s="63" t="s">
        <v>25</v>
      </c>
      <c r="O8" s="63" t="s">
        <v>26</v>
      </c>
      <c r="P8" s="63" t="s">
        <v>27</v>
      </c>
      <c r="Q8" s="63" t="s">
        <v>28</v>
      </c>
      <c r="R8" s="63" t="s">
        <v>29</v>
      </c>
      <c r="S8" s="64" t="s">
        <v>30</v>
      </c>
    </row>
    <row r="9" spans="1:20">
      <c r="C9" s="65" t="s">
        <v>31</v>
      </c>
      <c r="D9" s="66" t="s">
        <v>32</v>
      </c>
      <c r="E9" s="66" t="s">
        <v>33</v>
      </c>
      <c r="F9" s="66" t="s">
        <v>34</v>
      </c>
      <c r="G9" s="66" t="s">
        <v>35</v>
      </c>
      <c r="H9" s="66" t="s">
        <v>36</v>
      </c>
      <c r="I9" s="66" t="s">
        <v>37</v>
      </c>
      <c r="J9" s="66" t="s">
        <v>38</v>
      </c>
      <c r="K9" s="66" t="s">
        <v>39</v>
      </c>
      <c r="L9" s="67" t="s">
        <v>40</v>
      </c>
      <c r="M9" s="65" t="s">
        <v>41</v>
      </c>
      <c r="N9" s="66" t="s">
        <v>42</v>
      </c>
      <c r="O9" s="66" t="s">
        <v>43</v>
      </c>
      <c r="P9" s="66" t="s">
        <v>44</v>
      </c>
      <c r="Q9" s="66" t="s">
        <v>45</v>
      </c>
      <c r="R9" s="66" t="s">
        <v>46</v>
      </c>
      <c r="S9" s="68" t="s">
        <v>47</v>
      </c>
      <c r="T9" s="69"/>
    </row>
    <row r="10" spans="1:20">
      <c r="A10" s="88" t="s">
        <v>287</v>
      </c>
      <c r="B10" s="89" t="s">
        <v>49</v>
      </c>
      <c r="C10" s="45">
        <v>0.1987746539699384</v>
      </c>
      <c r="D10" s="45">
        <v>1.7420108345391891</v>
      </c>
      <c r="E10" s="45">
        <v>3.8931768413008536E-2</v>
      </c>
      <c r="F10" s="45">
        <v>2.7531537925872827</v>
      </c>
      <c r="G10" s="45">
        <v>4.5514732320342279</v>
      </c>
      <c r="H10" s="45">
        <v>0.62740220399042645</v>
      </c>
      <c r="I10" s="45">
        <v>0.30229404685307271</v>
      </c>
      <c r="J10" s="45">
        <v>0.29689683045672427</v>
      </c>
      <c r="K10" s="45">
        <v>0.65979012133981152</v>
      </c>
      <c r="L10" s="45">
        <v>0.16733061020336676</v>
      </c>
      <c r="M10" s="45">
        <v>5.0072819147326655</v>
      </c>
      <c r="N10" s="45">
        <v>1.8080128655286465</v>
      </c>
      <c r="O10" s="45">
        <v>1.1472103623648211</v>
      </c>
      <c r="P10" s="45">
        <v>2.9909260813278911</v>
      </c>
      <c r="Q10" s="45">
        <v>0.65345349973530809</v>
      </c>
      <c r="R10" s="45">
        <v>3.8032215396933466</v>
      </c>
      <c r="S10" s="45">
        <v>26.748164357769724</v>
      </c>
    </row>
    <row r="11" spans="1:20">
      <c r="A11" s="88" t="s">
        <v>287</v>
      </c>
      <c r="B11" s="89" t="s">
        <v>50</v>
      </c>
      <c r="C11" s="45">
        <v>0</v>
      </c>
      <c r="D11" s="45">
        <v>0</v>
      </c>
      <c r="E11" s="45">
        <v>0</v>
      </c>
      <c r="F11" s="45">
        <v>1.8167066725799326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4.6326775000133935E-3</v>
      </c>
      <c r="N11" s="45">
        <v>0</v>
      </c>
      <c r="O11" s="45">
        <v>7.16237663241448E-3</v>
      </c>
      <c r="P11" s="45">
        <v>0</v>
      </c>
      <c r="Q11" s="45">
        <v>0</v>
      </c>
      <c r="R11" s="45">
        <v>0</v>
      </c>
      <c r="S11" s="45">
        <v>1.8285017267123607</v>
      </c>
    </row>
    <row r="12" spans="1:20">
      <c r="A12" s="88" t="s">
        <v>287</v>
      </c>
      <c r="B12" s="89" t="s">
        <v>51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6.912291125380321E-2</v>
      </c>
      <c r="N12" s="45">
        <v>0.19967865001235174</v>
      </c>
      <c r="O12" s="45">
        <v>7.2662389152939877E-3</v>
      </c>
      <c r="P12" s="45">
        <v>0</v>
      </c>
      <c r="Q12" s="45">
        <v>0</v>
      </c>
      <c r="R12" s="45">
        <v>0</v>
      </c>
      <c r="S12" s="45">
        <v>0.27606780018145116</v>
      </c>
    </row>
    <row r="13" spans="1:20">
      <c r="A13" s="88" t="s">
        <v>287</v>
      </c>
      <c r="B13" s="89" t="s">
        <v>52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1.5810998434715451E-2</v>
      </c>
      <c r="N13" s="45">
        <v>0</v>
      </c>
      <c r="O13" s="45">
        <v>0</v>
      </c>
      <c r="P13" s="45">
        <v>1.1389334577269761E-2</v>
      </c>
      <c r="Q13" s="45">
        <v>0</v>
      </c>
      <c r="R13" s="45">
        <v>0</v>
      </c>
      <c r="S13" s="45">
        <v>2.7200333011990097E-2</v>
      </c>
    </row>
    <row r="14" spans="1:20">
      <c r="A14" s="88" t="s">
        <v>287</v>
      </c>
      <c r="B14" s="89" t="s">
        <v>53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7.0032492335369234E-2</v>
      </c>
      <c r="N14" s="45">
        <v>0</v>
      </c>
      <c r="O14" s="45">
        <v>3.1396362490387908E-3</v>
      </c>
      <c r="P14" s="45">
        <v>0</v>
      </c>
      <c r="Q14" s="45">
        <v>0</v>
      </c>
      <c r="R14" s="45">
        <v>0</v>
      </c>
      <c r="S14" s="45">
        <v>7.317212858440314E-2</v>
      </c>
    </row>
    <row r="15" spans="1:20">
      <c r="A15" s="88" t="s">
        <v>287</v>
      </c>
      <c r="B15" s="89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3.6330275720073857E-2</v>
      </c>
      <c r="N15" s="45">
        <v>0</v>
      </c>
      <c r="O15" s="45">
        <v>1.8986350915752848E-3</v>
      </c>
      <c r="P15" s="45">
        <v>3.1885881276512151E-3</v>
      </c>
      <c r="Q15" s="45">
        <v>0</v>
      </c>
      <c r="R15" s="45">
        <v>4.7024854301103147E-3</v>
      </c>
      <c r="S15" s="45">
        <v>4.6119984369411782E-2</v>
      </c>
    </row>
    <row r="16" spans="1:20">
      <c r="A16" s="88" t="s">
        <v>287</v>
      </c>
      <c r="B16" s="89" t="s">
        <v>55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0.1184858478779125</v>
      </c>
      <c r="N16" s="45">
        <v>0</v>
      </c>
      <c r="O16" s="45">
        <v>4.4796197380672087E-3</v>
      </c>
      <c r="P16" s="45">
        <v>4.2740983396049259E-2</v>
      </c>
      <c r="Q16" s="45">
        <v>5.2387938752831209E-2</v>
      </c>
      <c r="R16" s="45">
        <v>8.5171742499736247E-2</v>
      </c>
      <c r="S16" s="45">
        <v>0.30326613226459642</v>
      </c>
    </row>
    <row r="17" spans="1:19">
      <c r="A17" s="88" t="s">
        <v>287</v>
      </c>
      <c r="B17" s="89" t="s">
        <v>56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45">
        <v>1.1967479070568388E-2</v>
      </c>
      <c r="N17" s="45">
        <v>3.5608520433344726E-2</v>
      </c>
      <c r="O17" s="45">
        <v>0</v>
      </c>
      <c r="P17" s="45">
        <v>9.6844184487032692E-3</v>
      </c>
      <c r="Q17" s="45">
        <v>0</v>
      </c>
      <c r="R17" s="45">
        <v>4.871093554381023E-2</v>
      </c>
      <c r="S17" s="45">
        <v>0.10597135349642883</v>
      </c>
    </row>
    <row r="18" spans="1:19">
      <c r="A18" s="88" t="s">
        <v>287</v>
      </c>
      <c r="B18" s="89" t="s">
        <v>57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4.435158292717567E-3</v>
      </c>
      <c r="N18" s="45">
        <v>0</v>
      </c>
      <c r="O18" s="45">
        <v>9.8134383323964514E-3</v>
      </c>
      <c r="P18" s="45">
        <v>0</v>
      </c>
      <c r="Q18" s="45">
        <v>0</v>
      </c>
      <c r="R18" s="45">
        <v>0</v>
      </c>
      <c r="S18" s="45">
        <v>1.4248596625115795E-2</v>
      </c>
    </row>
    <row r="19" spans="1:19">
      <c r="A19" s="88" t="s">
        <v>287</v>
      </c>
      <c r="B19" s="89" t="s">
        <v>58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2.2545244245609553E-2</v>
      </c>
      <c r="N19" s="45">
        <v>0</v>
      </c>
      <c r="O19" s="45">
        <v>4.0456312503289737E-4</v>
      </c>
      <c r="P19" s="45">
        <v>0</v>
      </c>
      <c r="Q19" s="45">
        <v>0</v>
      </c>
      <c r="R19" s="45">
        <v>7.3105359827962957E-6</v>
      </c>
      <c r="S19" s="45">
        <v>2.2957117906621249E-2</v>
      </c>
    </row>
    <row r="20" spans="1:19">
      <c r="A20" s="88" t="s">
        <v>287</v>
      </c>
      <c r="B20" s="89" t="s">
        <v>59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0.14462733617534962</v>
      </c>
      <c r="N20" s="45">
        <v>0</v>
      </c>
      <c r="O20" s="45">
        <v>1.5871873368037859E-2</v>
      </c>
      <c r="P20" s="45">
        <v>5.9717236916658756E-3</v>
      </c>
      <c r="Q20" s="45">
        <v>0</v>
      </c>
      <c r="R20" s="45">
        <v>0.41842876310332944</v>
      </c>
      <c r="S20" s="45">
        <v>0.58489969633838257</v>
      </c>
    </row>
    <row r="21" spans="1:19">
      <c r="A21" s="88" t="s">
        <v>287</v>
      </c>
      <c r="B21" s="89" t="s">
        <v>60</v>
      </c>
      <c r="C21" s="45">
        <v>0</v>
      </c>
      <c r="D21" s="45">
        <v>0</v>
      </c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7.6969648511404642E-3</v>
      </c>
      <c r="N21" s="45">
        <v>0</v>
      </c>
      <c r="O21" s="45">
        <v>0</v>
      </c>
      <c r="P21" s="45">
        <v>7.0777490295919065E-3</v>
      </c>
      <c r="Q21" s="45">
        <v>9.2859507118392415E-3</v>
      </c>
      <c r="R21" s="45">
        <v>0</v>
      </c>
      <c r="S21" s="45">
        <v>2.4060664592571612E-2</v>
      </c>
    </row>
    <row r="22" spans="1:19">
      <c r="A22" s="88" t="s">
        <v>287</v>
      </c>
      <c r="B22" s="89" t="s">
        <v>61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1.3752326582937791E-2</v>
      </c>
      <c r="N22" s="45">
        <v>0</v>
      </c>
      <c r="O22" s="45">
        <v>1.1536744886475603E-4</v>
      </c>
      <c r="P22" s="45">
        <v>0</v>
      </c>
      <c r="Q22" s="45">
        <v>0</v>
      </c>
      <c r="R22" s="45">
        <v>3.4009671978750156E-2</v>
      </c>
      <c r="S22" s="45">
        <v>4.7877366010556699E-2</v>
      </c>
    </row>
    <row r="23" spans="1:19">
      <c r="A23" s="88" t="s">
        <v>287</v>
      </c>
      <c r="B23" s="89" t="s">
        <v>62</v>
      </c>
      <c r="C23" s="45">
        <v>0</v>
      </c>
      <c r="D23" s="45">
        <v>0</v>
      </c>
      <c r="E23" s="45">
        <v>0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4.4592967928132943E-2</v>
      </c>
      <c r="N23" s="45">
        <v>0</v>
      </c>
      <c r="O23" s="45">
        <v>7.841430342159228E-6</v>
      </c>
      <c r="P23" s="45">
        <v>2.4550719740933147E-2</v>
      </c>
      <c r="Q23" s="45">
        <v>0</v>
      </c>
      <c r="R23" s="45">
        <v>0</v>
      </c>
      <c r="S23" s="45">
        <v>6.9151529099400477E-2</v>
      </c>
    </row>
    <row r="24" spans="1:19">
      <c r="A24" s="88" t="s">
        <v>287</v>
      </c>
      <c r="B24" s="89" t="s">
        <v>63</v>
      </c>
      <c r="C24" s="45">
        <v>1.2673702263903486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5.8654502588056268E-2</v>
      </c>
      <c r="N24" s="45">
        <v>0</v>
      </c>
      <c r="O24" s="45">
        <v>1.6838084893329164E-3</v>
      </c>
      <c r="P24" s="45">
        <v>3.7159452977916452E-2</v>
      </c>
      <c r="Q24" s="45">
        <v>0</v>
      </c>
      <c r="R24" s="45">
        <v>0.33025285065384313</v>
      </c>
      <c r="S24" s="45">
        <v>1.6951208410995022</v>
      </c>
    </row>
    <row r="25" spans="1:19">
      <c r="A25" s="88" t="s">
        <v>287</v>
      </c>
      <c r="B25" s="89" t="s">
        <v>64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3.4285676640645413E-2</v>
      </c>
      <c r="N25" s="45">
        <v>0</v>
      </c>
      <c r="O25" s="45">
        <v>0</v>
      </c>
      <c r="P25" s="45">
        <v>1.2939678826198175E-3</v>
      </c>
      <c r="Q25" s="45">
        <v>0</v>
      </c>
      <c r="R25" s="45">
        <v>1.3114390600936332E-2</v>
      </c>
      <c r="S25" s="45">
        <v>4.8694035124203339E-2</v>
      </c>
    </row>
    <row r="26" spans="1:19">
      <c r="A26" s="88" t="s">
        <v>287</v>
      </c>
      <c r="B26" s="89" t="s">
        <v>65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0.10070537840671506</v>
      </c>
      <c r="M26" s="45">
        <v>1.7092636250562343E-2</v>
      </c>
      <c r="N26" s="45">
        <v>6.2038229779341592E-2</v>
      </c>
      <c r="O26" s="45">
        <v>0</v>
      </c>
      <c r="P26" s="45">
        <v>0.89293017764383809</v>
      </c>
      <c r="Q26" s="45">
        <v>0</v>
      </c>
      <c r="R26" s="45">
        <v>3.0218406332329195E-2</v>
      </c>
      <c r="S26" s="45">
        <v>1.102984828412783</v>
      </c>
    </row>
    <row r="27" spans="1:19">
      <c r="A27" s="88" t="s">
        <v>287</v>
      </c>
      <c r="B27" s="89" t="s">
        <v>66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6.9512795591570864E-3</v>
      </c>
      <c r="N27" s="45">
        <v>0</v>
      </c>
      <c r="O27" s="45">
        <v>4.1956231748097039E-4</v>
      </c>
      <c r="P27" s="45">
        <v>0</v>
      </c>
      <c r="Q27" s="45">
        <v>6.4010359954711493E-3</v>
      </c>
      <c r="R27" s="45">
        <v>0.21668764263022222</v>
      </c>
      <c r="S27" s="45">
        <v>0.23045952050233609</v>
      </c>
    </row>
    <row r="28" spans="1:19">
      <c r="A28" s="88" t="s">
        <v>287</v>
      </c>
      <c r="B28" s="89" t="s">
        <v>67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0.65376856479007461</v>
      </c>
      <c r="N28" s="45">
        <v>0</v>
      </c>
      <c r="O28" s="45">
        <v>1.4075671716573313E-2</v>
      </c>
      <c r="P28" s="45">
        <v>0</v>
      </c>
      <c r="Q28" s="45">
        <v>4.1166841952879896E-3</v>
      </c>
      <c r="R28" s="45">
        <v>0.25515887234898038</v>
      </c>
      <c r="S28" s="45">
        <v>0.92711979305091319</v>
      </c>
    </row>
    <row r="29" spans="1:19">
      <c r="A29" s="88" t="s">
        <v>287</v>
      </c>
      <c r="B29" s="89" t="s">
        <v>68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2.4679218025345007E-2</v>
      </c>
      <c r="I29" s="45">
        <v>0</v>
      </c>
      <c r="J29" s="45">
        <v>0</v>
      </c>
      <c r="K29" s="45">
        <v>0</v>
      </c>
      <c r="L29" s="45">
        <v>0</v>
      </c>
      <c r="M29" s="45">
        <v>2.2112583274045861E-2</v>
      </c>
      <c r="N29" s="45">
        <v>0</v>
      </c>
      <c r="O29" s="45">
        <v>8.2112483879956955E-3</v>
      </c>
      <c r="P29" s="45">
        <v>0</v>
      </c>
      <c r="Q29" s="45">
        <v>0</v>
      </c>
      <c r="R29" s="45">
        <v>0</v>
      </c>
      <c r="S29" s="45">
        <v>5.5003049687385897E-2</v>
      </c>
    </row>
    <row r="30" spans="1:19">
      <c r="A30" s="88" t="s">
        <v>287</v>
      </c>
      <c r="B30" s="89" t="s">
        <v>69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45">
        <v>1.1377587225121388E-2</v>
      </c>
      <c r="N30" s="45">
        <v>3.9644695106527905E-2</v>
      </c>
      <c r="O30" s="45">
        <v>0</v>
      </c>
      <c r="P30" s="45">
        <v>2.0340889556784703E-3</v>
      </c>
      <c r="Q30" s="45">
        <v>0</v>
      </c>
      <c r="R30" s="45">
        <v>0.31235884513688283</v>
      </c>
      <c r="S30" s="45">
        <v>0.36541521642420349</v>
      </c>
    </row>
    <row r="31" spans="1:19">
      <c r="A31" s="88" t="s">
        <v>287</v>
      </c>
      <c r="B31" s="89" t="s">
        <v>70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9.4058067931882483E-2</v>
      </c>
      <c r="J31" s="45">
        <v>0</v>
      </c>
      <c r="K31" s="45">
        <v>0</v>
      </c>
      <c r="L31" s="45">
        <v>0</v>
      </c>
      <c r="M31" s="45">
        <v>4.4789444971903514E-2</v>
      </c>
      <c r="N31" s="45">
        <v>0</v>
      </c>
      <c r="O31" s="45">
        <v>0</v>
      </c>
      <c r="P31" s="45">
        <v>0</v>
      </c>
      <c r="Q31" s="45">
        <v>0</v>
      </c>
      <c r="R31" s="45">
        <v>0</v>
      </c>
      <c r="S31" s="45">
        <v>0.13884751290379427</v>
      </c>
    </row>
    <row r="32" spans="1:19">
      <c r="A32" s="88" t="s">
        <v>287</v>
      </c>
      <c r="B32" s="89" t="s">
        <v>71</v>
      </c>
      <c r="C32" s="45">
        <v>0.26528564295748547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0</v>
      </c>
      <c r="M32" s="45">
        <v>0.10710483097133583</v>
      </c>
      <c r="N32" s="45">
        <v>0</v>
      </c>
      <c r="O32" s="45">
        <v>0</v>
      </c>
      <c r="P32" s="45">
        <v>1.7969366119695351E-2</v>
      </c>
      <c r="Q32" s="45">
        <v>0</v>
      </c>
      <c r="R32" s="45">
        <v>1.9634929026780767E-2</v>
      </c>
      <c r="S32" s="45">
        <v>0.40999476907528987</v>
      </c>
    </row>
    <row r="33" spans="1:19">
      <c r="A33" s="88" t="s">
        <v>287</v>
      </c>
      <c r="B33" s="89" t="s">
        <v>72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45">
        <v>7.8495747480928912E-3</v>
      </c>
      <c r="N33" s="45">
        <v>0</v>
      </c>
      <c r="O33" s="45">
        <v>2.6672265734895007E-4</v>
      </c>
      <c r="P33" s="45">
        <v>0</v>
      </c>
      <c r="Q33" s="45">
        <v>0</v>
      </c>
      <c r="R33" s="45">
        <v>0</v>
      </c>
      <c r="S33" s="45">
        <v>8.1162974054436177E-3</v>
      </c>
    </row>
    <row r="34" spans="1:19">
      <c r="A34" s="88" t="s">
        <v>287</v>
      </c>
      <c r="B34" s="89" t="s">
        <v>73</v>
      </c>
      <c r="C34" s="45">
        <v>0</v>
      </c>
      <c r="D34" s="45">
        <v>0</v>
      </c>
      <c r="E34" s="45">
        <v>0</v>
      </c>
      <c r="F34" s="45">
        <v>0.29146945754012954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3.5458283890073439E-2</v>
      </c>
      <c r="N34" s="45">
        <v>0</v>
      </c>
      <c r="O34" s="45">
        <v>0</v>
      </c>
      <c r="P34" s="45">
        <v>3.7881250263348321E-2</v>
      </c>
      <c r="Q34" s="45">
        <v>0</v>
      </c>
      <c r="R34" s="45">
        <v>2.6130790741922816E-2</v>
      </c>
      <c r="S34" s="45">
        <v>0.39093978243548122</v>
      </c>
    </row>
    <row r="35" spans="1:19">
      <c r="A35" s="88" t="s">
        <v>287</v>
      </c>
      <c r="B35" s="89" t="s">
        <v>74</v>
      </c>
      <c r="C35" s="45">
        <v>0</v>
      </c>
      <c r="D35" s="45">
        <v>0</v>
      </c>
      <c r="E35" s="45">
        <v>0</v>
      </c>
      <c r="F35" s="45">
        <v>0</v>
      </c>
      <c r="G35" s="45">
        <v>2.0689491314437918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4.0325741230994083E-2</v>
      </c>
      <c r="N35" s="45">
        <v>0</v>
      </c>
      <c r="O35" s="45">
        <v>0</v>
      </c>
      <c r="P35" s="45">
        <v>3.7589730329077753E-2</v>
      </c>
      <c r="Q35" s="45">
        <v>4.1560611452065022E-3</v>
      </c>
      <c r="R35" s="45">
        <v>2.541886237938229E-2</v>
      </c>
      <c r="S35" s="45">
        <v>2.1764395265284548</v>
      </c>
    </row>
    <row r="36" spans="1:19">
      <c r="A36" s="88" t="s">
        <v>287</v>
      </c>
      <c r="B36" s="89" t="s">
        <v>75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1.3116819203162322E-2</v>
      </c>
      <c r="N36" s="45">
        <v>0</v>
      </c>
      <c r="O36" s="45">
        <v>0</v>
      </c>
      <c r="P36" s="45">
        <v>1.2440944799063658E-4</v>
      </c>
      <c r="Q36" s="45">
        <v>0</v>
      </c>
      <c r="R36" s="45">
        <v>0</v>
      </c>
      <c r="S36" s="45">
        <v>1.3241228651146741E-2</v>
      </c>
    </row>
    <row r="37" spans="1:19">
      <c r="A37" s="88" t="s">
        <v>287</v>
      </c>
      <c r="B37" s="89" t="s">
        <v>76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2.2718573833880207E-2</v>
      </c>
      <c r="N37" s="45">
        <v>9.5724061705471986E-2</v>
      </c>
      <c r="O37" s="45">
        <v>4.9390521447878477E-4</v>
      </c>
      <c r="P37" s="45">
        <v>0.38913709180225986</v>
      </c>
      <c r="Q37" s="45">
        <v>0</v>
      </c>
      <c r="R37" s="45">
        <v>6.4779082741953431E-2</v>
      </c>
      <c r="S37" s="45">
        <v>0.57285271529804049</v>
      </c>
    </row>
    <row r="38" spans="1:19">
      <c r="A38" s="88" t="s">
        <v>287</v>
      </c>
      <c r="B38" s="89" t="s">
        <v>77</v>
      </c>
      <c r="C38" s="45">
        <v>0</v>
      </c>
      <c r="D38" s="45">
        <v>0</v>
      </c>
      <c r="E38" s="45">
        <v>0</v>
      </c>
      <c r="F38" s="45">
        <v>0.55083815291929028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2.045257687120472E-2</v>
      </c>
      <c r="N38" s="45">
        <v>8.4687133847020757E-2</v>
      </c>
      <c r="O38" s="45">
        <v>0</v>
      </c>
      <c r="P38" s="45">
        <v>0.19698969704442337</v>
      </c>
      <c r="Q38" s="45">
        <v>0</v>
      </c>
      <c r="R38" s="45">
        <v>0.42267481690159148</v>
      </c>
      <c r="S38" s="45">
        <v>1.2756423775835302</v>
      </c>
    </row>
    <row r="39" spans="1:19">
      <c r="A39" s="88" t="s">
        <v>287</v>
      </c>
      <c r="B39" s="89" t="s">
        <v>78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6.8544763508417539E-2</v>
      </c>
      <c r="N39" s="45">
        <v>0</v>
      </c>
      <c r="O39" s="45">
        <v>0</v>
      </c>
      <c r="P39" s="45">
        <v>0</v>
      </c>
      <c r="Q39" s="45">
        <v>0</v>
      </c>
      <c r="R39" s="45">
        <v>0.53514447309183666</v>
      </c>
      <c r="S39" s="45">
        <v>0.60368923660026041</v>
      </c>
    </row>
    <row r="40" spans="1:19">
      <c r="A40" s="88" t="s">
        <v>287</v>
      </c>
      <c r="B40" s="89" t="s">
        <v>79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2.06140802663759E-2</v>
      </c>
      <c r="N40" s="45">
        <v>0</v>
      </c>
      <c r="O40" s="45">
        <v>1.769344294129116E-4</v>
      </c>
      <c r="P40" s="45">
        <v>0</v>
      </c>
      <c r="Q40" s="45">
        <v>1.9539711246207236E-2</v>
      </c>
      <c r="R40" s="45">
        <v>1.5290560042275914E-3</v>
      </c>
      <c r="S40" s="45">
        <v>4.1859781946229191E-2</v>
      </c>
    </row>
    <row r="41" spans="1:19">
      <c r="A41" s="88" t="s">
        <v>287</v>
      </c>
      <c r="B41" s="89" t="s">
        <v>80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3.0889334290624682E-2</v>
      </c>
      <c r="N41" s="45">
        <v>0</v>
      </c>
      <c r="O41" s="45">
        <v>1.5589398408977218E-4</v>
      </c>
      <c r="P41" s="45">
        <v>9.0455403945102653E-2</v>
      </c>
      <c r="Q41" s="45">
        <v>0</v>
      </c>
      <c r="R41" s="45">
        <v>0</v>
      </c>
      <c r="S41" s="45">
        <v>0.12150063221981355</v>
      </c>
    </row>
    <row r="42" spans="1:19">
      <c r="A42" s="88" t="s">
        <v>287</v>
      </c>
      <c r="B42" s="89" t="s">
        <v>81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4.6276531963758138E-2</v>
      </c>
      <c r="N42" s="45">
        <v>9.7457697853313263E-2</v>
      </c>
      <c r="O42" s="45">
        <v>0</v>
      </c>
      <c r="P42" s="45">
        <v>3.59643381353969E-4</v>
      </c>
      <c r="Q42" s="45">
        <v>0</v>
      </c>
      <c r="R42" s="45">
        <v>4.475275109824306E-2</v>
      </c>
      <c r="S42" s="45">
        <v>0.18884662429666577</v>
      </c>
    </row>
    <row r="43" spans="1:19">
      <c r="A43" s="88" t="s">
        <v>287</v>
      </c>
      <c r="B43" s="89" t="s">
        <v>82</v>
      </c>
      <c r="C43" s="45">
        <v>0</v>
      </c>
      <c r="D43" s="45">
        <v>2.8616250430556587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45">
        <v>4.6462327297073003E-2</v>
      </c>
      <c r="N43" s="45">
        <v>1.18326869846448</v>
      </c>
      <c r="O43" s="45">
        <v>6.5072330206425999E-3</v>
      </c>
      <c r="P43" s="45">
        <v>0</v>
      </c>
      <c r="Q43" s="45">
        <v>0</v>
      </c>
      <c r="R43" s="45">
        <v>7.2652333096572264E-2</v>
      </c>
      <c r="S43" s="45">
        <v>4.1705156349344179</v>
      </c>
    </row>
    <row r="44" spans="1:19">
      <c r="A44" s="88" t="s">
        <v>287</v>
      </c>
      <c r="B44" s="89" t="s">
        <v>83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0.69194948676577228</v>
      </c>
      <c r="J44" s="45">
        <v>0</v>
      </c>
      <c r="K44" s="45">
        <v>6.7408391343804386E-2</v>
      </c>
      <c r="L44" s="45">
        <v>0</v>
      </c>
      <c r="M44" s="45">
        <v>8.1517563931701176E-3</v>
      </c>
      <c r="N44" s="45">
        <v>0</v>
      </c>
      <c r="O44" s="45">
        <v>0</v>
      </c>
      <c r="P44" s="45">
        <v>0</v>
      </c>
      <c r="Q44" s="45">
        <v>0</v>
      </c>
      <c r="R44" s="45">
        <v>0.13976514567276244</v>
      </c>
      <c r="S44" s="45">
        <v>0.90727478017551988</v>
      </c>
    </row>
    <row r="45" spans="1:19">
      <c r="A45" s="88" t="s">
        <v>287</v>
      </c>
      <c r="B45" s="89" t="s">
        <v>84</v>
      </c>
      <c r="C45" s="45">
        <v>0</v>
      </c>
      <c r="D45" s="45">
        <v>0</v>
      </c>
      <c r="E45" s="45">
        <v>0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5.934250506198957E-2</v>
      </c>
      <c r="N45" s="45">
        <v>0</v>
      </c>
      <c r="O45" s="45">
        <v>1.6275497612663337E-3</v>
      </c>
      <c r="P45" s="45">
        <v>0.1118780891236133</v>
      </c>
      <c r="Q45" s="45">
        <v>0</v>
      </c>
      <c r="R45" s="45">
        <v>0</v>
      </c>
      <c r="S45" s="45">
        <v>0.17284814394686521</v>
      </c>
    </row>
    <row r="46" spans="1:19">
      <c r="A46" s="88" t="s">
        <v>287</v>
      </c>
      <c r="B46" s="89" t="s">
        <v>85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5">
        <v>0</v>
      </c>
      <c r="I46" s="45">
        <v>0</v>
      </c>
      <c r="J46" s="45">
        <v>1.8723859984029645E-2</v>
      </c>
      <c r="K46" s="45">
        <v>0</v>
      </c>
      <c r="L46" s="45">
        <v>0</v>
      </c>
      <c r="M46" s="45">
        <v>1.8890734479763971E-2</v>
      </c>
      <c r="N46" s="45">
        <v>0.3953720002747767</v>
      </c>
      <c r="O46" s="45">
        <v>2.5448421378380104E-3</v>
      </c>
      <c r="P46" s="45">
        <v>0</v>
      </c>
      <c r="Q46" s="45">
        <v>0</v>
      </c>
      <c r="R46" s="45">
        <v>0.10439751941041386</v>
      </c>
      <c r="S46" s="45">
        <v>0.53992895628682192</v>
      </c>
    </row>
    <row r="47" spans="1:19">
      <c r="A47" s="88" t="s">
        <v>287</v>
      </c>
      <c r="B47" s="89" t="s">
        <v>86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4.9102758791486067E-2</v>
      </c>
      <c r="N47" s="45">
        <v>0</v>
      </c>
      <c r="O47" s="45">
        <v>1.7302915946466602E-3</v>
      </c>
      <c r="P47" s="45">
        <v>0</v>
      </c>
      <c r="Q47" s="45">
        <v>0</v>
      </c>
      <c r="R47" s="45">
        <v>0.55999176490489422</v>
      </c>
      <c r="S47" s="45">
        <v>0.61082481529102495</v>
      </c>
    </row>
    <row r="48" spans="1:19">
      <c r="A48" s="88" t="s">
        <v>287</v>
      </c>
      <c r="B48" s="89" t="s">
        <v>87</v>
      </c>
      <c r="C48" s="45">
        <v>1.2046164681117062</v>
      </c>
      <c r="D48" s="45">
        <v>0</v>
      </c>
      <c r="E48" s="45">
        <v>0</v>
      </c>
      <c r="F48" s="45">
        <v>0</v>
      </c>
      <c r="G48" s="45">
        <v>0</v>
      </c>
      <c r="H48" s="45">
        <v>2.2356408654662374E-3</v>
      </c>
      <c r="I48" s="45">
        <v>0</v>
      </c>
      <c r="J48" s="45">
        <v>0</v>
      </c>
      <c r="K48" s="45">
        <v>0</v>
      </c>
      <c r="L48" s="45">
        <v>0</v>
      </c>
      <c r="M48" s="45">
        <v>2.0577896831947662E-2</v>
      </c>
      <c r="N48" s="45">
        <v>0.36252386864965569</v>
      </c>
      <c r="O48" s="45">
        <v>4.6830705477729495E-5</v>
      </c>
      <c r="P48" s="45">
        <v>0</v>
      </c>
      <c r="Q48" s="45">
        <v>0</v>
      </c>
      <c r="R48" s="45">
        <v>0</v>
      </c>
      <c r="S48" s="45">
        <v>1.5900007051642575</v>
      </c>
    </row>
    <row r="49" spans="1:19">
      <c r="A49" s="88" t="s">
        <v>287</v>
      </c>
      <c r="B49" s="89" t="s">
        <v>88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0.19897444893581917</v>
      </c>
      <c r="I49" s="45">
        <v>0</v>
      </c>
      <c r="J49" s="45">
        <v>0</v>
      </c>
      <c r="K49" s="45">
        <v>7.4817763396273995E-2</v>
      </c>
      <c r="L49" s="45">
        <v>0</v>
      </c>
      <c r="M49" s="45">
        <v>8.5123497582973329E-2</v>
      </c>
      <c r="N49" s="45">
        <v>0</v>
      </c>
      <c r="O49" s="45">
        <v>5.8870822509571319E-4</v>
      </c>
      <c r="P49" s="45">
        <v>2.3175134106544704E-2</v>
      </c>
      <c r="Q49" s="45">
        <v>0</v>
      </c>
      <c r="R49" s="45">
        <v>0.23470502346756206</v>
      </c>
      <c r="S49" s="45">
        <v>0.61738457571426864</v>
      </c>
    </row>
    <row r="50" spans="1:19">
      <c r="A50" s="88" t="s">
        <v>287</v>
      </c>
      <c r="B50" s="89" t="s">
        <v>89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2.1149462142390663E-2</v>
      </c>
      <c r="I50" s="45">
        <v>0</v>
      </c>
      <c r="J50" s="45">
        <v>0</v>
      </c>
      <c r="K50" s="45">
        <v>0</v>
      </c>
      <c r="L50" s="45">
        <v>0</v>
      </c>
      <c r="M50" s="45">
        <v>3.6303899495097269E-2</v>
      </c>
      <c r="N50" s="45">
        <v>0.35641971693172536</v>
      </c>
      <c r="O50" s="45">
        <v>1.5019969014538059E-3</v>
      </c>
      <c r="P50" s="45">
        <v>0.24587712068408774</v>
      </c>
      <c r="Q50" s="45">
        <v>0</v>
      </c>
      <c r="R50" s="45">
        <v>0</v>
      </c>
      <c r="S50" s="45">
        <v>0.66125219615475572</v>
      </c>
    </row>
    <row r="51" spans="1:19">
      <c r="A51" s="88" t="s">
        <v>287</v>
      </c>
      <c r="B51" s="89" t="s">
        <v>90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0.11457976762555011</v>
      </c>
      <c r="L51" s="45">
        <v>0</v>
      </c>
      <c r="M51" s="45">
        <v>6.3668551421218744E-2</v>
      </c>
      <c r="N51" s="45">
        <v>0.34055497081251396</v>
      </c>
      <c r="O51" s="45">
        <v>3.8772917876011004E-3</v>
      </c>
      <c r="P51" s="45">
        <v>0</v>
      </c>
      <c r="Q51" s="45">
        <v>1.7127371843275729E-2</v>
      </c>
      <c r="R51" s="45">
        <v>0.20726577376352928</v>
      </c>
      <c r="S51" s="45">
        <v>0.74707372725369225</v>
      </c>
    </row>
    <row r="52" spans="1:19">
      <c r="A52" s="88" t="s">
        <v>287</v>
      </c>
      <c r="B52" s="89" t="s">
        <v>91</v>
      </c>
      <c r="C52" s="45">
        <v>0</v>
      </c>
      <c r="D52" s="45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5">
        <v>5.7299007469709728E-2</v>
      </c>
      <c r="N52" s="45">
        <v>0</v>
      </c>
      <c r="O52" s="45">
        <v>3.8054547736199318E-4</v>
      </c>
      <c r="P52" s="45">
        <v>0</v>
      </c>
      <c r="Q52" s="45">
        <v>0</v>
      </c>
      <c r="R52" s="45">
        <v>1.8747918234307548E-2</v>
      </c>
      <c r="S52" s="45">
        <v>7.6427471181375495E-2</v>
      </c>
    </row>
    <row r="53" spans="1:19">
      <c r="A53" s="88" t="s">
        <v>287</v>
      </c>
      <c r="B53" s="89" t="s">
        <v>92</v>
      </c>
      <c r="C53" s="45">
        <v>0</v>
      </c>
      <c r="D53" s="45">
        <v>0</v>
      </c>
      <c r="E53" s="45">
        <v>0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45">
        <v>4.1002039688584624E-2</v>
      </c>
      <c r="N53" s="45">
        <v>0.53752362704924916</v>
      </c>
      <c r="O53" s="45">
        <v>6.4984469221984753E-4</v>
      </c>
      <c r="P53" s="45">
        <v>0</v>
      </c>
      <c r="Q53" s="45">
        <v>0</v>
      </c>
      <c r="R53" s="45">
        <v>5.0473958746835024E-3</v>
      </c>
      <c r="S53" s="45">
        <v>0.58422290730473492</v>
      </c>
    </row>
    <row r="54" spans="1:19">
      <c r="A54" s="88" t="s">
        <v>287</v>
      </c>
      <c r="B54" s="89" t="s">
        <v>93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45">
        <v>0.64644866241367538</v>
      </c>
      <c r="N54" s="45">
        <v>0.44880668816187974</v>
      </c>
      <c r="O54" s="45">
        <v>3.5605260563653651E-4</v>
      </c>
      <c r="P54" s="45">
        <v>0</v>
      </c>
      <c r="Q54" s="45">
        <v>0</v>
      </c>
      <c r="R54" s="45">
        <v>0.25119630302735807</v>
      </c>
      <c r="S54" s="45">
        <v>1.3468077062085584</v>
      </c>
    </row>
    <row r="55" spans="1:19">
      <c r="A55" s="88" t="s">
        <v>287</v>
      </c>
      <c r="B55" s="89" t="s">
        <v>94</v>
      </c>
      <c r="C55" s="45">
        <v>0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6.2476713042019405E-2</v>
      </c>
      <c r="N55" s="45">
        <v>0</v>
      </c>
      <c r="O55" s="45">
        <v>2.1253203906992368E-3</v>
      </c>
      <c r="P55" s="45">
        <v>1.1264401251804834E-2</v>
      </c>
      <c r="Q55" s="45">
        <v>1.3223851951624122E-2</v>
      </c>
      <c r="R55" s="45">
        <v>0.11245986544764364</v>
      </c>
      <c r="S55" s="45">
        <v>0.20155015208378302</v>
      </c>
    </row>
    <row r="56" spans="1:19">
      <c r="A56" s="88" t="s">
        <v>287</v>
      </c>
      <c r="B56" s="89" t="s">
        <v>95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0.52580847533121922</v>
      </c>
      <c r="I56" s="45">
        <v>0</v>
      </c>
      <c r="J56" s="45">
        <v>0</v>
      </c>
      <c r="K56" s="45">
        <v>0</v>
      </c>
      <c r="L56" s="45">
        <v>0</v>
      </c>
      <c r="M56" s="45">
        <v>0.59777130575744941</v>
      </c>
      <c r="N56" s="45">
        <v>0</v>
      </c>
      <c r="O56" s="45">
        <v>0</v>
      </c>
      <c r="P56" s="45">
        <v>3.0273884395279893E-2</v>
      </c>
      <c r="Q56" s="45">
        <v>0</v>
      </c>
      <c r="R56" s="45">
        <v>0.16629987131651447</v>
      </c>
      <c r="S56" s="45">
        <v>1.3201535368004613</v>
      </c>
    </row>
    <row r="57" spans="1:19">
      <c r="A57" s="88" t="s">
        <v>287</v>
      </c>
      <c r="B57" s="89" t="s">
        <v>96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4.4488951437478681</v>
      </c>
      <c r="M57" s="45">
        <v>7.3000578200694832E-2</v>
      </c>
      <c r="N57" s="45">
        <v>0.19510438549813802</v>
      </c>
      <c r="O57" s="45">
        <v>0</v>
      </c>
      <c r="P57" s="45">
        <v>4.2045068319505496E-2</v>
      </c>
      <c r="Q57" s="45">
        <v>0</v>
      </c>
      <c r="R57" s="45">
        <v>0.10229675121785675</v>
      </c>
      <c r="S57" s="45">
        <v>4.8613419269840676</v>
      </c>
    </row>
    <row r="58" spans="1:19">
      <c r="A58" s="88" t="s">
        <v>287</v>
      </c>
      <c r="B58" s="89" t="s">
        <v>97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0</v>
      </c>
      <c r="M58" s="45">
        <v>0.14874312356445429</v>
      </c>
      <c r="N58" s="45">
        <v>8.7528670514881668E-2</v>
      </c>
      <c r="O58" s="45">
        <v>0</v>
      </c>
      <c r="P58" s="45">
        <v>0</v>
      </c>
      <c r="Q58" s="45">
        <v>0</v>
      </c>
      <c r="R58" s="45">
        <v>0.40458047747921988</v>
      </c>
      <c r="S58" s="45">
        <v>0.64085227155855051</v>
      </c>
    </row>
    <row r="59" spans="1:19">
      <c r="A59" s="88" t="s">
        <v>287</v>
      </c>
      <c r="B59" s="89" t="s">
        <v>98</v>
      </c>
      <c r="C59" s="45">
        <v>0</v>
      </c>
      <c r="D59" s="45">
        <v>0</v>
      </c>
      <c r="E59" s="45">
        <v>0</v>
      </c>
      <c r="F59" s="45">
        <v>0.19350107231919544</v>
      </c>
      <c r="G59" s="45">
        <v>0</v>
      </c>
      <c r="H59" s="45">
        <v>0</v>
      </c>
      <c r="I59" s="45">
        <v>0.24062573055183201</v>
      </c>
      <c r="J59" s="45">
        <v>0</v>
      </c>
      <c r="K59" s="45">
        <v>0</v>
      </c>
      <c r="L59" s="45">
        <v>0</v>
      </c>
      <c r="M59" s="45">
        <v>9.8882875462603437E-2</v>
      </c>
      <c r="N59" s="45">
        <v>3.5718591429850122E-2</v>
      </c>
      <c r="O59" s="45">
        <v>0</v>
      </c>
      <c r="P59" s="45">
        <v>3.0615835597128438E-2</v>
      </c>
      <c r="Q59" s="45">
        <v>0</v>
      </c>
      <c r="R59" s="45">
        <v>0.33375294293051105</v>
      </c>
      <c r="S59" s="45">
        <v>0.93309704829110984</v>
      </c>
    </row>
    <row r="60" spans="1:19">
      <c r="A60" s="88" t="s">
        <v>287</v>
      </c>
      <c r="B60" s="89" t="s">
        <v>99</v>
      </c>
      <c r="C60" s="45">
        <v>0.61922884294424918</v>
      </c>
      <c r="D60" s="45">
        <v>0.22095787738572348</v>
      </c>
      <c r="E60" s="45">
        <v>0.92710312326762256</v>
      </c>
      <c r="F60" s="45">
        <v>0.37338051850409393</v>
      </c>
      <c r="G60" s="45">
        <v>3.6479367841160366</v>
      </c>
      <c r="H60" s="45">
        <v>0.20095768031904404</v>
      </c>
      <c r="I60" s="45">
        <v>5.1286714615464524E-2</v>
      </c>
      <c r="J60" s="45">
        <v>2.8368116846537061E-2</v>
      </c>
      <c r="K60" s="45">
        <v>0.30404026238167037</v>
      </c>
      <c r="L60" s="45">
        <v>3.7410813772104214</v>
      </c>
      <c r="M60" s="45">
        <v>0.5362533797611011</v>
      </c>
      <c r="N60" s="45">
        <v>0.50334497194398065</v>
      </c>
      <c r="O60" s="45">
        <v>6.0585527953628926E-2</v>
      </c>
      <c r="P60" s="45">
        <v>4.0471044093385133</v>
      </c>
      <c r="Q60" s="45">
        <v>0.12947776383280341</v>
      </c>
      <c r="R60" s="45">
        <v>2.3653995765558697</v>
      </c>
      <c r="S60" s="45">
        <v>17.756506926976783</v>
      </c>
    </row>
    <row r="61" spans="1:19">
      <c r="A61" s="88" t="s">
        <v>287</v>
      </c>
      <c r="B61" s="89" t="s">
        <v>101</v>
      </c>
      <c r="C61" s="45">
        <v>0</v>
      </c>
      <c r="D61" s="45">
        <v>0</v>
      </c>
      <c r="E61" s="45">
        <v>0</v>
      </c>
      <c r="F61" s="45">
        <v>0</v>
      </c>
      <c r="G61" s="45">
        <v>2.0689491314437909</v>
      </c>
      <c r="H61" s="45">
        <v>0.24405212021855682</v>
      </c>
      <c r="I61" s="45">
        <v>0</v>
      </c>
      <c r="J61" s="45">
        <v>0</v>
      </c>
      <c r="K61" s="45">
        <v>0</v>
      </c>
      <c r="L61" s="45">
        <v>0</v>
      </c>
      <c r="M61" s="45">
        <v>0.24334179646218246</v>
      </c>
      <c r="N61" s="45">
        <v>0.3128146761718309</v>
      </c>
      <c r="O61" s="45">
        <v>0</v>
      </c>
      <c r="P61" s="45">
        <v>0</v>
      </c>
      <c r="Q61" s="45">
        <v>2.5464073334038773E-2</v>
      </c>
      <c r="R61" s="45">
        <v>0.40252096017923655</v>
      </c>
      <c r="S61" s="45">
        <v>3.2971427578096382</v>
      </c>
    </row>
    <row r="62" spans="1:19">
      <c r="A62" s="88" t="s">
        <v>287</v>
      </c>
      <c r="B62" s="89" t="s">
        <v>102</v>
      </c>
      <c r="C62" s="45">
        <v>0</v>
      </c>
      <c r="D62" s="45">
        <v>0</v>
      </c>
      <c r="E62" s="45">
        <v>0</v>
      </c>
      <c r="F62" s="45">
        <v>0</v>
      </c>
      <c r="G62" s="45">
        <v>0</v>
      </c>
      <c r="H62" s="45">
        <v>0</v>
      </c>
      <c r="I62" s="45">
        <v>0</v>
      </c>
      <c r="J62" s="45">
        <v>0</v>
      </c>
      <c r="K62" s="45">
        <v>0</v>
      </c>
      <c r="L62" s="45">
        <v>0</v>
      </c>
      <c r="M62" s="45">
        <v>8.748748533805184E-2</v>
      </c>
      <c r="N62" s="45">
        <v>6.9331401561106176E-2</v>
      </c>
      <c r="O62" s="45">
        <v>0</v>
      </c>
      <c r="P62" s="45">
        <v>0</v>
      </c>
      <c r="Q62" s="45">
        <v>0</v>
      </c>
      <c r="R62" s="45">
        <v>1.513599784148667E-3</v>
      </c>
      <c r="S62" s="45">
        <v>0.15833248668329247</v>
      </c>
    </row>
    <row r="63" spans="1:19">
      <c r="A63" s="88" t="s">
        <v>287</v>
      </c>
      <c r="B63" s="89" t="s">
        <v>103</v>
      </c>
      <c r="C63" s="45">
        <v>0</v>
      </c>
      <c r="D63" s="45">
        <v>1.9674882767626611</v>
      </c>
      <c r="E63" s="45">
        <v>0</v>
      </c>
      <c r="F63" s="45">
        <v>0</v>
      </c>
      <c r="G63" s="45">
        <v>0</v>
      </c>
      <c r="H63" s="45">
        <v>0</v>
      </c>
      <c r="I63" s="45">
        <v>0</v>
      </c>
      <c r="J63" s="45">
        <v>0</v>
      </c>
      <c r="K63" s="45">
        <v>0</v>
      </c>
      <c r="L63" s="45">
        <v>0</v>
      </c>
      <c r="M63" s="45">
        <v>6.324981070651603E-2</v>
      </c>
      <c r="N63" s="45">
        <v>0.64787622988013904</v>
      </c>
      <c r="O63" s="45">
        <v>7.5659297479047094E-3</v>
      </c>
      <c r="P63" s="45">
        <v>0.66500503038852088</v>
      </c>
      <c r="Q63" s="45">
        <v>0</v>
      </c>
      <c r="R63" s="45">
        <v>0</v>
      </c>
      <c r="S63" s="45">
        <v>3.3511852774857402</v>
      </c>
    </row>
    <row r="64" spans="1:19">
      <c r="A64" s="88" t="s">
        <v>287</v>
      </c>
      <c r="B64" s="89" t="s">
        <v>104</v>
      </c>
      <c r="C64" s="45">
        <v>0.23393475925980312</v>
      </c>
      <c r="D64" s="45">
        <v>0</v>
      </c>
      <c r="E64" s="45">
        <v>0</v>
      </c>
      <c r="F64" s="45">
        <v>0</v>
      </c>
      <c r="G64" s="45">
        <v>0</v>
      </c>
      <c r="H64" s="45">
        <v>0.18672152791063046</v>
      </c>
      <c r="I64" s="45">
        <v>0</v>
      </c>
      <c r="J64" s="45">
        <v>0</v>
      </c>
      <c r="K64" s="45">
        <v>0</v>
      </c>
      <c r="L64" s="45">
        <v>0</v>
      </c>
      <c r="M64" s="45">
        <v>3.7027036156077386E-2</v>
      </c>
      <c r="N64" s="45">
        <v>0.73688966970603698</v>
      </c>
      <c r="O64" s="45">
        <v>7.2093363269896127E-3</v>
      </c>
      <c r="P64" s="45">
        <v>0.16869135795188406</v>
      </c>
      <c r="Q64" s="45">
        <v>5.9694887964025334E-2</v>
      </c>
      <c r="R64" s="45">
        <v>1.6092914759248647</v>
      </c>
      <c r="S64" s="45">
        <v>3.039460051200308</v>
      </c>
    </row>
    <row r="65" spans="1:19">
      <c r="A65" s="88" t="s">
        <v>287</v>
      </c>
      <c r="B65" s="89" t="s">
        <v>105</v>
      </c>
      <c r="C65" s="45">
        <v>0</v>
      </c>
      <c r="D65" s="45">
        <v>0</v>
      </c>
      <c r="E65" s="45">
        <v>0</v>
      </c>
      <c r="F65" s="45">
        <v>0</v>
      </c>
      <c r="G65" s="45">
        <v>0</v>
      </c>
      <c r="H65" s="45">
        <v>0</v>
      </c>
      <c r="I65" s="45">
        <v>0</v>
      </c>
      <c r="J65" s="45">
        <v>0</v>
      </c>
      <c r="K65" s="45">
        <v>0</v>
      </c>
      <c r="L65" s="45">
        <v>0</v>
      </c>
      <c r="M65" s="45">
        <v>0.11519341566244812</v>
      </c>
      <c r="N65" s="45">
        <v>0</v>
      </c>
      <c r="O65" s="45">
        <v>1.1456306623469636E-4</v>
      </c>
      <c r="P65" s="45">
        <v>0.29404024809288742</v>
      </c>
      <c r="Q65" s="45">
        <v>0</v>
      </c>
      <c r="R65" s="45">
        <v>0.14945647621929581</v>
      </c>
      <c r="S65" s="45">
        <v>0.55880470304087737</v>
      </c>
    </row>
    <row r="66" spans="1:19">
      <c r="A66" s="88" t="s">
        <v>287</v>
      </c>
      <c r="B66" s="89" t="s">
        <v>106</v>
      </c>
      <c r="C66" s="45">
        <v>0</v>
      </c>
      <c r="D66" s="45">
        <v>0</v>
      </c>
      <c r="E66" s="45">
        <v>0</v>
      </c>
      <c r="F66" s="45">
        <v>0</v>
      </c>
      <c r="G66" s="45">
        <v>0</v>
      </c>
      <c r="H66" s="45">
        <v>0</v>
      </c>
      <c r="I66" s="45">
        <v>0</v>
      </c>
      <c r="J66" s="45">
        <v>0</v>
      </c>
      <c r="K66" s="45">
        <v>4.0971909895715086E-5</v>
      </c>
      <c r="L66" s="45">
        <v>0</v>
      </c>
      <c r="M66" s="45">
        <v>8.3179731452574401E-2</v>
      </c>
      <c r="N66" s="45">
        <v>6.5871820574040285E-2</v>
      </c>
      <c r="O66" s="45">
        <v>2.2685412869935861E-2</v>
      </c>
      <c r="P66" s="45">
        <v>0</v>
      </c>
      <c r="Q66" s="45">
        <v>0</v>
      </c>
      <c r="R66" s="45">
        <v>0.23315014033147463</v>
      </c>
      <c r="S66" s="45">
        <v>0.40492807713791024</v>
      </c>
    </row>
    <row r="67" spans="1:19">
      <c r="A67" s="88" t="s">
        <v>287</v>
      </c>
      <c r="B67" s="89" t="s">
        <v>107</v>
      </c>
      <c r="C67" s="45">
        <v>0</v>
      </c>
      <c r="D67" s="45">
        <v>0</v>
      </c>
      <c r="E67" s="45">
        <v>0</v>
      </c>
      <c r="F67" s="45">
        <v>4.0914675516454277</v>
      </c>
      <c r="G67" s="45">
        <v>0</v>
      </c>
      <c r="H67" s="45">
        <v>0</v>
      </c>
      <c r="I67" s="45">
        <v>0</v>
      </c>
      <c r="J67" s="45">
        <v>0</v>
      </c>
      <c r="K67" s="45">
        <v>0</v>
      </c>
      <c r="L67" s="45">
        <v>0</v>
      </c>
      <c r="M67" s="45">
        <v>6.4844344544535915E-2</v>
      </c>
      <c r="N67" s="45">
        <v>0.31467910745830174</v>
      </c>
      <c r="O67" s="45">
        <v>7.4169109381125864E-3</v>
      </c>
      <c r="P67" s="45">
        <v>0.10079854932975962</v>
      </c>
      <c r="Q67" s="45">
        <v>0</v>
      </c>
      <c r="R67" s="45">
        <v>0.9938581590162876</v>
      </c>
      <c r="S67" s="45">
        <v>5.573064622932435</v>
      </c>
    </row>
    <row r="68" spans="1:19">
      <c r="A68" s="88" t="s">
        <v>287</v>
      </c>
      <c r="B68" s="89" t="s">
        <v>108</v>
      </c>
      <c r="C68" s="45">
        <v>0</v>
      </c>
      <c r="D68" s="45">
        <v>2.8616250430556569</v>
      </c>
      <c r="E68" s="45">
        <v>0</v>
      </c>
      <c r="F68" s="45">
        <v>0</v>
      </c>
      <c r="G68" s="45">
        <v>0.43275487349141706</v>
      </c>
      <c r="H68" s="45">
        <v>0.18672152791063024</v>
      </c>
      <c r="I68" s="45">
        <v>0</v>
      </c>
      <c r="J68" s="45">
        <v>0</v>
      </c>
      <c r="K68" s="45">
        <v>0</v>
      </c>
      <c r="L68" s="45">
        <v>0</v>
      </c>
      <c r="M68" s="45">
        <v>0.16483275436008249</v>
      </c>
      <c r="N68" s="45">
        <v>8.4754428458305497E-2</v>
      </c>
      <c r="O68" s="45">
        <v>1.7371030686241795E-4</v>
      </c>
      <c r="P68" s="45">
        <v>0.66288782645638555</v>
      </c>
      <c r="Q68" s="45">
        <v>1.0149101405368288E-2</v>
      </c>
      <c r="R68" s="45">
        <v>0</v>
      </c>
      <c r="S68" s="45">
        <v>4.4038992654447071</v>
      </c>
    </row>
    <row r="69" spans="1:19">
      <c r="A69" s="88" t="s">
        <v>287</v>
      </c>
      <c r="B69" s="89" t="s">
        <v>109</v>
      </c>
      <c r="C69" s="45">
        <v>0.11899464278396632</v>
      </c>
      <c r="D69" s="45">
        <v>0.3781285172622173</v>
      </c>
      <c r="E69" s="45">
        <v>0</v>
      </c>
      <c r="F69" s="45">
        <v>0</v>
      </c>
      <c r="G69" s="45">
        <v>0</v>
      </c>
      <c r="H69" s="45">
        <v>0</v>
      </c>
      <c r="I69" s="45">
        <v>0</v>
      </c>
      <c r="J69" s="45">
        <v>0</v>
      </c>
      <c r="K69" s="45">
        <v>0</v>
      </c>
      <c r="L69" s="45">
        <v>0</v>
      </c>
      <c r="M69" s="45">
        <v>3.6948165352704621E-2</v>
      </c>
      <c r="N69" s="45">
        <v>0.11875360368303589</v>
      </c>
      <c r="O69" s="45">
        <v>6.4831135147640495E-3</v>
      </c>
      <c r="P69" s="45">
        <v>5.7150494262897311E-2</v>
      </c>
      <c r="Q69" s="45">
        <v>3.1749138537535693E-3</v>
      </c>
      <c r="R69" s="45">
        <v>0.17810117288182958</v>
      </c>
      <c r="S69" s="45">
        <v>0.89773462359515577</v>
      </c>
    </row>
    <row r="70" spans="1:19">
      <c r="A70" s="88" t="s">
        <v>287</v>
      </c>
      <c r="B70" s="89" t="s">
        <v>110</v>
      </c>
      <c r="C70" s="45">
        <v>0</v>
      </c>
      <c r="D70" s="45">
        <v>0.28044444686905123</v>
      </c>
      <c r="E70" s="45">
        <v>0.5757265595116462</v>
      </c>
      <c r="F70" s="45">
        <v>0</v>
      </c>
      <c r="G70" s="45">
        <v>0</v>
      </c>
      <c r="H70" s="45">
        <v>0.18672152791063024</v>
      </c>
      <c r="I70" s="45">
        <v>9.6511496261866281E-2</v>
      </c>
      <c r="J70" s="45">
        <v>0</v>
      </c>
      <c r="K70" s="45">
        <v>0</v>
      </c>
      <c r="L70" s="45">
        <v>0</v>
      </c>
      <c r="M70" s="45">
        <v>1.3506791828577391E-2</v>
      </c>
      <c r="N70" s="45">
        <v>0.33471162654037911</v>
      </c>
      <c r="O70" s="45">
        <v>0</v>
      </c>
      <c r="P70" s="45">
        <v>0.1052573525102094</v>
      </c>
      <c r="Q70" s="45">
        <v>8.495176434264895E-3</v>
      </c>
      <c r="R70" s="45">
        <v>1.1659469234643396</v>
      </c>
      <c r="S70" s="45">
        <v>2.7673219013309875</v>
      </c>
    </row>
    <row r="71" spans="1:19">
      <c r="A71" s="88" t="s">
        <v>287</v>
      </c>
      <c r="B71" s="89" t="s">
        <v>111</v>
      </c>
      <c r="C71" s="45">
        <v>0</v>
      </c>
      <c r="D71" s="45">
        <v>0</v>
      </c>
      <c r="E71" s="45">
        <v>0</v>
      </c>
      <c r="F71" s="45">
        <v>0</v>
      </c>
      <c r="G71" s="45">
        <v>0.81456529513778619</v>
      </c>
      <c r="H71" s="45">
        <v>0.24405212021855593</v>
      </c>
      <c r="I71" s="45">
        <v>0.69194948676577339</v>
      </c>
      <c r="J71" s="45">
        <v>0</v>
      </c>
      <c r="K71" s="45">
        <v>0</v>
      </c>
      <c r="L71" s="45">
        <v>2.3119815593368926</v>
      </c>
      <c r="M71" s="45">
        <v>5.0164945047916021E-2</v>
      </c>
      <c r="N71" s="45">
        <v>0</v>
      </c>
      <c r="O71" s="45">
        <v>2.9306268026703108E-3</v>
      </c>
      <c r="P71" s="45">
        <v>0.55658073770026029</v>
      </c>
      <c r="Q71" s="45">
        <v>0</v>
      </c>
      <c r="R71" s="45">
        <v>0.94547215255593287</v>
      </c>
      <c r="S71" s="45">
        <v>5.6176969235657879</v>
      </c>
    </row>
    <row r="72" spans="1:19">
      <c r="A72" s="88" t="s">
        <v>287</v>
      </c>
      <c r="B72" s="89" t="s">
        <v>112</v>
      </c>
      <c r="C72" s="45">
        <v>0</v>
      </c>
      <c r="D72" s="45">
        <v>0</v>
      </c>
      <c r="E72" s="45">
        <v>0.45497288552018822</v>
      </c>
      <c r="F72" s="45">
        <v>0</v>
      </c>
      <c r="G72" s="45">
        <v>2.7610038027560684</v>
      </c>
      <c r="H72" s="45">
        <v>0</v>
      </c>
      <c r="I72" s="45">
        <v>0</v>
      </c>
      <c r="J72" s="45">
        <v>0</v>
      </c>
      <c r="K72" s="45">
        <v>0</v>
      </c>
      <c r="L72" s="45">
        <v>0</v>
      </c>
      <c r="M72" s="45">
        <v>6.413271947104171E-2</v>
      </c>
      <c r="N72" s="45">
        <v>0.44880668816187885</v>
      </c>
      <c r="O72" s="45">
        <v>0</v>
      </c>
      <c r="P72" s="45">
        <v>4.4158786560654306E-2</v>
      </c>
      <c r="Q72" s="45">
        <v>2.4957642464842333E-3</v>
      </c>
      <c r="R72" s="45">
        <v>1.0463710081804578E-2</v>
      </c>
      <c r="S72" s="45">
        <v>3.7860343567980976</v>
      </c>
    </row>
    <row r="73" spans="1:19">
      <c r="A73" s="88" t="s">
        <v>287</v>
      </c>
      <c r="B73" s="89" t="s">
        <v>113</v>
      </c>
      <c r="C73" s="45">
        <v>0</v>
      </c>
      <c r="D73" s="45">
        <v>0</v>
      </c>
      <c r="E73" s="45">
        <v>0</v>
      </c>
      <c r="F73" s="45">
        <v>0</v>
      </c>
      <c r="G73" s="45">
        <v>0</v>
      </c>
      <c r="H73" s="45">
        <v>0.18672152791063024</v>
      </c>
      <c r="I73" s="45">
        <v>0</v>
      </c>
      <c r="J73" s="45">
        <v>0</v>
      </c>
      <c r="K73" s="45">
        <v>7.481776339627455E-2</v>
      </c>
      <c r="L73" s="45">
        <v>0</v>
      </c>
      <c r="M73" s="45">
        <v>2.6922472845308576E-2</v>
      </c>
      <c r="N73" s="45">
        <v>0.4133570656720913</v>
      </c>
      <c r="O73" s="45">
        <v>1.1456306623469636E-4</v>
      </c>
      <c r="P73" s="45">
        <v>0.21646516038467212</v>
      </c>
      <c r="Q73" s="45">
        <v>3.5904536086062144E-4</v>
      </c>
      <c r="R73" s="45">
        <v>3.0462894797267381E-3</v>
      </c>
      <c r="S73" s="45">
        <v>0.92180388811581793</v>
      </c>
    </row>
    <row r="74" spans="1:19">
      <c r="A74" s="88" t="s">
        <v>287</v>
      </c>
      <c r="B74" s="89" t="s">
        <v>114</v>
      </c>
      <c r="C74" s="45">
        <v>0</v>
      </c>
      <c r="D74" s="45">
        <v>0</v>
      </c>
      <c r="E74" s="45">
        <v>0</v>
      </c>
      <c r="F74" s="45">
        <v>0</v>
      </c>
      <c r="G74" s="45">
        <v>0</v>
      </c>
      <c r="H74" s="45">
        <v>0</v>
      </c>
      <c r="I74" s="45">
        <v>0</v>
      </c>
      <c r="J74" s="45">
        <v>0</v>
      </c>
      <c r="K74" s="45">
        <v>4.0971909895715086E-5</v>
      </c>
      <c r="L74" s="45">
        <v>2.1801167786540923</v>
      </c>
      <c r="M74" s="45">
        <v>2.9598688874740375E-2</v>
      </c>
      <c r="N74" s="45">
        <v>0.974022266803237</v>
      </c>
      <c r="O74" s="45">
        <v>2.3214911104574298E-8</v>
      </c>
      <c r="P74" s="45">
        <v>0.27050865987314587</v>
      </c>
      <c r="Q74" s="45">
        <v>0</v>
      </c>
      <c r="R74" s="45">
        <v>3.8455875341991685E-2</v>
      </c>
      <c r="S74" s="45">
        <v>3.4927432646720149</v>
      </c>
    </row>
    <row r="75" spans="1:19">
      <c r="A75" s="88" t="s">
        <v>287</v>
      </c>
      <c r="B75" s="89" t="s">
        <v>115</v>
      </c>
      <c r="C75" s="45">
        <v>0</v>
      </c>
      <c r="D75" s="45">
        <v>0</v>
      </c>
      <c r="E75" s="45">
        <v>0</v>
      </c>
      <c r="F75" s="45">
        <v>0.97605159127436991</v>
      </c>
      <c r="G75" s="45">
        <v>0</v>
      </c>
      <c r="H75" s="45">
        <v>0</v>
      </c>
      <c r="I75" s="45">
        <v>0</v>
      </c>
      <c r="J75" s="45">
        <v>0</v>
      </c>
      <c r="K75" s="45">
        <v>0</v>
      </c>
      <c r="L75" s="45">
        <v>0</v>
      </c>
      <c r="M75" s="45">
        <v>2.5492865589225033E-2</v>
      </c>
      <c r="N75" s="45">
        <v>0</v>
      </c>
      <c r="O75" s="45">
        <v>0</v>
      </c>
      <c r="P75" s="45">
        <v>0.9760351255979316</v>
      </c>
      <c r="Q75" s="45">
        <v>2.827703114909319E-4</v>
      </c>
      <c r="R75" s="45">
        <v>0.20176436573536449</v>
      </c>
      <c r="S75" s="45">
        <v>2.1796267185083735</v>
      </c>
    </row>
    <row r="76" spans="1:19">
      <c r="A76" s="88" t="s">
        <v>287</v>
      </c>
      <c r="B76" s="69" t="s">
        <v>116</v>
      </c>
      <c r="C76" s="45">
        <v>0</v>
      </c>
      <c r="D76" s="45">
        <v>0</v>
      </c>
      <c r="E76" s="45">
        <v>0</v>
      </c>
      <c r="F76" s="45">
        <v>0</v>
      </c>
      <c r="G76" s="45">
        <v>5.1882872186959297</v>
      </c>
      <c r="H76" s="45">
        <v>0</v>
      </c>
      <c r="I76" s="45">
        <v>0</v>
      </c>
      <c r="J76" s="45">
        <v>0</v>
      </c>
      <c r="K76" s="45">
        <v>0</v>
      </c>
      <c r="L76" s="45">
        <v>0</v>
      </c>
      <c r="M76" s="45">
        <v>8.145730749450486E-2</v>
      </c>
      <c r="N76" s="45">
        <v>0</v>
      </c>
      <c r="O76" s="45">
        <v>5.4482860438784808E-3</v>
      </c>
      <c r="P76" s="45">
        <v>8.9338401782615762E-2</v>
      </c>
      <c r="Q76" s="45">
        <v>1.3523730499989117E-2</v>
      </c>
      <c r="R76" s="45">
        <v>1.0741668973899046</v>
      </c>
      <c r="S76" s="45">
        <v>6.4522218419068196</v>
      </c>
    </row>
    <row r="77" spans="1:19">
      <c r="A77" s="88" t="s">
        <v>287</v>
      </c>
      <c r="B77" s="69" t="s">
        <v>117</v>
      </c>
      <c r="C77" s="45">
        <v>0</v>
      </c>
      <c r="D77" s="45">
        <v>0</v>
      </c>
      <c r="E77" s="45">
        <v>0</v>
      </c>
      <c r="F77" s="45">
        <v>4.091467551645426</v>
      </c>
      <c r="G77" s="45">
        <v>0</v>
      </c>
      <c r="H77" s="45">
        <v>0.18672152791063024</v>
      </c>
      <c r="I77" s="45">
        <v>0</v>
      </c>
      <c r="J77" s="45">
        <v>0</v>
      </c>
      <c r="K77" s="45">
        <v>0</v>
      </c>
      <c r="L77" s="45">
        <v>0</v>
      </c>
      <c r="M77" s="45">
        <v>2.1566862568672462E-2</v>
      </c>
      <c r="N77" s="45">
        <v>3.9644695106527905E-2</v>
      </c>
      <c r="O77" s="45">
        <v>0</v>
      </c>
      <c r="P77" s="45">
        <v>0</v>
      </c>
      <c r="Q77" s="45">
        <v>0</v>
      </c>
      <c r="R77" s="45">
        <v>0.36556134993518796</v>
      </c>
      <c r="S77" s="45">
        <v>4.7049619871664277</v>
      </c>
    </row>
    <row r="78" spans="1:19">
      <c r="A78" s="88" t="s">
        <v>287</v>
      </c>
      <c r="B78" s="69" t="s">
        <v>118</v>
      </c>
      <c r="C78" s="45">
        <v>0</v>
      </c>
      <c r="D78" s="45">
        <v>0</v>
      </c>
      <c r="E78" s="45">
        <v>0</v>
      </c>
      <c r="F78" s="45">
        <v>0</v>
      </c>
      <c r="G78" s="45">
        <v>0</v>
      </c>
      <c r="H78" s="45">
        <v>0</v>
      </c>
      <c r="I78" s="45">
        <v>0</v>
      </c>
      <c r="J78" s="45">
        <v>0</v>
      </c>
      <c r="K78" s="45">
        <v>0</v>
      </c>
      <c r="L78" s="45">
        <v>0</v>
      </c>
      <c r="M78" s="45">
        <v>2.710773191178184E-2</v>
      </c>
      <c r="N78" s="45">
        <v>0</v>
      </c>
      <c r="O78" s="45">
        <v>0</v>
      </c>
      <c r="P78" s="45">
        <v>0.75182914565889725</v>
      </c>
      <c r="Q78" s="45">
        <v>0</v>
      </c>
      <c r="R78" s="45">
        <v>4.3870352104292465E-2</v>
      </c>
      <c r="S78" s="45">
        <v>0.82280722967499287</v>
      </c>
    </row>
    <row r="79" spans="1:19">
      <c r="A79" s="88" t="s">
        <v>287</v>
      </c>
      <c r="B79" s="69" t="s">
        <v>119</v>
      </c>
      <c r="C79" s="45">
        <v>0</v>
      </c>
      <c r="D79" s="45">
        <v>0</v>
      </c>
      <c r="E79" s="45">
        <v>0</v>
      </c>
      <c r="F79" s="45">
        <v>0</v>
      </c>
      <c r="G79" s="45">
        <v>0.13544495979836313</v>
      </c>
      <c r="H79" s="45">
        <v>0</v>
      </c>
      <c r="I79" s="45">
        <v>0</v>
      </c>
      <c r="J79" s="45">
        <v>0</v>
      </c>
      <c r="K79" s="45">
        <v>0</v>
      </c>
      <c r="L79" s="45">
        <v>0</v>
      </c>
      <c r="M79" s="45">
        <v>1.9739097510832693E-2</v>
      </c>
      <c r="N79" s="45">
        <v>0</v>
      </c>
      <c r="O79" s="45">
        <v>0</v>
      </c>
      <c r="P79" s="45">
        <v>0.47914094597178902</v>
      </c>
      <c r="Q79" s="45">
        <v>9.9710608388741129E-3</v>
      </c>
      <c r="R79" s="45">
        <v>0.45976944877959269</v>
      </c>
      <c r="S79" s="45">
        <v>1.1040655128994388</v>
      </c>
    </row>
    <row r="80" spans="1:19">
      <c r="A80" s="88" t="s">
        <v>287</v>
      </c>
      <c r="B80" s="69" t="s">
        <v>120</v>
      </c>
      <c r="C80" s="45">
        <v>1.2046164681117069</v>
      </c>
      <c r="D80" s="45">
        <v>0</v>
      </c>
      <c r="E80" s="45">
        <v>0</v>
      </c>
      <c r="F80" s="45">
        <v>0</v>
      </c>
      <c r="G80" s="45">
        <v>0</v>
      </c>
      <c r="H80" s="45">
        <v>0.18672152791063024</v>
      </c>
      <c r="I80" s="45">
        <v>0</v>
      </c>
      <c r="J80" s="45">
        <v>0</v>
      </c>
      <c r="K80" s="45">
        <v>0</v>
      </c>
      <c r="L80" s="45">
        <v>0</v>
      </c>
      <c r="M80" s="45">
        <v>3.0732027833780151E-2</v>
      </c>
      <c r="N80" s="45">
        <v>3.4141727112645626E-2</v>
      </c>
      <c r="O80" s="45">
        <v>0</v>
      </c>
      <c r="P80" s="45">
        <v>0.29075755340479503</v>
      </c>
      <c r="Q80" s="45">
        <v>4.2947247617823869E-3</v>
      </c>
      <c r="R80" s="45">
        <v>0.68811482305011396</v>
      </c>
      <c r="S80" s="45">
        <v>2.439378852185456</v>
      </c>
    </row>
    <row r="81" spans="1:19">
      <c r="A81" s="88" t="s">
        <v>287</v>
      </c>
      <c r="B81" s="69" t="s">
        <v>121</v>
      </c>
      <c r="C81" s="45">
        <v>0</v>
      </c>
      <c r="D81" s="45">
        <v>0</v>
      </c>
      <c r="E81" s="45">
        <v>0</v>
      </c>
      <c r="F81" s="45">
        <v>0</v>
      </c>
      <c r="G81" s="45">
        <v>0</v>
      </c>
      <c r="H81" s="45">
        <v>0</v>
      </c>
      <c r="I81" s="45">
        <v>0</v>
      </c>
      <c r="J81" s="45">
        <v>0</v>
      </c>
      <c r="K81" s="45">
        <v>0</v>
      </c>
      <c r="L81" s="45">
        <v>0</v>
      </c>
      <c r="M81" s="45">
        <v>4.7110220487223131E-3</v>
      </c>
      <c r="N81" s="45">
        <v>0.10877878442221167</v>
      </c>
      <c r="O81" s="45">
        <v>1.1456306623469636E-4</v>
      </c>
      <c r="P81" s="45">
        <v>3.7192778082477673E-3</v>
      </c>
      <c r="Q81" s="45">
        <v>0</v>
      </c>
      <c r="R81" s="45">
        <v>0.60127568641940599</v>
      </c>
      <c r="S81" s="45">
        <v>0.71859933376484264</v>
      </c>
    </row>
    <row r="82" spans="1:19">
      <c r="A82" s="88" t="s">
        <v>287</v>
      </c>
      <c r="B82" s="69" t="s">
        <v>122</v>
      </c>
      <c r="C82" s="45">
        <v>0.11899464278396632</v>
      </c>
      <c r="D82" s="45">
        <v>0</v>
      </c>
      <c r="E82" s="45">
        <v>0</v>
      </c>
      <c r="F82" s="45">
        <v>0</v>
      </c>
      <c r="G82" s="45">
        <v>0</v>
      </c>
      <c r="H82" s="45">
        <v>0</v>
      </c>
      <c r="I82" s="45">
        <v>0</v>
      </c>
      <c r="J82" s="45">
        <v>0</v>
      </c>
      <c r="K82" s="45">
        <v>4.0971909895715086E-5</v>
      </c>
      <c r="L82" s="45">
        <v>0</v>
      </c>
      <c r="M82" s="45">
        <v>1.5918617637542098E-2</v>
      </c>
      <c r="N82" s="45">
        <v>0</v>
      </c>
      <c r="O82" s="45">
        <v>0</v>
      </c>
      <c r="P82" s="45">
        <v>7.7954191606153245E-3</v>
      </c>
      <c r="Q82" s="45">
        <v>0</v>
      </c>
      <c r="R82" s="45">
        <v>0.70201557890931809</v>
      </c>
      <c r="S82" s="45">
        <v>0.84476523040132179</v>
      </c>
    </row>
    <row r="83" spans="1:19">
      <c r="A83" s="88" t="s">
        <v>287</v>
      </c>
      <c r="B83" s="69" t="s">
        <v>123</v>
      </c>
      <c r="C83" s="45">
        <v>0</v>
      </c>
      <c r="D83" s="45">
        <v>1.3534563348800699</v>
      </c>
      <c r="E83" s="45">
        <v>0</v>
      </c>
      <c r="F83" s="45">
        <v>4.0914675516454313</v>
      </c>
      <c r="G83" s="45">
        <v>0</v>
      </c>
      <c r="H83" s="45">
        <v>0</v>
      </c>
      <c r="I83" s="45">
        <v>0</v>
      </c>
      <c r="J83" s="45">
        <v>0</v>
      </c>
      <c r="K83" s="45">
        <v>0</v>
      </c>
      <c r="L83" s="45">
        <v>0</v>
      </c>
      <c r="M83" s="45">
        <v>3.6251928825612012E-2</v>
      </c>
      <c r="N83" s="45">
        <v>0</v>
      </c>
      <c r="O83" s="45">
        <v>0</v>
      </c>
      <c r="P83" s="45">
        <v>2.7441622380091957E-2</v>
      </c>
      <c r="Q83" s="45">
        <v>0</v>
      </c>
      <c r="R83" s="45">
        <v>0.11993577978683589</v>
      </c>
      <c r="S83" s="45">
        <v>5.6285532175180606</v>
      </c>
    </row>
    <row r="84" spans="1:19">
      <c r="A84" s="88" t="s">
        <v>287</v>
      </c>
      <c r="B84" s="69" t="s">
        <v>124</v>
      </c>
      <c r="C84" s="45">
        <v>0</v>
      </c>
      <c r="D84" s="45">
        <v>0.28044444686905123</v>
      </c>
      <c r="E84" s="45">
        <v>0</v>
      </c>
      <c r="F84" s="45">
        <v>0</v>
      </c>
      <c r="G84" s="45">
        <v>0</v>
      </c>
      <c r="H84" s="45">
        <v>0</v>
      </c>
      <c r="I84" s="45">
        <v>9.6511496261866281E-2</v>
      </c>
      <c r="J84" s="45">
        <v>0</v>
      </c>
      <c r="K84" s="45">
        <v>0</v>
      </c>
      <c r="L84" s="45">
        <v>0</v>
      </c>
      <c r="M84" s="45">
        <v>8.1713369402738323E-3</v>
      </c>
      <c r="N84" s="45">
        <v>0.20330381345404902</v>
      </c>
      <c r="O84" s="45">
        <v>0</v>
      </c>
      <c r="P84" s="45">
        <v>1.165823321340298E-3</v>
      </c>
      <c r="Q84" s="45">
        <v>0</v>
      </c>
      <c r="R84" s="45">
        <v>0.51505275620603896</v>
      </c>
      <c r="S84" s="45">
        <v>1.1046496730526201</v>
      </c>
    </row>
    <row r="85" spans="1:19">
      <c r="A85" s="88" t="s">
        <v>287</v>
      </c>
      <c r="B85" s="69" t="s">
        <v>125</v>
      </c>
      <c r="C85" s="45">
        <v>0</v>
      </c>
      <c r="D85" s="45">
        <v>0</v>
      </c>
      <c r="E85" s="45">
        <v>0</v>
      </c>
      <c r="F85" s="45">
        <v>0</v>
      </c>
      <c r="G85" s="45">
        <v>0</v>
      </c>
      <c r="H85" s="45">
        <v>0</v>
      </c>
      <c r="I85" s="45">
        <v>0</v>
      </c>
      <c r="J85" s="45">
        <v>0</v>
      </c>
      <c r="K85" s="45">
        <v>0</v>
      </c>
      <c r="L85" s="45">
        <v>0</v>
      </c>
      <c r="M85" s="45">
        <v>2.6565970286540619E-3</v>
      </c>
      <c r="N85" s="45">
        <v>1.3428822555106024E-3</v>
      </c>
      <c r="O85" s="45">
        <v>2.7289397078227307E-3</v>
      </c>
      <c r="P85" s="45">
        <v>3.8453420860534493E-2</v>
      </c>
      <c r="Q85" s="45">
        <v>0</v>
      </c>
      <c r="R85" s="45">
        <v>0.2886395844096441</v>
      </c>
      <c r="S85" s="45">
        <v>0.33382142426216888</v>
      </c>
    </row>
    <row r="86" spans="1:19">
      <c r="A86" s="88" t="s">
        <v>287</v>
      </c>
      <c r="B86" s="69" t="s">
        <v>126</v>
      </c>
      <c r="C86" s="45">
        <v>0</v>
      </c>
      <c r="D86" s="45">
        <v>0</v>
      </c>
      <c r="E86" s="45">
        <v>0</v>
      </c>
      <c r="F86" s="45">
        <v>0</v>
      </c>
      <c r="G86" s="45">
        <v>0</v>
      </c>
      <c r="H86" s="45">
        <v>0</v>
      </c>
      <c r="I86" s="45">
        <v>0</v>
      </c>
      <c r="J86" s="45">
        <v>0</v>
      </c>
      <c r="K86" s="45">
        <v>0</v>
      </c>
      <c r="L86" s="45">
        <v>0</v>
      </c>
      <c r="M86" s="45">
        <v>2.6631225361489541E-2</v>
      </c>
      <c r="N86" s="45">
        <v>3.4419546880926077E-4</v>
      </c>
      <c r="O86" s="45">
        <v>0</v>
      </c>
      <c r="P86" s="45">
        <v>7.3448940067095236E-2</v>
      </c>
      <c r="Q86" s="45">
        <v>9.9710608388738908E-3</v>
      </c>
      <c r="R86" s="45">
        <v>1.9836940721944529E-2</v>
      </c>
      <c r="S86" s="45">
        <v>0.13023236245820158</v>
      </c>
    </row>
    <row r="87" spans="1:19">
      <c r="A87" s="88" t="s">
        <v>287</v>
      </c>
      <c r="B87" s="69" t="s">
        <v>127</v>
      </c>
      <c r="C87" s="45">
        <v>0</v>
      </c>
      <c r="D87" s="45">
        <v>0</v>
      </c>
      <c r="E87" s="45">
        <v>0</v>
      </c>
      <c r="F87" s="45">
        <v>0</v>
      </c>
      <c r="G87" s="45">
        <v>0</v>
      </c>
      <c r="H87" s="45">
        <v>0</v>
      </c>
      <c r="I87" s="45">
        <v>0</v>
      </c>
      <c r="J87" s="45">
        <v>0</v>
      </c>
      <c r="K87" s="45">
        <v>0</v>
      </c>
      <c r="L87" s="45">
        <v>2.3119815593368926</v>
      </c>
      <c r="M87" s="45">
        <v>1.815943404667486E-2</v>
      </c>
      <c r="N87" s="45">
        <v>0</v>
      </c>
      <c r="O87" s="45">
        <v>0</v>
      </c>
      <c r="P87" s="45">
        <v>0.11187808912361241</v>
      </c>
      <c r="Q87" s="45">
        <v>0</v>
      </c>
      <c r="R87" s="45">
        <v>8.0971717782691854E-2</v>
      </c>
      <c r="S87" s="45">
        <v>2.5229908002898469</v>
      </c>
    </row>
    <row r="88" spans="1:19">
      <c r="A88" s="88" t="s">
        <v>287</v>
      </c>
      <c r="B88" s="69" t="s">
        <v>128</v>
      </c>
      <c r="C88" s="45">
        <v>0</v>
      </c>
      <c r="D88" s="45">
        <v>0</v>
      </c>
      <c r="E88" s="45">
        <v>0</v>
      </c>
      <c r="F88" s="45">
        <v>4.091467551645426</v>
      </c>
      <c r="G88" s="45">
        <v>0</v>
      </c>
      <c r="H88" s="45">
        <v>0</v>
      </c>
      <c r="I88" s="45">
        <v>0</v>
      </c>
      <c r="J88" s="45">
        <v>0</v>
      </c>
      <c r="K88" s="45">
        <v>0</v>
      </c>
      <c r="L88" s="45">
        <v>0</v>
      </c>
      <c r="M88" s="45">
        <v>0.11985340902606545</v>
      </c>
      <c r="N88" s="45">
        <v>0</v>
      </c>
      <c r="O88" s="45">
        <v>2.9478523988490934E-4</v>
      </c>
      <c r="P88" s="45">
        <v>2.8447304080373215E-2</v>
      </c>
      <c r="Q88" s="45">
        <v>0</v>
      </c>
      <c r="R88" s="45">
        <v>0.78078424408738201</v>
      </c>
      <c r="S88" s="45">
        <v>5.0208472940791466</v>
      </c>
    </row>
    <row r="89" spans="1:19">
      <c r="A89" s="88" t="s">
        <v>287</v>
      </c>
      <c r="B89" s="69" t="s">
        <v>129</v>
      </c>
      <c r="C89" s="45">
        <v>0</v>
      </c>
      <c r="D89" s="45">
        <v>0</v>
      </c>
      <c r="E89" s="45">
        <v>0</v>
      </c>
      <c r="F89" s="45">
        <v>0</v>
      </c>
      <c r="G89" s="45">
        <v>0</v>
      </c>
      <c r="H89" s="45">
        <v>0</v>
      </c>
      <c r="I89" s="45">
        <v>0</v>
      </c>
      <c r="J89" s="45">
        <v>0</v>
      </c>
      <c r="K89" s="45">
        <v>0</v>
      </c>
      <c r="L89" s="45">
        <v>0</v>
      </c>
      <c r="M89" s="45">
        <v>1.2029362088474826E-2</v>
      </c>
      <c r="N89" s="45">
        <v>0</v>
      </c>
      <c r="O89" s="45">
        <v>0</v>
      </c>
      <c r="P89" s="45">
        <v>0</v>
      </c>
      <c r="Q89" s="45">
        <v>2.8544264825125509E-6</v>
      </c>
      <c r="R89" s="45">
        <v>0</v>
      </c>
      <c r="S89" s="45">
        <v>1.2032216514938909E-2</v>
      </c>
    </row>
    <row r="90" spans="1:19">
      <c r="A90" s="88" t="s">
        <v>287</v>
      </c>
      <c r="B90" s="69" t="s">
        <v>130</v>
      </c>
      <c r="C90" s="45">
        <v>0</v>
      </c>
      <c r="D90" s="45">
        <v>0</v>
      </c>
      <c r="E90" s="45">
        <v>0.45497288552018755</v>
      </c>
      <c r="F90" s="45">
        <v>0</v>
      </c>
      <c r="G90" s="45">
        <v>0</v>
      </c>
      <c r="H90" s="45">
        <v>0.21187359708708131</v>
      </c>
      <c r="I90" s="45">
        <v>0.32726978628902215</v>
      </c>
      <c r="J90" s="45">
        <v>0</v>
      </c>
      <c r="K90" s="45">
        <v>4.0971909895715086E-5</v>
      </c>
      <c r="L90" s="45">
        <v>0</v>
      </c>
      <c r="M90" s="45">
        <v>1.4885291367942699E-2</v>
      </c>
      <c r="N90" s="45">
        <v>0.22417089827544245</v>
      </c>
      <c r="O90" s="45">
        <v>0</v>
      </c>
      <c r="P90" s="45">
        <v>0</v>
      </c>
      <c r="Q90" s="45">
        <v>7.9054885283946774E-4</v>
      </c>
      <c r="R90" s="45">
        <v>0.17712768530363476</v>
      </c>
      <c r="S90" s="45">
        <v>1.4111316646060743</v>
      </c>
    </row>
    <row r="91" spans="1:19">
      <c r="A91" s="88" t="s">
        <v>287</v>
      </c>
      <c r="B91" s="69" t="s">
        <v>131</v>
      </c>
      <c r="C91" s="45">
        <v>0</v>
      </c>
      <c r="D91" s="45">
        <v>0</v>
      </c>
      <c r="E91" s="45">
        <v>0</v>
      </c>
      <c r="F91" s="45">
        <v>0</v>
      </c>
      <c r="G91" s="45">
        <v>0</v>
      </c>
      <c r="H91" s="45">
        <v>0</v>
      </c>
      <c r="I91" s="45">
        <v>0</v>
      </c>
      <c r="J91" s="45">
        <v>0</v>
      </c>
      <c r="K91" s="45">
        <v>0</v>
      </c>
      <c r="L91" s="45">
        <v>0</v>
      </c>
      <c r="M91" s="45">
        <v>1.7971055799332447E-2</v>
      </c>
      <c r="N91" s="45">
        <v>2.3624118109918157E-2</v>
      </c>
      <c r="O91" s="45">
        <v>0</v>
      </c>
      <c r="P91" s="45">
        <v>0</v>
      </c>
      <c r="Q91" s="45">
        <v>0</v>
      </c>
      <c r="R91" s="45">
        <v>3.2753779814104433E-2</v>
      </c>
      <c r="S91" s="45">
        <v>7.4348953723358591E-2</v>
      </c>
    </row>
    <row r="92" spans="1:19">
      <c r="A92" s="88" t="s">
        <v>287</v>
      </c>
      <c r="B92" s="69" t="s">
        <v>132</v>
      </c>
      <c r="C92" s="45">
        <v>0</v>
      </c>
      <c r="D92" s="45">
        <v>0</v>
      </c>
      <c r="E92" s="45">
        <v>0</v>
      </c>
      <c r="F92" s="45">
        <v>0</v>
      </c>
      <c r="G92" s="45">
        <v>0.13544495979836313</v>
      </c>
      <c r="H92" s="45">
        <v>0</v>
      </c>
      <c r="I92" s="45">
        <v>4.6652801694214041E-2</v>
      </c>
      <c r="J92" s="45">
        <v>0</v>
      </c>
      <c r="K92" s="45">
        <v>0</v>
      </c>
      <c r="L92" s="45">
        <v>0</v>
      </c>
      <c r="M92" s="45">
        <v>3.7740137420547271E-2</v>
      </c>
      <c r="N92" s="45">
        <v>0</v>
      </c>
      <c r="O92" s="45">
        <v>0</v>
      </c>
      <c r="P92" s="45">
        <v>3.9089037999993081E-3</v>
      </c>
      <c r="Q92" s="45">
        <v>1.0149101405368288E-2</v>
      </c>
      <c r="R92" s="45">
        <v>0.31893023142221111</v>
      </c>
      <c r="S92" s="45">
        <v>0.55282613554069826</v>
      </c>
    </row>
    <row r="93" spans="1:19">
      <c r="A93" s="88" t="s">
        <v>287</v>
      </c>
      <c r="B93" s="69" t="s">
        <v>133</v>
      </c>
      <c r="C93" s="45">
        <v>0.88652777505787661</v>
      </c>
      <c r="D93" s="45">
        <v>0</v>
      </c>
      <c r="E93" s="45">
        <v>0</v>
      </c>
      <c r="F93" s="45">
        <v>0</v>
      </c>
      <c r="G93" s="45">
        <v>0</v>
      </c>
      <c r="H93" s="45">
        <v>0</v>
      </c>
      <c r="I93" s="45">
        <v>0</v>
      </c>
      <c r="J93" s="45">
        <v>0</v>
      </c>
      <c r="K93" s="45">
        <v>0</v>
      </c>
      <c r="L93" s="45">
        <v>0</v>
      </c>
      <c r="M93" s="45">
        <v>4.1611005082469177E-3</v>
      </c>
      <c r="N93" s="45">
        <v>5.5974719019973307E-2</v>
      </c>
      <c r="O93" s="45">
        <v>0</v>
      </c>
      <c r="P93" s="45">
        <v>0</v>
      </c>
      <c r="Q93" s="45">
        <v>1.7804056649439737E-4</v>
      </c>
      <c r="R93" s="45">
        <v>0.25394567199863971</v>
      </c>
      <c r="S93" s="45">
        <v>1.2007873071512165</v>
      </c>
    </row>
    <row r="94" spans="1:19">
      <c r="A94" s="88" t="s">
        <v>287</v>
      </c>
      <c r="B94" s="69" t="s">
        <v>134</v>
      </c>
      <c r="C94" s="45">
        <v>0</v>
      </c>
      <c r="D94" s="45">
        <v>0</v>
      </c>
      <c r="E94" s="45">
        <v>0</v>
      </c>
      <c r="F94" s="45">
        <v>0</v>
      </c>
      <c r="G94" s="45">
        <v>0</v>
      </c>
      <c r="H94" s="45">
        <v>0</v>
      </c>
      <c r="I94" s="45">
        <v>0</v>
      </c>
      <c r="J94" s="45">
        <v>0</v>
      </c>
      <c r="K94" s="45">
        <v>0</v>
      </c>
      <c r="L94" s="45">
        <v>0</v>
      </c>
      <c r="M94" s="45">
        <v>1.5546270488355773E-2</v>
      </c>
      <c r="N94" s="45">
        <v>4.8339018135242995E-2</v>
      </c>
      <c r="O94" s="45">
        <v>2.6507600965157696E-3</v>
      </c>
      <c r="P94" s="45">
        <v>0.49088136375159408</v>
      </c>
      <c r="Q94" s="45">
        <v>0</v>
      </c>
      <c r="R94" s="45">
        <v>7.2786062550704855E-3</v>
      </c>
      <c r="S94" s="45">
        <v>0.56469601872677799</v>
      </c>
    </row>
    <row r="95" spans="1:19">
      <c r="A95" s="88" t="s">
        <v>287</v>
      </c>
      <c r="B95" s="69" t="s">
        <v>135</v>
      </c>
      <c r="C95" s="45">
        <v>0</v>
      </c>
      <c r="D95" s="45">
        <v>0</v>
      </c>
      <c r="E95" s="45">
        <v>0</v>
      </c>
      <c r="F95" s="45">
        <v>0</v>
      </c>
      <c r="G95" s="45">
        <v>0</v>
      </c>
      <c r="H95" s="45">
        <v>0</v>
      </c>
      <c r="I95" s="45">
        <v>0</v>
      </c>
      <c r="J95" s="45">
        <v>0</v>
      </c>
      <c r="K95" s="45">
        <v>0</v>
      </c>
      <c r="L95" s="45">
        <v>0</v>
      </c>
      <c r="M95" s="45">
        <v>1.4197760929768322E-3</v>
      </c>
      <c r="N95" s="45">
        <v>2.4965582234433015E-2</v>
      </c>
      <c r="O95" s="45">
        <v>1.1337853329534964E-2</v>
      </c>
      <c r="P95" s="45">
        <v>0</v>
      </c>
      <c r="Q95" s="45">
        <v>0</v>
      </c>
      <c r="R95" s="45">
        <v>9.4359876953756583E-2</v>
      </c>
      <c r="S95" s="45">
        <v>0.13208308861069895</v>
      </c>
    </row>
    <row r="96" spans="1:19">
      <c r="A96" s="88" t="s">
        <v>287</v>
      </c>
      <c r="B96" s="69" t="s">
        <v>136</v>
      </c>
      <c r="C96" s="45">
        <v>0.11899464278396632</v>
      </c>
      <c r="D96" s="45">
        <v>0</v>
      </c>
      <c r="E96" s="45">
        <v>0</v>
      </c>
      <c r="F96" s="45">
        <v>0</v>
      </c>
      <c r="G96" s="45">
        <v>0</v>
      </c>
      <c r="H96" s="45">
        <v>0</v>
      </c>
      <c r="I96" s="45">
        <v>0</v>
      </c>
      <c r="J96" s="45">
        <v>0</v>
      </c>
      <c r="K96" s="45">
        <v>0</v>
      </c>
      <c r="L96" s="45">
        <v>0</v>
      </c>
      <c r="M96" s="45">
        <v>8.1127326666177169E-3</v>
      </c>
      <c r="N96" s="45">
        <v>0</v>
      </c>
      <c r="O96" s="45">
        <v>0</v>
      </c>
      <c r="P96" s="45">
        <v>4.0958418793433538E-2</v>
      </c>
      <c r="Q96" s="45">
        <v>2.457084015893507E-3</v>
      </c>
      <c r="R96" s="45">
        <v>0</v>
      </c>
      <c r="S96" s="45">
        <v>0.1705228782599022</v>
      </c>
    </row>
    <row r="97" spans="1:19">
      <c r="A97" s="88" t="s">
        <v>287</v>
      </c>
      <c r="B97" s="69" t="s">
        <v>137</v>
      </c>
      <c r="C97" s="45">
        <v>0</v>
      </c>
      <c r="D97" s="45">
        <v>0.28044444686905123</v>
      </c>
      <c r="E97" s="45">
        <v>0</v>
      </c>
      <c r="F97" s="45">
        <v>0</v>
      </c>
      <c r="G97" s="45">
        <v>0</v>
      </c>
      <c r="H97" s="45">
        <v>0</v>
      </c>
      <c r="I97" s="45">
        <v>0</v>
      </c>
      <c r="J97" s="45">
        <v>7.5853293396502375E-2</v>
      </c>
      <c r="K97" s="45">
        <v>0</v>
      </c>
      <c r="L97" s="45">
        <v>0</v>
      </c>
      <c r="M97" s="45">
        <v>5.6719011612926806E-4</v>
      </c>
      <c r="N97" s="45">
        <v>4.0029249215738361E-3</v>
      </c>
      <c r="O97" s="45">
        <v>0</v>
      </c>
      <c r="P97" s="45">
        <v>0.66767558493912915</v>
      </c>
      <c r="Q97" s="45">
        <v>5.3303930598855187E-2</v>
      </c>
      <c r="R97" s="45">
        <v>0.17422197572919274</v>
      </c>
      <c r="S97" s="45">
        <v>1.2560693465704844</v>
      </c>
    </row>
    <row r="98" spans="1:19">
      <c r="A98" s="88" t="s">
        <v>287</v>
      </c>
      <c r="B98" s="69" t="s">
        <v>138</v>
      </c>
      <c r="C98" s="45">
        <v>0</v>
      </c>
      <c r="D98" s="45">
        <v>0</v>
      </c>
      <c r="E98" s="45">
        <v>0</v>
      </c>
      <c r="F98" s="45">
        <v>0</v>
      </c>
      <c r="G98" s="45">
        <v>0</v>
      </c>
      <c r="H98" s="45">
        <v>0</v>
      </c>
      <c r="I98" s="45">
        <v>0</v>
      </c>
      <c r="J98" s="45">
        <v>0</v>
      </c>
      <c r="K98" s="45">
        <v>0</v>
      </c>
      <c r="L98" s="45">
        <v>0</v>
      </c>
      <c r="M98" s="45">
        <v>1.928705146195675E-2</v>
      </c>
      <c r="N98" s="45">
        <v>2.6622943233896024E-2</v>
      </c>
      <c r="O98" s="45">
        <v>2.6559199193498806E-4</v>
      </c>
      <c r="P98" s="45">
        <v>6.5109482862443002E-2</v>
      </c>
      <c r="Q98" s="45">
        <v>0</v>
      </c>
      <c r="R98" s="45">
        <v>0.32052150835786009</v>
      </c>
      <c r="S98" s="45">
        <v>0.43180657790807686</v>
      </c>
    </row>
    <row r="99" spans="1:19">
      <c r="A99" s="88" t="s">
        <v>287</v>
      </c>
      <c r="B99" s="69" t="s">
        <v>139</v>
      </c>
      <c r="C99" s="45">
        <v>0</v>
      </c>
      <c r="D99" s="45">
        <v>0</v>
      </c>
      <c r="E99" s="45">
        <v>0</v>
      </c>
      <c r="F99" s="45">
        <v>4.091467551645426</v>
      </c>
      <c r="G99" s="45">
        <v>0</v>
      </c>
      <c r="H99" s="45">
        <v>0</v>
      </c>
      <c r="I99" s="45">
        <v>0</v>
      </c>
      <c r="J99" s="45">
        <v>0</v>
      </c>
      <c r="K99" s="45">
        <v>0</v>
      </c>
      <c r="L99" s="45">
        <v>0</v>
      </c>
      <c r="M99" s="45">
        <v>8.0640842749133412E-3</v>
      </c>
      <c r="N99" s="45">
        <v>0.45086913999347367</v>
      </c>
      <c r="O99" s="45">
        <v>0</v>
      </c>
      <c r="P99" s="45">
        <v>0</v>
      </c>
      <c r="Q99" s="45">
        <v>0</v>
      </c>
      <c r="R99" s="45">
        <v>8.1165899368684791E-4</v>
      </c>
      <c r="S99" s="45">
        <v>4.5512124349075123</v>
      </c>
    </row>
    <row r="100" spans="1:19">
      <c r="A100" s="88" t="s">
        <v>287</v>
      </c>
      <c r="B100" s="69" t="s">
        <v>140</v>
      </c>
      <c r="C100" s="45">
        <v>0</v>
      </c>
      <c r="D100" s="45">
        <v>0.28044444686905123</v>
      </c>
      <c r="E100" s="45">
        <v>0</v>
      </c>
      <c r="F100" s="45">
        <v>0</v>
      </c>
      <c r="G100" s="45">
        <v>0</v>
      </c>
      <c r="H100" s="45">
        <v>0</v>
      </c>
      <c r="I100" s="45">
        <v>9.6511496261866281E-2</v>
      </c>
      <c r="J100" s="45">
        <v>0</v>
      </c>
      <c r="K100" s="45">
        <v>0</v>
      </c>
      <c r="L100" s="45">
        <v>6.1972724759044784</v>
      </c>
      <c r="M100" s="45">
        <v>7.999340785147524E-4</v>
      </c>
      <c r="N100" s="45">
        <v>0.16494825560587145</v>
      </c>
      <c r="O100" s="45">
        <v>4.9749796645182087E-3</v>
      </c>
      <c r="P100" s="45">
        <v>0.39829869333588519</v>
      </c>
      <c r="Q100" s="45">
        <v>0</v>
      </c>
      <c r="R100" s="45">
        <v>0</v>
      </c>
      <c r="S100" s="45">
        <v>7.1432502817201566</v>
      </c>
    </row>
    <row r="101" spans="1:19">
      <c r="A101" s="88" t="s">
        <v>287</v>
      </c>
      <c r="B101" s="69" t="s">
        <v>141</v>
      </c>
      <c r="C101" s="45">
        <v>0</v>
      </c>
      <c r="D101" s="45">
        <v>0</v>
      </c>
      <c r="E101" s="45">
        <v>0</v>
      </c>
      <c r="F101" s="45">
        <v>0</v>
      </c>
      <c r="G101" s="45">
        <v>0</v>
      </c>
      <c r="H101" s="45">
        <v>0</v>
      </c>
      <c r="I101" s="45">
        <v>9.6511496261866281E-2</v>
      </c>
      <c r="J101" s="45">
        <v>0</v>
      </c>
      <c r="K101" s="45">
        <v>0</v>
      </c>
      <c r="L101" s="45">
        <v>0</v>
      </c>
      <c r="M101" s="45">
        <v>7.1574164686438735E-4</v>
      </c>
      <c r="N101" s="45">
        <v>0</v>
      </c>
      <c r="O101" s="45">
        <v>0</v>
      </c>
      <c r="P101" s="45">
        <v>0.65910333210437244</v>
      </c>
      <c r="Q101" s="45">
        <v>0</v>
      </c>
      <c r="R101" s="45">
        <v>1.9836940721944529E-2</v>
      </c>
      <c r="S101" s="45">
        <v>0.77616751073503565</v>
      </c>
    </row>
    <row r="102" spans="1:19">
      <c r="A102" s="88" t="s">
        <v>287</v>
      </c>
      <c r="B102" s="69" t="s">
        <v>142</v>
      </c>
      <c r="C102" s="45">
        <v>0</v>
      </c>
      <c r="D102" s="45">
        <v>0</v>
      </c>
      <c r="E102" s="45">
        <v>0</v>
      </c>
      <c r="F102" s="45">
        <v>0</v>
      </c>
      <c r="G102" s="45">
        <v>0</v>
      </c>
      <c r="H102" s="45">
        <v>0</v>
      </c>
      <c r="I102" s="45">
        <v>0</v>
      </c>
      <c r="J102" s="45">
        <v>0</v>
      </c>
      <c r="K102" s="45">
        <v>0.12429743120071146</v>
      </c>
      <c r="L102" s="45">
        <v>0</v>
      </c>
      <c r="M102" s="45">
        <v>1.4913928313365687E-2</v>
      </c>
      <c r="N102" s="45">
        <v>1.9985649475668055E-2</v>
      </c>
      <c r="O102" s="45">
        <v>0</v>
      </c>
      <c r="P102" s="45">
        <v>0.52535222182978458</v>
      </c>
      <c r="Q102" s="45">
        <v>6.0954405847324367E-4</v>
      </c>
      <c r="R102" s="45">
        <v>0.2189781735819416</v>
      </c>
      <c r="S102" s="45">
        <v>0.90413694845992154</v>
      </c>
    </row>
    <row r="103" spans="1:19">
      <c r="A103" s="88" t="s">
        <v>287</v>
      </c>
      <c r="B103" s="69" t="s">
        <v>143</v>
      </c>
      <c r="C103" s="45">
        <v>0</v>
      </c>
      <c r="D103" s="45">
        <v>0</v>
      </c>
      <c r="E103" s="45">
        <v>0</v>
      </c>
      <c r="F103" s="45">
        <v>0</v>
      </c>
      <c r="G103" s="45">
        <v>0</v>
      </c>
      <c r="H103" s="45">
        <v>0</v>
      </c>
      <c r="I103" s="45">
        <v>0</v>
      </c>
      <c r="J103" s="45">
        <v>0</v>
      </c>
      <c r="K103" s="45">
        <v>0</v>
      </c>
      <c r="L103" s="45">
        <v>0</v>
      </c>
      <c r="M103" s="45">
        <v>1.7897749235189053E-2</v>
      </c>
      <c r="N103" s="45">
        <v>0</v>
      </c>
      <c r="O103" s="45">
        <v>0</v>
      </c>
      <c r="P103" s="45">
        <v>0.53590388875892359</v>
      </c>
      <c r="Q103" s="45">
        <v>9.4442932968163973E-4</v>
      </c>
      <c r="R103" s="45">
        <v>7.2727215024350755E-3</v>
      </c>
      <c r="S103" s="45">
        <v>0.56201878882623646</v>
      </c>
    </row>
    <row r="104" spans="1:19">
      <c r="A104" s="88" t="s">
        <v>287</v>
      </c>
      <c r="B104" s="69" t="s">
        <v>144</v>
      </c>
      <c r="C104" s="45">
        <v>0</v>
      </c>
      <c r="D104" s="45">
        <v>0</v>
      </c>
      <c r="E104" s="45">
        <v>0</v>
      </c>
      <c r="F104" s="45">
        <v>0</v>
      </c>
      <c r="G104" s="45">
        <v>0</v>
      </c>
      <c r="H104" s="45">
        <v>0</v>
      </c>
      <c r="I104" s="45">
        <v>0</v>
      </c>
      <c r="J104" s="45">
        <v>0</v>
      </c>
      <c r="K104" s="45">
        <v>0</v>
      </c>
      <c r="L104" s="45">
        <v>0</v>
      </c>
      <c r="M104" s="45">
        <v>1.7420544386563819E-2</v>
      </c>
      <c r="N104" s="45">
        <v>1.6870777243234159E-3</v>
      </c>
      <c r="O104" s="45">
        <v>1.1571340023430743E-4</v>
      </c>
      <c r="P104" s="45">
        <v>0.250646485180269</v>
      </c>
      <c r="Q104" s="45">
        <v>4.4023445308297271E-2</v>
      </c>
      <c r="R104" s="45">
        <v>4.2666208016523655E-2</v>
      </c>
      <c r="S104" s="45">
        <v>0.35655947401622257</v>
      </c>
    </row>
    <row r="105" spans="1:19">
      <c r="A105" s="88" t="s">
        <v>287</v>
      </c>
      <c r="B105" s="69" t="s">
        <v>145</v>
      </c>
      <c r="C105" s="45">
        <v>0</v>
      </c>
      <c r="D105" s="45">
        <v>0</v>
      </c>
      <c r="E105" s="45">
        <v>0.16084667939122621</v>
      </c>
      <c r="F105" s="45">
        <v>0</v>
      </c>
      <c r="G105" s="45">
        <v>0.13544495979836313</v>
      </c>
      <c r="H105" s="45">
        <v>0</v>
      </c>
      <c r="I105" s="45">
        <v>0</v>
      </c>
      <c r="J105" s="45">
        <v>0</v>
      </c>
      <c r="K105" s="45">
        <v>0</v>
      </c>
      <c r="L105" s="45">
        <v>2.3119815593368962</v>
      </c>
      <c r="M105" s="45">
        <v>2.9268686118530951E-3</v>
      </c>
      <c r="N105" s="45">
        <v>2.2581583899505375E-2</v>
      </c>
      <c r="O105" s="45">
        <v>0</v>
      </c>
      <c r="P105" s="45">
        <v>2.7740839457361943E-2</v>
      </c>
      <c r="Q105" s="45">
        <v>0</v>
      </c>
      <c r="R105" s="45">
        <v>4.9947516264538194E-2</v>
      </c>
      <c r="S105" s="45">
        <v>2.7114700067597539</v>
      </c>
    </row>
    <row r="106" spans="1:19">
      <c r="A106" s="88" t="s">
        <v>287</v>
      </c>
      <c r="B106" s="69" t="s">
        <v>146</v>
      </c>
      <c r="C106" s="45">
        <v>0</v>
      </c>
      <c r="D106" s="45">
        <v>0</v>
      </c>
      <c r="E106" s="45">
        <v>0</v>
      </c>
      <c r="F106" s="45">
        <v>4.091467551645426</v>
      </c>
      <c r="G106" s="45">
        <v>0</v>
      </c>
      <c r="H106" s="45">
        <v>0</v>
      </c>
      <c r="I106" s="45">
        <v>0</v>
      </c>
      <c r="J106" s="45">
        <v>0</v>
      </c>
      <c r="K106" s="45">
        <v>2.6212765427320317E-2</v>
      </c>
      <c r="L106" s="45">
        <v>0</v>
      </c>
      <c r="M106" s="45">
        <v>3.396831058822336E-2</v>
      </c>
      <c r="N106" s="45">
        <v>0</v>
      </c>
      <c r="O106" s="45">
        <v>0</v>
      </c>
      <c r="P106" s="45">
        <v>9.5937549890358298E-2</v>
      </c>
      <c r="Q106" s="45">
        <v>0</v>
      </c>
      <c r="R106" s="45">
        <v>9.5481033841302576E-2</v>
      </c>
      <c r="S106" s="45">
        <v>4.3430672113926505</v>
      </c>
    </row>
    <row r="107" spans="1:19">
      <c r="A107" s="88" t="s">
        <v>287</v>
      </c>
      <c r="B107" s="69" t="s">
        <v>147</v>
      </c>
      <c r="C107" s="45">
        <v>0</v>
      </c>
      <c r="D107" s="45">
        <v>0</v>
      </c>
      <c r="E107" s="45">
        <v>0.57572655951164631</v>
      </c>
      <c r="F107" s="45">
        <v>0</v>
      </c>
      <c r="G107" s="45">
        <v>0</v>
      </c>
      <c r="H107" s="45">
        <v>0</v>
      </c>
      <c r="I107" s="45">
        <v>0</v>
      </c>
      <c r="J107" s="45">
        <v>0</v>
      </c>
      <c r="K107" s="45">
        <v>0</v>
      </c>
      <c r="L107" s="45">
        <v>0</v>
      </c>
      <c r="M107" s="45">
        <v>4.8710345486515649E-3</v>
      </c>
      <c r="N107" s="45">
        <v>0</v>
      </c>
      <c r="O107" s="45">
        <v>0</v>
      </c>
      <c r="P107" s="45">
        <v>0</v>
      </c>
      <c r="Q107" s="45">
        <v>0</v>
      </c>
      <c r="R107" s="45">
        <v>6.6237683046530549E-3</v>
      </c>
      <c r="S107" s="45">
        <v>0.58722136236494293</v>
      </c>
    </row>
    <row r="108" spans="1:19">
      <c r="A108" s="88" t="s">
        <v>287</v>
      </c>
      <c r="B108" s="69" t="s">
        <v>148</v>
      </c>
      <c r="C108" s="45">
        <v>0</v>
      </c>
      <c r="D108" s="45">
        <v>0</v>
      </c>
      <c r="E108" s="45">
        <v>0.15778907210166704</v>
      </c>
      <c r="F108" s="45">
        <v>0</v>
      </c>
      <c r="G108" s="45">
        <v>0</v>
      </c>
      <c r="H108" s="45">
        <v>0</v>
      </c>
      <c r="I108" s="45">
        <v>0</v>
      </c>
      <c r="J108" s="45">
        <v>0</v>
      </c>
      <c r="K108" s="45">
        <v>4.0971909895715086E-5</v>
      </c>
      <c r="L108" s="45">
        <v>0</v>
      </c>
      <c r="M108" s="45">
        <v>2.5981854551915262E-4</v>
      </c>
      <c r="N108" s="45">
        <v>0</v>
      </c>
      <c r="O108" s="45">
        <v>0</v>
      </c>
      <c r="P108" s="45">
        <v>0.59274728495366347</v>
      </c>
      <c r="Q108" s="45">
        <v>0</v>
      </c>
      <c r="R108" s="45">
        <v>1.9836940721944529E-2</v>
      </c>
      <c r="S108" s="45">
        <v>0.77067408823268124</v>
      </c>
    </row>
    <row r="109" spans="1:19">
      <c r="A109" s="88" t="s">
        <v>287</v>
      </c>
      <c r="B109" s="69" t="s">
        <v>149</v>
      </c>
      <c r="C109" s="45">
        <v>0</v>
      </c>
      <c r="D109" s="45">
        <v>0</v>
      </c>
      <c r="E109" s="45">
        <v>0.45497288552018755</v>
      </c>
      <c r="F109" s="45">
        <v>0</v>
      </c>
      <c r="G109" s="45">
        <v>0</v>
      </c>
      <c r="H109" s="45">
        <v>0</v>
      </c>
      <c r="I109" s="45">
        <v>0</v>
      </c>
      <c r="J109" s="45">
        <v>0</v>
      </c>
      <c r="K109" s="45">
        <v>0</v>
      </c>
      <c r="L109" s="45">
        <v>0</v>
      </c>
      <c r="M109" s="45">
        <v>9.9364003742330453E-4</v>
      </c>
      <c r="N109" s="45">
        <v>0</v>
      </c>
      <c r="O109" s="45">
        <v>1.3169646549093805E-4</v>
      </c>
      <c r="P109" s="45">
        <v>0.47535645161977769</v>
      </c>
      <c r="Q109" s="45">
        <v>4.3435791846180294E-4</v>
      </c>
      <c r="R109" s="45">
        <v>0</v>
      </c>
      <c r="S109" s="45">
        <v>0.93188903156135439</v>
      </c>
    </row>
    <row r="110" spans="1:19">
      <c r="A110" s="88" t="s">
        <v>287</v>
      </c>
      <c r="B110" s="69" t="s">
        <v>150</v>
      </c>
      <c r="C110" s="45">
        <v>0.11899464278396632</v>
      </c>
      <c r="D110" s="45">
        <v>0</v>
      </c>
      <c r="E110" s="45">
        <v>0</v>
      </c>
      <c r="F110" s="45">
        <v>0</v>
      </c>
      <c r="G110" s="45">
        <v>0</v>
      </c>
      <c r="H110" s="45">
        <v>0</v>
      </c>
      <c r="I110" s="45">
        <v>0</v>
      </c>
      <c r="J110" s="45">
        <v>0</v>
      </c>
      <c r="K110" s="45">
        <v>0</v>
      </c>
      <c r="L110" s="45">
        <v>0</v>
      </c>
      <c r="M110" s="45">
        <v>8.5801222684178668E-3</v>
      </c>
      <c r="N110" s="45">
        <v>1.8750661924254786E-2</v>
      </c>
      <c r="O110" s="45">
        <v>0</v>
      </c>
      <c r="P110" s="45">
        <v>0.23717300473485992</v>
      </c>
      <c r="Q110" s="45">
        <v>3.590453608603994E-4</v>
      </c>
      <c r="R110" s="45">
        <v>0</v>
      </c>
      <c r="S110" s="45">
        <v>0.38385747707235396</v>
      </c>
    </row>
    <row r="111" spans="1:19">
      <c r="A111" s="88" t="s">
        <v>287</v>
      </c>
      <c r="B111" s="69" t="s">
        <v>151</v>
      </c>
      <c r="C111" s="45">
        <v>0</v>
      </c>
      <c r="D111" s="45">
        <v>0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  <c r="K111" s="45">
        <v>0.10217993254392543</v>
      </c>
      <c r="L111" s="45">
        <v>0</v>
      </c>
      <c r="M111" s="45">
        <v>4.142787051625163E-2</v>
      </c>
      <c r="N111" s="45">
        <v>0</v>
      </c>
      <c r="O111" s="45">
        <v>4.9749796645182087E-3</v>
      </c>
      <c r="P111" s="45">
        <v>8.8064012981639905E-2</v>
      </c>
      <c r="Q111" s="45">
        <v>0</v>
      </c>
      <c r="R111" s="45">
        <v>0.99014756492184119</v>
      </c>
      <c r="S111" s="45">
        <v>1.2267943606281619</v>
      </c>
    </row>
    <row r="112" spans="1:19">
      <c r="A112" s="88" t="s">
        <v>287</v>
      </c>
      <c r="B112" s="69" t="s">
        <v>152</v>
      </c>
      <c r="C112" s="45">
        <v>0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  <c r="K112" s="45">
        <v>0</v>
      </c>
      <c r="L112" s="45">
        <v>2.3119815593368962</v>
      </c>
      <c r="M112" s="45">
        <v>1.7827151693659005E-3</v>
      </c>
      <c r="N112" s="45">
        <v>2.4101460495973726E-2</v>
      </c>
      <c r="O112" s="45">
        <v>0</v>
      </c>
      <c r="P112" s="45">
        <v>0</v>
      </c>
      <c r="Q112" s="45">
        <v>9.9710608388741129E-3</v>
      </c>
      <c r="R112" s="45">
        <v>1.344019563573795E-2</v>
      </c>
      <c r="S112" s="45">
        <v>2.3612769914768705</v>
      </c>
    </row>
    <row r="113" spans="1:19">
      <c r="A113" s="88" t="s">
        <v>287</v>
      </c>
      <c r="B113" s="69" t="s">
        <v>153</v>
      </c>
      <c r="C113" s="45">
        <v>0</v>
      </c>
      <c r="D113" s="45">
        <v>0</v>
      </c>
      <c r="E113" s="45">
        <v>0</v>
      </c>
      <c r="F113" s="45">
        <v>0</v>
      </c>
      <c r="G113" s="45">
        <v>0</v>
      </c>
      <c r="H113" s="45">
        <v>0</v>
      </c>
      <c r="I113" s="45">
        <v>0</v>
      </c>
      <c r="J113" s="45">
        <v>0</v>
      </c>
      <c r="K113" s="45">
        <v>0</v>
      </c>
      <c r="L113" s="45">
        <v>0</v>
      </c>
      <c r="M113" s="45">
        <v>4.8274241407497698E-3</v>
      </c>
      <c r="N113" s="45">
        <v>2.5311195834234468E-2</v>
      </c>
      <c r="O113" s="45">
        <v>1.0611891932208461E-3</v>
      </c>
      <c r="P113" s="45">
        <v>4.2045068319502832E-2</v>
      </c>
      <c r="Q113" s="45">
        <v>0</v>
      </c>
      <c r="R113" s="45">
        <v>9.5481033841302576E-2</v>
      </c>
      <c r="S113" s="45">
        <v>0.16872591132900538</v>
      </c>
    </row>
    <row r="114" spans="1:19">
      <c r="A114" s="88" t="s">
        <v>287</v>
      </c>
      <c r="B114" s="69" t="s">
        <v>154</v>
      </c>
      <c r="C114" s="45">
        <v>0</v>
      </c>
      <c r="D114" s="45">
        <v>0</v>
      </c>
      <c r="E114" s="45">
        <v>0.454972885520188</v>
      </c>
      <c r="F114" s="45">
        <v>0</v>
      </c>
      <c r="G114" s="45">
        <v>0</v>
      </c>
      <c r="H114" s="45">
        <v>0</v>
      </c>
      <c r="I114" s="45">
        <v>0</v>
      </c>
      <c r="J114" s="45">
        <v>0</v>
      </c>
      <c r="K114" s="45">
        <v>0</v>
      </c>
      <c r="L114" s="45">
        <v>0</v>
      </c>
      <c r="M114" s="45">
        <v>3.6716716707534403E-3</v>
      </c>
      <c r="N114" s="45">
        <v>0</v>
      </c>
      <c r="O114" s="45">
        <v>2.5985506354466725E-3</v>
      </c>
      <c r="P114" s="45">
        <v>0.27541655903910467</v>
      </c>
      <c r="Q114" s="45">
        <v>0</v>
      </c>
      <c r="R114" s="45">
        <v>1.4705188496435539E-2</v>
      </c>
      <c r="S114" s="45">
        <v>0.75136485536194186</v>
      </c>
    </row>
    <row r="115" spans="1:19">
      <c r="A115" s="88" t="s">
        <v>287</v>
      </c>
      <c r="B115" s="69" t="s">
        <v>155</v>
      </c>
      <c r="C115" s="45">
        <v>0</v>
      </c>
      <c r="D115" s="45">
        <v>0</v>
      </c>
      <c r="E115" s="45">
        <v>0</v>
      </c>
      <c r="F115" s="45">
        <v>0</v>
      </c>
      <c r="G115" s="45">
        <v>0</v>
      </c>
      <c r="H115" s="45">
        <v>0</v>
      </c>
      <c r="I115" s="45">
        <v>0</v>
      </c>
      <c r="J115" s="45">
        <v>0</v>
      </c>
      <c r="K115" s="45">
        <v>0.12425645929081575</v>
      </c>
      <c r="L115" s="45">
        <v>1.5021488733185571</v>
      </c>
      <c r="M115" s="45">
        <v>6.9193846342390231E-3</v>
      </c>
      <c r="N115" s="45">
        <v>2.1832991907327681E-2</v>
      </c>
      <c r="O115" s="45">
        <v>7.7291929408094262E-3</v>
      </c>
      <c r="P115" s="45">
        <v>0.12066136259566917</v>
      </c>
      <c r="Q115" s="45">
        <v>0</v>
      </c>
      <c r="R115" s="45">
        <v>0</v>
      </c>
      <c r="S115" s="45">
        <v>1.7835482646874254</v>
      </c>
    </row>
    <row r="116" spans="1:19">
      <c r="A116" s="88" t="s">
        <v>287</v>
      </c>
      <c r="B116" s="69" t="s">
        <v>156</v>
      </c>
      <c r="C116" s="45">
        <v>0</v>
      </c>
      <c r="D116" s="45">
        <v>0</v>
      </c>
      <c r="E116" s="45">
        <v>0</v>
      </c>
      <c r="F116" s="45">
        <v>0</v>
      </c>
      <c r="G116" s="45">
        <v>0</v>
      </c>
      <c r="H116" s="45">
        <v>0</v>
      </c>
      <c r="I116" s="45">
        <v>0</v>
      </c>
      <c r="J116" s="45">
        <v>0</v>
      </c>
      <c r="K116" s="45">
        <v>0.12425645929081575</v>
      </c>
      <c r="L116" s="45">
        <v>0</v>
      </c>
      <c r="M116" s="45">
        <v>4.0225587566666832E-3</v>
      </c>
      <c r="N116" s="45">
        <v>1.2468999912655931E-2</v>
      </c>
      <c r="O116" s="45">
        <v>0</v>
      </c>
      <c r="P116" s="45">
        <v>0.43400848111549095</v>
      </c>
      <c r="Q116" s="45">
        <v>3.590453608603994E-4</v>
      </c>
      <c r="R116" s="45">
        <v>0</v>
      </c>
      <c r="S116" s="45">
        <v>0.57511554443647128</v>
      </c>
    </row>
    <row r="117" spans="1:19">
      <c r="A117" s="88" t="s">
        <v>287</v>
      </c>
      <c r="B117" s="69" t="s">
        <v>157</v>
      </c>
      <c r="C117" s="45">
        <v>0</v>
      </c>
      <c r="D117" s="45">
        <v>0</v>
      </c>
      <c r="E117" s="45">
        <v>0</v>
      </c>
      <c r="F117" s="45">
        <v>0</v>
      </c>
      <c r="G117" s="45">
        <v>0</v>
      </c>
      <c r="H117" s="45">
        <v>0</v>
      </c>
      <c r="I117" s="45">
        <v>0</v>
      </c>
      <c r="J117" s="45">
        <v>0</v>
      </c>
      <c r="K117" s="45">
        <v>0</v>
      </c>
      <c r="L117" s="45">
        <v>0</v>
      </c>
      <c r="M117" s="45">
        <v>6.9988908499354352E-3</v>
      </c>
      <c r="N117" s="45">
        <v>0</v>
      </c>
      <c r="O117" s="45">
        <v>4.5083888863124422E-3</v>
      </c>
      <c r="P117" s="45">
        <v>7.9769875823203051E-2</v>
      </c>
      <c r="Q117" s="45">
        <v>0</v>
      </c>
      <c r="R117" s="45">
        <v>0</v>
      </c>
      <c r="S117" s="45">
        <v>9.1277155559453149E-2</v>
      </c>
    </row>
    <row r="118" spans="1:19">
      <c r="A118" s="88" t="s">
        <v>287</v>
      </c>
      <c r="B118" s="69" t="s">
        <v>158</v>
      </c>
      <c r="C118" s="45">
        <v>0</v>
      </c>
      <c r="D118" s="45">
        <v>0</v>
      </c>
      <c r="E118" s="45">
        <v>0</v>
      </c>
      <c r="F118" s="45">
        <v>0</v>
      </c>
      <c r="G118" s="45">
        <v>0</v>
      </c>
      <c r="H118" s="45">
        <v>0</v>
      </c>
      <c r="I118" s="45">
        <v>0</v>
      </c>
      <c r="J118" s="45">
        <v>0</v>
      </c>
      <c r="K118" s="45">
        <v>0</v>
      </c>
      <c r="L118" s="45">
        <v>0</v>
      </c>
      <c r="M118" s="45">
        <v>8.8448599099066882E-5</v>
      </c>
      <c r="N118" s="45">
        <v>2.4965582234431238E-2</v>
      </c>
      <c r="O118" s="45">
        <v>0</v>
      </c>
      <c r="P118" s="45">
        <v>0</v>
      </c>
      <c r="Q118" s="45">
        <v>0</v>
      </c>
      <c r="R118" s="45">
        <v>6.8529615664267851E-3</v>
      </c>
      <c r="S118" s="45">
        <v>3.1906992399939327E-2</v>
      </c>
    </row>
    <row r="119" spans="1:19">
      <c r="A119" s="88" t="s">
        <v>287</v>
      </c>
      <c r="B119" s="69" t="s">
        <v>159</v>
      </c>
      <c r="C119" s="45">
        <v>0</v>
      </c>
      <c r="D119" s="45">
        <v>0.28044444686905123</v>
      </c>
      <c r="E119" s="45">
        <v>0</v>
      </c>
      <c r="F119" s="45">
        <v>0</v>
      </c>
      <c r="G119" s="45">
        <v>0</v>
      </c>
      <c r="H119" s="45">
        <v>0</v>
      </c>
      <c r="I119" s="45">
        <v>0</v>
      </c>
      <c r="J119" s="45">
        <v>0</v>
      </c>
      <c r="K119" s="45">
        <v>0</v>
      </c>
      <c r="L119" s="45">
        <v>0</v>
      </c>
      <c r="M119" s="45">
        <v>2.3468530862576387E-2</v>
      </c>
      <c r="N119" s="45">
        <v>0</v>
      </c>
      <c r="O119" s="45">
        <v>0</v>
      </c>
      <c r="P119" s="45">
        <v>0.10733898429581146</v>
      </c>
      <c r="Q119" s="45">
        <v>0</v>
      </c>
      <c r="R119" s="45">
        <v>0</v>
      </c>
      <c r="S119" s="45">
        <v>0.41125196202742131</v>
      </c>
    </row>
    <row r="120" spans="1:19">
      <c r="A120" s="88" t="s">
        <v>287</v>
      </c>
      <c r="B120" s="69" t="s">
        <v>160</v>
      </c>
      <c r="C120" s="45">
        <v>0</v>
      </c>
      <c r="D120" s="45">
        <v>0</v>
      </c>
      <c r="E120" s="45">
        <v>0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K120" s="45">
        <v>0</v>
      </c>
      <c r="L120" s="45">
        <v>0</v>
      </c>
      <c r="M120" s="45">
        <v>7.8312148884496224E-3</v>
      </c>
      <c r="N120" s="45">
        <v>1.9985649475671607E-2</v>
      </c>
      <c r="O120" s="45">
        <v>5.1212148646451183E-5</v>
      </c>
      <c r="P120" s="45">
        <v>0.50415185005418195</v>
      </c>
      <c r="Q120" s="45">
        <v>0</v>
      </c>
      <c r="R120" s="45">
        <v>1.4966184300490681E-2</v>
      </c>
      <c r="S120" s="45">
        <v>0.54698611086749338</v>
      </c>
    </row>
    <row r="121" spans="1:19">
      <c r="A121" s="88" t="s">
        <v>287</v>
      </c>
      <c r="B121" s="69" t="s">
        <v>161</v>
      </c>
      <c r="C121" s="45">
        <v>0</v>
      </c>
      <c r="D121" s="45">
        <v>0</v>
      </c>
      <c r="E121" s="45">
        <v>0</v>
      </c>
      <c r="F121" s="45">
        <v>0</v>
      </c>
      <c r="G121" s="45">
        <v>0</v>
      </c>
      <c r="H121" s="45">
        <v>1.6438289562172859E-2</v>
      </c>
      <c r="I121" s="45">
        <v>0</v>
      </c>
      <c r="J121" s="45">
        <v>0</v>
      </c>
      <c r="K121" s="45">
        <v>0</v>
      </c>
      <c r="L121" s="45">
        <v>0</v>
      </c>
      <c r="M121" s="45">
        <v>1.0797950273282453E-3</v>
      </c>
      <c r="N121" s="45">
        <v>1.8156868242815705E-2</v>
      </c>
      <c r="O121" s="45">
        <v>0</v>
      </c>
      <c r="P121" s="45">
        <v>9.1423866022001476E-2</v>
      </c>
      <c r="Q121" s="45">
        <v>0</v>
      </c>
      <c r="R121" s="45">
        <v>0.12786398894192885</v>
      </c>
      <c r="S121" s="45">
        <v>0.25496280779620406</v>
      </c>
    </row>
    <row r="122" spans="1:19">
      <c r="A122" s="88" t="s">
        <v>287</v>
      </c>
      <c r="B122" s="69" t="s">
        <v>162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2.7405818483177358E-2</v>
      </c>
      <c r="K122" s="45">
        <v>0</v>
      </c>
      <c r="L122" s="45">
        <v>0</v>
      </c>
      <c r="M122" s="45">
        <v>1.7087768413457383E-3</v>
      </c>
      <c r="N122" s="45">
        <v>0</v>
      </c>
      <c r="O122" s="45">
        <v>0</v>
      </c>
      <c r="P122" s="45">
        <v>0.57800699565120439</v>
      </c>
      <c r="Q122" s="45">
        <v>0</v>
      </c>
      <c r="R122" s="45">
        <v>0</v>
      </c>
      <c r="S122" s="45">
        <v>0.60712159097573704</v>
      </c>
    </row>
    <row r="123" spans="1:19">
      <c r="A123" s="88" t="s">
        <v>287</v>
      </c>
      <c r="B123" s="69" t="s">
        <v>163</v>
      </c>
      <c r="C123" s="45">
        <v>0</v>
      </c>
      <c r="D123" s="45">
        <v>0</v>
      </c>
      <c r="E123" s="45">
        <v>0</v>
      </c>
      <c r="F123" s="45">
        <v>0</v>
      </c>
      <c r="G123" s="45">
        <v>0.13544495979836313</v>
      </c>
      <c r="H123" s="45">
        <v>0</v>
      </c>
      <c r="I123" s="45">
        <v>9.6511496261866281E-2</v>
      </c>
      <c r="J123" s="45">
        <v>0</v>
      </c>
      <c r="K123" s="45">
        <v>0</v>
      </c>
      <c r="L123" s="45">
        <v>0</v>
      </c>
      <c r="M123" s="45">
        <v>8.0845597907472921E-3</v>
      </c>
      <c r="N123" s="45">
        <v>1.3598537028405744E-2</v>
      </c>
      <c r="O123" s="45">
        <v>0</v>
      </c>
      <c r="P123" s="45">
        <v>0.47756076076545639</v>
      </c>
      <c r="Q123" s="45">
        <v>0</v>
      </c>
      <c r="R123" s="45">
        <v>2.8521942668078282E-3</v>
      </c>
      <c r="S123" s="45">
        <v>0.73405250791165599</v>
      </c>
    </row>
    <row r="124" spans="1:19">
      <c r="A124" s="88" t="s">
        <v>287</v>
      </c>
      <c r="B124" s="69" t="s">
        <v>164</v>
      </c>
      <c r="C124" s="45">
        <v>0</v>
      </c>
      <c r="D124" s="45">
        <v>0</v>
      </c>
      <c r="E124" s="45">
        <v>0</v>
      </c>
      <c r="F124" s="45">
        <v>0</v>
      </c>
      <c r="G124" s="45">
        <v>0</v>
      </c>
      <c r="H124" s="45">
        <v>0</v>
      </c>
      <c r="I124" s="45">
        <v>0</v>
      </c>
      <c r="J124" s="45">
        <v>0</v>
      </c>
      <c r="K124" s="45">
        <v>0</v>
      </c>
      <c r="L124" s="45">
        <v>0</v>
      </c>
      <c r="M124" s="45">
        <v>7.1402278033261268E-5</v>
      </c>
      <c r="N124" s="45">
        <v>2.3624118109918157E-2</v>
      </c>
      <c r="O124" s="45">
        <v>2.2869312985052126E-4</v>
      </c>
      <c r="P124" s="45">
        <v>0.45584255438989629</v>
      </c>
      <c r="Q124" s="45">
        <v>0</v>
      </c>
      <c r="R124" s="45">
        <v>3.2247992859616659E-2</v>
      </c>
      <c r="S124" s="45">
        <v>0.51201476076730046</v>
      </c>
    </row>
    <row r="125" spans="1:19">
      <c r="A125" s="88" t="s">
        <v>287</v>
      </c>
      <c r="B125" s="69" t="s">
        <v>165</v>
      </c>
      <c r="C125" s="45">
        <v>0</v>
      </c>
      <c r="D125" s="45">
        <v>0</v>
      </c>
      <c r="E125" s="45">
        <v>0.15778907210166793</v>
      </c>
      <c r="F125" s="45">
        <v>0</v>
      </c>
      <c r="G125" s="45">
        <v>0</v>
      </c>
      <c r="H125" s="45">
        <v>0</v>
      </c>
      <c r="I125" s="45">
        <v>0</v>
      </c>
      <c r="J125" s="45">
        <v>0</v>
      </c>
      <c r="K125" s="45">
        <v>0</v>
      </c>
      <c r="L125" s="45">
        <v>0</v>
      </c>
      <c r="M125" s="45">
        <v>5.407955670939657E-4</v>
      </c>
      <c r="N125" s="45">
        <v>3.1097054149917369E-2</v>
      </c>
      <c r="O125" s="45">
        <v>0</v>
      </c>
      <c r="P125" s="45">
        <v>7.5119860382592663E-2</v>
      </c>
      <c r="Q125" s="45">
        <v>0</v>
      </c>
      <c r="R125" s="45">
        <v>2.3006036096724358E-3</v>
      </c>
      <c r="S125" s="45">
        <v>0.2668473858109337</v>
      </c>
    </row>
    <row r="126" spans="1:19">
      <c r="A126" s="88" t="s">
        <v>287</v>
      </c>
      <c r="B126" s="69" t="s">
        <v>166</v>
      </c>
      <c r="C126" s="45">
        <v>0</v>
      </c>
      <c r="D126" s="45">
        <v>0</v>
      </c>
      <c r="E126" s="45">
        <v>0.15778907210166793</v>
      </c>
      <c r="F126" s="45">
        <v>0</v>
      </c>
      <c r="G126" s="45">
        <v>0</v>
      </c>
      <c r="H126" s="45">
        <v>0</v>
      </c>
      <c r="I126" s="45">
        <v>0</v>
      </c>
      <c r="J126" s="45">
        <v>0</v>
      </c>
      <c r="K126" s="45">
        <v>0</v>
      </c>
      <c r="L126" s="45">
        <v>0</v>
      </c>
      <c r="M126" s="45">
        <v>2.7625094681127393E-5</v>
      </c>
      <c r="N126" s="45">
        <v>2.1832991907327681E-2</v>
      </c>
      <c r="O126" s="45">
        <v>0</v>
      </c>
      <c r="P126" s="45">
        <v>0</v>
      </c>
      <c r="Q126" s="45">
        <v>0</v>
      </c>
      <c r="R126" s="45">
        <v>0.18819425672374379</v>
      </c>
      <c r="S126" s="45">
        <v>0.3678439458274454</v>
      </c>
    </row>
    <row r="127" spans="1:19">
      <c r="A127" s="88" t="s">
        <v>287</v>
      </c>
      <c r="B127" s="69" t="s">
        <v>167</v>
      </c>
      <c r="C127" s="45">
        <v>0</v>
      </c>
      <c r="D127" s="45">
        <v>0</v>
      </c>
      <c r="E127" s="45">
        <v>0</v>
      </c>
      <c r="F127" s="45">
        <v>0</v>
      </c>
      <c r="G127" s="45">
        <v>0</v>
      </c>
      <c r="H127" s="45">
        <v>0</v>
      </c>
      <c r="I127" s="45">
        <v>0</v>
      </c>
      <c r="J127" s="45">
        <v>0</v>
      </c>
      <c r="K127" s="45">
        <v>0</v>
      </c>
      <c r="L127" s="45">
        <v>0</v>
      </c>
      <c r="M127" s="45">
        <v>5.5573596220355626E-2</v>
      </c>
      <c r="N127" s="45">
        <v>0</v>
      </c>
      <c r="O127" s="45">
        <v>4.9749796645182087E-3</v>
      </c>
      <c r="P127" s="45">
        <v>0</v>
      </c>
      <c r="Q127" s="45">
        <v>0</v>
      </c>
      <c r="R127" s="45">
        <v>1.3758412228703776E-3</v>
      </c>
      <c r="S127" s="45">
        <v>6.1924417107718455E-2</v>
      </c>
    </row>
    <row r="128" spans="1:19">
      <c r="A128" s="88" t="s">
        <v>287</v>
      </c>
      <c r="B128" s="69" t="s">
        <v>168</v>
      </c>
      <c r="C128" s="45">
        <v>0</v>
      </c>
      <c r="D128" s="45">
        <v>0</v>
      </c>
      <c r="E128" s="45">
        <v>0</v>
      </c>
      <c r="F128" s="45">
        <v>0</v>
      </c>
      <c r="G128" s="45">
        <v>0</v>
      </c>
      <c r="H128" s="45">
        <v>0</v>
      </c>
      <c r="I128" s="45">
        <v>0</v>
      </c>
      <c r="J128" s="45">
        <v>0</v>
      </c>
      <c r="K128" s="45">
        <v>0</v>
      </c>
      <c r="L128" s="45">
        <v>0</v>
      </c>
      <c r="M128" s="45">
        <v>1.5001959267912923E-4</v>
      </c>
      <c r="N128" s="45">
        <v>2.572427700176938E-2</v>
      </c>
      <c r="O128" s="45">
        <v>7.819883003248318E-4</v>
      </c>
      <c r="P128" s="45">
        <v>0</v>
      </c>
      <c r="Q128" s="45">
        <v>0</v>
      </c>
      <c r="R128" s="45">
        <v>2.2919326177728294E-4</v>
      </c>
      <c r="S128" s="45">
        <v>2.6885478156572162E-2</v>
      </c>
    </row>
    <row r="129" spans="1:19">
      <c r="A129" s="88" t="s">
        <v>287</v>
      </c>
      <c r="B129" s="69" t="s">
        <v>169</v>
      </c>
      <c r="C129" s="45">
        <v>0</v>
      </c>
      <c r="D129" s="45">
        <v>0</v>
      </c>
      <c r="E129" s="45">
        <v>0</v>
      </c>
      <c r="F129" s="45">
        <v>0.40808402175829528</v>
      </c>
      <c r="G129" s="45">
        <v>0</v>
      </c>
      <c r="H129" s="45">
        <v>0</v>
      </c>
      <c r="I129" s="45">
        <v>0</v>
      </c>
      <c r="J129" s="45">
        <v>0</v>
      </c>
      <c r="K129" s="45">
        <v>0</v>
      </c>
      <c r="L129" s="45">
        <v>0</v>
      </c>
      <c r="M129" s="45">
        <v>2.159806865149605E-3</v>
      </c>
      <c r="N129" s="45">
        <v>4.1808538607838841E-2</v>
      </c>
      <c r="O129" s="45">
        <v>0</v>
      </c>
      <c r="P129" s="45">
        <v>1.3603827293273696E-3</v>
      </c>
      <c r="Q129" s="45">
        <v>0</v>
      </c>
      <c r="R129" s="45">
        <v>0</v>
      </c>
      <c r="S129" s="45">
        <v>0.45341274996061998</v>
      </c>
    </row>
    <row r="130" spans="1:19">
      <c r="A130" s="88" t="s">
        <v>287</v>
      </c>
      <c r="B130" s="69" t="s">
        <v>170</v>
      </c>
      <c r="C130" s="45">
        <v>0</v>
      </c>
      <c r="D130" s="45">
        <v>0.28044444686905123</v>
      </c>
      <c r="E130" s="45">
        <v>0</v>
      </c>
      <c r="F130" s="45">
        <v>0</v>
      </c>
      <c r="G130" s="45">
        <v>0</v>
      </c>
      <c r="H130" s="45">
        <v>0</v>
      </c>
      <c r="I130" s="45">
        <v>0</v>
      </c>
      <c r="J130" s="45">
        <v>0</v>
      </c>
      <c r="K130" s="45">
        <v>0</v>
      </c>
      <c r="L130" s="45">
        <v>0</v>
      </c>
      <c r="M130" s="45">
        <v>1.358340622221732E-4</v>
      </c>
      <c r="N130" s="45">
        <v>0</v>
      </c>
      <c r="O130" s="45">
        <v>0</v>
      </c>
      <c r="P130" s="45">
        <v>0</v>
      </c>
      <c r="Q130" s="45">
        <v>4.3150349197906834E-4</v>
      </c>
      <c r="R130" s="45">
        <v>0.32703843869263238</v>
      </c>
      <c r="S130" s="45">
        <v>0.60805022311583912</v>
      </c>
    </row>
    <row r="131" spans="1:19">
      <c r="A131" s="88" t="s">
        <v>287</v>
      </c>
      <c r="B131" s="69" t="s">
        <v>171</v>
      </c>
      <c r="C131" s="45">
        <v>0.11899464278396632</v>
      </c>
      <c r="D131" s="45">
        <v>0</v>
      </c>
      <c r="E131" s="45">
        <v>0.41714917883273817</v>
      </c>
      <c r="F131" s="45">
        <v>0</v>
      </c>
      <c r="G131" s="45">
        <v>0.13544495979836313</v>
      </c>
      <c r="H131" s="45">
        <v>0</v>
      </c>
      <c r="I131" s="45">
        <v>0</v>
      </c>
      <c r="J131" s="45">
        <v>0</v>
      </c>
      <c r="K131" s="45">
        <v>0</v>
      </c>
      <c r="L131" s="45">
        <v>0</v>
      </c>
      <c r="M131" s="45">
        <v>2.9442852448307022E-2</v>
      </c>
      <c r="N131" s="45">
        <v>7.6601472417685557E-3</v>
      </c>
      <c r="O131" s="45">
        <v>0</v>
      </c>
      <c r="P131" s="45">
        <v>5.0275446685077441E-3</v>
      </c>
      <c r="Q131" s="45">
        <v>0</v>
      </c>
      <c r="R131" s="45">
        <v>0</v>
      </c>
      <c r="S131" s="45">
        <v>0.7137193257736385</v>
      </c>
    </row>
    <row r="132" spans="1:19">
      <c r="A132" s="88" t="s">
        <v>287</v>
      </c>
      <c r="B132" s="69" t="s">
        <v>172</v>
      </c>
      <c r="C132" s="45">
        <v>0</v>
      </c>
      <c r="D132" s="45">
        <v>0</v>
      </c>
      <c r="E132" s="45">
        <v>0</v>
      </c>
      <c r="F132" s="45">
        <v>0</v>
      </c>
      <c r="G132" s="45">
        <v>0</v>
      </c>
      <c r="H132" s="45">
        <v>0</v>
      </c>
      <c r="I132" s="45">
        <v>0</v>
      </c>
      <c r="J132" s="45">
        <v>0</v>
      </c>
      <c r="K132" s="45">
        <v>0</v>
      </c>
      <c r="L132" s="45">
        <v>0</v>
      </c>
      <c r="M132" s="45">
        <v>3.4795065551662674E-4</v>
      </c>
      <c r="N132" s="45">
        <v>1.8156868242815705E-2</v>
      </c>
      <c r="O132" s="45">
        <v>0</v>
      </c>
      <c r="P132" s="45">
        <v>0</v>
      </c>
      <c r="Q132" s="45">
        <v>0</v>
      </c>
      <c r="R132" s="45">
        <v>0.13803469630175513</v>
      </c>
      <c r="S132" s="45">
        <v>0.15653951520010878</v>
      </c>
    </row>
    <row r="133" spans="1:19">
      <c r="A133" s="88" t="s">
        <v>287</v>
      </c>
      <c r="B133" s="69" t="s">
        <v>173</v>
      </c>
      <c r="C133" s="45">
        <v>0</v>
      </c>
      <c r="D133" s="45">
        <v>0</v>
      </c>
      <c r="E133" s="45">
        <v>0</v>
      </c>
      <c r="F133" s="45">
        <v>0</v>
      </c>
      <c r="G133" s="45">
        <v>0</v>
      </c>
      <c r="H133" s="45">
        <v>0</v>
      </c>
      <c r="I133" s="45">
        <v>0</v>
      </c>
      <c r="J133" s="45">
        <v>0</v>
      </c>
      <c r="K133" s="45">
        <v>0</v>
      </c>
      <c r="L133" s="45">
        <v>1.5021488733185535</v>
      </c>
      <c r="M133" s="45">
        <v>6.3366040776138277E-3</v>
      </c>
      <c r="N133" s="45">
        <v>0</v>
      </c>
      <c r="O133" s="45">
        <v>2.2713901898019362E-3</v>
      </c>
      <c r="P133" s="45">
        <v>8.9807243647275214E-2</v>
      </c>
      <c r="Q133" s="45">
        <v>0</v>
      </c>
      <c r="R133" s="45">
        <v>8.0931836639308585E-4</v>
      </c>
      <c r="S133" s="45">
        <v>1.6013734295996755</v>
      </c>
    </row>
    <row r="134" spans="1:19">
      <c r="A134" s="88" t="s">
        <v>287</v>
      </c>
      <c r="B134" s="69" t="s">
        <v>174</v>
      </c>
      <c r="C134" s="45">
        <v>0</v>
      </c>
      <c r="D134" s="45">
        <v>0</v>
      </c>
      <c r="E134" s="45">
        <v>0</v>
      </c>
      <c r="F134" s="45">
        <v>0</v>
      </c>
      <c r="G134" s="45">
        <v>0</v>
      </c>
      <c r="H134" s="45">
        <v>0</v>
      </c>
      <c r="I134" s="45">
        <v>9.6511496261866281E-2</v>
      </c>
      <c r="J134" s="45">
        <v>0</v>
      </c>
      <c r="K134" s="45">
        <v>0</v>
      </c>
      <c r="L134" s="45">
        <v>1.5021488733185535</v>
      </c>
      <c r="M134" s="45">
        <v>0</v>
      </c>
      <c r="N134" s="45">
        <v>1.6987246184321236E-3</v>
      </c>
      <c r="O134" s="45">
        <v>4.6534903887942569E-3</v>
      </c>
      <c r="P134" s="45">
        <v>0</v>
      </c>
      <c r="Q134" s="45">
        <v>3.146738535201532E-3</v>
      </c>
      <c r="R134" s="45">
        <v>0</v>
      </c>
      <c r="S134" s="45">
        <v>1.6081593231228624</v>
      </c>
    </row>
    <row r="135" spans="1:19">
      <c r="A135" s="88" t="s">
        <v>287</v>
      </c>
      <c r="B135" s="69" t="s">
        <v>175</v>
      </c>
      <c r="C135" s="45">
        <v>0</v>
      </c>
      <c r="D135" s="45">
        <v>0</v>
      </c>
      <c r="E135" s="45">
        <v>0</v>
      </c>
      <c r="F135" s="45">
        <v>0</v>
      </c>
      <c r="G135" s="45">
        <v>0</v>
      </c>
      <c r="H135" s="45">
        <v>0</v>
      </c>
      <c r="I135" s="45">
        <v>0</v>
      </c>
      <c r="J135" s="45">
        <v>0</v>
      </c>
      <c r="K135" s="45">
        <v>0</v>
      </c>
      <c r="L135" s="45">
        <v>0</v>
      </c>
      <c r="M135" s="45">
        <v>0</v>
      </c>
      <c r="N135" s="45">
        <v>1.2201648085998329E-2</v>
      </c>
      <c r="O135" s="45">
        <v>0</v>
      </c>
      <c r="P135" s="45">
        <v>0</v>
      </c>
      <c r="Q135" s="45">
        <v>0</v>
      </c>
      <c r="R135" s="45">
        <v>1.5740799245413939E-2</v>
      </c>
      <c r="S135" s="45">
        <v>2.7942447331383846E-2</v>
      </c>
    </row>
    <row r="136" spans="1:19">
      <c r="A136" s="88" t="s">
        <v>287</v>
      </c>
      <c r="B136" s="69" t="s">
        <v>176</v>
      </c>
      <c r="C136" s="45">
        <v>0</v>
      </c>
      <c r="D136" s="45">
        <v>0</v>
      </c>
      <c r="E136" s="45">
        <v>0</v>
      </c>
      <c r="F136" s="45">
        <v>0</v>
      </c>
      <c r="G136" s="45">
        <v>0</v>
      </c>
      <c r="H136" s="45">
        <v>0</v>
      </c>
      <c r="I136" s="45">
        <v>0</v>
      </c>
      <c r="J136" s="45">
        <v>0</v>
      </c>
      <c r="K136" s="45">
        <v>0</v>
      </c>
      <c r="L136" s="45">
        <v>0</v>
      </c>
      <c r="M136" s="45">
        <v>1.738245673379879E-3</v>
      </c>
      <c r="N136" s="45">
        <v>0</v>
      </c>
      <c r="O136" s="45">
        <v>7.8723001870040221E-4</v>
      </c>
      <c r="P136" s="45">
        <v>2.2183049344558725E-2</v>
      </c>
      <c r="Q136" s="45">
        <v>0</v>
      </c>
      <c r="R136" s="45">
        <v>3.0565115132219489E-6</v>
      </c>
      <c r="S136" s="45">
        <v>2.4711581548103823E-2</v>
      </c>
    </row>
    <row r="137" spans="1:19">
      <c r="A137" s="88" t="s">
        <v>287</v>
      </c>
      <c r="B137" s="69" t="s">
        <v>177</v>
      </c>
      <c r="C137" s="45">
        <v>0</v>
      </c>
      <c r="D137" s="45">
        <v>0</v>
      </c>
      <c r="E137" s="45">
        <v>0</v>
      </c>
      <c r="F137" s="45">
        <v>0</v>
      </c>
      <c r="G137" s="45">
        <v>0</v>
      </c>
      <c r="H137" s="45">
        <v>0</v>
      </c>
      <c r="I137" s="45">
        <v>0</v>
      </c>
      <c r="J137" s="45">
        <v>0</v>
      </c>
      <c r="K137" s="45">
        <v>0.20599603449122594</v>
      </c>
      <c r="L137" s="45">
        <v>2.3119815593369033</v>
      </c>
      <c r="M137" s="45">
        <v>1.348479957830051E-4</v>
      </c>
      <c r="N137" s="45">
        <v>0</v>
      </c>
      <c r="O137" s="45">
        <v>3.6307327853899451E-3</v>
      </c>
      <c r="P137" s="45">
        <v>0</v>
      </c>
      <c r="Q137" s="45">
        <v>0</v>
      </c>
      <c r="R137" s="45">
        <v>0</v>
      </c>
      <c r="S137" s="45">
        <v>2.5217431746093553</v>
      </c>
    </row>
    <row r="138" spans="1:19">
      <c r="A138" s="88" t="s">
        <v>287</v>
      </c>
      <c r="B138" s="69" t="s">
        <v>178</v>
      </c>
      <c r="C138" s="45">
        <v>0</v>
      </c>
      <c r="D138" s="45">
        <v>0</v>
      </c>
      <c r="E138" s="45">
        <v>0</v>
      </c>
      <c r="F138" s="45">
        <v>0</v>
      </c>
      <c r="G138" s="45">
        <v>0</v>
      </c>
      <c r="H138" s="45">
        <v>0</v>
      </c>
      <c r="I138" s="45">
        <v>0</v>
      </c>
      <c r="J138" s="45">
        <v>0</v>
      </c>
      <c r="K138" s="45">
        <v>0</v>
      </c>
      <c r="L138" s="45">
        <v>0</v>
      </c>
      <c r="M138" s="45">
        <v>4.2058503201332087E-3</v>
      </c>
      <c r="N138" s="45">
        <v>0</v>
      </c>
      <c r="O138" s="45">
        <v>8.8525243717061386E-3</v>
      </c>
      <c r="P138" s="45">
        <v>0</v>
      </c>
      <c r="Q138" s="45">
        <v>0</v>
      </c>
      <c r="R138" s="45">
        <v>0</v>
      </c>
      <c r="S138" s="45">
        <v>1.3058374691809149E-2</v>
      </c>
    </row>
    <row r="139" spans="1:19">
      <c r="A139" s="88" t="s">
        <v>287</v>
      </c>
      <c r="B139" s="69" t="s">
        <v>179</v>
      </c>
      <c r="C139" s="45">
        <v>0</v>
      </c>
      <c r="D139" s="45">
        <v>0</v>
      </c>
      <c r="E139" s="45">
        <v>0</v>
      </c>
      <c r="F139" s="45">
        <v>0</v>
      </c>
      <c r="G139" s="45">
        <v>0</v>
      </c>
      <c r="H139" s="45">
        <v>0</v>
      </c>
      <c r="I139" s="45">
        <v>0</v>
      </c>
      <c r="J139" s="45">
        <v>0</v>
      </c>
      <c r="K139" s="45">
        <v>0</v>
      </c>
      <c r="L139" s="45">
        <v>0</v>
      </c>
      <c r="M139" s="45">
        <v>5.0728822251357997E-3</v>
      </c>
      <c r="N139" s="45">
        <v>2.2581583899503599E-2</v>
      </c>
      <c r="O139" s="45">
        <v>0</v>
      </c>
      <c r="P139" s="45">
        <v>0.53599014995431205</v>
      </c>
      <c r="Q139" s="45">
        <v>0</v>
      </c>
      <c r="R139" s="45">
        <v>0.11396745335511227</v>
      </c>
      <c r="S139" s="45">
        <v>0.67761206943410457</v>
      </c>
    </row>
    <row r="140" spans="1:19">
      <c r="A140" s="88" t="s">
        <v>287</v>
      </c>
      <c r="B140" s="69" t="s">
        <v>180</v>
      </c>
      <c r="C140" s="45">
        <v>0</v>
      </c>
      <c r="D140" s="45">
        <v>0</v>
      </c>
      <c r="E140" s="45">
        <v>0</v>
      </c>
      <c r="F140" s="45">
        <v>2.4067456186149379</v>
      </c>
      <c r="G140" s="45">
        <v>0</v>
      </c>
      <c r="H140" s="45">
        <v>1.6438289562172859E-2</v>
      </c>
      <c r="I140" s="45">
        <v>0</v>
      </c>
      <c r="J140" s="45">
        <v>0</v>
      </c>
      <c r="K140" s="45">
        <v>0</v>
      </c>
      <c r="L140" s="45">
        <v>0</v>
      </c>
      <c r="M140" s="45">
        <v>4.588203807449176E-3</v>
      </c>
      <c r="N140" s="45">
        <v>7.2424955374295052E-4</v>
      </c>
      <c r="O140" s="45">
        <v>0</v>
      </c>
      <c r="P140" s="45">
        <v>0.12368206226111411</v>
      </c>
      <c r="Q140" s="45">
        <v>5.8653299052198182E-3</v>
      </c>
      <c r="R140" s="45">
        <v>0.1383519643286597</v>
      </c>
      <c r="S140" s="45">
        <v>2.6963957180333011</v>
      </c>
    </row>
    <row r="141" spans="1:19">
      <c r="A141" s="88" t="s">
        <v>287</v>
      </c>
      <c r="B141" s="69" t="s">
        <v>181</v>
      </c>
      <c r="C141" s="45">
        <v>0.11899464278396632</v>
      </c>
      <c r="D141" s="45">
        <v>0</v>
      </c>
      <c r="E141" s="45">
        <v>0.45497288552018844</v>
      </c>
      <c r="F141" s="45">
        <v>0</v>
      </c>
      <c r="G141" s="45">
        <v>0</v>
      </c>
      <c r="H141" s="45">
        <v>1.6438289562172859E-2</v>
      </c>
      <c r="I141" s="45">
        <v>0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0.47812976424687648</v>
      </c>
      <c r="Q141" s="45">
        <v>0</v>
      </c>
      <c r="R141" s="45">
        <v>0.11007111905825795</v>
      </c>
      <c r="S141" s="45">
        <v>1.1786067011714749</v>
      </c>
    </row>
    <row r="142" spans="1:19">
      <c r="A142" s="88" t="s">
        <v>287</v>
      </c>
      <c r="B142" s="69" t="s">
        <v>182</v>
      </c>
      <c r="C142" s="45">
        <v>0</v>
      </c>
      <c r="D142" s="45">
        <v>0</v>
      </c>
      <c r="E142" s="45">
        <v>0</v>
      </c>
      <c r="F142" s="45">
        <v>0</v>
      </c>
      <c r="G142" s="45">
        <v>0</v>
      </c>
      <c r="H142" s="45">
        <v>0</v>
      </c>
      <c r="I142" s="45">
        <v>0</v>
      </c>
      <c r="J142" s="45">
        <v>0</v>
      </c>
      <c r="K142" s="45">
        <v>0</v>
      </c>
      <c r="L142" s="45">
        <v>0</v>
      </c>
      <c r="M142" s="45">
        <v>1.8989983322459381E-3</v>
      </c>
      <c r="N142" s="45">
        <v>6.5681184791444025E-5</v>
      </c>
      <c r="O142" s="45">
        <v>7.9479441671086448E-3</v>
      </c>
      <c r="P142" s="45">
        <v>0.8339596697298397</v>
      </c>
      <c r="Q142" s="45">
        <v>0</v>
      </c>
      <c r="R142" s="45">
        <v>0</v>
      </c>
      <c r="S142" s="45">
        <v>0.84387229341396619</v>
      </c>
    </row>
    <row r="143" spans="1:19">
      <c r="A143" s="88" t="s">
        <v>287</v>
      </c>
      <c r="B143" s="69" t="s">
        <v>183</v>
      </c>
      <c r="C143" s="45">
        <v>0</v>
      </c>
      <c r="D143" s="45">
        <v>0</v>
      </c>
      <c r="E143" s="45">
        <v>0</v>
      </c>
      <c r="F143" s="45">
        <v>0</v>
      </c>
      <c r="G143" s="45">
        <v>0</v>
      </c>
      <c r="H143" s="45">
        <v>0</v>
      </c>
      <c r="I143" s="45">
        <v>0</v>
      </c>
      <c r="J143" s="45">
        <v>0</v>
      </c>
      <c r="K143" s="45">
        <v>0</v>
      </c>
      <c r="L143" s="45">
        <v>0</v>
      </c>
      <c r="M143" s="45">
        <v>6.4580313741480211E-4</v>
      </c>
      <c r="N143" s="45">
        <v>2.0246792283273862E-4</v>
      </c>
      <c r="O143" s="45">
        <v>0</v>
      </c>
      <c r="P143" s="45">
        <v>0.23811535778839144</v>
      </c>
      <c r="Q143" s="45">
        <v>4.3150349197906834E-4</v>
      </c>
      <c r="R143" s="45">
        <v>0</v>
      </c>
      <c r="S143" s="45">
        <v>0.2393951323406327</v>
      </c>
    </row>
    <row r="144" spans="1:19">
      <c r="A144" s="88" t="s">
        <v>287</v>
      </c>
      <c r="B144" s="69" t="s">
        <v>184</v>
      </c>
      <c r="C144" s="45">
        <v>0</v>
      </c>
      <c r="D144" s="45">
        <v>0</v>
      </c>
      <c r="E144" s="45">
        <v>0</v>
      </c>
      <c r="F144" s="45">
        <v>0</v>
      </c>
      <c r="G144" s="45">
        <v>0</v>
      </c>
      <c r="H144" s="45">
        <v>0</v>
      </c>
      <c r="I144" s="45">
        <v>0</v>
      </c>
      <c r="J144" s="45">
        <v>0</v>
      </c>
      <c r="K144" s="45">
        <v>0</v>
      </c>
      <c r="L144" s="45">
        <v>0</v>
      </c>
      <c r="M144" s="45">
        <v>5.4689336336188887E-4</v>
      </c>
      <c r="N144" s="45">
        <v>7.1124884347144146E-2</v>
      </c>
      <c r="O144" s="45">
        <v>0</v>
      </c>
      <c r="P144" s="45">
        <v>0.52020444921581444</v>
      </c>
      <c r="Q144" s="45">
        <v>3.5904536086062144E-4</v>
      </c>
      <c r="R144" s="45">
        <v>0</v>
      </c>
      <c r="S144" s="45">
        <v>0.59223527228718353</v>
      </c>
    </row>
    <row r="145" spans="1:19">
      <c r="A145" s="88" t="s">
        <v>287</v>
      </c>
      <c r="B145" s="69" t="s">
        <v>185</v>
      </c>
      <c r="C145" s="45">
        <v>0</v>
      </c>
      <c r="D145" s="45">
        <v>0</v>
      </c>
      <c r="E145" s="45">
        <v>0</v>
      </c>
      <c r="F145" s="45">
        <v>0</v>
      </c>
      <c r="G145" s="45">
        <v>0</v>
      </c>
      <c r="H145" s="45">
        <v>0</v>
      </c>
      <c r="I145" s="45">
        <v>0</v>
      </c>
      <c r="J145" s="45">
        <v>0</v>
      </c>
      <c r="K145" s="45">
        <v>0</v>
      </c>
      <c r="L145" s="45">
        <v>2.3637254762128421</v>
      </c>
      <c r="M145" s="45">
        <v>0</v>
      </c>
      <c r="N145" s="45">
        <v>1.2201648085998329E-2</v>
      </c>
      <c r="O145" s="45">
        <v>0</v>
      </c>
      <c r="P145" s="45">
        <v>3.070763018020628E-2</v>
      </c>
      <c r="Q145" s="45">
        <v>0</v>
      </c>
      <c r="R145" s="45">
        <v>1.3440195635734398E-2</v>
      </c>
      <c r="S145" s="45">
        <v>2.4200749501147811</v>
      </c>
    </row>
    <row r="146" spans="1:19">
      <c r="A146" s="88" t="s">
        <v>287</v>
      </c>
      <c r="B146" s="69" t="s">
        <v>186</v>
      </c>
      <c r="C146" s="45">
        <v>0</v>
      </c>
      <c r="D146" s="45">
        <v>0</v>
      </c>
      <c r="E146" s="45">
        <v>0</v>
      </c>
      <c r="F146" s="45">
        <v>0</v>
      </c>
      <c r="G146" s="45">
        <v>0</v>
      </c>
      <c r="H146" s="45">
        <v>0</v>
      </c>
      <c r="I146" s="45">
        <v>0</v>
      </c>
      <c r="J146" s="45">
        <v>0</v>
      </c>
      <c r="K146" s="45">
        <v>0</v>
      </c>
      <c r="L146" s="45">
        <v>0</v>
      </c>
      <c r="M146" s="45">
        <v>0</v>
      </c>
      <c r="N146" s="45">
        <v>0</v>
      </c>
      <c r="O146" s="45">
        <v>1.0267592807677861E-3</v>
      </c>
      <c r="P146" s="45">
        <v>0.27123718422197385</v>
      </c>
      <c r="Q146" s="45">
        <v>9.9723595346512539E-4</v>
      </c>
      <c r="R146" s="45">
        <v>0</v>
      </c>
      <c r="S146" s="45">
        <v>0.27326117945619899</v>
      </c>
    </row>
    <row r="147" spans="1:19">
      <c r="A147" s="88" t="s">
        <v>287</v>
      </c>
      <c r="B147" s="69" t="s">
        <v>187</v>
      </c>
      <c r="C147" s="45">
        <v>0</v>
      </c>
      <c r="D147" s="45">
        <v>0</v>
      </c>
      <c r="E147" s="45">
        <v>0</v>
      </c>
      <c r="F147" s="45">
        <v>0</v>
      </c>
      <c r="G147" s="45">
        <v>0</v>
      </c>
      <c r="H147" s="45">
        <v>0</v>
      </c>
      <c r="I147" s="45">
        <v>0</v>
      </c>
      <c r="J147" s="45">
        <v>0</v>
      </c>
      <c r="K147" s="45">
        <v>0</v>
      </c>
      <c r="L147" s="45">
        <v>0</v>
      </c>
      <c r="M147" s="45">
        <v>3.4580557118424338E-4</v>
      </c>
      <c r="N147" s="45">
        <v>0</v>
      </c>
      <c r="O147" s="45">
        <v>0</v>
      </c>
      <c r="P147" s="45">
        <v>0.26083980221328318</v>
      </c>
      <c r="Q147" s="45">
        <v>1.4598480624281596E-3</v>
      </c>
      <c r="R147" s="45">
        <v>0.1321231498124007</v>
      </c>
      <c r="S147" s="45">
        <v>0.39476860565929428</v>
      </c>
    </row>
    <row r="148" spans="1:19">
      <c r="A148" s="88" t="s">
        <v>287</v>
      </c>
      <c r="B148" s="69" t="s">
        <v>188</v>
      </c>
      <c r="C148" s="45">
        <v>0</v>
      </c>
      <c r="D148" s="45">
        <v>0</v>
      </c>
      <c r="E148" s="45">
        <v>0</v>
      </c>
      <c r="F148" s="45">
        <v>0</v>
      </c>
      <c r="G148" s="45">
        <v>0</v>
      </c>
      <c r="H148" s="45">
        <v>0</v>
      </c>
      <c r="I148" s="45">
        <v>0</v>
      </c>
      <c r="J148" s="45">
        <v>0</v>
      </c>
      <c r="K148" s="45">
        <v>0</v>
      </c>
      <c r="L148" s="45">
        <v>0</v>
      </c>
      <c r="M148" s="45">
        <v>1.0223901511286826E-2</v>
      </c>
      <c r="N148" s="45">
        <v>1.862805423726499E-2</v>
      </c>
      <c r="O148" s="45">
        <v>6.2098099766405568E-4</v>
      </c>
      <c r="P148" s="45">
        <v>0.39306516698971805</v>
      </c>
      <c r="Q148" s="45">
        <v>0</v>
      </c>
      <c r="R148" s="45">
        <v>1.3758412228703776E-3</v>
      </c>
      <c r="S148" s="45">
        <v>0.42391394495876966</v>
      </c>
    </row>
    <row r="149" spans="1:19">
      <c r="A149" s="88" t="s">
        <v>287</v>
      </c>
      <c r="B149" s="69" t="s">
        <v>189</v>
      </c>
      <c r="C149" s="45">
        <v>0</v>
      </c>
      <c r="D149" s="45">
        <v>0</v>
      </c>
      <c r="E149" s="45">
        <v>0</v>
      </c>
      <c r="F149" s="45">
        <v>0</v>
      </c>
      <c r="G149" s="45">
        <v>0</v>
      </c>
      <c r="H149" s="45">
        <v>0</v>
      </c>
      <c r="I149" s="45">
        <v>0.10299596594469751</v>
      </c>
      <c r="J149" s="45">
        <v>7.5853293396502264E-2</v>
      </c>
      <c r="K149" s="45">
        <v>0</v>
      </c>
      <c r="L149" s="45">
        <v>2.3119815593368926</v>
      </c>
      <c r="M149" s="45">
        <v>0</v>
      </c>
      <c r="N149" s="45">
        <v>0</v>
      </c>
      <c r="O149" s="45">
        <v>4.9749796645182087E-3</v>
      </c>
      <c r="P149" s="45">
        <v>0.1367863764671462</v>
      </c>
      <c r="Q149" s="45">
        <v>5.0289577978956723E-2</v>
      </c>
      <c r="R149" s="45">
        <v>0</v>
      </c>
      <c r="S149" s="45">
        <v>2.6828817527886883</v>
      </c>
    </row>
    <row r="150" spans="1:19">
      <c r="A150" s="88" t="s">
        <v>287</v>
      </c>
      <c r="B150" s="69" t="s">
        <v>190</v>
      </c>
      <c r="C150" s="45">
        <v>0.13880074103110474</v>
      </c>
      <c r="D150" s="45">
        <v>0</v>
      </c>
      <c r="E150" s="45">
        <v>0</v>
      </c>
      <c r="F150" s="45">
        <v>0</v>
      </c>
      <c r="G150" s="45">
        <v>0</v>
      </c>
      <c r="H150" s="45">
        <v>0</v>
      </c>
      <c r="I150" s="45">
        <v>0</v>
      </c>
      <c r="J150" s="45">
        <v>0</v>
      </c>
      <c r="K150" s="45">
        <v>0</v>
      </c>
      <c r="L150" s="45">
        <v>0</v>
      </c>
      <c r="M150" s="45">
        <v>1.4231215759400229E-2</v>
      </c>
      <c r="N150" s="45">
        <v>0</v>
      </c>
      <c r="O150" s="45">
        <v>3.0127697435267109E-5</v>
      </c>
      <c r="P150" s="45">
        <v>6.0685904091304366E-2</v>
      </c>
      <c r="Q150" s="45">
        <v>4.6058315530723704E-3</v>
      </c>
      <c r="R150" s="45">
        <v>1.3758412228703776E-3</v>
      </c>
      <c r="S150" s="45">
        <v>0.2197296613552453</v>
      </c>
    </row>
    <row r="151" spans="1:19">
      <c r="A151" s="88" t="s">
        <v>287</v>
      </c>
      <c r="B151" s="69" t="s">
        <v>191</v>
      </c>
      <c r="C151" s="45">
        <v>0</v>
      </c>
      <c r="D151" s="45">
        <v>0</v>
      </c>
      <c r="E151" s="45">
        <v>0</v>
      </c>
      <c r="F151" s="45">
        <v>0</v>
      </c>
      <c r="G151" s="45">
        <v>0</v>
      </c>
      <c r="H151" s="45">
        <v>0</v>
      </c>
      <c r="I151" s="45">
        <v>0</v>
      </c>
      <c r="J151" s="45">
        <v>0</v>
      </c>
      <c r="K151" s="45">
        <v>0</v>
      </c>
      <c r="L151" s="45">
        <v>0</v>
      </c>
      <c r="M151" s="45">
        <v>2.1255495857630535E-5</v>
      </c>
      <c r="N151" s="45">
        <v>2.0221111061889729E-2</v>
      </c>
      <c r="O151" s="45">
        <v>1.6437100956316897E-3</v>
      </c>
      <c r="P151" s="45">
        <v>0.31595947729508822</v>
      </c>
      <c r="Q151" s="45">
        <v>0</v>
      </c>
      <c r="R151" s="45">
        <v>0</v>
      </c>
      <c r="S151" s="45">
        <v>0.33784555394845484</v>
      </c>
    </row>
    <row r="152" spans="1:19">
      <c r="A152" s="88" t="s">
        <v>287</v>
      </c>
      <c r="B152" s="69" t="s">
        <v>192</v>
      </c>
      <c r="C152" s="45">
        <v>0</v>
      </c>
      <c r="D152" s="45">
        <v>0</v>
      </c>
      <c r="E152" s="45">
        <v>0</v>
      </c>
      <c r="F152" s="45">
        <v>2.0757421918733101</v>
      </c>
      <c r="G152" s="45">
        <v>0</v>
      </c>
      <c r="H152" s="45">
        <v>0</v>
      </c>
      <c r="I152" s="45">
        <v>0</v>
      </c>
      <c r="J152" s="45">
        <v>0</v>
      </c>
      <c r="K152" s="45">
        <v>0</v>
      </c>
      <c r="L152" s="45">
        <v>0</v>
      </c>
      <c r="M152" s="45">
        <v>0</v>
      </c>
      <c r="N152" s="45">
        <v>0</v>
      </c>
      <c r="O152" s="45">
        <v>2.0534564943230915E-3</v>
      </c>
      <c r="P152" s="45">
        <v>7.9888422480006938E-2</v>
      </c>
      <c r="Q152" s="45">
        <v>0</v>
      </c>
      <c r="R152" s="45">
        <v>0.32429862064665826</v>
      </c>
      <c r="S152" s="45">
        <v>2.4819826914942951</v>
      </c>
    </row>
    <row r="153" spans="1:19">
      <c r="A153" s="88" t="s">
        <v>287</v>
      </c>
      <c r="B153" s="69" t="s">
        <v>193</v>
      </c>
      <c r="C153" s="45">
        <v>0</v>
      </c>
      <c r="D153" s="45">
        <v>0</v>
      </c>
      <c r="E153" s="45">
        <v>0</v>
      </c>
      <c r="F153" s="45">
        <v>0</v>
      </c>
      <c r="G153" s="45">
        <v>0</v>
      </c>
      <c r="H153" s="45">
        <v>0</v>
      </c>
      <c r="I153" s="45">
        <v>0</v>
      </c>
      <c r="J153" s="45">
        <v>0</v>
      </c>
      <c r="K153" s="45">
        <v>0</v>
      </c>
      <c r="L153" s="45">
        <v>0</v>
      </c>
      <c r="M153" s="45">
        <v>7.9048909551460156E-6</v>
      </c>
      <c r="N153" s="45">
        <v>0</v>
      </c>
      <c r="O153" s="45">
        <v>7.1597641320391148E-3</v>
      </c>
      <c r="P153" s="45">
        <v>4.533479088131287E-4</v>
      </c>
      <c r="Q153" s="45">
        <v>1.0860367056433118E-2</v>
      </c>
      <c r="R153" s="45">
        <v>0</v>
      </c>
      <c r="S153" s="45">
        <v>1.8481383988216749E-2</v>
      </c>
    </row>
    <row r="154" spans="1:19">
      <c r="A154" s="88" t="s">
        <v>287</v>
      </c>
      <c r="B154" s="69" t="s">
        <v>194</v>
      </c>
      <c r="C154" s="45">
        <v>0</v>
      </c>
      <c r="D154" s="45">
        <v>0</v>
      </c>
      <c r="E154" s="45">
        <v>0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  <c r="K154" s="45">
        <v>0</v>
      </c>
      <c r="L154" s="45">
        <v>0</v>
      </c>
      <c r="M154" s="45">
        <v>3.776385513507563E-4</v>
      </c>
      <c r="N154" s="45">
        <v>7.6601472417667793E-3</v>
      </c>
      <c r="O154" s="45">
        <v>0</v>
      </c>
      <c r="P154" s="45">
        <v>9.2506058981619788E-2</v>
      </c>
      <c r="Q154" s="45">
        <v>0</v>
      </c>
      <c r="R154" s="45">
        <v>1.1668788659967788E-2</v>
      </c>
      <c r="S154" s="45">
        <v>0.11221263343472287</v>
      </c>
    </row>
    <row r="155" spans="1:19">
      <c r="A155" s="88" t="s">
        <v>287</v>
      </c>
      <c r="B155" s="69" t="s">
        <v>195</v>
      </c>
      <c r="C155" s="45">
        <v>0</v>
      </c>
      <c r="D155" s="45">
        <v>0</v>
      </c>
      <c r="E155" s="45">
        <v>0.45497288552018844</v>
      </c>
      <c r="F155" s="45">
        <v>0</v>
      </c>
      <c r="G155" s="45">
        <v>0</v>
      </c>
      <c r="H155" s="45">
        <v>0</v>
      </c>
      <c r="I155" s="45">
        <v>0</v>
      </c>
      <c r="J155" s="45">
        <v>0</v>
      </c>
      <c r="K155" s="45">
        <v>0</v>
      </c>
      <c r="L155" s="45">
        <v>0</v>
      </c>
      <c r="M155" s="45">
        <v>2.051123191648685E-5</v>
      </c>
      <c r="N155" s="45">
        <v>6.9998896529259724E-3</v>
      </c>
      <c r="O155" s="45">
        <v>0</v>
      </c>
      <c r="P155" s="45">
        <v>6.5807040474059164E-2</v>
      </c>
      <c r="Q155" s="45">
        <v>0</v>
      </c>
      <c r="R155" s="45">
        <v>0</v>
      </c>
      <c r="S155" s="45">
        <v>0.52780032687908829</v>
      </c>
    </row>
    <row r="156" spans="1:19">
      <c r="A156" s="88" t="s">
        <v>287</v>
      </c>
      <c r="B156" s="69" t="s">
        <v>196</v>
      </c>
      <c r="C156" s="45">
        <v>0</v>
      </c>
      <c r="D156" s="45">
        <v>0</v>
      </c>
      <c r="E156" s="45">
        <v>0</v>
      </c>
      <c r="F156" s="45">
        <v>0</v>
      </c>
      <c r="G156" s="45">
        <v>0</v>
      </c>
      <c r="H156" s="45">
        <v>0</v>
      </c>
      <c r="I156" s="45">
        <v>0</v>
      </c>
      <c r="J156" s="45">
        <v>0</v>
      </c>
      <c r="K156" s="45">
        <v>0</v>
      </c>
      <c r="L156" s="45">
        <v>0</v>
      </c>
      <c r="M156" s="45">
        <v>1.3484799578478146E-4</v>
      </c>
      <c r="N156" s="45">
        <v>8.2813469502340809E-5</v>
      </c>
      <c r="O156" s="45">
        <v>0</v>
      </c>
      <c r="P156" s="45">
        <v>8.957347480379596E-2</v>
      </c>
      <c r="Q156" s="45">
        <v>0</v>
      </c>
      <c r="R156" s="45">
        <v>0</v>
      </c>
      <c r="S156" s="45">
        <v>8.9791136269070648E-2</v>
      </c>
    </row>
    <row r="157" spans="1:19">
      <c r="A157" s="88" t="s">
        <v>287</v>
      </c>
      <c r="B157" s="69" t="s">
        <v>197</v>
      </c>
      <c r="C157" s="45">
        <v>0</v>
      </c>
      <c r="D157" s="45">
        <v>0</v>
      </c>
      <c r="E157" s="45">
        <v>0</v>
      </c>
      <c r="F157" s="45">
        <v>0</v>
      </c>
      <c r="G157" s="45">
        <v>0</v>
      </c>
      <c r="H157" s="45">
        <v>0</v>
      </c>
      <c r="I157" s="45">
        <v>0</v>
      </c>
      <c r="J157" s="45">
        <v>0</v>
      </c>
      <c r="K157" s="45">
        <v>0</v>
      </c>
      <c r="L157" s="45">
        <v>0</v>
      </c>
      <c r="M157" s="45">
        <v>1.2646346031370825E-3</v>
      </c>
      <c r="N157" s="45">
        <v>0</v>
      </c>
      <c r="O157" s="45">
        <v>0</v>
      </c>
      <c r="P157" s="45">
        <v>0.25925639480785279</v>
      </c>
      <c r="Q157" s="45">
        <v>0</v>
      </c>
      <c r="R157" s="45">
        <v>0</v>
      </c>
      <c r="S157" s="45">
        <v>0.2605210294109952</v>
      </c>
    </row>
    <row r="158" spans="1:19">
      <c r="A158" s="88" t="s">
        <v>287</v>
      </c>
      <c r="B158" s="69" t="s">
        <v>198</v>
      </c>
      <c r="C158" s="45">
        <v>0</v>
      </c>
      <c r="D158" s="45">
        <v>0</v>
      </c>
      <c r="E158" s="45">
        <v>0</v>
      </c>
      <c r="F158" s="45">
        <v>0</v>
      </c>
      <c r="G158" s="45">
        <v>0</v>
      </c>
      <c r="H158" s="45">
        <v>0</v>
      </c>
      <c r="I158" s="45">
        <v>0</v>
      </c>
      <c r="J158" s="45">
        <v>0</v>
      </c>
      <c r="K158" s="45">
        <v>0</v>
      </c>
      <c r="L158" s="45">
        <v>0</v>
      </c>
      <c r="M158" s="45">
        <v>0</v>
      </c>
      <c r="N158" s="45">
        <v>9.4938845954786188E-3</v>
      </c>
      <c r="O158" s="45">
        <v>8.00073554518832E-7</v>
      </c>
      <c r="P158" s="45">
        <v>0.18440669644340701</v>
      </c>
      <c r="Q158" s="45">
        <v>3.590453608603994E-4</v>
      </c>
      <c r="R158" s="45">
        <v>2.4869604471078333E-4</v>
      </c>
      <c r="S158" s="45">
        <v>0.19450912251801356</v>
      </c>
    </row>
    <row r="159" spans="1:19">
      <c r="A159" s="88" t="s">
        <v>287</v>
      </c>
      <c r="B159" s="69" t="s">
        <v>199</v>
      </c>
      <c r="C159" s="45">
        <v>0</v>
      </c>
      <c r="D159" s="45">
        <v>0</v>
      </c>
      <c r="E159" s="45">
        <v>0</v>
      </c>
      <c r="F159" s="45">
        <v>0</v>
      </c>
      <c r="G159" s="45">
        <v>0</v>
      </c>
      <c r="H159" s="45">
        <v>0</v>
      </c>
      <c r="I159" s="45">
        <v>0</v>
      </c>
      <c r="J159" s="45">
        <v>0</v>
      </c>
      <c r="K159" s="45">
        <v>0</v>
      </c>
      <c r="L159" s="45">
        <v>0</v>
      </c>
      <c r="M159" s="45">
        <v>0</v>
      </c>
      <c r="N159" s="45">
        <v>2.1630460151401465E-2</v>
      </c>
      <c r="O159" s="45">
        <v>0</v>
      </c>
      <c r="P159" s="45">
        <v>6.380231480422438E-2</v>
      </c>
      <c r="Q159" s="45">
        <v>0</v>
      </c>
      <c r="R159" s="45">
        <v>0</v>
      </c>
      <c r="S159" s="45">
        <v>8.5432774955648938E-2</v>
      </c>
    </row>
    <row r="160" spans="1:19">
      <c r="A160" s="88" t="s">
        <v>287</v>
      </c>
      <c r="B160" s="69" t="s">
        <v>200</v>
      </c>
      <c r="C160" s="45">
        <v>0</v>
      </c>
      <c r="D160" s="45">
        <v>0</v>
      </c>
      <c r="E160" s="45">
        <v>0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  <c r="K160" s="45">
        <v>0</v>
      </c>
      <c r="L160" s="45">
        <v>0</v>
      </c>
      <c r="M160" s="45">
        <v>0</v>
      </c>
      <c r="N160" s="45">
        <v>1.3174360855412459E-3</v>
      </c>
      <c r="O160" s="45">
        <v>0</v>
      </c>
      <c r="P160" s="45">
        <v>4.1409035865697774E-2</v>
      </c>
      <c r="Q160" s="45">
        <v>0</v>
      </c>
      <c r="R160" s="45">
        <v>2.6855799644767586E-2</v>
      </c>
      <c r="S160" s="45">
        <v>6.9582271595976408E-2</v>
      </c>
    </row>
    <row r="161" spans="1:19">
      <c r="A161" s="88" t="s">
        <v>287</v>
      </c>
      <c r="B161" s="69" t="s">
        <v>201</v>
      </c>
      <c r="C161" s="45">
        <v>0.27760148206220947</v>
      </c>
      <c r="D161" s="45">
        <v>0.16496732168767458</v>
      </c>
      <c r="E161" s="45">
        <v>0.47336721630500467</v>
      </c>
      <c r="F161" s="45">
        <v>0</v>
      </c>
      <c r="G161" s="45">
        <v>0</v>
      </c>
      <c r="H161" s="45">
        <v>5.8984450781915498E-2</v>
      </c>
      <c r="I161" s="45">
        <v>0</v>
      </c>
      <c r="J161" s="45">
        <v>0.15170658679300453</v>
      </c>
      <c r="K161" s="45">
        <v>2.4101123468067698E-5</v>
      </c>
      <c r="L161" s="45">
        <v>4.5064466199556534</v>
      </c>
      <c r="M161" s="45">
        <v>0.22485750387416559</v>
      </c>
      <c r="N161" s="45">
        <v>5.6356581099093361E-2</v>
      </c>
      <c r="O161" s="45">
        <v>5.0965577536026041E-2</v>
      </c>
      <c r="P161" s="45">
        <v>6.2383132813615454</v>
      </c>
      <c r="Q161" s="45">
        <v>0.11314775256033816</v>
      </c>
      <c r="R161" s="45">
        <v>2.1299661928566671</v>
      </c>
      <c r="S161" s="45">
        <v>14.446704667996755</v>
      </c>
    </row>
    <row r="162" spans="1:19">
      <c r="A162" s="88" t="s">
        <v>287</v>
      </c>
      <c r="B162" s="69" t="s">
        <v>202</v>
      </c>
      <c r="C162" s="45">
        <v>0.11603164059286009</v>
      </c>
      <c r="D162" s="45">
        <v>0</v>
      </c>
      <c r="E162" s="45">
        <v>0</v>
      </c>
      <c r="F162" s="45">
        <v>9.2596845567328501E-2</v>
      </c>
      <c r="G162" s="45">
        <v>0</v>
      </c>
      <c r="H162" s="45">
        <v>0</v>
      </c>
      <c r="I162" s="45">
        <v>5.6771468389332558E-2</v>
      </c>
      <c r="J162" s="45">
        <v>7.5853293396502264E-2</v>
      </c>
      <c r="K162" s="45">
        <v>0</v>
      </c>
      <c r="L162" s="45">
        <v>0.86719515674968761</v>
      </c>
      <c r="M162" s="45">
        <v>8.0233418931339173E-2</v>
      </c>
      <c r="N162" s="45">
        <v>5.7607403040764282E-2</v>
      </c>
      <c r="O162" s="45">
        <v>1.2262361712700454E-6</v>
      </c>
      <c r="P162" s="45">
        <v>5.4072521189029885</v>
      </c>
      <c r="Q162" s="45">
        <v>2.6270018503463E-2</v>
      </c>
      <c r="R162" s="45">
        <v>0.49622162538793901</v>
      </c>
      <c r="S162" s="45">
        <v>7.2760342156983882</v>
      </c>
    </row>
    <row r="163" spans="1:19">
      <c r="A163" s="88" t="s">
        <v>287</v>
      </c>
      <c r="B163" s="69" t="s">
        <v>203</v>
      </c>
      <c r="C163" s="45">
        <v>0.27760148206220947</v>
      </c>
      <c r="D163" s="45">
        <v>0</v>
      </c>
      <c r="E163" s="45">
        <v>7.9779952978047852E-2</v>
      </c>
      <c r="F163" s="45">
        <v>0.1851936911346499</v>
      </c>
      <c r="G163" s="45">
        <v>0.42286113220340837</v>
      </c>
      <c r="H163" s="45">
        <v>0</v>
      </c>
      <c r="I163" s="45">
        <v>0</v>
      </c>
      <c r="J163" s="45">
        <v>7.5853293396502264E-2</v>
      </c>
      <c r="K163" s="45">
        <v>0.37276937787244302</v>
      </c>
      <c r="L163" s="45">
        <v>0.44720697387960939</v>
      </c>
      <c r="M163" s="45">
        <v>5.9005878499265307E-2</v>
      </c>
      <c r="N163" s="45">
        <v>9.1955394721985328E-3</v>
      </c>
      <c r="O163" s="45">
        <v>6.0497782109942833E-3</v>
      </c>
      <c r="P163" s="45">
        <v>3.2464994512535981</v>
      </c>
      <c r="Q163" s="45">
        <v>5.196062919483202E-2</v>
      </c>
      <c r="R163" s="45">
        <v>1.2382391714914327</v>
      </c>
      <c r="S163" s="45">
        <v>6.472216351649223</v>
      </c>
    </row>
    <row r="164" spans="1:19">
      <c r="A164" s="88" t="s">
        <v>287</v>
      </c>
      <c r="B164" s="69" t="s">
        <v>204</v>
      </c>
      <c r="C164" s="45">
        <v>0.13880074103110474</v>
      </c>
      <c r="D164" s="45">
        <v>0</v>
      </c>
      <c r="E164" s="45">
        <v>0</v>
      </c>
      <c r="F164" s="45">
        <v>0</v>
      </c>
      <c r="G164" s="45">
        <v>0</v>
      </c>
      <c r="H164" s="45">
        <v>0</v>
      </c>
      <c r="I164" s="45">
        <v>0</v>
      </c>
      <c r="J164" s="45">
        <v>0</v>
      </c>
      <c r="K164" s="45">
        <v>0</v>
      </c>
      <c r="L164" s="45">
        <v>0</v>
      </c>
      <c r="M164" s="45">
        <v>3.5971893346697925E-5</v>
      </c>
      <c r="N164" s="45">
        <v>0</v>
      </c>
      <c r="O164" s="45">
        <v>3.5098465674821E-4</v>
      </c>
      <c r="P164" s="45">
        <v>2.5779746891730468</v>
      </c>
      <c r="Q164" s="45">
        <v>5.986962283927344E-2</v>
      </c>
      <c r="R164" s="45">
        <v>0.41990213191399306</v>
      </c>
      <c r="S164" s="45">
        <v>3.1969341415074553</v>
      </c>
    </row>
    <row r="165" spans="1:19">
      <c r="A165" s="88" t="s">
        <v>287</v>
      </c>
      <c r="B165" s="69" t="s">
        <v>205</v>
      </c>
      <c r="C165" s="45">
        <v>0</v>
      </c>
      <c r="D165" s="45">
        <v>0</v>
      </c>
      <c r="E165" s="45">
        <v>0</v>
      </c>
      <c r="F165" s="45">
        <v>0.14706557825400068</v>
      </c>
      <c r="G165" s="45">
        <v>0.68637525287932988</v>
      </c>
      <c r="H165" s="45">
        <v>0</v>
      </c>
      <c r="I165" s="45">
        <v>0</v>
      </c>
      <c r="J165" s="45">
        <v>4.4619584350883534E-2</v>
      </c>
      <c r="K165" s="45">
        <v>0</v>
      </c>
      <c r="L165" s="45">
        <v>0</v>
      </c>
      <c r="M165" s="45">
        <v>3.6315612780963846E-3</v>
      </c>
      <c r="N165" s="45">
        <v>1.0957678963094963E-2</v>
      </c>
      <c r="O165" s="45">
        <v>2.9720963720585303E-3</v>
      </c>
      <c r="P165" s="45">
        <v>0.83566210841431854</v>
      </c>
      <c r="Q165" s="45">
        <v>9.9723595346512539E-4</v>
      </c>
      <c r="R165" s="45">
        <v>0.30705308562635736</v>
      </c>
      <c r="S165" s="45">
        <v>2.0393341820916362</v>
      </c>
    </row>
    <row r="166" spans="1:19">
      <c r="A166" s="88" t="s">
        <v>287</v>
      </c>
      <c r="B166" s="69" t="s">
        <v>206</v>
      </c>
      <c r="C166" s="45">
        <v>0</v>
      </c>
      <c r="D166" s="45">
        <v>0</v>
      </c>
      <c r="E166" s="45">
        <v>0</v>
      </c>
      <c r="F166" s="45">
        <v>0</v>
      </c>
      <c r="G166" s="45">
        <v>0</v>
      </c>
      <c r="H166" s="45">
        <v>0</v>
      </c>
      <c r="I166" s="45">
        <v>0</v>
      </c>
      <c r="J166" s="45">
        <v>0</v>
      </c>
      <c r="K166" s="45">
        <v>0</v>
      </c>
      <c r="L166" s="45">
        <v>0</v>
      </c>
      <c r="M166" s="45">
        <v>4.6884861056527782E-2</v>
      </c>
      <c r="N166" s="45">
        <v>4.5059689657449553E-3</v>
      </c>
      <c r="O166" s="45">
        <v>2.7511191660023471E-4</v>
      </c>
      <c r="P166" s="45">
        <v>0.25893325725983374</v>
      </c>
      <c r="Q166" s="45">
        <v>0</v>
      </c>
      <c r="R166" s="45">
        <v>3.7620091978425307E-3</v>
      </c>
      <c r="S166" s="45">
        <v>0.31436120839657633</v>
      </c>
    </row>
    <row r="167" spans="1:19">
      <c r="A167" s="88" t="s">
        <v>287</v>
      </c>
      <c r="B167" s="69" t="s">
        <v>207</v>
      </c>
      <c r="C167" s="45">
        <v>0</v>
      </c>
      <c r="D167" s="45">
        <v>6.8044444609451915E-2</v>
      </c>
      <c r="E167" s="45">
        <v>0</v>
      </c>
      <c r="F167" s="45">
        <v>0.1851936911346499</v>
      </c>
      <c r="G167" s="45">
        <v>0</v>
      </c>
      <c r="H167" s="45">
        <v>0</v>
      </c>
      <c r="I167" s="45">
        <v>0</v>
      </c>
      <c r="J167" s="45">
        <v>0</v>
      </c>
      <c r="K167" s="45">
        <v>0</v>
      </c>
      <c r="L167" s="45">
        <v>0</v>
      </c>
      <c r="M167" s="45">
        <v>4.1589454006896176E-4</v>
      </c>
      <c r="N167" s="45">
        <v>0</v>
      </c>
      <c r="O167" s="45">
        <v>1.3801705021680988E-3</v>
      </c>
      <c r="P167" s="45">
        <v>0.32345268307637554</v>
      </c>
      <c r="Q167" s="45">
        <v>9.9723595346512539E-4</v>
      </c>
      <c r="R167" s="45">
        <v>0.17610807594186184</v>
      </c>
      <c r="S167" s="45">
        <v>0.75559219575802672</v>
      </c>
    </row>
    <row r="168" spans="1:19">
      <c r="A168" s="88" t="s">
        <v>287</v>
      </c>
      <c r="B168" s="69" t="s">
        <v>208</v>
      </c>
      <c r="C168" s="45">
        <v>0</v>
      </c>
      <c r="D168" s="45">
        <v>0</v>
      </c>
      <c r="E168" s="45">
        <v>0</v>
      </c>
      <c r="F168" s="45">
        <v>0</v>
      </c>
      <c r="G168" s="45">
        <v>0</v>
      </c>
      <c r="H168" s="45">
        <v>0</v>
      </c>
      <c r="I168" s="45">
        <v>0</v>
      </c>
      <c r="J168" s="45">
        <v>0</v>
      </c>
      <c r="K168" s="45">
        <v>0</v>
      </c>
      <c r="L168" s="45">
        <v>0</v>
      </c>
      <c r="M168" s="45">
        <v>5.7658619198281968E-3</v>
      </c>
      <c r="N168" s="45">
        <v>2.2612109667868197E-2</v>
      </c>
      <c r="O168" s="45">
        <v>2.3562669351675503E-3</v>
      </c>
      <c r="P168" s="45">
        <v>0.7728232091128433</v>
      </c>
      <c r="Q168" s="45">
        <v>1.9827468325503972E-3</v>
      </c>
      <c r="R168" s="45">
        <v>5.8727776585456581E-2</v>
      </c>
      <c r="S168" s="45">
        <v>0.86426797105369246</v>
      </c>
    </row>
    <row r="169" spans="1:19">
      <c r="A169" s="88" t="s">
        <v>287</v>
      </c>
      <c r="B169" s="69" t="s">
        <v>209</v>
      </c>
      <c r="C169" s="45">
        <v>6.6396510977595469E-2</v>
      </c>
      <c r="D169" s="45">
        <v>0</v>
      </c>
      <c r="E169" s="45">
        <v>6.1083084105002072E-2</v>
      </c>
      <c r="F169" s="45">
        <v>0</v>
      </c>
      <c r="G169" s="45">
        <v>0.34318762643966494</v>
      </c>
      <c r="H169" s="45">
        <v>0</v>
      </c>
      <c r="I169" s="45">
        <v>0</v>
      </c>
      <c r="J169" s="45">
        <v>0</v>
      </c>
      <c r="K169" s="45">
        <v>0</v>
      </c>
      <c r="L169" s="45">
        <v>0</v>
      </c>
      <c r="M169" s="45">
        <v>1.2840245560141739E-6</v>
      </c>
      <c r="N169" s="45">
        <v>2.4991848986744003E-3</v>
      </c>
      <c r="O169" s="45">
        <v>0</v>
      </c>
      <c r="P169" s="45">
        <v>0.3894620633162944</v>
      </c>
      <c r="Q169" s="45">
        <v>0</v>
      </c>
      <c r="R169" s="45">
        <v>0.15672187829552087</v>
      </c>
      <c r="S169" s="45">
        <v>1.019351632057294</v>
      </c>
    </row>
    <row r="170" spans="1:19">
      <c r="A170" s="88" t="s">
        <v>287</v>
      </c>
      <c r="B170" s="69" t="s">
        <v>210</v>
      </c>
      <c r="C170" s="45">
        <v>0</v>
      </c>
      <c r="D170" s="45">
        <v>0</v>
      </c>
      <c r="E170" s="45">
        <v>0</v>
      </c>
      <c r="F170" s="45">
        <v>0</v>
      </c>
      <c r="G170" s="45">
        <v>0</v>
      </c>
      <c r="H170" s="45">
        <v>0</v>
      </c>
      <c r="I170" s="45">
        <v>0</v>
      </c>
      <c r="J170" s="45">
        <v>0</v>
      </c>
      <c r="K170" s="45">
        <v>0</v>
      </c>
      <c r="L170" s="45">
        <v>0</v>
      </c>
      <c r="M170" s="45">
        <v>1.196632453108748E-4</v>
      </c>
      <c r="N170" s="45">
        <v>0</v>
      </c>
      <c r="O170" s="45">
        <v>2.4254124405382882E-3</v>
      </c>
      <c r="P170" s="45">
        <v>0.28364299433349061</v>
      </c>
      <c r="Q170" s="45">
        <v>1.9614437443002508E-2</v>
      </c>
      <c r="R170" s="45">
        <v>0.20135666333576552</v>
      </c>
      <c r="S170" s="45">
        <v>0.50715917079813266</v>
      </c>
    </row>
    <row r="171" spans="1:19">
      <c r="A171" s="88" t="s">
        <v>287</v>
      </c>
      <c r="B171" s="69" t="s">
        <v>211</v>
      </c>
      <c r="C171" s="45">
        <v>0</v>
      </c>
      <c r="D171" s="45">
        <v>0</v>
      </c>
      <c r="E171" s="45">
        <v>0</v>
      </c>
      <c r="F171" s="45">
        <v>0</v>
      </c>
      <c r="G171" s="45">
        <v>0.34318762643966494</v>
      </c>
      <c r="H171" s="45">
        <v>0</v>
      </c>
      <c r="I171" s="45">
        <v>0</v>
      </c>
      <c r="J171" s="45">
        <v>0</v>
      </c>
      <c r="K171" s="45">
        <v>0</v>
      </c>
      <c r="L171" s="45">
        <v>0</v>
      </c>
      <c r="M171" s="45">
        <v>3.9060376726496315E-4</v>
      </c>
      <c r="N171" s="45">
        <v>0</v>
      </c>
      <c r="O171" s="45">
        <v>7.8219702086357312E-3</v>
      </c>
      <c r="P171" s="45">
        <v>7.9616406728781897E-2</v>
      </c>
      <c r="Q171" s="45">
        <v>1.6790744017392001E-6</v>
      </c>
      <c r="R171" s="45">
        <v>4.1679901431322719E-2</v>
      </c>
      <c r="S171" s="45">
        <v>0.47269818765005311</v>
      </c>
    </row>
    <row r="172" spans="1:19">
      <c r="A172" s="88" t="s">
        <v>287</v>
      </c>
      <c r="B172" s="69" t="s">
        <v>212</v>
      </c>
      <c r="C172" s="45">
        <v>0</v>
      </c>
      <c r="D172" s="45">
        <v>0</v>
      </c>
      <c r="E172" s="45">
        <v>0</v>
      </c>
      <c r="F172" s="45">
        <v>0</v>
      </c>
      <c r="G172" s="45">
        <v>0.34318762643966494</v>
      </c>
      <c r="H172" s="45">
        <v>0</v>
      </c>
      <c r="I172" s="45">
        <v>0</v>
      </c>
      <c r="J172" s="45">
        <v>0</v>
      </c>
      <c r="K172" s="45">
        <v>0</v>
      </c>
      <c r="L172" s="45">
        <v>0</v>
      </c>
      <c r="M172" s="45">
        <v>1.4593528259609911E-5</v>
      </c>
      <c r="N172" s="45">
        <v>0</v>
      </c>
      <c r="O172" s="45">
        <v>2.3091041994960371E-4</v>
      </c>
      <c r="P172" s="45">
        <v>3.5493529124522638E-2</v>
      </c>
      <c r="Q172" s="45">
        <v>9.9676672505011332E-3</v>
      </c>
      <c r="R172" s="45">
        <v>1.595179471701158E-2</v>
      </c>
      <c r="S172" s="45">
        <v>0.40484612147992038</v>
      </c>
    </row>
    <row r="173" spans="1:19">
      <c r="A173" s="88" t="s">
        <v>287</v>
      </c>
      <c r="B173" s="69" t="s">
        <v>213</v>
      </c>
      <c r="C173" s="45">
        <v>0</v>
      </c>
      <c r="D173" s="45">
        <v>0</v>
      </c>
      <c r="E173" s="45">
        <v>0</v>
      </c>
      <c r="F173" s="45">
        <v>0</v>
      </c>
      <c r="G173" s="45">
        <v>0</v>
      </c>
      <c r="H173" s="45">
        <v>0</v>
      </c>
      <c r="I173" s="45">
        <v>0</v>
      </c>
      <c r="J173" s="45">
        <v>0</v>
      </c>
      <c r="K173" s="45">
        <v>0</v>
      </c>
      <c r="L173" s="45">
        <v>0</v>
      </c>
      <c r="M173" s="45">
        <v>4.4804587675528751E-5</v>
      </c>
      <c r="N173" s="45">
        <v>2.1375028658578543E-2</v>
      </c>
      <c r="O173" s="45">
        <v>0</v>
      </c>
      <c r="P173" s="45">
        <v>4.5575995430468197E-2</v>
      </c>
      <c r="Q173" s="45">
        <v>0</v>
      </c>
      <c r="R173" s="45">
        <v>7.6802771231271549E-2</v>
      </c>
      <c r="S173" s="45">
        <v>0.14379859990799559</v>
      </c>
    </row>
    <row r="174" spans="1:19">
      <c r="A174" s="88" t="s">
        <v>287</v>
      </c>
      <c r="B174" s="69" t="s">
        <v>214</v>
      </c>
      <c r="C174" s="45">
        <v>0</v>
      </c>
      <c r="D174" s="45">
        <v>0</v>
      </c>
      <c r="E174" s="45">
        <v>0</v>
      </c>
      <c r="F174" s="45">
        <v>0</v>
      </c>
      <c r="G174" s="45">
        <v>0</v>
      </c>
      <c r="H174" s="45">
        <v>0</v>
      </c>
      <c r="I174" s="45">
        <v>0</v>
      </c>
      <c r="J174" s="45">
        <v>0</v>
      </c>
      <c r="K174" s="45">
        <v>0</v>
      </c>
      <c r="L174" s="45">
        <v>0</v>
      </c>
      <c r="M174" s="45">
        <v>5.0947026852021793E-4</v>
      </c>
      <c r="N174" s="45">
        <v>0</v>
      </c>
      <c r="O174" s="45">
        <v>6.1100413908359297E-3</v>
      </c>
      <c r="P174" s="45">
        <v>3.7215312129220024E-2</v>
      </c>
      <c r="Q174" s="45">
        <v>1.5940098271629566E-3</v>
      </c>
      <c r="R174" s="45">
        <v>1.0808736830917098E-2</v>
      </c>
      <c r="S174" s="45">
        <v>5.6237570446683094E-2</v>
      </c>
    </row>
    <row r="175" spans="1:19">
      <c r="A175" s="88" t="s">
        <v>287</v>
      </c>
      <c r="B175" s="69" t="s">
        <v>215</v>
      </c>
      <c r="C175" s="45">
        <v>0</v>
      </c>
      <c r="D175" s="45">
        <v>0</v>
      </c>
      <c r="E175" s="45">
        <v>0</v>
      </c>
      <c r="F175" s="45">
        <v>0</v>
      </c>
      <c r="G175" s="45">
        <v>0</v>
      </c>
      <c r="H175" s="45">
        <v>0</v>
      </c>
      <c r="I175" s="45">
        <v>0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9.3784186791903146E-3</v>
      </c>
      <c r="P175" s="45">
        <v>0</v>
      </c>
      <c r="Q175" s="45">
        <v>0</v>
      </c>
      <c r="R175" s="45">
        <v>1.2673278901324636E-2</v>
      </c>
      <c r="S175" s="45">
        <v>2.2051697580536711E-2</v>
      </c>
    </row>
    <row r="176" spans="1:19">
      <c r="A176" s="88" t="s">
        <v>287</v>
      </c>
      <c r="B176" s="69" t="s">
        <v>216</v>
      </c>
      <c r="C176" s="45">
        <v>0</v>
      </c>
      <c r="D176" s="45">
        <v>0</v>
      </c>
      <c r="E176" s="45">
        <v>0</v>
      </c>
      <c r="F176" s="45">
        <v>0</v>
      </c>
      <c r="G176" s="45">
        <v>0</v>
      </c>
      <c r="H176" s="45">
        <v>0</v>
      </c>
      <c r="I176" s="45">
        <v>0</v>
      </c>
      <c r="J176" s="45">
        <v>0</v>
      </c>
      <c r="K176" s="45">
        <v>0</v>
      </c>
      <c r="L176" s="45">
        <v>0</v>
      </c>
      <c r="M176" s="45">
        <v>3.4416263966008387E-4</v>
      </c>
      <c r="N176" s="45">
        <v>7.1809708815706585E-5</v>
      </c>
      <c r="O176" s="45">
        <v>0</v>
      </c>
      <c r="P176" s="45">
        <v>3.8894292694635624E-3</v>
      </c>
      <c r="Q176" s="45">
        <v>0</v>
      </c>
      <c r="R176" s="45">
        <v>1.8734407344709325E-3</v>
      </c>
      <c r="S176" s="45">
        <v>6.1788423523694291E-3</v>
      </c>
    </row>
    <row r="177" spans="1:19">
      <c r="A177" s="88" t="s">
        <v>287</v>
      </c>
      <c r="B177" s="69" t="s">
        <v>217</v>
      </c>
      <c r="C177" s="45">
        <v>0</v>
      </c>
      <c r="D177" s="45">
        <v>0</v>
      </c>
      <c r="E177" s="45">
        <v>0</v>
      </c>
      <c r="F177" s="45">
        <v>0</v>
      </c>
      <c r="G177" s="45">
        <v>0</v>
      </c>
      <c r="H177" s="45">
        <v>0</v>
      </c>
      <c r="I177" s="45">
        <v>0</v>
      </c>
      <c r="J177" s="45">
        <v>0</v>
      </c>
      <c r="K177" s="45">
        <v>0</v>
      </c>
      <c r="L177" s="45">
        <v>0</v>
      </c>
      <c r="M177" s="45">
        <v>2.0615033086635037E-4</v>
      </c>
      <c r="N177" s="45">
        <v>7.0411169520667727E-5</v>
      </c>
      <c r="O177" s="45">
        <v>1.2124876863919276E-3</v>
      </c>
      <c r="P177" s="45">
        <v>2.1292234204395299E-3</v>
      </c>
      <c r="Q177" s="45">
        <v>0</v>
      </c>
      <c r="R177" s="45">
        <v>0</v>
      </c>
      <c r="S177" s="45">
        <v>3.6182726072411242E-3</v>
      </c>
    </row>
    <row r="178" spans="1:19">
      <c r="A178" s="88" t="s">
        <v>287</v>
      </c>
      <c r="B178" s="69" t="s">
        <v>218</v>
      </c>
      <c r="C178" s="45">
        <v>0</v>
      </c>
      <c r="D178" s="45">
        <v>0</v>
      </c>
      <c r="E178" s="45">
        <v>0</v>
      </c>
      <c r="F178" s="45">
        <v>0</v>
      </c>
      <c r="G178" s="45">
        <v>0</v>
      </c>
      <c r="H178" s="45">
        <v>0</v>
      </c>
      <c r="I178" s="45">
        <v>0</v>
      </c>
      <c r="J178" s="45">
        <v>0</v>
      </c>
      <c r="K178" s="45">
        <v>0</v>
      </c>
      <c r="L178" s="45">
        <v>0</v>
      </c>
      <c r="M178" s="45">
        <v>1.4451279598528544E-3</v>
      </c>
      <c r="N178" s="45">
        <v>0</v>
      </c>
      <c r="O178" s="45">
        <v>0</v>
      </c>
      <c r="P178" s="45">
        <v>3.665732545556466E-3</v>
      </c>
      <c r="Q178" s="45">
        <v>0</v>
      </c>
      <c r="R178" s="45">
        <v>0</v>
      </c>
      <c r="S178" s="45">
        <v>5.1108605053968859E-3</v>
      </c>
    </row>
    <row r="179" spans="1:19">
      <c r="A179" s="88" t="s">
        <v>287</v>
      </c>
      <c r="B179" s="69" t="s">
        <v>219</v>
      </c>
      <c r="C179" s="45">
        <v>0</v>
      </c>
      <c r="D179" s="45">
        <v>8.0411619478121921E-2</v>
      </c>
      <c r="E179" s="45">
        <v>0</v>
      </c>
      <c r="F179" s="45">
        <v>0</v>
      </c>
      <c r="G179" s="45">
        <v>0.20187507437626806</v>
      </c>
      <c r="H179" s="45">
        <v>0</v>
      </c>
      <c r="I179" s="45">
        <v>0</v>
      </c>
      <c r="J179" s="45">
        <v>2.0967775785930121E-2</v>
      </c>
      <c r="K179" s="45">
        <v>7.3092034876949707E-2</v>
      </c>
      <c r="L179" s="45">
        <v>0</v>
      </c>
      <c r="M179" s="45">
        <v>2.4526609599906379E-2</v>
      </c>
      <c r="N179" s="45">
        <v>1.4352746965608176E-2</v>
      </c>
      <c r="O179" s="45">
        <v>3.2223232768446852E-3</v>
      </c>
      <c r="P179" s="45">
        <v>6.4379356327421533E-2</v>
      </c>
      <c r="Q179" s="45">
        <v>0</v>
      </c>
      <c r="R179" s="45">
        <v>0</v>
      </c>
      <c r="S179" s="45">
        <v>0.482827540687083</v>
      </c>
    </row>
    <row r="180" spans="1:19">
      <c r="A180" s="88" t="s">
        <v>287</v>
      </c>
      <c r="B180" s="69" t="s">
        <v>220</v>
      </c>
      <c r="C180" s="45">
        <v>0</v>
      </c>
      <c r="D180" s="45">
        <v>2.3482755782746167E-2</v>
      </c>
      <c r="E180" s="45">
        <v>0</v>
      </c>
      <c r="F180" s="45">
        <v>0</v>
      </c>
      <c r="G180" s="45">
        <v>0</v>
      </c>
      <c r="H180" s="45">
        <v>0</v>
      </c>
      <c r="I180" s="45">
        <v>2.7007272107577585E-3</v>
      </c>
      <c r="J180" s="45">
        <v>0</v>
      </c>
      <c r="K180" s="45">
        <v>0</v>
      </c>
      <c r="L180" s="45">
        <v>0</v>
      </c>
      <c r="M180" s="45">
        <v>4.1642474182902234E-2</v>
      </c>
      <c r="N180" s="45">
        <v>1.9434071476288395E-2</v>
      </c>
      <c r="O180" s="45">
        <v>7.6690566787922521E-3</v>
      </c>
      <c r="P180" s="45">
        <v>7.792398969783676E-3</v>
      </c>
      <c r="Q180" s="45">
        <v>4.9755632118908544E-3</v>
      </c>
      <c r="R180" s="45">
        <v>3.4077495828903182E-2</v>
      </c>
      <c r="S180" s="45">
        <v>0.14177454334199524</v>
      </c>
    </row>
    <row r="181" spans="1:19">
      <c r="A181" s="88" t="s">
        <v>287</v>
      </c>
      <c r="B181" s="69" t="s">
        <v>221</v>
      </c>
      <c r="C181" s="45">
        <v>1.3883728963328679E-3</v>
      </c>
      <c r="D181" s="45">
        <v>4.6965511565492335E-2</v>
      </c>
      <c r="E181" s="45">
        <v>0</v>
      </c>
      <c r="F181" s="45">
        <v>0</v>
      </c>
      <c r="G181" s="45">
        <v>0</v>
      </c>
      <c r="H181" s="45">
        <v>0</v>
      </c>
      <c r="I181" s="45">
        <v>5.4014544215155169E-3</v>
      </c>
      <c r="J181" s="45">
        <v>0</v>
      </c>
      <c r="K181" s="45">
        <v>0</v>
      </c>
      <c r="L181" s="45">
        <v>3.2630516420780964E-2</v>
      </c>
      <c r="M181" s="45">
        <v>2.7670163972910444E-2</v>
      </c>
      <c r="N181" s="45">
        <v>4.8241492535311181E-2</v>
      </c>
      <c r="O181" s="45">
        <v>1.7218903972134658E-2</v>
      </c>
      <c r="P181" s="45">
        <v>6.1278178407064843E-6</v>
      </c>
      <c r="Q181" s="45">
        <v>0</v>
      </c>
      <c r="R181" s="45">
        <v>6.5066490763214802E-3</v>
      </c>
      <c r="S181" s="45">
        <v>0.18602919267866014</v>
      </c>
    </row>
    <row r="182" spans="1:19">
      <c r="A182" s="88" t="s">
        <v>287</v>
      </c>
      <c r="B182" s="69" t="s">
        <v>222</v>
      </c>
      <c r="C182" s="45">
        <v>0</v>
      </c>
      <c r="D182" s="45">
        <v>2.3482755782746167E-2</v>
      </c>
      <c r="E182" s="45">
        <v>0</v>
      </c>
      <c r="F182" s="45">
        <v>0</v>
      </c>
      <c r="G182" s="45">
        <v>0</v>
      </c>
      <c r="H182" s="45">
        <v>0</v>
      </c>
      <c r="I182" s="45">
        <v>8.1021816322732754E-3</v>
      </c>
      <c r="J182" s="45">
        <v>0</v>
      </c>
      <c r="K182" s="45">
        <v>0</v>
      </c>
      <c r="L182" s="45">
        <v>0</v>
      </c>
      <c r="M182" s="45">
        <v>3.7907559415502945E-2</v>
      </c>
      <c r="N182" s="45">
        <v>3.9045595596002514E-2</v>
      </c>
      <c r="O182" s="45">
        <v>7.1753039909161487E-4</v>
      </c>
      <c r="P182" s="45">
        <v>4.5253775279384456E-2</v>
      </c>
      <c r="Q182" s="45">
        <v>0</v>
      </c>
      <c r="R182" s="45">
        <v>8.9434856677428343E-4</v>
      </c>
      <c r="S182" s="45">
        <v>0.15540374667176593</v>
      </c>
    </row>
    <row r="183" spans="1:19">
      <c r="A183" s="88" t="s">
        <v>287</v>
      </c>
      <c r="B183" s="69" t="s">
        <v>223</v>
      </c>
      <c r="C183" s="45">
        <v>0</v>
      </c>
      <c r="D183" s="45">
        <v>4.6965511565492335E-2</v>
      </c>
      <c r="E183" s="45">
        <v>2.8449647878936446E-4</v>
      </c>
      <c r="F183" s="45">
        <v>0</v>
      </c>
      <c r="G183" s="45">
        <v>0</v>
      </c>
      <c r="H183" s="45">
        <v>0</v>
      </c>
      <c r="I183" s="45">
        <v>1.5886630651515965E-3</v>
      </c>
      <c r="J183" s="45">
        <v>0</v>
      </c>
      <c r="K183" s="45">
        <v>0</v>
      </c>
      <c r="L183" s="45">
        <v>0</v>
      </c>
      <c r="M183" s="45">
        <v>7.3880598098696737E-4</v>
      </c>
      <c r="N183" s="45">
        <v>3.4539552075251834E-2</v>
      </c>
      <c r="O183" s="45">
        <v>3.5854858023780523E-3</v>
      </c>
      <c r="P183" s="45">
        <v>6.989775880185789E-3</v>
      </c>
      <c r="Q183" s="45">
        <v>0</v>
      </c>
      <c r="R183" s="45">
        <v>0</v>
      </c>
      <c r="S183" s="45">
        <v>9.4692290848229277E-2</v>
      </c>
    </row>
    <row r="184" spans="1:19">
      <c r="A184" s="88" t="s">
        <v>287</v>
      </c>
      <c r="B184" s="69" t="s">
        <v>224</v>
      </c>
      <c r="C184" s="45">
        <v>0</v>
      </c>
      <c r="D184" s="45">
        <v>1.3813385754556151E-2</v>
      </c>
      <c r="E184" s="45">
        <v>0</v>
      </c>
      <c r="F184" s="45">
        <v>0</v>
      </c>
      <c r="G184" s="45">
        <v>0</v>
      </c>
      <c r="H184" s="45">
        <v>0</v>
      </c>
      <c r="I184" s="45">
        <v>5.1504856315220948E-4</v>
      </c>
      <c r="J184" s="45">
        <v>0</v>
      </c>
      <c r="K184" s="45">
        <v>0</v>
      </c>
      <c r="L184" s="45">
        <v>0</v>
      </c>
      <c r="M184" s="45">
        <v>0</v>
      </c>
      <c r="N184" s="45">
        <v>7.6097937608299304E-3</v>
      </c>
      <c r="O184" s="45">
        <v>7.590429649189101E-4</v>
      </c>
      <c r="P184" s="45">
        <v>0</v>
      </c>
      <c r="Q184" s="45">
        <v>0</v>
      </c>
      <c r="R184" s="45">
        <v>0</v>
      </c>
      <c r="S184" s="45">
        <v>2.2697271043455203E-2</v>
      </c>
    </row>
    <row r="185" spans="1:19">
      <c r="A185" s="88" t="s">
        <v>287</v>
      </c>
      <c r="B185" s="69" t="s">
        <v>225</v>
      </c>
      <c r="C185" s="45">
        <v>0</v>
      </c>
      <c r="D185" s="45">
        <v>0</v>
      </c>
      <c r="E185" s="45">
        <v>0</v>
      </c>
      <c r="F185" s="45">
        <v>0</v>
      </c>
      <c r="G185" s="45">
        <v>0</v>
      </c>
      <c r="H185" s="45">
        <v>0</v>
      </c>
      <c r="I185" s="45">
        <v>0</v>
      </c>
      <c r="J185" s="45">
        <v>0</v>
      </c>
      <c r="K185" s="45">
        <v>0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45">
        <v>0</v>
      </c>
      <c r="S185" s="45">
        <v>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177"/>
  <sheetViews>
    <sheetView workbookViewId="0"/>
  </sheetViews>
  <sheetFormatPr defaultRowHeight="14.4"/>
  <cols>
    <col min="1" max="1" width="28.88671875" customWidth="1"/>
  </cols>
  <sheetData>
    <row r="1" spans="1:22">
      <c r="A1" t="s">
        <v>234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</row>
    <row r="2" spans="1:22">
      <c r="A2" s="74">
        <v>-50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>
      <c r="A3" s="74">
        <v>-49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>
      <c r="A4" s="74">
        <v>-48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>
      <c r="A5" s="74">
        <v>-47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>
      <c r="A6" s="74">
        <v>-46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>
      <c r="A7" s="74">
        <v>-45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>
      <c r="A8" s="74">
        <v>-44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 s="74">
        <v>-43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A10" s="74">
        <v>-42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A11" s="74">
        <v>-41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 s="74">
        <v>-40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>
      <c r="A13" s="74">
        <v>-39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A14" s="74">
        <v>-38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>
      <c r="A15" s="74">
        <v>-37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A16" s="74">
        <v>-36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>
      <c r="A17" s="74">
        <v>-35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s="74">
        <v>-34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>
      <c r="A19" s="74">
        <v>-33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>
      <c r="A20" s="74">
        <v>-32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>
      <c r="A21" s="74">
        <v>-31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>
      <c r="A22" s="74">
        <v>-30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>
      <c r="A23" s="74">
        <v>-29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>
      <c r="A24" s="74">
        <v>-28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>
      <c r="A25" s="74">
        <v>-27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>
      <c r="A26" s="74">
        <v>-26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>
      <c r="A27" s="74">
        <v>-25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>
      <c r="A28" s="74">
        <v>-24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>
      <c r="A29" s="74">
        <v>-23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>
      <c r="A30" s="74">
        <v>-22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>
      <c r="A31" s="74">
        <v>-21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>
      <c r="A32" s="74">
        <v>-20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>
      <c r="A33" s="74">
        <v>-19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>
      <c r="A34" s="74">
        <v>-18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>
      <c r="A35" s="74">
        <v>-17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>
      <c r="A36" s="74">
        <v>-16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>
      <c r="A37" s="74">
        <v>-15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>
      <c r="A38" s="74">
        <v>-14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>
      <c r="A39" s="74">
        <v>-13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>
      <c r="A40" s="74">
        <v>-12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>
      <c r="A41" s="74">
        <v>-11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>
      <c r="A42" s="74">
        <v>-10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>
      <c r="A43" s="74">
        <v>-9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>
      <c r="A44" s="74">
        <v>-8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>
      <c r="A45" s="74">
        <v>-7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>
      <c r="A46" s="74">
        <v>-6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>
      <c r="A47" s="74">
        <v>-5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>
      <c r="A48" s="74">
        <v>-4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>
      <c r="A49" s="74">
        <v>-3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>
      <c r="A50" s="74">
        <v>-2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>
      <c r="A51" s="74">
        <v>-1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>
      <c r="A52" s="74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>
      <c r="A53" s="74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>
      <c r="A54" s="7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>
      <c r="A55" s="74">
        <v>3</v>
      </c>
      <c r="B55">
        <f>9*10^20</f>
        <v>9E+20</v>
      </c>
      <c r="C55">
        <f t="shared" ref="C55:V55" si="0">9*10^20</f>
        <v>9E+20</v>
      </c>
      <c r="D55">
        <f t="shared" si="0"/>
        <v>9E+20</v>
      </c>
      <c r="E55">
        <f t="shared" si="0"/>
        <v>9E+20</v>
      </c>
      <c r="F55">
        <f t="shared" si="0"/>
        <v>9E+20</v>
      </c>
      <c r="G55">
        <f t="shared" si="0"/>
        <v>9E+20</v>
      </c>
      <c r="H55">
        <f t="shared" si="0"/>
        <v>9E+20</v>
      </c>
      <c r="I55">
        <f t="shared" si="0"/>
        <v>9E+20</v>
      </c>
      <c r="J55">
        <f t="shared" si="0"/>
        <v>9E+20</v>
      </c>
      <c r="K55">
        <f t="shared" si="0"/>
        <v>9E+20</v>
      </c>
      <c r="L55">
        <f t="shared" si="0"/>
        <v>9E+20</v>
      </c>
      <c r="M55">
        <f t="shared" si="0"/>
        <v>9E+20</v>
      </c>
      <c r="N55">
        <f t="shared" si="0"/>
        <v>9E+20</v>
      </c>
      <c r="O55">
        <f t="shared" si="0"/>
        <v>9E+20</v>
      </c>
      <c r="P55">
        <f t="shared" si="0"/>
        <v>9E+20</v>
      </c>
      <c r="Q55">
        <f t="shared" si="0"/>
        <v>9E+20</v>
      </c>
      <c r="R55">
        <f t="shared" si="0"/>
        <v>9E+20</v>
      </c>
      <c r="S55">
        <f t="shared" si="0"/>
        <v>9E+20</v>
      </c>
      <c r="T55">
        <f t="shared" si="0"/>
        <v>9E+20</v>
      </c>
      <c r="U55">
        <f t="shared" si="0"/>
        <v>9E+20</v>
      </c>
      <c r="V55">
        <f t="shared" si="0"/>
        <v>9E+20</v>
      </c>
    </row>
    <row r="56" spans="1:22">
      <c r="A56" s="74">
        <v>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>
      <c r="A57" s="74">
        <v>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>
      <c r="A58" s="74">
        <v>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>
      <c r="A59" s="74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>
      <c r="A60" s="74">
        <v>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>
      <c r="A61" s="74">
        <v>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>
      <c r="A62" s="74">
        <v>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>
      <c r="A63" s="74">
        <v>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>
      <c r="A64" s="74">
        <v>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>
      <c r="A65" s="74">
        <v>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>
      <c r="A66" s="74">
        <v>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>
      <c r="A67" s="74">
        <v>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>
      <c r="A68" s="74">
        <v>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>
      <c r="A69" s="74">
        <v>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>
      <c r="A70" s="74">
        <v>18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>
      <c r="A71" s="74">
        <v>19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>
      <c r="A72" s="74">
        <v>20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>
      <c r="A73" s="74">
        <v>21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>
      <c r="A74" s="74">
        <v>22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>
      <c r="A75" s="74">
        <v>23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>
      <c r="A76" s="74">
        <v>24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>
      <c r="A77" s="74">
        <v>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>
      <c r="A78" s="74">
        <v>26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>
      <c r="A79" s="74">
        <v>27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>
      <c r="A80" s="74">
        <v>28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>
      <c r="A81" s="74">
        <v>29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>
      <c r="A82" s="74">
        <v>30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>
      <c r="A83" s="74">
        <v>31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>
      <c r="A84" s="74">
        <v>32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>
      <c r="A85" s="74">
        <v>33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>
      <c r="A86" s="74">
        <v>34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>
      <c r="A87" s="74">
        <v>35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>
      <c r="A88" s="74">
        <v>36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>
      <c r="A89" s="74">
        <v>37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>
      <c r="A90" s="74">
        <v>38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>
      <c r="A91" s="74">
        <v>39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>
      <c r="A92" s="74">
        <v>40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>
      <c r="A93" s="74">
        <v>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>
      <c r="A94" s="74">
        <v>42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>
      <c r="A95" s="74">
        <v>43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>
      <c r="A96" s="74">
        <v>44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>
      <c r="A97" s="74">
        <v>45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>
      <c r="A98" s="74">
        <v>46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>
      <c r="A99" s="74">
        <v>47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>
      <c r="A100" s="74">
        <v>48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>
      <c r="A101" s="74">
        <v>49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>
      <c r="A102" s="74">
        <v>50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>
      <c r="A103" s="74">
        <v>51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>
      <c r="A104" s="74">
        <v>52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>
      <c r="A105" s="74">
        <v>53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>
      <c r="A106" s="74">
        <v>54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>
      <c r="A107" s="74">
        <v>55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>
      <c r="A108" s="74">
        <v>56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>
      <c r="A109" s="74">
        <v>57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>
      <c r="A110" s="74">
        <v>58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>
      <c r="A111" s="74">
        <v>59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>
      <c r="A112" s="74">
        <v>60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>
      <c r="A113" s="74">
        <v>61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>
      <c r="A114" s="74">
        <v>62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>
      <c r="A115" s="74">
        <v>63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>
      <c r="A116" s="74">
        <v>64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>
      <c r="A117" s="74">
        <v>65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>
      <c r="A118" s="74">
        <v>66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>
      <c r="A119" s="74">
        <v>67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>
      <c r="A120" s="74">
        <v>68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>
      <c r="A121" s="74">
        <v>69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>
      <c r="A122" s="74">
        <v>70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>
      <c r="A123" s="74">
        <v>71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>
      <c r="A124" s="74">
        <v>72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>
      <c r="A125" s="74">
        <v>73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>
      <c r="A126" s="74">
        <v>74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>
      <c r="A127" s="74">
        <v>75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>
      <c r="A128" s="74">
        <v>76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>
      <c r="A129" s="74">
        <v>77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>
      <c r="A130" s="74">
        <v>78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>
      <c r="A131" s="74">
        <v>79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>
      <c r="A132" s="74">
        <v>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>
      <c r="A133" s="74">
        <v>81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>
      <c r="A134" s="74">
        <v>82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>
      <c r="A135" s="74">
        <v>83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>
      <c r="A136" s="74">
        <v>84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>
      <c r="A137" s="74">
        <v>85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>
      <c r="A138" s="74">
        <v>86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>
      <c r="A139" s="74">
        <v>87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>
      <c r="A140" s="74">
        <v>88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>
      <c r="A141" s="74">
        <v>89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>
      <c r="A142" s="74">
        <v>90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>
      <c r="A143" s="74">
        <v>91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>
      <c r="A144" s="74">
        <v>92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>
      <c r="A145" s="74">
        <v>93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>
      <c r="A146" s="74">
        <v>94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>
      <c r="A147" s="74">
        <v>95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>
      <c r="A148" s="74">
        <v>96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>
      <c r="A149" s="74">
        <v>97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>
      <c r="A150" s="74">
        <v>98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>
      <c r="A151" s="74">
        <v>99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>
      <c r="A152" s="74">
        <v>100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>
      <c r="A153" s="74">
        <v>150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>
      <c r="A154" s="74">
        <v>200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>
      <c r="A155" s="74">
        <v>250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>
      <c r="A156" s="74">
        <v>300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>
      <c r="A157" s="74">
        <v>350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>
      <c r="A158" s="74">
        <v>400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>
      <c r="A159" s="74">
        <v>450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>
      <c r="A160" s="74">
        <v>500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>
      <c r="A161" s="74">
        <v>550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>
      <c r="A162" s="74">
        <v>600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>
      <c r="A163" s="74">
        <v>650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>
      <c r="A164" s="74">
        <v>700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>
      <c r="A165" s="74">
        <v>750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>
      <c r="A166" s="74">
        <v>800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>
      <c r="A167" s="74">
        <v>850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>
      <c r="A168" s="74">
        <v>900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>
      <c r="A169" s="74">
        <v>950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>
      <c r="A170" s="74">
        <v>1000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>
      <c r="A171" s="74">
        <v>1500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>
      <c r="A172" s="74">
        <v>2000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>
      <c r="A173" s="74">
        <v>3000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>
      <c r="A174" s="74">
        <v>5000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>
      <c r="A175" s="74">
        <v>10000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>
      <c r="A176" s="74">
        <v>100000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>
      <c r="A177" s="74">
        <v>1000000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09375" defaultRowHeight="14.4"/>
  <cols>
    <col min="1" max="1" width="16.33203125" style="45" customWidth="1"/>
    <col min="2" max="2" width="17.88671875" style="45" customWidth="1"/>
    <col min="3" max="3" width="12" style="45" customWidth="1"/>
    <col min="4" max="16384" width="10.109375" style="45"/>
  </cols>
  <sheetData>
    <row r="1" spans="1:20" s="40" customFormat="1">
      <c r="B1" s="35" t="s">
        <v>1</v>
      </c>
      <c r="C1" s="42" t="s">
        <v>281</v>
      </c>
      <c r="D1" s="37"/>
      <c r="E1" s="37"/>
      <c r="F1" s="37"/>
      <c r="G1" s="38"/>
      <c r="H1" s="39"/>
    </row>
    <row r="2" spans="1:20">
      <c r="B2" s="41" t="s">
        <v>3</v>
      </c>
      <c r="C2" s="42" t="s">
        <v>286</v>
      </c>
      <c r="D2" s="43"/>
      <c r="E2" s="43"/>
      <c r="F2" s="43"/>
      <c r="G2" s="43"/>
      <c r="H2" s="44"/>
    </row>
    <row r="3" spans="1:20">
      <c r="B3" s="41" t="s">
        <v>5</v>
      </c>
      <c r="C3" s="46" t="s">
        <v>6</v>
      </c>
      <c r="D3" s="43"/>
      <c r="E3" s="43"/>
      <c r="F3" s="43"/>
      <c r="G3" s="43"/>
      <c r="H3" s="44"/>
    </row>
    <row r="4" spans="1:20">
      <c r="B4" s="47" t="s">
        <v>7</v>
      </c>
      <c r="C4" s="48">
        <v>2030</v>
      </c>
      <c r="D4" s="49"/>
      <c r="E4" s="49"/>
      <c r="F4" s="49"/>
      <c r="G4" s="49"/>
      <c r="H4" s="50"/>
    </row>
    <row r="5" spans="1:20">
      <c r="B5" s="51"/>
    </row>
    <row r="6" spans="1:20">
      <c r="A6" s="51" t="s">
        <v>8</v>
      </c>
      <c r="B6" s="51" t="s">
        <v>9</v>
      </c>
      <c r="C6" s="52" t="s">
        <v>10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4"/>
    </row>
    <row r="7" spans="1:20" ht="15.6">
      <c r="B7" s="51" t="s">
        <v>11</v>
      </c>
      <c r="C7" s="55" t="s">
        <v>12</v>
      </c>
      <c r="D7" s="56"/>
      <c r="E7" s="56"/>
      <c r="F7" s="56"/>
      <c r="G7" s="56"/>
      <c r="H7" s="56"/>
      <c r="I7" s="56"/>
      <c r="J7" s="56"/>
      <c r="K7" s="56"/>
      <c r="L7" s="57"/>
      <c r="M7" s="55" t="s">
        <v>13</v>
      </c>
      <c r="N7" s="56"/>
      <c r="O7" s="56"/>
      <c r="P7" s="56"/>
      <c r="Q7" s="56"/>
      <c r="R7" s="56"/>
      <c r="S7" s="58"/>
    </row>
    <row r="8" spans="1:20">
      <c r="C8" s="59" t="s">
        <v>14</v>
      </c>
      <c r="D8" s="60" t="s">
        <v>15</v>
      </c>
      <c r="E8" s="60" t="s">
        <v>16</v>
      </c>
      <c r="F8" s="60" t="s">
        <v>17</v>
      </c>
      <c r="G8" s="60" t="s">
        <v>18</v>
      </c>
      <c r="H8" s="60" t="s">
        <v>19</v>
      </c>
      <c r="I8" s="60" t="s">
        <v>20</v>
      </c>
      <c r="J8" s="60" t="s">
        <v>21</v>
      </c>
      <c r="K8" s="60" t="s">
        <v>22</v>
      </c>
      <c r="L8" s="61" t="s">
        <v>23</v>
      </c>
      <c r="M8" s="62" t="s">
        <v>24</v>
      </c>
      <c r="N8" s="63" t="s">
        <v>25</v>
      </c>
      <c r="O8" s="63" t="s">
        <v>26</v>
      </c>
      <c r="P8" s="63" t="s">
        <v>27</v>
      </c>
      <c r="Q8" s="63" t="s">
        <v>28</v>
      </c>
      <c r="R8" s="63" t="s">
        <v>29</v>
      </c>
      <c r="S8" s="64" t="s">
        <v>30</v>
      </c>
    </row>
    <row r="9" spans="1:20">
      <c r="C9" s="65" t="s">
        <v>31</v>
      </c>
      <c r="D9" s="66" t="s">
        <v>32</v>
      </c>
      <c r="E9" s="66" t="s">
        <v>33</v>
      </c>
      <c r="F9" s="66" t="s">
        <v>34</v>
      </c>
      <c r="G9" s="66" t="s">
        <v>35</v>
      </c>
      <c r="H9" s="66" t="s">
        <v>36</v>
      </c>
      <c r="I9" s="66" t="s">
        <v>37</v>
      </c>
      <c r="J9" s="66" t="s">
        <v>38</v>
      </c>
      <c r="K9" s="66" t="s">
        <v>39</v>
      </c>
      <c r="L9" s="67" t="s">
        <v>40</v>
      </c>
      <c r="M9" s="65" t="s">
        <v>41</v>
      </c>
      <c r="N9" s="66" t="s">
        <v>42</v>
      </c>
      <c r="O9" s="66" t="s">
        <v>43</v>
      </c>
      <c r="P9" s="66" t="s">
        <v>44</v>
      </c>
      <c r="Q9" s="66" t="s">
        <v>45</v>
      </c>
      <c r="R9" s="66" t="s">
        <v>46</v>
      </c>
      <c r="S9" s="68" t="s">
        <v>47</v>
      </c>
      <c r="T9" s="69"/>
    </row>
    <row r="10" spans="1:20">
      <c r="A10" s="88" t="s">
        <v>287</v>
      </c>
      <c r="B10" s="89" t="s">
        <v>49</v>
      </c>
      <c r="C10" s="45">
        <v>0.19903445969982189</v>
      </c>
      <c r="D10" s="45">
        <v>1.6986516707873187</v>
      </c>
      <c r="E10" s="45">
        <v>4.431743404828721E-2</v>
      </c>
      <c r="F10" s="45">
        <v>3.0012427046462657</v>
      </c>
      <c r="G10" s="45">
        <v>5.1833186258634623</v>
      </c>
      <c r="H10" s="45">
        <v>0.22202704373714585</v>
      </c>
      <c r="I10" s="45">
        <v>0.34751954967245974</v>
      </c>
      <c r="J10" s="45">
        <v>0.34686854129017081</v>
      </c>
      <c r="K10" s="45">
        <v>0.76403259631853881</v>
      </c>
      <c r="L10" s="45">
        <v>0.16000993882202177</v>
      </c>
      <c r="M10" s="45">
        <v>5.078540897521135</v>
      </c>
      <c r="N10" s="45">
        <v>1.5940009040069274</v>
      </c>
      <c r="O10" s="45">
        <v>1.4092737595965126</v>
      </c>
      <c r="P10" s="45">
        <v>2.7260826837466721</v>
      </c>
      <c r="Q10" s="45">
        <v>0.64120572381709184</v>
      </c>
      <c r="R10" s="45">
        <v>2.3990469254241131</v>
      </c>
      <c r="S10" s="45">
        <v>25.81517345899794</v>
      </c>
    </row>
    <row r="11" spans="1:20">
      <c r="A11" s="88" t="s">
        <v>287</v>
      </c>
      <c r="B11" s="89" t="s">
        <v>50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0.79029948281202267</v>
      </c>
      <c r="I11" s="45">
        <v>0</v>
      </c>
      <c r="J11" s="45">
        <v>0</v>
      </c>
      <c r="K11" s="45">
        <v>0</v>
      </c>
      <c r="L11" s="45">
        <v>0</v>
      </c>
      <c r="M11" s="45">
        <v>0.27031280261953583</v>
      </c>
      <c r="N11" s="45">
        <v>0.19363342347592272</v>
      </c>
      <c r="O11" s="45">
        <v>0</v>
      </c>
      <c r="P11" s="45">
        <v>0.23749415205214275</v>
      </c>
      <c r="Q11" s="45">
        <v>0</v>
      </c>
      <c r="R11" s="45">
        <v>0</v>
      </c>
      <c r="S11" s="45">
        <v>1.4917398609596262</v>
      </c>
    </row>
    <row r="12" spans="1:20">
      <c r="A12" s="88" t="s">
        <v>287</v>
      </c>
      <c r="B12" s="89" t="s">
        <v>51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1.4664414678358106E-3</v>
      </c>
      <c r="R12" s="45">
        <v>5.4308436007279859E-3</v>
      </c>
      <c r="S12" s="45">
        <v>6.8972850685646847E-3</v>
      </c>
    </row>
    <row r="13" spans="1:20">
      <c r="A13" s="88" t="s">
        <v>287</v>
      </c>
      <c r="B13" s="89" t="s">
        <v>52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1.3630626392258094E-3</v>
      </c>
      <c r="N13" s="45">
        <v>0</v>
      </c>
      <c r="O13" s="45">
        <v>0</v>
      </c>
      <c r="P13" s="45">
        <v>1.7464813623097264E-2</v>
      </c>
      <c r="Q13" s="45">
        <v>6.8944709521475689E-3</v>
      </c>
      <c r="R13" s="45">
        <v>1.1380792344528601E-5</v>
      </c>
      <c r="S13" s="45">
        <v>2.5733728006816392E-2</v>
      </c>
    </row>
    <row r="14" spans="1:20">
      <c r="A14" s="88" t="s">
        <v>287</v>
      </c>
      <c r="B14" s="89" t="s">
        <v>53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1.0117725071845385E-2</v>
      </c>
      <c r="N14" s="45">
        <v>0</v>
      </c>
      <c r="O14" s="45">
        <v>0</v>
      </c>
      <c r="P14" s="45">
        <v>2.2698268609300243E-2</v>
      </c>
      <c r="Q14" s="45">
        <v>0.12910858533283787</v>
      </c>
      <c r="R14" s="45">
        <v>0</v>
      </c>
      <c r="S14" s="45">
        <v>0.16192457901398072</v>
      </c>
    </row>
    <row r="15" spans="1:20">
      <c r="A15" s="88" t="s">
        <v>287</v>
      </c>
      <c r="B15" s="89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1.1051513648521194E-3</v>
      </c>
      <c r="N15" s="45">
        <v>3.9898171811025396E-2</v>
      </c>
      <c r="O15" s="45">
        <v>4.519533196714054E-3</v>
      </c>
      <c r="P15" s="45">
        <v>0</v>
      </c>
      <c r="Q15" s="45">
        <v>0</v>
      </c>
      <c r="R15" s="45">
        <v>0</v>
      </c>
      <c r="S15" s="45">
        <v>4.552285637259601E-2</v>
      </c>
    </row>
    <row r="16" spans="1:20">
      <c r="A16" s="88" t="s">
        <v>287</v>
      </c>
      <c r="B16" s="89" t="s">
        <v>55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0.17171266116230566</v>
      </c>
      <c r="N16" s="45">
        <v>0.12223449191840086</v>
      </c>
      <c r="O16" s="45">
        <v>4.1256469485162484E-7</v>
      </c>
      <c r="P16" s="45">
        <v>0</v>
      </c>
      <c r="Q16" s="45">
        <v>0</v>
      </c>
      <c r="R16" s="45">
        <v>0.31904096923444358</v>
      </c>
      <c r="S16" s="45">
        <v>0.61298853487983962</v>
      </c>
    </row>
    <row r="17" spans="1:19">
      <c r="A17" s="88" t="s">
        <v>287</v>
      </c>
      <c r="B17" s="89" t="s">
        <v>56</v>
      </c>
      <c r="C17" s="45">
        <v>0</v>
      </c>
      <c r="D17" s="45">
        <v>0</v>
      </c>
      <c r="E17" s="45">
        <v>0</v>
      </c>
      <c r="F17" s="45">
        <v>1.709266373726368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45">
        <v>4.2453940157120229E-2</v>
      </c>
      <c r="N17" s="45">
        <v>9.8889785920597939E-2</v>
      </c>
      <c r="O17" s="45">
        <v>0</v>
      </c>
      <c r="P17" s="45">
        <v>0</v>
      </c>
      <c r="Q17" s="45">
        <v>0</v>
      </c>
      <c r="R17" s="45">
        <v>0</v>
      </c>
      <c r="S17" s="45">
        <v>1.8506100998040864</v>
      </c>
    </row>
    <row r="18" spans="1:19">
      <c r="A18" s="88" t="s">
        <v>287</v>
      </c>
      <c r="B18" s="89" t="s">
        <v>57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9.8259376779150642E-3</v>
      </c>
      <c r="N18" s="45">
        <v>0</v>
      </c>
      <c r="O18" s="45">
        <v>1.4450982067595763E-2</v>
      </c>
      <c r="P18" s="45">
        <v>6.0985174005834253E-4</v>
      </c>
      <c r="Q18" s="45">
        <v>0</v>
      </c>
      <c r="R18" s="45">
        <v>0.11190896921984184</v>
      </c>
      <c r="S18" s="45">
        <v>0.13679574070541634</v>
      </c>
    </row>
    <row r="19" spans="1:19">
      <c r="A19" s="88" t="s">
        <v>287</v>
      </c>
      <c r="B19" s="89" t="s">
        <v>58</v>
      </c>
      <c r="C19" s="45">
        <v>0</v>
      </c>
      <c r="D19" s="45">
        <v>0</v>
      </c>
      <c r="E19" s="45">
        <v>0</v>
      </c>
      <c r="F19" s="45">
        <v>0.5971710635457681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3.9995199094544631E-4</v>
      </c>
      <c r="N19" s="45">
        <v>0.25142298272152042</v>
      </c>
      <c r="O19" s="45">
        <v>8.4119760130896282E-6</v>
      </c>
      <c r="P19" s="45">
        <v>2.0892076990453035E-4</v>
      </c>
      <c r="Q19" s="45">
        <v>0</v>
      </c>
      <c r="R19" s="45">
        <v>0</v>
      </c>
      <c r="S19" s="45">
        <v>0.84921133100414892</v>
      </c>
    </row>
    <row r="20" spans="1:19">
      <c r="A20" s="88" t="s">
        <v>287</v>
      </c>
      <c r="B20" s="89" t="s">
        <v>59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0.14871214111954867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0.14871214111954956</v>
      </c>
    </row>
    <row r="21" spans="1:19">
      <c r="A21" s="88" t="s">
        <v>287</v>
      </c>
      <c r="B21" s="89" t="s">
        <v>60</v>
      </c>
      <c r="C21" s="45">
        <v>0</v>
      </c>
      <c r="D21" s="45">
        <v>0</v>
      </c>
      <c r="E21" s="45">
        <v>0</v>
      </c>
      <c r="F21" s="45">
        <v>0</v>
      </c>
      <c r="G21" s="45">
        <v>0</v>
      </c>
      <c r="H21" s="45">
        <v>0</v>
      </c>
      <c r="I21" s="45">
        <v>7.1715347622006709E-3</v>
      </c>
      <c r="J21" s="45">
        <v>0</v>
      </c>
      <c r="K21" s="45">
        <v>0</v>
      </c>
      <c r="L21" s="45">
        <v>0</v>
      </c>
      <c r="M21" s="45">
        <v>0.56302062062246527</v>
      </c>
      <c r="N21" s="45">
        <v>0</v>
      </c>
      <c r="O21" s="45">
        <v>1.1617693085863579E-4</v>
      </c>
      <c r="P21" s="45">
        <v>0</v>
      </c>
      <c r="Q21" s="45">
        <v>0</v>
      </c>
      <c r="R21" s="45">
        <v>0</v>
      </c>
      <c r="S21" s="45">
        <v>0.57030833231552336</v>
      </c>
    </row>
    <row r="22" spans="1:19">
      <c r="A22" s="88" t="s">
        <v>287</v>
      </c>
      <c r="B22" s="89" t="s">
        <v>61</v>
      </c>
      <c r="C22" s="45">
        <v>0.26672652859086354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7.8024996667274138E-3</v>
      </c>
      <c r="N22" s="45">
        <v>0</v>
      </c>
      <c r="O22" s="45">
        <v>0</v>
      </c>
      <c r="P22" s="45">
        <v>4.9971920637027711E-2</v>
      </c>
      <c r="Q22" s="45">
        <v>0</v>
      </c>
      <c r="R22" s="45">
        <v>0</v>
      </c>
      <c r="S22" s="45">
        <v>0.32450094889462378</v>
      </c>
    </row>
    <row r="23" spans="1:19">
      <c r="A23" s="88" t="s">
        <v>287</v>
      </c>
      <c r="B23" s="89" t="s">
        <v>62</v>
      </c>
      <c r="C23" s="45">
        <v>0</v>
      </c>
      <c r="D23" s="45">
        <v>0</v>
      </c>
      <c r="E23" s="45">
        <v>0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3.7456738927417632E-2</v>
      </c>
      <c r="N23" s="45">
        <v>0</v>
      </c>
      <c r="O23" s="45">
        <v>1.4432030248698213E-2</v>
      </c>
      <c r="P23" s="45">
        <v>1.2583623076687367E-3</v>
      </c>
      <c r="Q23" s="45">
        <v>0</v>
      </c>
      <c r="R23" s="45">
        <v>0</v>
      </c>
      <c r="S23" s="45">
        <v>5.3147131483783028E-2</v>
      </c>
    </row>
    <row r="24" spans="1:19">
      <c r="A24" s="88" t="s">
        <v>287</v>
      </c>
      <c r="B24" s="89" t="s">
        <v>63</v>
      </c>
      <c r="C24" s="45">
        <v>0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2.6661104265231828E-2</v>
      </c>
      <c r="N24" s="45">
        <v>0</v>
      </c>
      <c r="O24" s="45">
        <v>0</v>
      </c>
      <c r="P24" s="45">
        <v>6.7971768501586816E-2</v>
      </c>
      <c r="Q24" s="45">
        <v>0</v>
      </c>
      <c r="R24" s="45">
        <v>0.43143945573341425</v>
      </c>
      <c r="S24" s="45">
        <v>0.52607232850022712</v>
      </c>
    </row>
    <row r="25" spans="1:19">
      <c r="A25" s="88" t="s">
        <v>287</v>
      </c>
      <c r="B25" s="89" t="s">
        <v>64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0.10537440763486039</v>
      </c>
      <c r="N25" s="45">
        <v>0</v>
      </c>
      <c r="O25" s="45">
        <v>0</v>
      </c>
      <c r="P25" s="45">
        <v>8.9315058477311915E-2</v>
      </c>
      <c r="Q25" s="45">
        <v>7.8032289066887084E-2</v>
      </c>
      <c r="R25" s="45">
        <v>1.9638895549345392E-5</v>
      </c>
      <c r="S25" s="45">
        <v>0.27274139407461462</v>
      </c>
    </row>
    <row r="26" spans="1:19">
      <c r="A26" s="88" t="s">
        <v>287</v>
      </c>
      <c r="B26" s="89" t="s">
        <v>65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0.13884954305839692</v>
      </c>
      <c r="N26" s="45">
        <v>0</v>
      </c>
      <c r="O26" s="45">
        <v>2.2663829585192197E-3</v>
      </c>
      <c r="P26" s="45">
        <v>0</v>
      </c>
      <c r="Q26" s="45">
        <v>0</v>
      </c>
      <c r="R26" s="45">
        <v>0.24337257232828113</v>
      </c>
      <c r="S26" s="45">
        <v>0.38448849834519905</v>
      </c>
    </row>
    <row r="27" spans="1:19">
      <c r="A27" s="88" t="s">
        <v>287</v>
      </c>
      <c r="B27" s="89" t="s">
        <v>66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2.301261658093523E-3</v>
      </c>
      <c r="N27" s="45">
        <v>0</v>
      </c>
      <c r="O27" s="45">
        <v>1.4174434434403693E-2</v>
      </c>
      <c r="P27" s="45">
        <v>0</v>
      </c>
      <c r="Q27" s="45">
        <v>0</v>
      </c>
      <c r="R27" s="45">
        <v>2.8862924388692979</v>
      </c>
      <c r="S27" s="45">
        <v>2.9027681349617893</v>
      </c>
    </row>
    <row r="28" spans="1:19">
      <c r="A28" s="88" t="s">
        <v>287</v>
      </c>
      <c r="B28" s="89" t="s">
        <v>67</v>
      </c>
      <c r="C28" s="45">
        <v>0</v>
      </c>
      <c r="D28" s="45">
        <v>0</v>
      </c>
      <c r="E28" s="45">
        <v>0</v>
      </c>
      <c r="F28" s="45">
        <v>0.28696461257875239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0.19813785883762502</v>
      </c>
      <c r="N28" s="45">
        <v>0</v>
      </c>
      <c r="O28" s="45">
        <v>2.5826591132371846E-7</v>
      </c>
      <c r="P28" s="45">
        <v>6.986668846906241E-3</v>
      </c>
      <c r="Q28" s="45">
        <v>0</v>
      </c>
      <c r="R28" s="45">
        <v>5.8676750178333847E-2</v>
      </c>
      <c r="S28" s="45">
        <v>0.55076614870753104</v>
      </c>
    </row>
    <row r="29" spans="1:19">
      <c r="A29" s="88" t="s">
        <v>287</v>
      </c>
      <c r="B29" s="89" t="s">
        <v>68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4.572652553636658E-2</v>
      </c>
      <c r="N29" s="45">
        <v>0</v>
      </c>
      <c r="O29" s="45">
        <v>1.6382506928643625E-2</v>
      </c>
      <c r="P29" s="45">
        <v>0</v>
      </c>
      <c r="Q29" s="45">
        <v>0</v>
      </c>
      <c r="R29" s="45">
        <v>3.7896180253652823E-2</v>
      </c>
      <c r="S29" s="45">
        <v>0.10000521271865637</v>
      </c>
    </row>
    <row r="30" spans="1:19">
      <c r="A30" s="88" t="s">
        <v>287</v>
      </c>
      <c r="B30" s="89" t="s">
        <v>69</v>
      </c>
      <c r="C30" s="45">
        <v>1.5038783509137497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45">
        <v>1.4870709138898874E-3</v>
      </c>
      <c r="N30" s="45">
        <v>6.9511788764752946E-2</v>
      </c>
      <c r="O30" s="45">
        <v>0</v>
      </c>
      <c r="P30" s="45">
        <v>0</v>
      </c>
      <c r="Q30" s="45">
        <v>0</v>
      </c>
      <c r="R30" s="45">
        <v>1.4835876859964792E-2</v>
      </c>
      <c r="S30" s="45">
        <v>1.5897130874523597</v>
      </c>
    </row>
    <row r="31" spans="1:19">
      <c r="A31" s="88" t="s">
        <v>287</v>
      </c>
      <c r="B31" s="89" t="s">
        <v>70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5.2731036345645244E-2</v>
      </c>
      <c r="N31" s="45">
        <v>0</v>
      </c>
      <c r="O31" s="45">
        <v>0</v>
      </c>
      <c r="P31" s="45">
        <v>0.22752088972857942</v>
      </c>
      <c r="Q31" s="45">
        <v>0</v>
      </c>
      <c r="R31" s="45">
        <v>0.37085682054848679</v>
      </c>
      <c r="S31" s="45">
        <v>0.65110874662271812</v>
      </c>
    </row>
    <row r="32" spans="1:19">
      <c r="A32" s="88" t="s">
        <v>287</v>
      </c>
      <c r="B32" s="89" t="s">
        <v>71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0</v>
      </c>
      <c r="M32" s="45">
        <v>0.16691738533302836</v>
      </c>
      <c r="N32" s="45">
        <v>0</v>
      </c>
      <c r="O32" s="45">
        <v>0</v>
      </c>
      <c r="P32" s="45">
        <v>3.7254074965442197E-2</v>
      </c>
      <c r="Q32" s="45">
        <v>0</v>
      </c>
      <c r="R32" s="45">
        <v>0</v>
      </c>
      <c r="S32" s="45">
        <v>0.20417146029846833</v>
      </c>
    </row>
    <row r="33" spans="1:19">
      <c r="A33" s="88" t="s">
        <v>287</v>
      </c>
      <c r="B33" s="89" t="s">
        <v>72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45">
        <v>1.333258599019338E-2</v>
      </c>
      <c r="N33" s="45">
        <v>0</v>
      </c>
      <c r="O33" s="45">
        <v>1.0485096632586899E-2</v>
      </c>
      <c r="P33" s="45">
        <v>0</v>
      </c>
      <c r="Q33" s="45">
        <v>0</v>
      </c>
      <c r="R33" s="45">
        <v>0</v>
      </c>
      <c r="S33" s="45">
        <v>2.381768262277717E-2</v>
      </c>
    </row>
    <row r="34" spans="1:19">
      <c r="A34" s="88" t="s">
        <v>287</v>
      </c>
      <c r="B34" s="89" t="s">
        <v>73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9.2799362864914969E-2</v>
      </c>
      <c r="J34" s="45">
        <v>0</v>
      </c>
      <c r="K34" s="45">
        <v>0</v>
      </c>
      <c r="L34" s="45">
        <v>0</v>
      </c>
      <c r="M34" s="45">
        <v>3.8463821920355912E-3</v>
      </c>
      <c r="N34" s="45">
        <v>0</v>
      </c>
      <c r="O34" s="45">
        <v>0</v>
      </c>
      <c r="P34" s="45">
        <v>1.0202757557584277</v>
      </c>
      <c r="Q34" s="45">
        <v>0</v>
      </c>
      <c r="R34" s="45">
        <v>0</v>
      </c>
      <c r="S34" s="45">
        <v>1.1169215008153941</v>
      </c>
    </row>
    <row r="35" spans="1:19">
      <c r="A35" s="88" t="s">
        <v>287</v>
      </c>
      <c r="B35" s="89" t="s">
        <v>74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0.1215266247050262</v>
      </c>
      <c r="M35" s="45">
        <v>0.81303513330317934</v>
      </c>
      <c r="N35" s="45">
        <v>0</v>
      </c>
      <c r="O35" s="45">
        <v>0</v>
      </c>
      <c r="P35" s="45">
        <v>0</v>
      </c>
      <c r="Q35" s="45">
        <v>4.4867447751394396E-3</v>
      </c>
      <c r="R35" s="45">
        <v>0.10698043739095997</v>
      </c>
      <c r="S35" s="45">
        <v>1.0460289401742955</v>
      </c>
    </row>
    <row r="36" spans="1:19">
      <c r="A36" s="88" t="s">
        <v>287</v>
      </c>
      <c r="B36" s="89" t="s">
        <v>75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6.7899054816468296E-2</v>
      </c>
      <c r="L36" s="45">
        <v>0</v>
      </c>
      <c r="M36" s="45">
        <v>0.19196079985599113</v>
      </c>
      <c r="N36" s="45">
        <v>4.4902301532457667E-2</v>
      </c>
      <c r="O36" s="45">
        <v>0</v>
      </c>
      <c r="P36" s="45">
        <v>0</v>
      </c>
      <c r="Q36" s="45">
        <v>0</v>
      </c>
      <c r="R36" s="45">
        <v>0.11849908944615084</v>
      </c>
      <c r="S36" s="45">
        <v>0.42326124565106227</v>
      </c>
    </row>
    <row r="37" spans="1:19">
      <c r="A37" s="88" t="s">
        <v>287</v>
      </c>
      <c r="B37" s="89" t="s">
        <v>76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1.9447415298131432E-2</v>
      </c>
      <c r="N37" s="45">
        <v>0</v>
      </c>
      <c r="O37" s="45">
        <v>0</v>
      </c>
      <c r="P37" s="45">
        <v>0</v>
      </c>
      <c r="Q37" s="45">
        <v>0</v>
      </c>
      <c r="R37" s="45">
        <v>9.0537942588424514E-3</v>
      </c>
      <c r="S37" s="45">
        <v>2.8501209556978324E-2</v>
      </c>
    </row>
    <row r="38" spans="1:19">
      <c r="A38" s="88" t="s">
        <v>287</v>
      </c>
      <c r="B38" s="89" t="s">
        <v>77</v>
      </c>
      <c r="C38" s="45">
        <v>0</v>
      </c>
      <c r="D38" s="45">
        <v>0</v>
      </c>
      <c r="E38" s="45">
        <v>0</v>
      </c>
      <c r="F38" s="45">
        <v>0</v>
      </c>
      <c r="G38" s="45">
        <v>2.3699652014523256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4.9610735340314349E-2</v>
      </c>
      <c r="N38" s="45">
        <v>0</v>
      </c>
      <c r="O38" s="45">
        <v>0</v>
      </c>
      <c r="P38" s="45">
        <v>0</v>
      </c>
      <c r="Q38" s="45">
        <v>0</v>
      </c>
      <c r="R38" s="45">
        <v>0.72860998402955168</v>
      </c>
      <c r="S38" s="45">
        <v>3.1481859208221863</v>
      </c>
    </row>
    <row r="39" spans="1:19">
      <c r="A39" s="88" t="s">
        <v>287</v>
      </c>
      <c r="B39" s="89" t="s">
        <v>78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0.13894426198789844</v>
      </c>
      <c r="N39" s="45">
        <v>0.10841881143586463</v>
      </c>
      <c r="O39" s="45">
        <v>0</v>
      </c>
      <c r="P39" s="45">
        <v>0</v>
      </c>
      <c r="Q39" s="45">
        <v>4.3274339573462495E-3</v>
      </c>
      <c r="R39" s="45">
        <v>0</v>
      </c>
      <c r="S39" s="45">
        <v>0.25169050738110599</v>
      </c>
    </row>
    <row r="40" spans="1:19">
      <c r="A40" s="88" t="s">
        <v>287</v>
      </c>
      <c r="B40" s="89" t="s">
        <v>79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2.9095765103572591E-2</v>
      </c>
      <c r="I40" s="45">
        <v>0</v>
      </c>
      <c r="J40" s="45">
        <v>0</v>
      </c>
      <c r="K40" s="45">
        <v>0</v>
      </c>
      <c r="L40" s="45">
        <v>0</v>
      </c>
      <c r="M40" s="45">
        <v>8.7061481807833019E-2</v>
      </c>
      <c r="N40" s="45">
        <v>9.5918188056234754E-2</v>
      </c>
      <c r="O40" s="45">
        <v>0</v>
      </c>
      <c r="P40" s="45">
        <v>2.3053617182343444E-2</v>
      </c>
      <c r="Q40" s="45">
        <v>6.4042799586723209E-3</v>
      </c>
      <c r="R40" s="45">
        <v>0</v>
      </c>
      <c r="S40" s="45">
        <v>0.24153333210866634</v>
      </c>
    </row>
    <row r="41" spans="1:19">
      <c r="A41" s="88" t="s">
        <v>287</v>
      </c>
      <c r="B41" s="89" t="s">
        <v>80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1.5530721012661175E-2</v>
      </c>
      <c r="N41" s="45">
        <v>0</v>
      </c>
      <c r="O41" s="45">
        <v>0</v>
      </c>
      <c r="P41" s="45">
        <v>0</v>
      </c>
      <c r="Q41" s="45">
        <v>0</v>
      </c>
      <c r="R41" s="45">
        <v>0.10225747924151296</v>
      </c>
      <c r="S41" s="45">
        <v>0.11778820025416792</v>
      </c>
    </row>
    <row r="42" spans="1:19">
      <c r="A42" s="88" t="s">
        <v>287</v>
      </c>
      <c r="B42" s="89" t="s">
        <v>81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2.3332660239027803E-2</v>
      </c>
      <c r="N42" s="45">
        <v>0</v>
      </c>
      <c r="O42" s="45">
        <v>0</v>
      </c>
      <c r="P42" s="45">
        <v>0.36315488862001377</v>
      </c>
      <c r="Q42" s="45">
        <v>0</v>
      </c>
      <c r="R42" s="45">
        <v>1.3536018179527431E-3</v>
      </c>
      <c r="S42" s="45">
        <v>0.38784115067699787</v>
      </c>
    </row>
    <row r="43" spans="1:19">
      <c r="A43" s="88" t="s">
        <v>287</v>
      </c>
      <c r="B43" s="89" t="s">
        <v>82</v>
      </c>
      <c r="C43" s="45">
        <v>0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45">
        <v>1.1898492674601968E-2</v>
      </c>
      <c r="N43" s="45">
        <v>0</v>
      </c>
      <c r="O43" s="45">
        <v>8.065477210017491E-5</v>
      </c>
      <c r="P43" s="45">
        <v>1.1099287237780864E-2</v>
      </c>
      <c r="Q43" s="45">
        <v>0</v>
      </c>
      <c r="R43" s="45">
        <v>3.8463411779537715E-2</v>
      </c>
      <c r="S43" s="45">
        <v>6.1541846464024275E-2</v>
      </c>
    </row>
    <row r="44" spans="1:19">
      <c r="A44" s="88" t="s">
        <v>287</v>
      </c>
      <c r="B44" s="89" t="s">
        <v>83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4.4614177965607738E-2</v>
      </c>
      <c r="N44" s="45">
        <v>0.10298085134544488</v>
      </c>
      <c r="O44" s="45">
        <v>0</v>
      </c>
      <c r="P44" s="45">
        <v>0.28399224937008061</v>
      </c>
      <c r="Q44" s="45">
        <v>0</v>
      </c>
      <c r="R44" s="45">
        <v>2.5023346226396015E-3</v>
      </c>
      <c r="S44" s="45">
        <v>0.43408961330377593</v>
      </c>
    </row>
    <row r="45" spans="1:19">
      <c r="A45" s="88" t="s">
        <v>287</v>
      </c>
      <c r="B45" s="89" t="s">
        <v>84</v>
      </c>
      <c r="C45" s="45">
        <v>0</v>
      </c>
      <c r="D45" s="45">
        <v>0</v>
      </c>
      <c r="E45" s="45">
        <v>0</v>
      </c>
      <c r="F45" s="45">
        <v>0</v>
      </c>
      <c r="G45" s="45">
        <v>0</v>
      </c>
      <c r="H45" s="45">
        <v>0.22669784577307706</v>
      </c>
      <c r="I45" s="45">
        <v>0</v>
      </c>
      <c r="J45" s="45">
        <v>0</v>
      </c>
      <c r="K45" s="45">
        <v>0</v>
      </c>
      <c r="L45" s="45">
        <v>0</v>
      </c>
      <c r="M45" s="45">
        <v>6.0931558229702532E-2</v>
      </c>
      <c r="N45" s="45">
        <v>0.384220962952464</v>
      </c>
      <c r="O45" s="45">
        <v>0</v>
      </c>
      <c r="P45" s="45">
        <v>0</v>
      </c>
      <c r="Q45" s="45">
        <v>2.0345420100736367E-2</v>
      </c>
      <c r="R45" s="45">
        <v>0.85969887458326877</v>
      </c>
      <c r="S45" s="45">
        <v>1.5518946616392455</v>
      </c>
    </row>
    <row r="46" spans="1:19">
      <c r="A46" s="88" t="s">
        <v>287</v>
      </c>
      <c r="B46" s="89" t="s">
        <v>85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1.418220637284584E-2</v>
      </c>
      <c r="N46" s="45">
        <v>0.26591953231890653</v>
      </c>
      <c r="O46" s="45">
        <v>1.7166471008378537E-4</v>
      </c>
      <c r="P46" s="45">
        <v>0</v>
      </c>
      <c r="Q46" s="45">
        <v>0</v>
      </c>
      <c r="R46" s="45">
        <v>0.3142840077113771</v>
      </c>
      <c r="S46" s="45">
        <v>0.59455741111320748</v>
      </c>
    </row>
    <row r="47" spans="1:19">
      <c r="A47" s="88" t="s">
        <v>287</v>
      </c>
      <c r="B47" s="89" t="s">
        <v>86</v>
      </c>
      <c r="C47" s="45">
        <v>0</v>
      </c>
      <c r="D47" s="45">
        <v>2.8564486842418928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1.7527501675262513E-2</v>
      </c>
      <c r="N47" s="45">
        <v>1.5649356373394454</v>
      </c>
      <c r="O47" s="45">
        <v>4.1005016499173763E-5</v>
      </c>
      <c r="P47" s="45">
        <v>0</v>
      </c>
      <c r="Q47" s="45">
        <v>0</v>
      </c>
      <c r="R47" s="45">
        <v>0.4427015485917174</v>
      </c>
      <c r="S47" s="45">
        <v>4.881654376864816</v>
      </c>
    </row>
    <row r="48" spans="1:19">
      <c r="A48" s="88" t="s">
        <v>287</v>
      </c>
      <c r="B48" s="89" t="s">
        <v>87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0.76092380587420383</v>
      </c>
      <c r="J48" s="45">
        <v>0</v>
      </c>
      <c r="K48" s="45">
        <v>0</v>
      </c>
      <c r="L48" s="45">
        <v>0</v>
      </c>
      <c r="M48" s="45">
        <v>1.6863303177135691E-2</v>
      </c>
      <c r="N48" s="45">
        <v>0.44669161894814735</v>
      </c>
      <c r="O48" s="45">
        <v>1.755785282910205E-3</v>
      </c>
      <c r="P48" s="45">
        <v>0</v>
      </c>
      <c r="Q48" s="45">
        <v>0</v>
      </c>
      <c r="R48" s="45">
        <v>8.4449855819457298E-7</v>
      </c>
      <c r="S48" s="45">
        <v>1.2262353577809506</v>
      </c>
    </row>
    <row r="49" spans="1:19">
      <c r="A49" s="88" t="s">
        <v>287</v>
      </c>
      <c r="B49" s="89" t="s">
        <v>88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6.8288556736330719E-2</v>
      </c>
      <c r="N49" s="45">
        <v>0</v>
      </c>
      <c r="O49" s="45">
        <v>1.5344157466445907E-4</v>
      </c>
      <c r="P49" s="45">
        <v>1.8169111888195921E-2</v>
      </c>
      <c r="Q49" s="45">
        <v>0</v>
      </c>
      <c r="R49" s="45">
        <v>0.18155622837762486</v>
      </c>
      <c r="S49" s="45">
        <v>0.26816733857683062</v>
      </c>
    </row>
    <row r="50" spans="1:19">
      <c r="A50" s="88" t="s">
        <v>287</v>
      </c>
      <c r="B50" s="89" t="s">
        <v>89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0.13134899122228549</v>
      </c>
      <c r="L50" s="45">
        <v>0</v>
      </c>
      <c r="M50" s="45">
        <v>2.5879916348603871E-2</v>
      </c>
      <c r="N50" s="45">
        <v>0.411872132452614</v>
      </c>
      <c r="O50" s="45">
        <v>2.3859789374016671E-3</v>
      </c>
      <c r="P50" s="45">
        <v>1.7933891396060275E-3</v>
      </c>
      <c r="Q50" s="45">
        <v>0</v>
      </c>
      <c r="R50" s="45">
        <v>1.2104394687401765E-2</v>
      </c>
      <c r="S50" s="45">
        <v>0.58538480278789962</v>
      </c>
    </row>
    <row r="51" spans="1:19">
      <c r="A51" s="88" t="s">
        <v>287</v>
      </c>
      <c r="B51" s="89" t="s">
        <v>90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8.7192184249667903E-2</v>
      </c>
      <c r="N51" s="45">
        <v>0</v>
      </c>
      <c r="O51" s="45">
        <v>8.8161699114808201E-4</v>
      </c>
      <c r="P51" s="45">
        <v>0</v>
      </c>
      <c r="Q51" s="45">
        <v>0</v>
      </c>
      <c r="R51" s="45">
        <v>0.26313663189606373</v>
      </c>
      <c r="S51" s="45">
        <v>0.3512104331368846</v>
      </c>
    </row>
    <row r="52" spans="1:19">
      <c r="A52" s="88" t="s">
        <v>287</v>
      </c>
      <c r="B52" s="89" t="s">
        <v>91</v>
      </c>
      <c r="C52" s="45">
        <v>0</v>
      </c>
      <c r="D52" s="45">
        <v>0</v>
      </c>
      <c r="E52" s="45">
        <v>0</v>
      </c>
      <c r="F52" s="45">
        <v>0</v>
      </c>
      <c r="G52" s="45">
        <v>0</v>
      </c>
      <c r="H52" s="45">
        <v>2.6357270076691197E-3</v>
      </c>
      <c r="I52" s="45">
        <v>0</v>
      </c>
      <c r="J52" s="45">
        <v>0</v>
      </c>
      <c r="K52" s="45">
        <v>0</v>
      </c>
      <c r="L52" s="45">
        <v>0</v>
      </c>
      <c r="M52" s="45">
        <v>5.4610924527896287E-2</v>
      </c>
      <c r="N52" s="45">
        <v>0.38563513420860751</v>
      </c>
      <c r="O52" s="45">
        <v>6.794477385045905E-4</v>
      </c>
      <c r="P52" s="45">
        <v>0.11107218519174733</v>
      </c>
      <c r="Q52" s="45">
        <v>0</v>
      </c>
      <c r="R52" s="45">
        <v>5.9967680189831896E-3</v>
      </c>
      <c r="S52" s="45">
        <v>0.56063018669340892</v>
      </c>
    </row>
    <row r="53" spans="1:19">
      <c r="A53" s="88" t="s">
        <v>287</v>
      </c>
      <c r="B53" s="89" t="s">
        <v>92</v>
      </c>
      <c r="C53" s="45">
        <v>0</v>
      </c>
      <c r="D53" s="45">
        <v>0</v>
      </c>
      <c r="E53" s="45">
        <v>0</v>
      </c>
      <c r="F53" s="45">
        <v>0</v>
      </c>
      <c r="G53" s="45">
        <v>0</v>
      </c>
      <c r="H53" s="45">
        <v>2.4934330655450365E-2</v>
      </c>
      <c r="I53" s="45">
        <v>0</v>
      </c>
      <c r="J53" s="45">
        <v>0</v>
      </c>
      <c r="K53" s="45">
        <v>0</v>
      </c>
      <c r="L53" s="45">
        <v>0</v>
      </c>
      <c r="M53" s="45">
        <v>0.13338178726570682</v>
      </c>
      <c r="N53" s="45">
        <v>0.26603760154316713</v>
      </c>
      <c r="O53" s="45">
        <v>5.6947904126392057E-3</v>
      </c>
      <c r="P53" s="45">
        <v>0</v>
      </c>
      <c r="Q53" s="45">
        <v>1.7833609257690841E-2</v>
      </c>
      <c r="R53" s="45">
        <v>0.19480901813580864</v>
      </c>
      <c r="S53" s="45">
        <v>0.6426911372704609</v>
      </c>
    </row>
    <row r="54" spans="1:19">
      <c r="A54" s="88" t="s">
        <v>287</v>
      </c>
      <c r="B54" s="89" t="s">
        <v>93</v>
      </c>
      <c r="C54" s="45">
        <v>1.2111592819002057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7.5362359445418248E-2</v>
      </c>
      <c r="L54" s="45">
        <v>0</v>
      </c>
      <c r="M54" s="45">
        <v>0.20369204393077034</v>
      </c>
      <c r="N54" s="45">
        <v>0</v>
      </c>
      <c r="O54" s="45">
        <v>4.969485237849014E-4</v>
      </c>
      <c r="P54" s="45">
        <v>9.0190264750281912E-2</v>
      </c>
      <c r="Q54" s="45">
        <v>0</v>
      </c>
      <c r="R54" s="45">
        <v>0.34774189770843833</v>
      </c>
      <c r="S54" s="45">
        <v>1.9286427962589059</v>
      </c>
    </row>
    <row r="55" spans="1:19">
      <c r="A55" s="88" t="s">
        <v>287</v>
      </c>
      <c r="B55" s="89" t="s">
        <v>94</v>
      </c>
      <c r="C55" s="45">
        <v>0</v>
      </c>
      <c r="D55" s="45">
        <v>0</v>
      </c>
      <c r="E55" s="45">
        <v>0.46332505177075994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8.694397433049339E-2</v>
      </c>
      <c r="N55" s="45">
        <v>0</v>
      </c>
      <c r="O55" s="45">
        <v>9.7449589594678088E-4</v>
      </c>
      <c r="P55" s="45">
        <v>0</v>
      </c>
      <c r="Q55" s="45">
        <v>0</v>
      </c>
      <c r="R55" s="45">
        <v>0.2838164933745233</v>
      </c>
      <c r="S55" s="45">
        <v>0.8350600153717167</v>
      </c>
    </row>
    <row r="56" spans="1:19">
      <c r="A56" s="88" t="s">
        <v>287</v>
      </c>
      <c r="B56" s="89" t="s">
        <v>95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0.58512369498135697</v>
      </c>
      <c r="I56" s="45">
        <v>0.26461157958014292</v>
      </c>
      <c r="J56" s="45">
        <v>0</v>
      </c>
      <c r="K56" s="45">
        <v>0</v>
      </c>
      <c r="L56" s="45">
        <v>0</v>
      </c>
      <c r="M56" s="45">
        <v>0.72814961617721252</v>
      </c>
      <c r="N56" s="45">
        <v>0</v>
      </c>
      <c r="O56" s="45">
        <v>4.6425628260937657E-4</v>
      </c>
      <c r="P56" s="45">
        <v>0</v>
      </c>
      <c r="Q56" s="45">
        <v>0</v>
      </c>
      <c r="R56" s="45">
        <v>8.3780896395087012E-3</v>
      </c>
      <c r="S56" s="45">
        <v>1.5867272366608347</v>
      </c>
    </row>
    <row r="57" spans="1:19">
      <c r="A57" s="88" t="s">
        <v>287</v>
      </c>
      <c r="B57" s="89" t="s">
        <v>96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0.8402285751696148</v>
      </c>
      <c r="N57" s="45">
        <v>0.51047018518859577</v>
      </c>
      <c r="O57" s="45">
        <v>9.6145351729370887E-4</v>
      </c>
      <c r="P57" s="45">
        <v>0</v>
      </c>
      <c r="Q57" s="45">
        <v>0</v>
      </c>
      <c r="R57" s="45">
        <v>4.9132029248880826E-2</v>
      </c>
      <c r="S57" s="45">
        <v>1.4007922431243855</v>
      </c>
    </row>
    <row r="58" spans="1:19">
      <c r="A58" s="88" t="s">
        <v>287</v>
      </c>
      <c r="B58" s="89" t="s">
        <v>97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1.4431499491371902E-2</v>
      </c>
      <c r="I58" s="45">
        <v>0</v>
      </c>
      <c r="J58" s="45">
        <v>0</v>
      </c>
      <c r="K58" s="45">
        <v>0</v>
      </c>
      <c r="L58" s="45">
        <v>0</v>
      </c>
      <c r="M58" s="45">
        <v>6.2692607007422296E-2</v>
      </c>
      <c r="N58" s="45">
        <v>5.8074538588474667E-2</v>
      </c>
      <c r="O58" s="45">
        <v>5.6952503976595015E-3</v>
      </c>
      <c r="P58" s="45">
        <v>4.6778571771264765E-2</v>
      </c>
      <c r="Q58" s="45">
        <v>6.0432913348714701E-3</v>
      </c>
      <c r="R58" s="45">
        <v>0.13334156650342877</v>
      </c>
      <c r="S58" s="45">
        <v>0.32705732509449348</v>
      </c>
    </row>
    <row r="59" spans="1:19">
      <c r="A59" s="88" t="s">
        <v>287</v>
      </c>
      <c r="B59" s="89" t="s">
        <v>98</v>
      </c>
      <c r="C59" s="45">
        <v>0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45">
        <v>8.5910434858329054E-2</v>
      </c>
      <c r="N59" s="45">
        <v>0.28693823226630411</v>
      </c>
      <c r="O59" s="45">
        <v>8.1082612056304626E-4</v>
      </c>
      <c r="P59" s="45">
        <v>0</v>
      </c>
      <c r="Q59" s="45">
        <v>0</v>
      </c>
      <c r="R59" s="45">
        <v>0.48410976703216591</v>
      </c>
      <c r="S59" s="45">
        <v>0.85776926027735101</v>
      </c>
    </row>
    <row r="60" spans="1:19">
      <c r="A60" s="88" t="s">
        <v>287</v>
      </c>
      <c r="B60" s="89" t="s">
        <v>99</v>
      </c>
      <c r="C60" s="45">
        <v>0.62561414310229946</v>
      </c>
      <c r="D60" s="45">
        <v>0.21917798867462235</v>
      </c>
      <c r="E60" s="45">
        <v>0.47785930968282808</v>
      </c>
      <c r="F60" s="45">
        <v>0.57657101432057178</v>
      </c>
      <c r="G60" s="45">
        <v>4.1054231223946029</v>
      </c>
      <c r="H60" s="45">
        <v>0.24278566169033367</v>
      </c>
      <c r="I60" s="45">
        <v>5.6391606923364979E-2</v>
      </c>
      <c r="J60" s="45">
        <v>2.7616820648692475E-2</v>
      </c>
      <c r="K60" s="45">
        <v>0.33660646497867575</v>
      </c>
      <c r="L60" s="45">
        <v>3.7764157435387311</v>
      </c>
      <c r="M60" s="45">
        <v>0.86912539122879551</v>
      </c>
      <c r="N60" s="45">
        <v>0.53336413078650935</v>
      </c>
      <c r="O60" s="45">
        <v>7.5100950900024888E-2</v>
      </c>
      <c r="P60" s="45">
        <v>3.891084454232498</v>
      </c>
      <c r="Q60" s="45">
        <v>0.13657508800032681</v>
      </c>
      <c r="R60" s="45">
        <v>3.1474770793701943</v>
      </c>
      <c r="S60" s="45">
        <v>19.09718897047307</v>
      </c>
    </row>
    <row r="61" spans="1:19">
      <c r="A61" s="88" t="s">
        <v>287</v>
      </c>
      <c r="B61" s="89" t="s">
        <v>101</v>
      </c>
      <c r="C61" s="45">
        <v>0</v>
      </c>
      <c r="D61" s="45">
        <v>1.9639293110948417</v>
      </c>
      <c r="E61" s="45">
        <v>0</v>
      </c>
      <c r="F61" s="45">
        <v>0</v>
      </c>
      <c r="G61" s="45">
        <v>0</v>
      </c>
      <c r="H61" s="45">
        <v>0</v>
      </c>
      <c r="I61" s="45">
        <v>0</v>
      </c>
      <c r="J61" s="45">
        <v>0</v>
      </c>
      <c r="K61" s="45">
        <v>0</v>
      </c>
      <c r="L61" s="45">
        <v>0</v>
      </c>
      <c r="M61" s="45">
        <v>0.19780164723553284</v>
      </c>
      <c r="N61" s="45">
        <v>0</v>
      </c>
      <c r="O61" s="45">
        <v>0</v>
      </c>
      <c r="P61" s="45">
        <v>0.16843677057420159</v>
      </c>
      <c r="Q61" s="45">
        <v>1.0091328369965069E-2</v>
      </c>
      <c r="R61" s="45">
        <v>0.23125830673734526</v>
      </c>
      <c r="S61" s="45">
        <v>2.5715173640118962</v>
      </c>
    </row>
    <row r="62" spans="1:19">
      <c r="A62" s="88" t="s">
        <v>287</v>
      </c>
      <c r="B62" s="89" t="s">
        <v>102</v>
      </c>
      <c r="C62" s="45">
        <v>0</v>
      </c>
      <c r="D62" s="45">
        <v>0</v>
      </c>
      <c r="E62" s="45">
        <v>0</v>
      </c>
      <c r="F62" s="45">
        <v>0</v>
      </c>
      <c r="G62" s="45">
        <v>0</v>
      </c>
      <c r="H62" s="45">
        <v>0</v>
      </c>
      <c r="I62" s="45">
        <v>0</v>
      </c>
      <c r="J62" s="45">
        <v>0</v>
      </c>
      <c r="K62" s="45">
        <v>0</v>
      </c>
      <c r="L62" s="45">
        <v>0</v>
      </c>
      <c r="M62" s="45">
        <v>9.4709041596502175E-2</v>
      </c>
      <c r="N62" s="45">
        <v>0.29141744635217837</v>
      </c>
      <c r="O62" s="45">
        <v>0</v>
      </c>
      <c r="P62" s="45">
        <v>0</v>
      </c>
      <c r="Q62" s="45">
        <v>0</v>
      </c>
      <c r="R62" s="45">
        <v>0.10289413336338171</v>
      </c>
      <c r="S62" s="45">
        <v>0.48902062131205071</v>
      </c>
    </row>
    <row r="63" spans="1:19">
      <c r="A63" s="88" t="s">
        <v>287</v>
      </c>
      <c r="B63" s="89" t="s">
        <v>103</v>
      </c>
      <c r="C63" s="45">
        <v>0</v>
      </c>
      <c r="D63" s="45">
        <v>0</v>
      </c>
      <c r="E63" s="45">
        <v>0</v>
      </c>
      <c r="F63" s="45">
        <v>0</v>
      </c>
      <c r="G63" s="45">
        <v>2.369965201452322</v>
      </c>
      <c r="H63" s="45">
        <v>0</v>
      </c>
      <c r="I63" s="45">
        <v>0</v>
      </c>
      <c r="J63" s="45">
        <v>0</v>
      </c>
      <c r="K63" s="45">
        <v>0</v>
      </c>
      <c r="L63" s="45">
        <v>0</v>
      </c>
      <c r="M63" s="45">
        <v>4.8931752650162252E-2</v>
      </c>
      <c r="N63" s="45">
        <v>0.15513309607468884</v>
      </c>
      <c r="O63" s="45">
        <v>0</v>
      </c>
      <c r="P63" s="45">
        <v>0</v>
      </c>
      <c r="Q63" s="45">
        <v>2.360690328795112E-2</v>
      </c>
      <c r="R63" s="45">
        <v>0</v>
      </c>
      <c r="S63" s="45">
        <v>2.5976369534651411</v>
      </c>
    </row>
    <row r="64" spans="1:19">
      <c r="A64" s="88" t="s">
        <v>287</v>
      </c>
      <c r="B64" s="89" t="s">
        <v>104</v>
      </c>
      <c r="C64" s="45">
        <v>0</v>
      </c>
      <c r="D64" s="45">
        <v>0</v>
      </c>
      <c r="E64" s="45">
        <v>0</v>
      </c>
      <c r="F64" s="45">
        <v>0</v>
      </c>
      <c r="G64" s="45">
        <v>0</v>
      </c>
      <c r="H64" s="45">
        <v>0.51071314117200473</v>
      </c>
      <c r="I64" s="45">
        <v>0</v>
      </c>
      <c r="J64" s="45">
        <v>1.7283873247551818E-2</v>
      </c>
      <c r="K64" s="45">
        <v>0</v>
      </c>
      <c r="L64" s="45">
        <v>4.6620693650290796</v>
      </c>
      <c r="M64" s="45">
        <v>7.6300336443953398E-2</v>
      </c>
      <c r="N64" s="45">
        <v>0.43166162567088229</v>
      </c>
      <c r="O64" s="45">
        <v>2.6056833579701788E-8</v>
      </c>
      <c r="P64" s="45">
        <v>0.1136776035169067</v>
      </c>
      <c r="Q64" s="45">
        <v>6.4037858325087793E-2</v>
      </c>
      <c r="R64" s="45">
        <v>1.6852450047712022</v>
      </c>
      <c r="S64" s="45">
        <v>7.5609888342334983</v>
      </c>
    </row>
    <row r="65" spans="1:19">
      <c r="A65" s="88" t="s">
        <v>287</v>
      </c>
      <c r="B65" s="89" t="s">
        <v>105</v>
      </c>
      <c r="C65" s="45">
        <v>0</v>
      </c>
      <c r="D65" s="45">
        <v>0</v>
      </c>
      <c r="E65" s="45">
        <v>0</v>
      </c>
      <c r="F65" s="45">
        <v>0</v>
      </c>
      <c r="G65" s="45">
        <v>0</v>
      </c>
      <c r="H65" s="45">
        <v>0</v>
      </c>
      <c r="I65" s="45">
        <v>0</v>
      </c>
      <c r="J65" s="45">
        <v>0</v>
      </c>
      <c r="K65" s="45">
        <v>0</v>
      </c>
      <c r="L65" s="45">
        <v>0</v>
      </c>
      <c r="M65" s="45">
        <v>2.3936960758064174E-2</v>
      </c>
      <c r="N65" s="45">
        <v>0.17079377102247584</v>
      </c>
      <c r="O65" s="45">
        <v>1.2241565314896619E-4</v>
      </c>
      <c r="P65" s="45">
        <v>0</v>
      </c>
      <c r="Q65" s="45">
        <v>0</v>
      </c>
      <c r="R65" s="45">
        <v>0.53769704971393395</v>
      </c>
      <c r="S65" s="45">
        <v>0.73255019714763137</v>
      </c>
    </row>
    <row r="66" spans="1:19">
      <c r="A66" s="88" t="s">
        <v>287</v>
      </c>
      <c r="B66" s="89" t="s">
        <v>106</v>
      </c>
      <c r="C66" s="45">
        <v>0</v>
      </c>
      <c r="D66" s="45">
        <v>0</v>
      </c>
      <c r="E66" s="45">
        <v>0</v>
      </c>
      <c r="F66" s="45">
        <v>0</v>
      </c>
      <c r="G66" s="45">
        <v>0.34056620280830074</v>
      </c>
      <c r="H66" s="45">
        <v>0</v>
      </c>
      <c r="I66" s="45">
        <v>0</v>
      </c>
      <c r="J66" s="45">
        <v>0</v>
      </c>
      <c r="K66" s="45">
        <v>4.1925311505819352E-5</v>
      </c>
      <c r="L66" s="45">
        <v>0</v>
      </c>
      <c r="M66" s="45">
        <v>7.516555336449926E-2</v>
      </c>
      <c r="N66" s="45">
        <v>0.82399600114952598</v>
      </c>
      <c r="O66" s="45">
        <v>5.3124759157663348E-4</v>
      </c>
      <c r="P66" s="45">
        <v>0.1892302443912115</v>
      </c>
      <c r="Q66" s="45">
        <v>3.1765228595015405E-3</v>
      </c>
      <c r="R66" s="45">
        <v>0.22698966429998535</v>
      </c>
      <c r="S66" s="45">
        <v>1.6596973617760824</v>
      </c>
    </row>
    <row r="67" spans="1:19">
      <c r="A67" s="88" t="s">
        <v>287</v>
      </c>
      <c r="B67" s="89" t="s">
        <v>107</v>
      </c>
      <c r="C67" s="45">
        <v>0</v>
      </c>
      <c r="D67" s="45">
        <v>0</v>
      </c>
      <c r="E67" s="45">
        <v>0</v>
      </c>
      <c r="F67" s="45">
        <v>4.2203536160135169</v>
      </c>
      <c r="G67" s="45">
        <v>0</v>
      </c>
      <c r="H67" s="45">
        <v>0</v>
      </c>
      <c r="I67" s="45">
        <v>0</v>
      </c>
      <c r="J67" s="45">
        <v>0</v>
      </c>
      <c r="K67" s="45">
        <v>0</v>
      </c>
      <c r="L67" s="45">
        <v>0</v>
      </c>
      <c r="M67" s="45">
        <v>3.7744501011957254E-2</v>
      </c>
      <c r="N67" s="45">
        <v>0</v>
      </c>
      <c r="O67" s="45">
        <v>0</v>
      </c>
      <c r="P67" s="45">
        <v>0</v>
      </c>
      <c r="Q67" s="45">
        <v>0</v>
      </c>
      <c r="R67" s="45">
        <v>0.13384401307588334</v>
      </c>
      <c r="S67" s="45">
        <v>4.3919421301013699</v>
      </c>
    </row>
    <row r="68" spans="1:19">
      <c r="A68" s="88" t="s">
        <v>287</v>
      </c>
      <c r="B68" s="89" t="s">
        <v>108</v>
      </c>
      <c r="C68" s="45">
        <v>0</v>
      </c>
      <c r="D68" s="45">
        <v>0</v>
      </c>
      <c r="E68" s="45">
        <v>0</v>
      </c>
      <c r="F68" s="45">
        <v>0</v>
      </c>
      <c r="G68" s="45">
        <v>0.16205742494797626</v>
      </c>
      <c r="H68" s="45">
        <v>0.23265688718662902</v>
      </c>
      <c r="I68" s="45">
        <v>0</v>
      </c>
      <c r="J68" s="45">
        <v>0</v>
      </c>
      <c r="K68" s="45">
        <v>0</v>
      </c>
      <c r="L68" s="45">
        <v>0</v>
      </c>
      <c r="M68" s="45">
        <v>6.8737249249885224E-2</v>
      </c>
      <c r="N68" s="45">
        <v>0.16653444023207342</v>
      </c>
      <c r="O68" s="45">
        <v>1.0612068216128367E-2</v>
      </c>
      <c r="P68" s="45">
        <v>7.67983988677301E-3</v>
      </c>
      <c r="Q68" s="45">
        <v>1.0122392676191527E-2</v>
      </c>
      <c r="R68" s="45">
        <v>0</v>
      </c>
      <c r="S68" s="45">
        <v>0.65840030239566261</v>
      </c>
    </row>
    <row r="69" spans="1:19">
      <c r="A69" s="88" t="s">
        <v>287</v>
      </c>
      <c r="B69" s="89" t="s">
        <v>109</v>
      </c>
      <c r="C69" s="45">
        <v>0.12037026416729368</v>
      </c>
      <c r="D69" s="45">
        <v>0</v>
      </c>
      <c r="E69" s="45">
        <v>0</v>
      </c>
      <c r="F69" s="45">
        <v>0</v>
      </c>
      <c r="G69" s="45">
        <v>0</v>
      </c>
      <c r="H69" s="45">
        <v>0.23265688718662902</v>
      </c>
      <c r="I69" s="45">
        <v>0</v>
      </c>
      <c r="J69" s="45">
        <v>0</v>
      </c>
      <c r="K69" s="45">
        <v>0</v>
      </c>
      <c r="L69" s="45">
        <v>0</v>
      </c>
      <c r="M69" s="45">
        <v>5.5247613469740386E-2</v>
      </c>
      <c r="N69" s="45">
        <v>0.26630768447209086</v>
      </c>
      <c r="O69" s="45">
        <v>1.1215697854893847E-5</v>
      </c>
      <c r="P69" s="45">
        <v>0</v>
      </c>
      <c r="Q69" s="45">
        <v>8.8454701918145862E-3</v>
      </c>
      <c r="R69" s="45">
        <v>0.12062856277194456</v>
      </c>
      <c r="S69" s="45">
        <v>0.80406769795736466</v>
      </c>
    </row>
    <row r="70" spans="1:19">
      <c r="A70" s="88" t="s">
        <v>287</v>
      </c>
      <c r="B70" s="89" t="s">
        <v>110</v>
      </c>
      <c r="C70" s="45">
        <v>0</v>
      </c>
      <c r="D70" s="45">
        <v>0.31651433779881621</v>
      </c>
      <c r="E70" s="45">
        <v>0</v>
      </c>
      <c r="F70" s="45">
        <v>0</v>
      </c>
      <c r="G70" s="45">
        <v>0</v>
      </c>
      <c r="H70" s="45">
        <v>0</v>
      </c>
      <c r="I70" s="45">
        <v>9.8521987442526049E-2</v>
      </c>
      <c r="J70" s="45">
        <v>0</v>
      </c>
      <c r="K70" s="45">
        <v>0</v>
      </c>
      <c r="L70" s="45">
        <v>0</v>
      </c>
      <c r="M70" s="45">
        <v>5.2079054353670884E-2</v>
      </c>
      <c r="N70" s="45">
        <v>0.27790232648494673</v>
      </c>
      <c r="O70" s="45">
        <v>0</v>
      </c>
      <c r="P70" s="45">
        <v>0.10405316116257346</v>
      </c>
      <c r="Q70" s="45">
        <v>0</v>
      </c>
      <c r="R70" s="45">
        <v>2.4905518661664736</v>
      </c>
      <c r="S70" s="45">
        <v>3.3396227334090156</v>
      </c>
    </row>
    <row r="71" spans="1:19">
      <c r="A71" s="88" t="s">
        <v>287</v>
      </c>
      <c r="B71" s="89" t="s">
        <v>111</v>
      </c>
      <c r="C71" s="45">
        <v>0</v>
      </c>
      <c r="D71" s="45">
        <v>0</v>
      </c>
      <c r="E71" s="45">
        <v>0</v>
      </c>
      <c r="F71" s="45">
        <v>0</v>
      </c>
      <c r="G71" s="45">
        <v>0</v>
      </c>
      <c r="H71" s="45">
        <v>0</v>
      </c>
      <c r="I71" s="45">
        <v>0</v>
      </c>
      <c r="J71" s="45">
        <v>0</v>
      </c>
      <c r="K71" s="45">
        <v>0</v>
      </c>
      <c r="L71" s="45">
        <v>4.5202340280584963</v>
      </c>
      <c r="M71" s="45">
        <v>0.18754298266147806</v>
      </c>
      <c r="N71" s="45">
        <v>0</v>
      </c>
      <c r="O71" s="45">
        <v>9.7599798196368326E-4</v>
      </c>
      <c r="P71" s="45">
        <v>2.732486777498444E-2</v>
      </c>
      <c r="Q71" s="45">
        <v>2.1464072428436509E-3</v>
      </c>
      <c r="R71" s="45">
        <v>0.74223119440593166</v>
      </c>
      <c r="S71" s="45">
        <v>5.4804554781256911</v>
      </c>
    </row>
    <row r="72" spans="1:19">
      <c r="A72" s="88" t="s">
        <v>287</v>
      </c>
      <c r="B72" s="89" t="s">
        <v>112</v>
      </c>
      <c r="C72" s="45">
        <v>0</v>
      </c>
      <c r="D72" s="45">
        <v>2.8564486842418981</v>
      </c>
      <c r="E72" s="45">
        <v>0.45151834517849454</v>
      </c>
      <c r="F72" s="45">
        <v>0</v>
      </c>
      <c r="G72" s="45">
        <v>0</v>
      </c>
      <c r="H72" s="45">
        <v>0</v>
      </c>
      <c r="I72" s="45">
        <v>0</v>
      </c>
      <c r="J72" s="45">
        <v>0</v>
      </c>
      <c r="K72" s="45">
        <v>0</v>
      </c>
      <c r="L72" s="45">
        <v>0</v>
      </c>
      <c r="M72" s="45">
        <v>2.8166092415670363E-2</v>
      </c>
      <c r="N72" s="45">
        <v>0</v>
      </c>
      <c r="O72" s="45">
        <v>3.4055470526328513E-3</v>
      </c>
      <c r="P72" s="45">
        <v>0</v>
      </c>
      <c r="Q72" s="45">
        <v>4.3321484701674962E-4</v>
      </c>
      <c r="R72" s="45">
        <v>0</v>
      </c>
      <c r="S72" s="45">
        <v>3.3399718837357</v>
      </c>
    </row>
    <row r="73" spans="1:19">
      <c r="A73" s="88" t="s">
        <v>287</v>
      </c>
      <c r="B73" s="89" t="s">
        <v>113</v>
      </c>
      <c r="C73" s="45">
        <v>0</v>
      </c>
      <c r="D73" s="45">
        <v>0</v>
      </c>
      <c r="E73" s="45">
        <v>0</v>
      </c>
      <c r="F73" s="45">
        <v>0</v>
      </c>
      <c r="G73" s="45">
        <v>0</v>
      </c>
      <c r="H73" s="45">
        <v>0.23265688718662902</v>
      </c>
      <c r="I73" s="45">
        <v>0</v>
      </c>
      <c r="J73" s="45">
        <v>0</v>
      </c>
      <c r="K73" s="45">
        <v>0</v>
      </c>
      <c r="L73" s="45">
        <v>0</v>
      </c>
      <c r="M73" s="45">
        <v>1.640727570956102E-2</v>
      </c>
      <c r="N73" s="45">
        <v>0.19480223245226824</v>
      </c>
      <c r="O73" s="45">
        <v>4.8347568439015554E-3</v>
      </c>
      <c r="P73" s="45">
        <v>0.26139525391901941</v>
      </c>
      <c r="Q73" s="45">
        <v>3.5810048456830224E-4</v>
      </c>
      <c r="R73" s="45">
        <v>0.34250404904731013</v>
      </c>
      <c r="S73" s="45">
        <v>1.0529585556432579</v>
      </c>
    </row>
    <row r="74" spans="1:19">
      <c r="A74" s="88" t="s">
        <v>287</v>
      </c>
      <c r="B74" s="89" t="s">
        <v>114</v>
      </c>
      <c r="C74" s="45">
        <v>0</v>
      </c>
      <c r="D74" s="45">
        <v>0</v>
      </c>
      <c r="E74" s="45">
        <v>0</v>
      </c>
      <c r="F74" s="45">
        <v>0</v>
      </c>
      <c r="G74" s="45">
        <v>0</v>
      </c>
      <c r="H74" s="45">
        <v>0</v>
      </c>
      <c r="I74" s="45">
        <v>0.76092380587420316</v>
      </c>
      <c r="J74" s="45">
        <v>0</v>
      </c>
      <c r="K74" s="45">
        <v>4.1925311505819352E-5</v>
      </c>
      <c r="L74" s="45">
        <v>0</v>
      </c>
      <c r="M74" s="45">
        <v>3.747379375553983E-2</v>
      </c>
      <c r="N74" s="45">
        <v>0.48381424964235364</v>
      </c>
      <c r="O74" s="45">
        <v>3.0682880380652477E-3</v>
      </c>
      <c r="P74" s="45">
        <v>0.5608314994291721</v>
      </c>
      <c r="Q74" s="45">
        <v>0</v>
      </c>
      <c r="R74" s="45">
        <v>0.11996057224780898</v>
      </c>
      <c r="S74" s="45">
        <v>1.9661141342986639</v>
      </c>
    </row>
    <row r="75" spans="1:19">
      <c r="A75" s="88" t="s">
        <v>287</v>
      </c>
      <c r="B75" s="89" t="s">
        <v>115</v>
      </c>
      <c r="C75" s="45">
        <v>0</v>
      </c>
      <c r="D75" s="45">
        <v>0</v>
      </c>
      <c r="E75" s="45">
        <v>0</v>
      </c>
      <c r="F75" s="45">
        <v>0</v>
      </c>
      <c r="G75" s="45">
        <v>0</v>
      </c>
      <c r="H75" s="45">
        <v>0.27805625398537881</v>
      </c>
      <c r="I75" s="45">
        <v>0</v>
      </c>
      <c r="J75" s="45">
        <v>0</v>
      </c>
      <c r="K75" s="45">
        <v>0</v>
      </c>
      <c r="L75" s="45">
        <v>0</v>
      </c>
      <c r="M75" s="45">
        <v>9.4451112356832567E-3</v>
      </c>
      <c r="N75" s="45">
        <v>0</v>
      </c>
      <c r="O75" s="45">
        <v>8.3248742139021559E-3</v>
      </c>
      <c r="P75" s="45">
        <v>0.27500090747556882</v>
      </c>
      <c r="Q75" s="45">
        <v>2.8202616327832608E-4</v>
      </c>
      <c r="R75" s="45">
        <v>7.7708260918996075E-3</v>
      </c>
      <c r="S75" s="45">
        <v>0.5788799991657072</v>
      </c>
    </row>
    <row r="76" spans="1:19">
      <c r="A76" s="88" t="s">
        <v>287</v>
      </c>
      <c r="B76" s="69" t="s">
        <v>116</v>
      </c>
      <c r="C76" s="45">
        <v>0</v>
      </c>
      <c r="D76" s="45">
        <v>0.33638495222406561</v>
      </c>
      <c r="E76" s="45">
        <v>0</v>
      </c>
      <c r="F76" s="45">
        <v>0</v>
      </c>
      <c r="G76" s="45">
        <v>0.81545461816005016</v>
      </c>
      <c r="H76" s="45">
        <v>0.23265688718662902</v>
      </c>
      <c r="I76" s="45">
        <v>0</v>
      </c>
      <c r="J76" s="45">
        <v>0</v>
      </c>
      <c r="K76" s="45">
        <v>0</v>
      </c>
      <c r="L76" s="45">
        <v>0</v>
      </c>
      <c r="M76" s="45">
        <v>8.7766475506825259E-3</v>
      </c>
      <c r="N76" s="45">
        <v>0.41506434063708575</v>
      </c>
      <c r="O76" s="45">
        <v>5.1012717373930538E-3</v>
      </c>
      <c r="P76" s="45">
        <v>0.66584636984474344</v>
      </c>
      <c r="Q76" s="45">
        <v>0</v>
      </c>
      <c r="R76" s="45">
        <v>1.2390457522041416</v>
      </c>
      <c r="S76" s="45">
        <v>3.7183308395448051</v>
      </c>
    </row>
    <row r="77" spans="1:19">
      <c r="A77" s="88" t="s">
        <v>287</v>
      </c>
      <c r="B77" s="69" t="s">
        <v>117</v>
      </c>
      <c r="C77" s="45">
        <v>0</v>
      </c>
      <c r="D77" s="45">
        <v>0</v>
      </c>
      <c r="E77" s="45">
        <v>0</v>
      </c>
      <c r="F77" s="45">
        <v>4.2203536160135169</v>
      </c>
      <c r="G77" s="45">
        <v>0.9330782349588933</v>
      </c>
      <c r="H77" s="45">
        <v>0</v>
      </c>
      <c r="I77" s="45">
        <v>0</v>
      </c>
      <c r="J77" s="45">
        <v>0</v>
      </c>
      <c r="K77" s="45">
        <v>0</v>
      </c>
      <c r="L77" s="45">
        <v>0</v>
      </c>
      <c r="M77" s="45">
        <v>6.7649185858771332E-2</v>
      </c>
      <c r="N77" s="45">
        <v>7.3181989897602051E-2</v>
      </c>
      <c r="O77" s="45">
        <v>3.0909230821052347E-5</v>
      </c>
      <c r="P77" s="45">
        <v>1.0059972229929866</v>
      </c>
      <c r="Q77" s="45">
        <v>0</v>
      </c>
      <c r="R77" s="45">
        <v>0.36109223204890739</v>
      </c>
      <c r="S77" s="45">
        <v>6.6613833910014932</v>
      </c>
    </row>
    <row r="78" spans="1:19">
      <c r="A78" s="88" t="s">
        <v>287</v>
      </c>
      <c r="B78" s="69" t="s">
        <v>118</v>
      </c>
      <c r="C78" s="45">
        <v>0</v>
      </c>
      <c r="D78" s="45">
        <v>0</v>
      </c>
      <c r="E78" s="45">
        <v>0</v>
      </c>
      <c r="F78" s="45">
        <v>0</v>
      </c>
      <c r="G78" s="45">
        <v>0</v>
      </c>
      <c r="H78" s="45">
        <v>0</v>
      </c>
      <c r="I78" s="45">
        <v>0</v>
      </c>
      <c r="J78" s="45">
        <v>0</v>
      </c>
      <c r="K78" s="45">
        <v>7.536235944541847E-2</v>
      </c>
      <c r="L78" s="45">
        <v>0</v>
      </c>
      <c r="M78" s="45">
        <v>4.3731582137118252E-2</v>
      </c>
      <c r="N78" s="45">
        <v>0</v>
      </c>
      <c r="O78" s="45">
        <v>0</v>
      </c>
      <c r="P78" s="45">
        <v>0.26346430859917014</v>
      </c>
      <c r="Q78" s="45">
        <v>1.2483667576837165E-2</v>
      </c>
      <c r="R78" s="45">
        <v>0.37280887779320437</v>
      </c>
      <c r="S78" s="45">
        <v>0.76785079555173752</v>
      </c>
    </row>
    <row r="79" spans="1:19">
      <c r="A79" s="88" t="s">
        <v>287</v>
      </c>
      <c r="B79" s="69" t="s">
        <v>119</v>
      </c>
      <c r="C79" s="45">
        <v>0</v>
      </c>
      <c r="D79" s="45">
        <v>0</v>
      </c>
      <c r="E79" s="45">
        <v>0</v>
      </c>
      <c r="F79" s="45">
        <v>0</v>
      </c>
      <c r="G79" s="45">
        <v>0.16205742494797803</v>
      </c>
      <c r="H79" s="45">
        <v>0</v>
      </c>
      <c r="I79" s="45">
        <v>0</v>
      </c>
      <c r="J79" s="45">
        <v>0</v>
      </c>
      <c r="K79" s="45">
        <v>0</v>
      </c>
      <c r="L79" s="45">
        <v>0</v>
      </c>
      <c r="M79" s="45">
        <v>3.8186737961687811E-2</v>
      </c>
      <c r="N79" s="45">
        <v>1.0006817593417221</v>
      </c>
      <c r="O79" s="45">
        <v>2.5506382844542097E-2</v>
      </c>
      <c r="P79" s="45">
        <v>0.78511721627155673</v>
      </c>
      <c r="Q79" s="45">
        <v>9.944820647460606E-3</v>
      </c>
      <c r="R79" s="45">
        <v>0.33492426360312777</v>
      </c>
      <c r="S79" s="45">
        <v>2.3564186056180745</v>
      </c>
    </row>
    <row r="80" spans="1:19">
      <c r="A80" s="88" t="s">
        <v>287</v>
      </c>
      <c r="B80" s="69" t="s">
        <v>120</v>
      </c>
      <c r="C80" s="45">
        <v>0.22663926791939915</v>
      </c>
      <c r="D80" s="45">
        <v>0</v>
      </c>
      <c r="E80" s="45">
        <v>0.58404368247595762</v>
      </c>
      <c r="F80" s="45">
        <v>0</v>
      </c>
      <c r="G80" s="45">
        <v>0</v>
      </c>
      <c r="H80" s="45">
        <v>0.23265688718662902</v>
      </c>
      <c r="I80" s="45">
        <v>0</v>
      </c>
      <c r="J80" s="45">
        <v>0</v>
      </c>
      <c r="K80" s="45">
        <v>0</v>
      </c>
      <c r="L80" s="45">
        <v>0</v>
      </c>
      <c r="M80" s="45">
        <v>3.6214387895627809E-2</v>
      </c>
      <c r="N80" s="45">
        <v>3.8271831783122323E-2</v>
      </c>
      <c r="O80" s="45">
        <v>7.2767631936263566E-3</v>
      </c>
      <c r="P80" s="45">
        <v>0.2824053402907154</v>
      </c>
      <c r="Q80" s="45">
        <v>1.7757202873092126E-4</v>
      </c>
      <c r="R80" s="45">
        <v>0.95608368958886558</v>
      </c>
      <c r="S80" s="45">
        <v>2.3637694223626795</v>
      </c>
    </row>
    <row r="81" spans="1:19">
      <c r="A81" s="88" t="s">
        <v>287</v>
      </c>
      <c r="B81" s="69" t="s">
        <v>121</v>
      </c>
      <c r="C81" s="45">
        <v>0</v>
      </c>
      <c r="D81" s="45">
        <v>0</v>
      </c>
      <c r="E81" s="45">
        <v>0</v>
      </c>
      <c r="F81" s="45">
        <v>0</v>
      </c>
      <c r="G81" s="45">
        <v>0</v>
      </c>
      <c r="H81" s="45">
        <v>0</v>
      </c>
      <c r="I81" s="45">
        <v>0</v>
      </c>
      <c r="J81" s="45">
        <v>0</v>
      </c>
      <c r="K81" s="45">
        <v>0</v>
      </c>
      <c r="L81" s="45">
        <v>0</v>
      </c>
      <c r="M81" s="45">
        <v>2.0638940585691046E-3</v>
      </c>
      <c r="N81" s="45">
        <v>0</v>
      </c>
      <c r="O81" s="45">
        <v>1.2241565314918823E-4</v>
      </c>
      <c r="P81" s="45">
        <v>2.8770634672858009E-2</v>
      </c>
      <c r="Q81" s="45">
        <v>0</v>
      </c>
      <c r="R81" s="45">
        <v>6.1707844552429947E-3</v>
      </c>
      <c r="S81" s="45">
        <v>3.7127728839834617E-2</v>
      </c>
    </row>
    <row r="82" spans="1:19">
      <c r="A82" s="88" t="s">
        <v>287</v>
      </c>
      <c r="B82" s="69" t="s">
        <v>122</v>
      </c>
      <c r="C82" s="45">
        <v>0.12037026416729546</v>
      </c>
      <c r="D82" s="45">
        <v>0</v>
      </c>
      <c r="E82" s="45">
        <v>0</v>
      </c>
      <c r="F82" s="45">
        <v>4.2203536160135133</v>
      </c>
      <c r="G82" s="45">
        <v>0</v>
      </c>
      <c r="H82" s="45">
        <v>0</v>
      </c>
      <c r="I82" s="45">
        <v>0</v>
      </c>
      <c r="J82" s="45">
        <v>0</v>
      </c>
      <c r="K82" s="45">
        <v>4.1925311505819352E-5</v>
      </c>
      <c r="L82" s="45">
        <v>0</v>
      </c>
      <c r="M82" s="45">
        <v>3.4801321563806553E-2</v>
      </c>
      <c r="N82" s="45">
        <v>0</v>
      </c>
      <c r="O82" s="45">
        <v>0</v>
      </c>
      <c r="P82" s="45">
        <v>0</v>
      </c>
      <c r="Q82" s="45">
        <v>0</v>
      </c>
      <c r="R82" s="45">
        <v>3.4372237986850962E-2</v>
      </c>
      <c r="S82" s="45">
        <v>4.409939365042959</v>
      </c>
    </row>
    <row r="83" spans="1:19">
      <c r="A83" s="88" t="s">
        <v>287</v>
      </c>
      <c r="B83" s="69" t="s">
        <v>123</v>
      </c>
      <c r="C83" s="45">
        <v>0</v>
      </c>
      <c r="D83" s="45">
        <v>0</v>
      </c>
      <c r="E83" s="45">
        <v>0</v>
      </c>
      <c r="F83" s="45">
        <v>0</v>
      </c>
      <c r="G83" s="45">
        <v>0</v>
      </c>
      <c r="H83" s="45">
        <v>0</v>
      </c>
      <c r="I83" s="45">
        <v>0</v>
      </c>
      <c r="J83" s="45">
        <v>0</v>
      </c>
      <c r="K83" s="45">
        <v>0</v>
      </c>
      <c r="L83" s="45">
        <v>0</v>
      </c>
      <c r="M83" s="45">
        <v>5.8038988572910455E-3</v>
      </c>
      <c r="N83" s="45">
        <v>4.4902301532456335E-2</v>
      </c>
      <c r="O83" s="45">
        <v>3.2893882242468475E-3</v>
      </c>
      <c r="P83" s="45">
        <v>8.4356142020897806E-2</v>
      </c>
      <c r="Q83" s="45">
        <v>0</v>
      </c>
      <c r="R83" s="45">
        <v>0.17499739796548397</v>
      </c>
      <c r="S83" s="45">
        <v>0.31334912860037889</v>
      </c>
    </row>
    <row r="84" spans="1:19">
      <c r="A84" s="88" t="s">
        <v>287</v>
      </c>
      <c r="B84" s="69" t="s">
        <v>124</v>
      </c>
      <c r="C84" s="45">
        <v>0</v>
      </c>
      <c r="D84" s="45">
        <v>0.31651433779881621</v>
      </c>
      <c r="E84" s="45">
        <v>0</v>
      </c>
      <c r="F84" s="45">
        <v>0</v>
      </c>
      <c r="G84" s="45">
        <v>5.9431428141825045</v>
      </c>
      <c r="H84" s="45">
        <v>0</v>
      </c>
      <c r="I84" s="45">
        <v>9.8521987442526271E-2</v>
      </c>
      <c r="J84" s="45">
        <v>0</v>
      </c>
      <c r="K84" s="45">
        <v>0</v>
      </c>
      <c r="L84" s="45">
        <v>0</v>
      </c>
      <c r="M84" s="45">
        <v>5.7938638951204879E-2</v>
      </c>
      <c r="N84" s="45">
        <v>0.18314251663852765</v>
      </c>
      <c r="O84" s="45">
        <v>0</v>
      </c>
      <c r="P84" s="45">
        <v>0.25112951162946473</v>
      </c>
      <c r="Q84" s="45">
        <v>6.3167668843213676E-3</v>
      </c>
      <c r="R84" s="45">
        <v>0.70421873044841732</v>
      </c>
      <c r="S84" s="45">
        <v>7.5609253039757789</v>
      </c>
    </row>
    <row r="85" spans="1:19">
      <c r="A85" s="88" t="s">
        <v>287</v>
      </c>
      <c r="B85" s="69" t="s">
        <v>125</v>
      </c>
      <c r="C85" s="45">
        <v>1.2111592819002128</v>
      </c>
      <c r="D85" s="45">
        <v>0</v>
      </c>
      <c r="E85" s="45">
        <v>0</v>
      </c>
      <c r="F85" s="45">
        <v>1.0581506813712949</v>
      </c>
      <c r="G85" s="45">
        <v>0</v>
      </c>
      <c r="H85" s="45">
        <v>0</v>
      </c>
      <c r="I85" s="45">
        <v>0</v>
      </c>
      <c r="J85" s="45">
        <v>0</v>
      </c>
      <c r="K85" s="45">
        <v>0</v>
      </c>
      <c r="L85" s="45">
        <v>0</v>
      </c>
      <c r="M85" s="45">
        <v>1.8343906587810821E-2</v>
      </c>
      <c r="N85" s="45">
        <v>5.1406984396606958E-4</v>
      </c>
      <c r="O85" s="45">
        <v>0</v>
      </c>
      <c r="P85" s="45">
        <v>0</v>
      </c>
      <c r="Q85" s="45">
        <v>0</v>
      </c>
      <c r="R85" s="45">
        <v>5.2363615099807248E-2</v>
      </c>
      <c r="S85" s="45">
        <v>2.3405315548030785</v>
      </c>
    </row>
    <row r="86" spans="1:19">
      <c r="A86" s="88" t="s">
        <v>287</v>
      </c>
      <c r="B86" s="69" t="s">
        <v>126</v>
      </c>
      <c r="C86" s="45">
        <v>0</v>
      </c>
      <c r="D86" s="45">
        <v>0</v>
      </c>
      <c r="E86" s="45">
        <v>0</v>
      </c>
      <c r="F86" s="45">
        <v>0</v>
      </c>
      <c r="G86" s="45">
        <v>0</v>
      </c>
      <c r="H86" s="45">
        <v>0.13685699246272431</v>
      </c>
      <c r="I86" s="45">
        <v>0</v>
      </c>
      <c r="J86" s="45">
        <v>0</v>
      </c>
      <c r="K86" s="45">
        <v>0</v>
      </c>
      <c r="L86" s="45">
        <v>0</v>
      </c>
      <c r="M86" s="45">
        <v>3.7534820922260792E-2</v>
      </c>
      <c r="N86" s="45">
        <v>0.12577136073741357</v>
      </c>
      <c r="O86" s="45">
        <v>0</v>
      </c>
      <c r="P86" s="45">
        <v>0.330313441239932</v>
      </c>
      <c r="Q86" s="45">
        <v>9.944820647460606E-3</v>
      </c>
      <c r="R86" s="45">
        <v>1.0225682403606484</v>
      </c>
      <c r="S86" s="45">
        <v>1.6629896763704437</v>
      </c>
    </row>
    <row r="87" spans="1:19">
      <c r="A87" s="88" t="s">
        <v>287</v>
      </c>
      <c r="B87" s="69" t="s">
        <v>127</v>
      </c>
      <c r="C87" s="45">
        <v>0</v>
      </c>
      <c r="D87" s="45">
        <v>0</v>
      </c>
      <c r="E87" s="45">
        <v>0</v>
      </c>
      <c r="F87" s="45">
        <v>0</v>
      </c>
      <c r="G87" s="45">
        <v>0</v>
      </c>
      <c r="H87" s="45">
        <v>0</v>
      </c>
      <c r="I87" s="45">
        <v>0</v>
      </c>
      <c r="J87" s="45">
        <v>0</v>
      </c>
      <c r="K87" s="45">
        <v>0</v>
      </c>
      <c r="L87" s="45">
        <v>2.2356543026332751</v>
      </c>
      <c r="M87" s="45">
        <v>2.2056978742149624E-2</v>
      </c>
      <c r="N87" s="45">
        <v>0</v>
      </c>
      <c r="O87" s="45">
        <v>0</v>
      </c>
      <c r="P87" s="45">
        <v>8.802842622150564E-2</v>
      </c>
      <c r="Q87" s="45">
        <v>4.4867447751395506E-3</v>
      </c>
      <c r="R87" s="45">
        <v>0.37911772707393609</v>
      </c>
      <c r="S87" s="45">
        <v>2.7293441794460023</v>
      </c>
    </row>
    <row r="88" spans="1:19">
      <c r="A88" s="88" t="s">
        <v>287</v>
      </c>
      <c r="B88" s="69" t="s">
        <v>128</v>
      </c>
      <c r="C88" s="45">
        <v>0</v>
      </c>
      <c r="D88" s="45">
        <v>0</v>
      </c>
      <c r="E88" s="45">
        <v>0</v>
      </c>
      <c r="F88" s="45">
        <v>4.2203536160135116</v>
      </c>
      <c r="G88" s="45">
        <v>0</v>
      </c>
      <c r="H88" s="45">
        <v>0</v>
      </c>
      <c r="I88" s="45">
        <v>0</v>
      </c>
      <c r="J88" s="45">
        <v>0</v>
      </c>
      <c r="K88" s="45">
        <v>0</v>
      </c>
      <c r="L88" s="45">
        <v>0</v>
      </c>
      <c r="M88" s="45">
        <v>6.34138533540618E-2</v>
      </c>
      <c r="N88" s="45">
        <v>0</v>
      </c>
      <c r="O88" s="45">
        <v>0</v>
      </c>
      <c r="P88" s="45">
        <v>9.3217568615129309E-2</v>
      </c>
      <c r="Q88" s="45">
        <v>0</v>
      </c>
      <c r="R88" s="45">
        <v>0.32213194329381878</v>
      </c>
      <c r="S88" s="45">
        <v>4.6991169812765463</v>
      </c>
    </row>
    <row r="89" spans="1:19">
      <c r="A89" s="88" t="s">
        <v>287</v>
      </c>
      <c r="B89" s="69" t="s">
        <v>129</v>
      </c>
      <c r="C89" s="45">
        <v>0</v>
      </c>
      <c r="D89" s="45">
        <v>0</v>
      </c>
      <c r="E89" s="45">
        <v>0</v>
      </c>
      <c r="F89" s="45">
        <v>0</v>
      </c>
      <c r="G89" s="45">
        <v>0</v>
      </c>
      <c r="H89" s="45">
        <v>0</v>
      </c>
      <c r="I89" s="45">
        <v>0</v>
      </c>
      <c r="J89" s="45">
        <v>0</v>
      </c>
      <c r="K89" s="45">
        <v>4.1925311505819352E-5</v>
      </c>
      <c r="L89" s="45">
        <v>0</v>
      </c>
      <c r="M89" s="45">
        <v>7.6497071699250796E-3</v>
      </c>
      <c r="N89" s="45">
        <v>1.3419519511327138E-2</v>
      </c>
      <c r="O89" s="45">
        <v>0</v>
      </c>
      <c r="P89" s="45">
        <v>0</v>
      </c>
      <c r="Q89" s="45">
        <v>2.8469146742260421E-6</v>
      </c>
      <c r="R89" s="45">
        <v>0.41688980785585983</v>
      </c>
      <c r="S89" s="45">
        <v>0.43800380676327677</v>
      </c>
    </row>
    <row r="90" spans="1:19">
      <c r="A90" s="88" t="s">
        <v>287</v>
      </c>
      <c r="B90" s="69" t="s">
        <v>130</v>
      </c>
      <c r="C90" s="45">
        <v>0</v>
      </c>
      <c r="D90" s="45">
        <v>0</v>
      </c>
      <c r="E90" s="45">
        <v>0.45151834517849432</v>
      </c>
      <c r="F90" s="45">
        <v>0</v>
      </c>
      <c r="G90" s="45">
        <v>0</v>
      </c>
      <c r="H90" s="45">
        <v>0</v>
      </c>
      <c r="I90" s="45">
        <v>0</v>
      </c>
      <c r="J90" s="45">
        <v>0</v>
      </c>
      <c r="K90" s="45">
        <v>0</v>
      </c>
      <c r="L90" s="45">
        <v>0</v>
      </c>
      <c r="M90" s="45">
        <v>7.0571666229071184E-3</v>
      </c>
      <c r="N90" s="45">
        <v>7.2287730119128923E-2</v>
      </c>
      <c r="O90" s="45">
        <v>0</v>
      </c>
      <c r="P90" s="45">
        <v>0</v>
      </c>
      <c r="Q90" s="45">
        <v>7.8846841691060376E-4</v>
      </c>
      <c r="R90" s="45">
        <v>0.52682329303459596</v>
      </c>
      <c r="S90" s="45">
        <v>1.058475003372024</v>
      </c>
    </row>
    <row r="91" spans="1:19">
      <c r="A91" s="88" t="s">
        <v>287</v>
      </c>
      <c r="B91" s="69" t="s">
        <v>131</v>
      </c>
      <c r="C91" s="45">
        <v>0</v>
      </c>
      <c r="D91" s="45">
        <v>1.3510080841404744</v>
      </c>
      <c r="E91" s="45">
        <v>0</v>
      </c>
      <c r="F91" s="45">
        <v>0</v>
      </c>
      <c r="G91" s="45">
        <v>0</v>
      </c>
      <c r="H91" s="45">
        <v>0</v>
      </c>
      <c r="I91" s="45">
        <v>0</v>
      </c>
      <c r="J91" s="45">
        <v>0</v>
      </c>
      <c r="K91" s="45">
        <v>0</v>
      </c>
      <c r="L91" s="45">
        <v>0</v>
      </c>
      <c r="M91" s="45">
        <v>3.7206460552640763E-2</v>
      </c>
      <c r="N91" s="45">
        <v>2.4621250385887805E-2</v>
      </c>
      <c r="O91" s="45">
        <v>0</v>
      </c>
      <c r="P91" s="45">
        <v>0</v>
      </c>
      <c r="Q91" s="45">
        <v>0</v>
      </c>
      <c r="R91" s="45">
        <v>0.27042536590462163</v>
      </c>
      <c r="S91" s="45">
        <v>1.6832611609836192</v>
      </c>
    </row>
    <row r="92" spans="1:19">
      <c r="A92" s="88" t="s">
        <v>287</v>
      </c>
      <c r="B92" s="69" t="s">
        <v>132</v>
      </c>
      <c r="C92" s="45">
        <v>0</v>
      </c>
      <c r="D92" s="45">
        <v>0</v>
      </c>
      <c r="E92" s="45">
        <v>0</v>
      </c>
      <c r="F92" s="45">
        <v>0</v>
      </c>
      <c r="G92" s="45">
        <v>0.16205742494797803</v>
      </c>
      <c r="H92" s="45">
        <v>0</v>
      </c>
      <c r="I92" s="45">
        <v>0</v>
      </c>
      <c r="J92" s="45">
        <v>0</v>
      </c>
      <c r="K92" s="45">
        <v>0</v>
      </c>
      <c r="L92" s="45">
        <v>0</v>
      </c>
      <c r="M92" s="45">
        <v>3.728434701727501E-2</v>
      </c>
      <c r="N92" s="45">
        <v>0</v>
      </c>
      <c r="O92" s="45">
        <v>0</v>
      </c>
      <c r="P92" s="45">
        <v>0.24613127893086251</v>
      </c>
      <c r="Q92" s="45">
        <v>1.0122392676191527E-2</v>
      </c>
      <c r="R92" s="45">
        <v>0.23997014362022639</v>
      </c>
      <c r="S92" s="45">
        <v>0.69556558719250461</v>
      </c>
    </row>
    <row r="93" spans="1:19">
      <c r="A93" s="88" t="s">
        <v>287</v>
      </c>
      <c r="B93" s="69" t="s">
        <v>133</v>
      </c>
      <c r="C93" s="45">
        <v>0</v>
      </c>
      <c r="D93" s="45">
        <v>0</v>
      </c>
      <c r="E93" s="45">
        <v>0</v>
      </c>
      <c r="F93" s="45">
        <v>0</v>
      </c>
      <c r="G93" s="45">
        <v>0</v>
      </c>
      <c r="H93" s="45">
        <v>0</v>
      </c>
      <c r="I93" s="45">
        <v>0</v>
      </c>
      <c r="J93" s="45">
        <v>0</v>
      </c>
      <c r="K93" s="45">
        <v>0</v>
      </c>
      <c r="L93" s="45">
        <v>0</v>
      </c>
      <c r="M93" s="45">
        <v>4.7262047022229581E-3</v>
      </c>
      <c r="N93" s="45">
        <v>3.82718317831241E-2</v>
      </c>
      <c r="O93" s="45">
        <v>0</v>
      </c>
      <c r="P93" s="45">
        <v>0.30004686567725614</v>
      </c>
      <c r="Q93" s="45">
        <v>1.7757202873092126E-4</v>
      </c>
      <c r="R93" s="45">
        <v>0.11155923559388725</v>
      </c>
      <c r="S93" s="45">
        <v>0.45478170978526578</v>
      </c>
    </row>
    <row r="94" spans="1:19">
      <c r="A94" s="88" t="s">
        <v>287</v>
      </c>
      <c r="B94" s="69" t="s">
        <v>134</v>
      </c>
      <c r="C94" s="45">
        <v>0</v>
      </c>
      <c r="D94" s="45">
        <v>0</v>
      </c>
      <c r="E94" s="45">
        <v>0</v>
      </c>
      <c r="F94" s="45">
        <v>0</v>
      </c>
      <c r="G94" s="45">
        <v>0</v>
      </c>
      <c r="H94" s="45">
        <v>0</v>
      </c>
      <c r="I94" s="45">
        <v>4.6028483980998125E-2</v>
      </c>
      <c r="J94" s="45">
        <v>0</v>
      </c>
      <c r="K94" s="45">
        <v>0</v>
      </c>
      <c r="L94" s="45">
        <v>0</v>
      </c>
      <c r="M94" s="45">
        <v>4.8133074603684989E-2</v>
      </c>
      <c r="N94" s="45">
        <v>2.8153899100612279E-2</v>
      </c>
      <c r="O94" s="45">
        <v>2.9938492200010103E-4</v>
      </c>
      <c r="P94" s="45">
        <v>0.11095793920402919</v>
      </c>
      <c r="Q94" s="45">
        <v>0</v>
      </c>
      <c r="R94" s="45">
        <v>6.907527080102227E-6</v>
      </c>
      <c r="S94" s="45">
        <v>0.23357968933839857</v>
      </c>
    </row>
    <row r="95" spans="1:19">
      <c r="A95" s="88" t="s">
        <v>287</v>
      </c>
      <c r="B95" s="69" t="s">
        <v>135</v>
      </c>
      <c r="C95" s="45">
        <v>0</v>
      </c>
      <c r="D95" s="45">
        <v>0.31651433779881621</v>
      </c>
      <c r="E95" s="45">
        <v>0</v>
      </c>
      <c r="F95" s="45">
        <v>0</v>
      </c>
      <c r="G95" s="45">
        <v>0</v>
      </c>
      <c r="H95" s="45">
        <v>0</v>
      </c>
      <c r="I95" s="45">
        <v>0</v>
      </c>
      <c r="J95" s="45">
        <v>0</v>
      </c>
      <c r="K95" s="45">
        <v>0</v>
      </c>
      <c r="L95" s="45">
        <v>0</v>
      </c>
      <c r="M95" s="45">
        <v>2.2377523973220903E-2</v>
      </c>
      <c r="N95" s="45">
        <v>0.22882853316955654</v>
      </c>
      <c r="O95" s="45">
        <v>0</v>
      </c>
      <c r="P95" s="45">
        <v>0.18345227590285162</v>
      </c>
      <c r="Q95" s="45">
        <v>0</v>
      </c>
      <c r="R95" s="45">
        <v>0</v>
      </c>
      <c r="S95" s="45">
        <v>0.75117267084445416</v>
      </c>
    </row>
    <row r="96" spans="1:19">
      <c r="A96" s="88" t="s">
        <v>287</v>
      </c>
      <c r="B96" s="69" t="s">
        <v>136</v>
      </c>
      <c r="C96" s="45">
        <v>0.12037026416729546</v>
      </c>
      <c r="D96" s="45">
        <v>0</v>
      </c>
      <c r="E96" s="45">
        <v>0</v>
      </c>
      <c r="F96" s="45">
        <v>0</v>
      </c>
      <c r="G96" s="45">
        <v>0</v>
      </c>
      <c r="H96" s="45">
        <v>0</v>
      </c>
      <c r="I96" s="45">
        <v>0</v>
      </c>
      <c r="J96" s="45">
        <v>0</v>
      </c>
      <c r="K96" s="45">
        <v>0</v>
      </c>
      <c r="L96" s="45">
        <v>0</v>
      </c>
      <c r="M96" s="45">
        <v>1.902426911601296E-2</v>
      </c>
      <c r="N96" s="45">
        <v>1.406139709180465E-2</v>
      </c>
      <c r="O96" s="45">
        <v>0</v>
      </c>
      <c r="P96" s="45">
        <v>3.9370044864844189E-2</v>
      </c>
      <c r="Q96" s="45">
        <v>3.2774956657373178E-3</v>
      </c>
      <c r="R96" s="45">
        <v>2.2909050128561148E-4</v>
      </c>
      <c r="S96" s="45">
        <v>0.19633256140699018</v>
      </c>
    </row>
    <row r="97" spans="1:19">
      <c r="A97" s="88" t="s">
        <v>287</v>
      </c>
      <c r="B97" s="69" t="s">
        <v>137</v>
      </c>
      <c r="C97" s="45">
        <v>0</v>
      </c>
      <c r="D97" s="45">
        <v>0</v>
      </c>
      <c r="E97" s="45">
        <v>0</v>
      </c>
      <c r="F97" s="45">
        <v>4.2203536160135116</v>
      </c>
      <c r="G97" s="45">
        <v>0</v>
      </c>
      <c r="H97" s="45">
        <v>0</v>
      </c>
      <c r="I97" s="45">
        <v>0.35989241424927831</v>
      </c>
      <c r="J97" s="45">
        <v>7.472725235918859E-2</v>
      </c>
      <c r="K97" s="45">
        <v>0</v>
      </c>
      <c r="L97" s="45">
        <v>0</v>
      </c>
      <c r="M97" s="45">
        <v>9.9862386786782054E-3</v>
      </c>
      <c r="N97" s="45">
        <v>7.1554156778066869E-2</v>
      </c>
      <c r="O97" s="45">
        <v>0</v>
      </c>
      <c r="P97" s="45">
        <v>0.64297833936703164</v>
      </c>
      <c r="Q97" s="45">
        <v>4.9543029925235516E-2</v>
      </c>
      <c r="R97" s="45">
        <v>4.6318518603644776E-2</v>
      </c>
      <c r="S97" s="45">
        <v>5.4753535659745864</v>
      </c>
    </row>
    <row r="98" spans="1:19">
      <c r="A98" s="88" t="s">
        <v>287</v>
      </c>
      <c r="B98" s="69" t="s">
        <v>138</v>
      </c>
      <c r="C98" s="45">
        <v>0</v>
      </c>
      <c r="D98" s="45">
        <v>0</v>
      </c>
      <c r="E98" s="45">
        <v>0</v>
      </c>
      <c r="F98" s="45">
        <v>0</v>
      </c>
      <c r="G98" s="45">
        <v>0</v>
      </c>
      <c r="H98" s="45">
        <v>0.11625442283562748</v>
      </c>
      <c r="I98" s="45">
        <v>0</v>
      </c>
      <c r="J98" s="45">
        <v>0</v>
      </c>
      <c r="K98" s="45">
        <v>0</v>
      </c>
      <c r="L98" s="45">
        <v>0</v>
      </c>
      <c r="M98" s="45">
        <v>3.9175305361336399E-3</v>
      </c>
      <c r="N98" s="45">
        <v>0</v>
      </c>
      <c r="O98" s="45">
        <v>0</v>
      </c>
      <c r="P98" s="45">
        <v>0</v>
      </c>
      <c r="Q98" s="45">
        <v>0</v>
      </c>
      <c r="R98" s="45">
        <v>0.11656920753596722</v>
      </c>
      <c r="S98" s="45">
        <v>0.23674116090774078</v>
      </c>
    </row>
    <row r="99" spans="1:19">
      <c r="A99" s="88" t="s">
        <v>287</v>
      </c>
      <c r="B99" s="69" t="s">
        <v>139</v>
      </c>
      <c r="C99" s="45">
        <v>0</v>
      </c>
      <c r="D99" s="45">
        <v>0</v>
      </c>
      <c r="E99" s="45">
        <v>0</v>
      </c>
      <c r="F99" s="45">
        <v>0</v>
      </c>
      <c r="G99" s="45">
        <v>0</v>
      </c>
      <c r="H99" s="45">
        <v>0</v>
      </c>
      <c r="I99" s="45">
        <v>9.8521987442526271E-2</v>
      </c>
      <c r="J99" s="45">
        <v>0</v>
      </c>
      <c r="K99" s="45">
        <v>0</v>
      </c>
      <c r="L99" s="45">
        <v>0</v>
      </c>
      <c r="M99" s="45">
        <v>7.4031357528578923E-3</v>
      </c>
      <c r="N99" s="45">
        <v>1.9156661782613327E-3</v>
      </c>
      <c r="O99" s="45">
        <v>0</v>
      </c>
      <c r="P99" s="45">
        <v>0.10215074671361535</v>
      </c>
      <c r="Q99" s="45">
        <v>0</v>
      </c>
      <c r="R99" s="45">
        <v>0.16957197693092496</v>
      </c>
      <c r="S99" s="45">
        <v>0.37956351301821201</v>
      </c>
    </row>
    <row r="100" spans="1:19">
      <c r="A100" s="88" t="s">
        <v>287</v>
      </c>
      <c r="B100" s="69" t="s">
        <v>140</v>
      </c>
      <c r="C100" s="45">
        <v>0.89134290610089195</v>
      </c>
      <c r="D100" s="45">
        <v>0.31651433779881621</v>
      </c>
      <c r="E100" s="45">
        <v>0</v>
      </c>
      <c r="F100" s="45">
        <v>0</v>
      </c>
      <c r="G100" s="45">
        <v>0</v>
      </c>
      <c r="H100" s="45">
        <v>0</v>
      </c>
      <c r="I100" s="45">
        <v>9.8521987442526271E-2</v>
      </c>
      <c r="J100" s="45">
        <v>0</v>
      </c>
      <c r="K100" s="45">
        <v>0</v>
      </c>
      <c r="L100" s="45">
        <v>0</v>
      </c>
      <c r="M100" s="45">
        <v>9.0129016778348614E-3</v>
      </c>
      <c r="N100" s="45">
        <v>0.20452212506626921</v>
      </c>
      <c r="O100" s="45">
        <v>4.9372053959912954E-3</v>
      </c>
      <c r="P100" s="45">
        <v>2.4190198458171608E-3</v>
      </c>
      <c r="Q100" s="45">
        <v>0</v>
      </c>
      <c r="R100" s="45">
        <v>0</v>
      </c>
      <c r="S100" s="45">
        <v>1.5272704833281523</v>
      </c>
    </row>
    <row r="101" spans="1:19">
      <c r="A101" s="88" t="s">
        <v>287</v>
      </c>
      <c r="B101" s="69" t="s">
        <v>141</v>
      </c>
      <c r="C101" s="45">
        <v>0</v>
      </c>
      <c r="D101" s="45">
        <v>0</v>
      </c>
      <c r="E101" s="45">
        <v>0</v>
      </c>
      <c r="F101" s="45">
        <v>0</v>
      </c>
      <c r="G101" s="45">
        <v>0</v>
      </c>
      <c r="H101" s="45">
        <v>0</v>
      </c>
      <c r="I101" s="45">
        <v>0</v>
      </c>
      <c r="J101" s="45">
        <v>0</v>
      </c>
      <c r="K101" s="45">
        <v>0</v>
      </c>
      <c r="L101" s="45">
        <v>1.6718862712338414</v>
      </c>
      <c r="M101" s="45">
        <v>1.4817330198052758E-2</v>
      </c>
      <c r="N101" s="45">
        <v>0</v>
      </c>
      <c r="O101" s="45">
        <v>3.3229260945222272E-4</v>
      </c>
      <c r="P101" s="45">
        <v>7.9216312978900305E-2</v>
      </c>
      <c r="Q101" s="45">
        <v>0</v>
      </c>
      <c r="R101" s="45">
        <v>2.3516792859425095E-2</v>
      </c>
      <c r="S101" s="45">
        <v>1.7897689998796693</v>
      </c>
    </row>
    <row r="102" spans="1:19">
      <c r="A102" s="88" t="s">
        <v>287</v>
      </c>
      <c r="B102" s="69" t="s">
        <v>142</v>
      </c>
      <c r="C102" s="45">
        <v>0</v>
      </c>
      <c r="D102" s="45">
        <v>0</v>
      </c>
      <c r="E102" s="45">
        <v>0</v>
      </c>
      <c r="F102" s="45">
        <v>0</v>
      </c>
      <c r="G102" s="45">
        <v>0</v>
      </c>
      <c r="H102" s="45">
        <v>0</v>
      </c>
      <c r="I102" s="45">
        <v>0</v>
      </c>
      <c r="J102" s="45">
        <v>0</v>
      </c>
      <c r="K102" s="45">
        <v>0.14248383210642079</v>
      </c>
      <c r="L102" s="45">
        <v>0</v>
      </c>
      <c r="M102" s="45">
        <v>3.065676984104293E-2</v>
      </c>
      <c r="N102" s="45">
        <v>0</v>
      </c>
      <c r="O102" s="45">
        <v>1.2987880127623974E-4</v>
      </c>
      <c r="P102" s="45">
        <v>0</v>
      </c>
      <c r="Q102" s="45">
        <v>6.0793996107322279E-4</v>
      </c>
      <c r="R102" s="45">
        <v>0.21379264591480052</v>
      </c>
      <c r="S102" s="45">
        <v>0.38767106662459128</v>
      </c>
    </row>
    <row r="103" spans="1:19">
      <c r="A103" s="88" t="s">
        <v>287</v>
      </c>
      <c r="B103" s="69" t="s">
        <v>143</v>
      </c>
      <c r="C103" s="45">
        <v>0</v>
      </c>
      <c r="D103" s="45">
        <v>0</v>
      </c>
      <c r="E103" s="45">
        <v>0</v>
      </c>
      <c r="F103" s="45">
        <v>0</v>
      </c>
      <c r="G103" s="45">
        <v>2.1445088277655131</v>
      </c>
      <c r="H103" s="45">
        <v>0</v>
      </c>
      <c r="I103" s="45">
        <v>0</v>
      </c>
      <c r="J103" s="45">
        <v>0</v>
      </c>
      <c r="K103" s="45">
        <v>0</v>
      </c>
      <c r="L103" s="45">
        <v>0</v>
      </c>
      <c r="M103" s="45">
        <v>6.6360101419142836E-3</v>
      </c>
      <c r="N103" s="45">
        <v>2.7137891986489748E-2</v>
      </c>
      <c r="O103" s="45">
        <v>0</v>
      </c>
      <c r="P103" s="45">
        <v>8.2531093545760825E-2</v>
      </c>
      <c r="Q103" s="45">
        <v>4.8632449815078083E-2</v>
      </c>
      <c r="R103" s="45">
        <v>2.175713458331785E-3</v>
      </c>
      <c r="S103" s="45">
        <v>2.3116219867131065</v>
      </c>
    </row>
    <row r="104" spans="1:19">
      <c r="A104" s="88" t="s">
        <v>287</v>
      </c>
      <c r="B104" s="69" t="s">
        <v>144</v>
      </c>
      <c r="C104" s="45">
        <v>0</v>
      </c>
      <c r="D104" s="45">
        <v>0</v>
      </c>
      <c r="E104" s="45">
        <v>0</v>
      </c>
      <c r="F104" s="45">
        <v>0</v>
      </c>
      <c r="G104" s="45">
        <v>0</v>
      </c>
      <c r="H104" s="45">
        <v>0</v>
      </c>
      <c r="I104" s="45">
        <v>0</v>
      </c>
      <c r="J104" s="45">
        <v>0</v>
      </c>
      <c r="K104" s="45">
        <v>0</v>
      </c>
      <c r="L104" s="45">
        <v>0</v>
      </c>
      <c r="M104" s="45">
        <v>2.0673464702216648E-3</v>
      </c>
      <c r="N104" s="45">
        <v>0</v>
      </c>
      <c r="O104" s="45">
        <v>0</v>
      </c>
      <c r="P104" s="45">
        <v>2.7392900118449859E-2</v>
      </c>
      <c r="Q104" s="45">
        <v>9.944820647460606E-3</v>
      </c>
      <c r="R104" s="45">
        <v>6.6566053542523207E-2</v>
      </c>
      <c r="S104" s="45">
        <v>0.105971120778662</v>
      </c>
    </row>
    <row r="105" spans="1:19">
      <c r="A105" s="88" t="s">
        <v>287</v>
      </c>
      <c r="B105" s="69" t="s">
        <v>145</v>
      </c>
      <c r="C105" s="45">
        <v>0</v>
      </c>
      <c r="D105" s="45">
        <v>0</v>
      </c>
      <c r="E105" s="45">
        <v>0</v>
      </c>
      <c r="F105" s="45">
        <v>4.2203536160135187</v>
      </c>
      <c r="G105" s="45">
        <v>0</v>
      </c>
      <c r="H105" s="45">
        <v>0</v>
      </c>
      <c r="I105" s="45">
        <v>0</v>
      </c>
      <c r="J105" s="45">
        <v>0</v>
      </c>
      <c r="K105" s="45">
        <v>0</v>
      </c>
      <c r="L105" s="45">
        <v>2.2356543026332858</v>
      </c>
      <c r="M105" s="45">
        <v>9.1541378709418808E-3</v>
      </c>
      <c r="N105" s="45">
        <v>0</v>
      </c>
      <c r="O105" s="45">
        <v>0</v>
      </c>
      <c r="P105" s="45">
        <v>2.2698268609300243E-2</v>
      </c>
      <c r="Q105" s="45">
        <v>0</v>
      </c>
      <c r="R105" s="45">
        <v>9.6001714783319869E-2</v>
      </c>
      <c r="S105" s="45">
        <v>6.5838620399103718</v>
      </c>
    </row>
    <row r="106" spans="1:19">
      <c r="A106" s="88" t="s">
        <v>287</v>
      </c>
      <c r="B106" s="69" t="s">
        <v>146</v>
      </c>
      <c r="C106" s="45">
        <v>0</v>
      </c>
      <c r="D106" s="45">
        <v>0</v>
      </c>
      <c r="E106" s="45">
        <v>0</v>
      </c>
      <c r="F106" s="45">
        <v>0</v>
      </c>
      <c r="G106" s="45">
        <v>0</v>
      </c>
      <c r="H106" s="45">
        <v>0</v>
      </c>
      <c r="I106" s="45">
        <v>0</v>
      </c>
      <c r="J106" s="45">
        <v>0</v>
      </c>
      <c r="K106" s="45">
        <v>0</v>
      </c>
      <c r="L106" s="45">
        <v>0</v>
      </c>
      <c r="M106" s="45">
        <v>6.7887156228163548E-3</v>
      </c>
      <c r="N106" s="45">
        <v>0</v>
      </c>
      <c r="O106" s="45">
        <v>0</v>
      </c>
      <c r="P106" s="45">
        <v>2.7324867774982664E-2</v>
      </c>
      <c r="Q106" s="45">
        <v>0</v>
      </c>
      <c r="R106" s="45">
        <v>0.1588449880128735</v>
      </c>
      <c r="S106" s="45">
        <v>0.19295857141068495</v>
      </c>
    </row>
    <row r="107" spans="1:19">
      <c r="A107" s="88" t="s">
        <v>287</v>
      </c>
      <c r="B107" s="69" t="s">
        <v>147</v>
      </c>
      <c r="C107" s="45">
        <v>0</v>
      </c>
      <c r="D107" s="45">
        <v>0</v>
      </c>
      <c r="E107" s="45">
        <v>0</v>
      </c>
      <c r="F107" s="45">
        <v>0</v>
      </c>
      <c r="G107" s="45">
        <v>0</v>
      </c>
      <c r="H107" s="45">
        <v>0</v>
      </c>
      <c r="I107" s="45">
        <v>0</v>
      </c>
      <c r="J107" s="45">
        <v>0</v>
      </c>
      <c r="K107" s="45">
        <v>0</v>
      </c>
      <c r="L107" s="45">
        <v>4.6620693650290796</v>
      </c>
      <c r="M107" s="45">
        <v>1.0620787610573501E-2</v>
      </c>
      <c r="N107" s="45">
        <v>0</v>
      </c>
      <c r="O107" s="45">
        <v>1.4781848114053808E-4</v>
      </c>
      <c r="P107" s="45">
        <v>0.48498914799494131</v>
      </c>
      <c r="Q107" s="45">
        <v>3.2853214446810775E-3</v>
      </c>
      <c r="R107" s="45">
        <v>6.6207984892301397E-3</v>
      </c>
      <c r="S107" s="45">
        <v>5.1677332390496531</v>
      </c>
    </row>
    <row r="108" spans="1:19">
      <c r="A108" s="88" t="s">
        <v>287</v>
      </c>
      <c r="B108" s="69" t="s">
        <v>148</v>
      </c>
      <c r="C108" s="45">
        <v>0.12037026416729546</v>
      </c>
      <c r="D108" s="45">
        <v>0</v>
      </c>
      <c r="E108" s="45">
        <v>0.16069722705090195</v>
      </c>
      <c r="F108" s="45">
        <v>0</v>
      </c>
      <c r="G108" s="45">
        <v>0</v>
      </c>
      <c r="H108" s="45">
        <v>0</v>
      </c>
      <c r="I108" s="45">
        <v>0</v>
      </c>
      <c r="J108" s="45">
        <v>0</v>
      </c>
      <c r="K108" s="45">
        <v>4.1925311505819352E-5</v>
      </c>
      <c r="L108" s="45">
        <v>0</v>
      </c>
      <c r="M108" s="45">
        <v>2.071498658695603E-3</v>
      </c>
      <c r="N108" s="45">
        <v>0.47329019211188239</v>
      </c>
      <c r="O108" s="45">
        <v>0</v>
      </c>
      <c r="P108" s="45">
        <v>0.26346430859917191</v>
      </c>
      <c r="Q108" s="45">
        <v>0</v>
      </c>
      <c r="R108" s="45">
        <v>0</v>
      </c>
      <c r="S108" s="45">
        <v>1.0199354158994538</v>
      </c>
    </row>
    <row r="109" spans="1:19">
      <c r="A109" s="88" t="s">
        <v>287</v>
      </c>
      <c r="B109" s="69" t="s">
        <v>149</v>
      </c>
      <c r="C109" s="45">
        <v>0</v>
      </c>
      <c r="D109" s="45">
        <v>0</v>
      </c>
      <c r="E109" s="45">
        <v>0.45151834517849432</v>
      </c>
      <c r="F109" s="45">
        <v>0</v>
      </c>
      <c r="G109" s="45">
        <v>0</v>
      </c>
      <c r="H109" s="45">
        <v>0</v>
      </c>
      <c r="I109" s="45">
        <v>0</v>
      </c>
      <c r="J109" s="45">
        <v>0</v>
      </c>
      <c r="K109" s="45">
        <v>0</v>
      </c>
      <c r="L109" s="45">
        <v>0</v>
      </c>
      <c r="M109" s="45">
        <v>2.2856704224510693E-2</v>
      </c>
      <c r="N109" s="45">
        <v>1.3161778189100914E-2</v>
      </c>
      <c r="O109" s="45">
        <v>2.9880328475775375E-3</v>
      </c>
      <c r="P109" s="45">
        <v>0.91115719255884997</v>
      </c>
      <c r="Q109" s="45">
        <v>4.3321484701652757E-4</v>
      </c>
      <c r="R109" s="45">
        <v>0.33299619564852634</v>
      </c>
      <c r="S109" s="45">
        <v>1.7351114634940643</v>
      </c>
    </row>
    <row r="110" spans="1:19">
      <c r="A110" s="88" t="s">
        <v>287</v>
      </c>
      <c r="B110" s="69" t="s">
        <v>150</v>
      </c>
      <c r="C110" s="45">
        <v>0</v>
      </c>
      <c r="D110" s="45">
        <v>0</v>
      </c>
      <c r="E110" s="45">
        <v>0</v>
      </c>
      <c r="F110" s="45">
        <v>0</v>
      </c>
      <c r="G110" s="45">
        <v>0</v>
      </c>
      <c r="H110" s="45">
        <v>0</v>
      </c>
      <c r="I110" s="45">
        <v>0</v>
      </c>
      <c r="J110" s="45">
        <v>0</v>
      </c>
      <c r="K110" s="45">
        <v>0</v>
      </c>
      <c r="L110" s="45">
        <v>0</v>
      </c>
      <c r="M110" s="45">
        <v>1.4648540531201348E-3</v>
      </c>
      <c r="N110" s="45">
        <v>0</v>
      </c>
      <c r="O110" s="45">
        <v>0</v>
      </c>
      <c r="P110" s="45">
        <v>0.80696470559163913</v>
      </c>
      <c r="Q110" s="45">
        <v>3.5810048456808019E-4</v>
      </c>
      <c r="R110" s="45">
        <v>1.3338146262022121E-2</v>
      </c>
      <c r="S110" s="45">
        <v>0.82212580639136945</v>
      </c>
    </row>
    <row r="111" spans="1:19">
      <c r="A111" s="88" t="s">
        <v>287</v>
      </c>
      <c r="B111" s="69" t="s">
        <v>151</v>
      </c>
      <c r="C111" s="45">
        <v>0</v>
      </c>
      <c r="D111" s="45">
        <v>0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  <c r="K111" s="45">
        <v>0</v>
      </c>
      <c r="L111" s="45">
        <v>2.2356543026332858</v>
      </c>
      <c r="M111" s="45">
        <v>1.0739125201400412E-2</v>
      </c>
      <c r="N111" s="45">
        <v>1.3419519511328915E-2</v>
      </c>
      <c r="O111" s="45">
        <v>0</v>
      </c>
      <c r="P111" s="45">
        <v>0</v>
      </c>
      <c r="Q111" s="45">
        <v>0</v>
      </c>
      <c r="R111" s="45">
        <v>3.0815885157799983E-2</v>
      </c>
      <c r="S111" s="45">
        <v>2.2906288325038133</v>
      </c>
    </row>
    <row r="112" spans="1:19">
      <c r="A112" s="88" t="s">
        <v>287</v>
      </c>
      <c r="B112" s="69" t="s">
        <v>152</v>
      </c>
      <c r="C112" s="45">
        <v>0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  <c r="K112" s="45">
        <v>0</v>
      </c>
      <c r="L112" s="45">
        <v>0</v>
      </c>
      <c r="M112" s="45">
        <v>3.7269797133792082E-3</v>
      </c>
      <c r="N112" s="45">
        <v>2.8593969357398663E-2</v>
      </c>
      <c r="O112" s="45">
        <v>4.9372053959910733E-3</v>
      </c>
      <c r="P112" s="45">
        <v>0</v>
      </c>
      <c r="Q112" s="45">
        <v>9.9448206474608281E-3</v>
      </c>
      <c r="R112" s="45">
        <v>8.1501510894312901E-3</v>
      </c>
      <c r="S112" s="45">
        <v>5.5353126203613101E-2</v>
      </c>
    </row>
    <row r="113" spans="1:19">
      <c r="A113" s="88" t="s">
        <v>287</v>
      </c>
      <c r="B113" s="69" t="s">
        <v>153</v>
      </c>
      <c r="C113" s="45">
        <v>0</v>
      </c>
      <c r="D113" s="45">
        <v>0</v>
      </c>
      <c r="E113" s="45">
        <v>0.45151834517849432</v>
      </c>
      <c r="F113" s="45">
        <v>0</v>
      </c>
      <c r="G113" s="45">
        <v>0</v>
      </c>
      <c r="H113" s="45">
        <v>0</v>
      </c>
      <c r="I113" s="45">
        <v>0</v>
      </c>
      <c r="J113" s="45">
        <v>0</v>
      </c>
      <c r="K113" s="45">
        <v>0</v>
      </c>
      <c r="L113" s="45">
        <v>0</v>
      </c>
      <c r="M113" s="45">
        <v>6.1973817626821415E-3</v>
      </c>
      <c r="N113" s="45">
        <v>0</v>
      </c>
      <c r="O113" s="45">
        <v>0</v>
      </c>
      <c r="P113" s="45">
        <v>4.0438979434398448E-3</v>
      </c>
      <c r="Q113" s="45">
        <v>0</v>
      </c>
      <c r="R113" s="45">
        <v>9.6001714783326975E-2</v>
      </c>
      <c r="S113" s="45">
        <v>0.5577613396679908</v>
      </c>
    </row>
    <row r="114" spans="1:19">
      <c r="A114" s="88" t="s">
        <v>287</v>
      </c>
      <c r="B114" s="69" t="s">
        <v>154</v>
      </c>
      <c r="C114" s="45">
        <v>0</v>
      </c>
      <c r="D114" s="45">
        <v>0</v>
      </c>
      <c r="E114" s="45">
        <v>0</v>
      </c>
      <c r="F114" s="45">
        <v>0</v>
      </c>
      <c r="G114" s="45">
        <v>0</v>
      </c>
      <c r="H114" s="45">
        <v>0</v>
      </c>
      <c r="I114" s="45">
        <v>0</v>
      </c>
      <c r="J114" s="45">
        <v>0</v>
      </c>
      <c r="K114" s="45">
        <v>0.14244190679491497</v>
      </c>
      <c r="L114" s="45">
        <v>0</v>
      </c>
      <c r="M114" s="45">
        <v>2.0910424800680616E-2</v>
      </c>
      <c r="N114" s="45">
        <v>2.9135382813926469E-2</v>
      </c>
      <c r="O114" s="45">
        <v>1.2780439170709146E-2</v>
      </c>
      <c r="P114" s="45">
        <v>0.10857140962073686</v>
      </c>
      <c r="Q114" s="45">
        <v>0</v>
      </c>
      <c r="R114" s="45">
        <v>3.8918209257445824E-3</v>
      </c>
      <c r="S114" s="45">
        <v>0.31773138412671642</v>
      </c>
    </row>
    <row r="115" spans="1:19">
      <c r="A115" s="88" t="s">
        <v>287</v>
      </c>
      <c r="B115" s="69" t="s">
        <v>155</v>
      </c>
      <c r="C115" s="45">
        <v>0</v>
      </c>
      <c r="D115" s="45">
        <v>0</v>
      </c>
      <c r="E115" s="45">
        <v>0.16381118802613415</v>
      </c>
      <c r="F115" s="45">
        <v>0</v>
      </c>
      <c r="G115" s="45">
        <v>0</v>
      </c>
      <c r="H115" s="45">
        <v>0</v>
      </c>
      <c r="I115" s="45">
        <v>0</v>
      </c>
      <c r="J115" s="45">
        <v>0</v>
      </c>
      <c r="K115" s="45">
        <v>0</v>
      </c>
      <c r="L115" s="45">
        <v>1.4364302444672177</v>
      </c>
      <c r="M115" s="45">
        <v>4.4881570238711532E-2</v>
      </c>
      <c r="N115" s="45">
        <v>9.54726466376421E-3</v>
      </c>
      <c r="O115" s="45">
        <v>0</v>
      </c>
      <c r="P115" s="45">
        <v>0.20997107496824086</v>
      </c>
      <c r="Q115" s="45">
        <v>3.5810048456808019E-4</v>
      </c>
      <c r="R115" s="45">
        <v>0</v>
      </c>
      <c r="S115" s="45">
        <v>1.8649994428485854</v>
      </c>
    </row>
    <row r="116" spans="1:19">
      <c r="A116" s="88" t="s">
        <v>287</v>
      </c>
      <c r="B116" s="69" t="s">
        <v>156</v>
      </c>
      <c r="C116" s="45">
        <v>0</v>
      </c>
      <c r="D116" s="45">
        <v>0</v>
      </c>
      <c r="E116" s="45">
        <v>0</v>
      </c>
      <c r="F116" s="45">
        <v>0</v>
      </c>
      <c r="G116" s="45">
        <v>0</v>
      </c>
      <c r="H116" s="45">
        <v>0</v>
      </c>
      <c r="I116" s="45">
        <v>0</v>
      </c>
      <c r="J116" s="45">
        <v>0</v>
      </c>
      <c r="K116" s="45">
        <v>0.14244190679491497</v>
      </c>
      <c r="L116" s="45">
        <v>0</v>
      </c>
      <c r="M116" s="45">
        <v>1.1193566166397773E-2</v>
      </c>
      <c r="N116" s="45">
        <v>2.8153899100614055E-2</v>
      </c>
      <c r="O116" s="45">
        <v>1.2241565314918823E-4</v>
      </c>
      <c r="P116" s="45">
        <v>5.3716395158240005E-2</v>
      </c>
      <c r="Q116" s="45">
        <v>0</v>
      </c>
      <c r="R116" s="45">
        <v>5.0146856413228136E-2</v>
      </c>
      <c r="S116" s="45">
        <v>0.28577503928656256</v>
      </c>
    </row>
    <row r="117" spans="1:19">
      <c r="A117" s="88" t="s">
        <v>287</v>
      </c>
      <c r="B117" s="69" t="s">
        <v>157</v>
      </c>
      <c r="C117" s="45">
        <v>0</v>
      </c>
      <c r="D117" s="45">
        <v>0</v>
      </c>
      <c r="E117" s="45">
        <v>0.58404368247596183</v>
      </c>
      <c r="F117" s="45">
        <v>0</v>
      </c>
      <c r="G117" s="45">
        <v>0</v>
      </c>
      <c r="H117" s="45">
        <v>0</v>
      </c>
      <c r="I117" s="45">
        <v>0</v>
      </c>
      <c r="J117" s="45">
        <v>0</v>
      </c>
      <c r="K117" s="45">
        <v>0</v>
      </c>
      <c r="L117" s="45">
        <v>0</v>
      </c>
      <c r="M117" s="45">
        <v>9.8910241828065182E-4</v>
      </c>
      <c r="N117" s="45">
        <v>0</v>
      </c>
      <c r="O117" s="45">
        <v>0</v>
      </c>
      <c r="P117" s="45">
        <v>2.9570703734510317E-2</v>
      </c>
      <c r="Q117" s="45">
        <v>0</v>
      </c>
      <c r="R117" s="45">
        <v>9.8130700681338112E-3</v>
      </c>
      <c r="S117" s="45">
        <v>0.62441655869685064</v>
      </c>
    </row>
    <row r="118" spans="1:19">
      <c r="A118" s="88" t="s">
        <v>287</v>
      </c>
      <c r="B118" s="69" t="s">
        <v>158</v>
      </c>
      <c r="C118" s="45">
        <v>0</v>
      </c>
      <c r="D118" s="45">
        <v>0.31651433779881621</v>
      </c>
      <c r="E118" s="45">
        <v>0</v>
      </c>
      <c r="F118" s="45">
        <v>0</v>
      </c>
      <c r="G118" s="45">
        <v>0</v>
      </c>
      <c r="H118" s="45">
        <v>0</v>
      </c>
      <c r="I118" s="45">
        <v>0</v>
      </c>
      <c r="J118" s="45">
        <v>0</v>
      </c>
      <c r="K118" s="45">
        <v>0</v>
      </c>
      <c r="L118" s="45">
        <v>0</v>
      </c>
      <c r="M118" s="45">
        <v>3.846981630667301E-2</v>
      </c>
      <c r="N118" s="45">
        <v>2.2537986637548357E-2</v>
      </c>
      <c r="O118" s="45">
        <v>0</v>
      </c>
      <c r="P118" s="45">
        <v>0.7070264197139835</v>
      </c>
      <c r="Q118" s="45">
        <v>0</v>
      </c>
      <c r="R118" s="45">
        <v>5.6007374525407272E-2</v>
      </c>
      <c r="S118" s="45">
        <v>1.1405559349824443</v>
      </c>
    </row>
    <row r="119" spans="1:19">
      <c r="A119" s="88" t="s">
        <v>287</v>
      </c>
      <c r="B119" s="69" t="s">
        <v>159</v>
      </c>
      <c r="C119" s="45">
        <v>0</v>
      </c>
      <c r="D119" s="45">
        <v>0</v>
      </c>
      <c r="E119" s="45">
        <v>0</v>
      </c>
      <c r="F119" s="45">
        <v>0</v>
      </c>
      <c r="G119" s="45">
        <v>0</v>
      </c>
      <c r="H119" s="45">
        <v>0</v>
      </c>
      <c r="I119" s="45">
        <v>0</v>
      </c>
      <c r="J119" s="45">
        <v>0</v>
      </c>
      <c r="K119" s="45">
        <v>0</v>
      </c>
      <c r="L119" s="45">
        <v>0</v>
      </c>
      <c r="M119" s="45">
        <v>7.0263093765223772E-3</v>
      </c>
      <c r="N119" s="45">
        <v>2.0475654510727637E-2</v>
      </c>
      <c r="O119" s="45">
        <v>0</v>
      </c>
      <c r="P119" s="45">
        <v>0.36513200638547616</v>
      </c>
      <c r="Q119" s="45">
        <v>0</v>
      </c>
      <c r="R119" s="45">
        <v>0</v>
      </c>
      <c r="S119" s="45">
        <v>0.3926339702727546</v>
      </c>
    </row>
    <row r="120" spans="1:19">
      <c r="A120" s="88" t="s">
        <v>287</v>
      </c>
      <c r="B120" s="69" t="s">
        <v>160</v>
      </c>
      <c r="C120" s="45">
        <v>0</v>
      </c>
      <c r="D120" s="45">
        <v>0</v>
      </c>
      <c r="E120" s="45">
        <v>0</v>
      </c>
      <c r="F120" s="45">
        <v>0</v>
      </c>
      <c r="G120" s="45">
        <v>0.16205742494797803</v>
      </c>
      <c r="H120" s="45">
        <v>0</v>
      </c>
      <c r="I120" s="45">
        <v>0</v>
      </c>
      <c r="J120" s="45">
        <v>0</v>
      </c>
      <c r="K120" s="45">
        <v>0</v>
      </c>
      <c r="L120" s="45">
        <v>0</v>
      </c>
      <c r="M120" s="45">
        <v>7.4946399360484861E-3</v>
      </c>
      <c r="N120" s="45">
        <v>0</v>
      </c>
      <c r="O120" s="45">
        <v>0</v>
      </c>
      <c r="P120" s="45">
        <v>3.1959586224139969E-2</v>
      </c>
      <c r="Q120" s="45">
        <v>0</v>
      </c>
      <c r="R120" s="45">
        <v>0.10771511650789733</v>
      </c>
      <c r="S120" s="45">
        <v>0.30922676761605317</v>
      </c>
    </row>
    <row r="121" spans="1:19">
      <c r="A121" s="88" t="s">
        <v>287</v>
      </c>
      <c r="B121" s="69" t="s">
        <v>161</v>
      </c>
      <c r="C121" s="45">
        <v>0</v>
      </c>
      <c r="D121" s="45">
        <v>0</v>
      </c>
      <c r="E121" s="45">
        <v>0</v>
      </c>
      <c r="F121" s="45">
        <v>0</v>
      </c>
      <c r="G121" s="45">
        <v>0</v>
      </c>
      <c r="H121" s="45">
        <v>1.9380055369433435E-2</v>
      </c>
      <c r="I121" s="45">
        <v>0</v>
      </c>
      <c r="J121" s="45">
        <v>0</v>
      </c>
      <c r="K121" s="45">
        <v>2.6403567288280083E-2</v>
      </c>
      <c r="L121" s="45">
        <v>0</v>
      </c>
      <c r="M121" s="45">
        <v>9.8817794703691675E-3</v>
      </c>
      <c r="N121" s="45">
        <v>0</v>
      </c>
      <c r="O121" s="45">
        <v>0</v>
      </c>
      <c r="P121" s="45">
        <v>0.55497942482102758</v>
      </c>
      <c r="Q121" s="45">
        <v>0</v>
      </c>
      <c r="R121" s="45">
        <v>4.5166678551488815E-2</v>
      </c>
      <c r="S121" s="45">
        <v>0.65581150550059419</v>
      </c>
    </row>
    <row r="122" spans="1:19">
      <c r="A122" s="88" t="s">
        <v>287</v>
      </c>
      <c r="B122" s="69" t="s">
        <v>162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9.8521987442526271E-2</v>
      </c>
      <c r="J122" s="45">
        <v>0</v>
      </c>
      <c r="K122" s="45">
        <v>0</v>
      </c>
      <c r="L122" s="45">
        <v>0</v>
      </c>
      <c r="M122" s="45">
        <v>5.6530093766937739E-5</v>
      </c>
      <c r="N122" s="45">
        <v>3.4546177909343001E-2</v>
      </c>
      <c r="O122" s="45">
        <v>0</v>
      </c>
      <c r="P122" s="45">
        <v>0</v>
      </c>
      <c r="Q122" s="45">
        <v>0</v>
      </c>
      <c r="R122" s="45">
        <v>0</v>
      </c>
      <c r="S122" s="45">
        <v>0.13312469544561623</v>
      </c>
    </row>
    <row r="123" spans="1:19">
      <c r="A123" s="88" t="s">
        <v>287</v>
      </c>
      <c r="B123" s="69" t="s">
        <v>163</v>
      </c>
      <c r="C123" s="45">
        <v>0</v>
      </c>
      <c r="D123" s="45">
        <v>0</v>
      </c>
      <c r="E123" s="45">
        <v>0</v>
      </c>
      <c r="F123" s="45">
        <v>0</v>
      </c>
      <c r="G123" s="45">
        <v>0</v>
      </c>
      <c r="H123" s="45">
        <v>0</v>
      </c>
      <c r="I123" s="45">
        <v>0</v>
      </c>
      <c r="J123" s="45">
        <v>0</v>
      </c>
      <c r="K123" s="45">
        <v>0</v>
      </c>
      <c r="L123" s="45">
        <v>0</v>
      </c>
      <c r="M123" s="45">
        <v>3.3334224802317181E-3</v>
      </c>
      <c r="N123" s="45">
        <v>5.2672993895178877E-2</v>
      </c>
      <c r="O123" s="45">
        <v>0</v>
      </c>
      <c r="P123" s="45">
        <v>2.588861785626051E-2</v>
      </c>
      <c r="Q123" s="45">
        <v>0</v>
      </c>
      <c r="R123" s="45">
        <v>2.164487183822672E-3</v>
      </c>
      <c r="S123" s="45">
        <v>8.4059521415497329E-2</v>
      </c>
    </row>
    <row r="124" spans="1:19">
      <c r="A124" s="88" t="s">
        <v>287</v>
      </c>
      <c r="B124" s="69" t="s">
        <v>164</v>
      </c>
      <c r="C124" s="45">
        <v>0</v>
      </c>
      <c r="D124" s="45">
        <v>0</v>
      </c>
      <c r="E124" s="45">
        <v>0.16069722705090328</v>
      </c>
      <c r="F124" s="45">
        <v>0</v>
      </c>
      <c r="G124" s="45">
        <v>0</v>
      </c>
      <c r="H124" s="45">
        <v>0</v>
      </c>
      <c r="I124" s="45">
        <v>0</v>
      </c>
      <c r="J124" s="45">
        <v>0</v>
      </c>
      <c r="K124" s="45">
        <v>0</v>
      </c>
      <c r="L124" s="45">
        <v>0</v>
      </c>
      <c r="M124" s="45">
        <v>3.0943975928501288E-3</v>
      </c>
      <c r="N124" s="45">
        <v>9.54726466376421E-3</v>
      </c>
      <c r="O124" s="45">
        <v>0</v>
      </c>
      <c r="P124" s="45">
        <v>2.8150578464455123E-2</v>
      </c>
      <c r="Q124" s="45">
        <v>0</v>
      </c>
      <c r="R124" s="45">
        <v>0</v>
      </c>
      <c r="S124" s="45">
        <v>0.20148946777197807</v>
      </c>
    </row>
    <row r="125" spans="1:19">
      <c r="A125" s="88" t="s">
        <v>287</v>
      </c>
      <c r="B125" s="69" t="s">
        <v>165</v>
      </c>
      <c r="C125" s="45">
        <v>0</v>
      </c>
      <c r="D125" s="45">
        <v>0</v>
      </c>
      <c r="E125" s="45">
        <v>0.16069722705090417</v>
      </c>
      <c r="F125" s="45">
        <v>0</v>
      </c>
      <c r="G125" s="45">
        <v>0</v>
      </c>
      <c r="H125" s="45">
        <v>0</v>
      </c>
      <c r="I125" s="45">
        <v>0</v>
      </c>
      <c r="J125" s="45">
        <v>0</v>
      </c>
      <c r="K125" s="45">
        <v>0</v>
      </c>
      <c r="L125" s="45">
        <v>0</v>
      </c>
      <c r="M125" s="45">
        <v>1.0271415273876983E-6</v>
      </c>
      <c r="N125" s="45">
        <v>2.4621250385887805E-2</v>
      </c>
      <c r="O125" s="45">
        <v>0</v>
      </c>
      <c r="P125" s="45">
        <v>0.31785510965950436</v>
      </c>
      <c r="Q125" s="45">
        <v>0</v>
      </c>
      <c r="R125" s="45">
        <v>1.0912193465708171</v>
      </c>
      <c r="S125" s="45">
        <v>1.5943939608086453</v>
      </c>
    </row>
    <row r="126" spans="1:19">
      <c r="A126" s="88" t="s">
        <v>287</v>
      </c>
      <c r="B126" s="69" t="s">
        <v>166</v>
      </c>
      <c r="C126" s="45">
        <v>0</v>
      </c>
      <c r="D126" s="45">
        <v>0</v>
      </c>
      <c r="E126" s="45">
        <v>0</v>
      </c>
      <c r="F126" s="45">
        <v>0</v>
      </c>
      <c r="G126" s="45">
        <v>0</v>
      </c>
      <c r="H126" s="45">
        <v>0</v>
      </c>
      <c r="I126" s="45">
        <v>0</v>
      </c>
      <c r="J126" s="45">
        <v>0</v>
      </c>
      <c r="K126" s="45">
        <v>0</v>
      </c>
      <c r="L126" s="45">
        <v>0</v>
      </c>
      <c r="M126" s="45">
        <v>7.3969781553273606E-5</v>
      </c>
      <c r="N126" s="45">
        <v>2.5465443932722209E-2</v>
      </c>
      <c r="O126" s="45">
        <v>0</v>
      </c>
      <c r="P126" s="45">
        <v>8.802842622150564E-2</v>
      </c>
      <c r="Q126" s="45">
        <v>0</v>
      </c>
      <c r="R126" s="45">
        <v>0</v>
      </c>
      <c r="S126" s="45">
        <v>0.11356783993576869</v>
      </c>
    </row>
    <row r="127" spans="1:19">
      <c r="A127" s="88" t="s">
        <v>287</v>
      </c>
      <c r="B127" s="69" t="s">
        <v>167</v>
      </c>
      <c r="C127" s="45">
        <v>0</v>
      </c>
      <c r="D127" s="45">
        <v>0</v>
      </c>
      <c r="E127" s="45">
        <v>0</v>
      </c>
      <c r="F127" s="45">
        <v>0</v>
      </c>
      <c r="G127" s="45">
        <v>0</v>
      </c>
      <c r="H127" s="45">
        <v>0</v>
      </c>
      <c r="I127" s="45">
        <v>0</v>
      </c>
      <c r="J127" s="45">
        <v>0</v>
      </c>
      <c r="K127" s="45">
        <v>0</v>
      </c>
      <c r="L127" s="45">
        <v>0</v>
      </c>
      <c r="M127" s="45">
        <v>6.0219103899044057E-2</v>
      </c>
      <c r="N127" s="45">
        <v>5.9330298834858297E-2</v>
      </c>
      <c r="O127" s="45">
        <v>5.0596210491404836E-3</v>
      </c>
      <c r="P127" s="45">
        <v>0</v>
      </c>
      <c r="Q127" s="45">
        <v>0</v>
      </c>
      <c r="R127" s="45">
        <v>1.8341635585414906E-3</v>
      </c>
      <c r="S127" s="45">
        <v>0.12644318734157878</v>
      </c>
    </row>
    <row r="128" spans="1:19">
      <c r="A128" s="88" t="s">
        <v>287</v>
      </c>
      <c r="B128" s="69" t="s">
        <v>168</v>
      </c>
      <c r="C128" s="45">
        <v>0.12037026416729546</v>
      </c>
      <c r="D128" s="45">
        <v>0</v>
      </c>
      <c r="E128" s="45">
        <v>0</v>
      </c>
      <c r="F128" s="45">
        <v>0</v>
      </c>
      <c r="G128" s="45">
        <v>0</v>
      </c>
      <c r="H128" s="45">
        <v>0</v>
      </c>
      <c r="I128" s="45">
        <v>0</v>
      </c>
      <c r="J128" s="45">
        <v>2.5298132613289614E-2</v>
      </c>
      <c r="K128" s="45">
        <v>0</v>
      </c>
      <c r="L128" s="45">
        <v>0</v>
      </c>
      <c r="M128" s="45">
        <v>7.3346540358443235E-4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0.14640186218417739</v>
      </c>
    </row>
    <row r="129" spans="1:19">
      <c r="A129" s="88" t="s">
        <v>287</v>
      </c>
      <c r="B129" s="69" t="s">
        <v>169</v>
      </c>
      <c r="C129" s="45">
        <v>0</v>
      </c>
      <c r="D129" s="45">
        <v>0.31651433779881621</v>
      </c>
      <c r="E129" s="45">
        <v>0</v>
      </c>
      <c r="F129" s="45">
        <v>2.4825609505961737</v>
      </c>
      <c r="G129" s="45">
        <v>0.16205742494797803</v>
      </c>
      <c r="H129" s="45">
        <v>0</v>
      </c>
      <c r="I129" s="45">
        <v>0</v>
      </c>
      <c r="J129" s="45">
        <v>0</v>
      </c>
      <c r="K129" s="45">
        <v>0.1029236969260614</v>
      </c>
      <c r="L129" s="45">
        <v>0</v>
      </c>
      <c r="M129" s="45">
        <v>9.6466312996330572E-3</v>
      </c>
      <c r="N129" s="45">
        <v>0</v>
      </c>
      <c r="O129" s="45">
        <v>0</v>
      </c>
      <c r="P129" s="45">
        <v>3.2429375537525118E-2</v>
      </c>
      <c r="Q129" s="45">
        <v>4.3036793234207948E-4</v>
      </c>
      <c r="R129" s="45">
        <v>1.706720626948055E-2</v>
      </c>
      <c r="S129" s="45">
        <v>3.1236299913080359</v>
      </c>
    </row>
    <row r="130" spans="1:19">
      <c r="A130" s="88" t="s">
        <v>287</v>
      </c>
      <c r="B130" s="69" t="s">
        <v>170</v>
      </c>
      <c r="C130" s="45">
        <v>0</v>
      </c>
      <c r="D130" s="45">
        <v>0</v>
      </c>
      <c r="E130" s="45">
        <v>0</v>
      </c>
      <c r="F130" s="45">
        <v>0</v>
      </c>
      <c r="G130" s="45">
        <v>0</v>
      </c>
      <c r="H130" s="45">
        <v>0</v>
      </c>
      <c r="I130" s="45">
        <v>0</v>
      </c>
      <c r="J130" s="45">
        <v>0</v>
      </c>
      <c r="K130" s="45">
        <v>0</v>
      </c>
      <c r="L130" s="45">
        <v>0</v>
      </c>
      <c r="M130" s="45">
        <v>6.2050651690945813E-3</v>
      </c>
      <c r="N130" s="45">
        <v>2.047565451072586E-2</v>
      </c>
      <c r="O130" s="45">
        <v>0</v>
      </c>
      <c r="P130" s="45">
        <v>4.0438979434398448E-3</v>
      </c>
      <c r="Q130" s="45">
        <v>0</v>
      </c>
      <c r="R130" s="45">
        <v>0.21037482792478812</v>
      </c>
      <c r="S130" s="45">
        <v>0.24109944554803064</v>
      </c>
    </row>
    <row r="131" spans="1:19">
      <c r="A131" s="88" t="s">
        <v>287</v>
      </c>
      <c r="B131" s="69" t="s">
        <v>171</v>
      </c>
      <c r="C131" s="45">
        <v>0</v>
      </c>
      <c r="D131" s="45">
        <v>0</v>
      </c>
      <c r="E131" s="45">
        <v>0</v>
      </c>
      <c r="F131" s="45">
        <v>0</v>
      </c>
      <c r="G131" s="45">
        <v>0</v>
      </c>
      <c r="H131" s="45">
        <v>0</v>
      </c>
      <c r="I131" s="45">
        <v>0</v>
      </c>
      <c r="J131" s="45">
        <v>0</v>
      </c>
      <c r="K131" s="45">
        <v>0</v>
      </c>
      <c r="L131" s="45">
        <v>0</v>
      </c>
      <c r="M131" s="45">
        <v>5.7553529589414509E-2</v>
      </c>
      <c r="N131" s="45">
        <v>0</v>
      </c>
      <c r="O131" s="45">
        <v>0</v>
      </c>
      <c r="P131" s="45">
        <v>0.33031344123993733</v>
      </c>
      <c r="Q131" s="45">
        <v>0</v>
      </c>
      <c r="R131" s="45">
        <v>0.15907374464977764</v>
      </c>
      <c r="S131" s="45">
        <v>0.54694071547913836</v>
      </c>
    </row>
    <row r="132" spans="1:19">
      <c r="A132" s="88" t="s">
        <v>287</v>
      </c>
      <c r="B132" s="69" t="s">
        <v>172</v>
      </c>
      <c r="C132" s="45">
        <v>0</v>
      </c>
      <c r="D132" s="45">
        <v>0</v>
      </c>
      <c r="E132" s="45">
        <v>0</v>
      </c>
      <c r="F132" s="45">
        <v>0</v>
      </c>
      <c r="G132" s="45">
        <v>0</v>
      </c>
      <c r="H132" s="45">
        <v>0</v>
      </c>
      <c r="I132" s="45">
        <v>0</v>
      </c>
      <c r="J132" s="45">
        <v>0</v>
      </c>
      <c r="K132" s="45">
        <v>0</v>
      </c>
      <c r="L132" s="45">
        <v>0</v>
      </c>
      <c r="M132" s="45">
        <v>4.6621018849357654E-3</v>
      </c>
      <c r="N132" s="45">
        <v>1.5077444367364023E-2</v>
      </c>
      <c r="O132" s="45">
        <v>0</v>
      </c>
      <c r="P132" s="45">
        <v>8.2531093545760825E-2</v>
      </c>
      <c r="Q132" s="45">
        <v>0</v>
      </c>
      <c r="R132" s="45">
        <v>1.3338146262022121E-2</v>
      </c>
      <c r="S132" s="45">
        <v>0.11560878606007918</v>
      </c>
    </row>
    <row r="133" spans="1:19">
      <c r="A133" s="88" t="s">
        <v>287</v>
      </c>
      <c r="B133" s="69" t="s">
        <v>173</v>
      </c>
      <c r="C133" s="45">
        <v>0</v>
      </c>
      <c r="D133" s="45">
        <v>0</v>
      </c>
      <c r="E133" s="45">
        <v>0</v>
      </c>
      <c r="F133" s="45">
        <v>0</v>
      </c>
      <c r="G133" s="45">
        <v>0</v>
      </c>
      <c r="H133" s="45">
        <v>0</v>
      </c>
      <c r="I133" s="45">
        <v>9.8521987442526271E-2</v>
      </c>
      <c r="J133" s="45">
        <v>0</v>
      </c>
      <c r="K133" s="45">
        <v>0</v>
      </c>
      <c r="L133" s="45">
        <v>1.4364302444672177</v>
      </c>
      <c r="M133" s="45">
        <v>7.4263892726627034E-3</v>
      </c>
      <c r="N133" s="45">
        <v>6.813989469414139E-4</v>
      </c>
      <c r="O133" s="45">
        <v>1.2241565314918823E-4</v>
      </c>
      <c r="P133" s="45">
        <v>0.10470544417311345</v>
      </c>
      <c r="Q133" s="45">
        <v>0</v>
      </c>
      <c r="R133" s="45">
        <v>2.1644871838333302E-3</v>
      </c>
      <c r="S133" s="45">
        <v>1.6500523671394376</v>
      </c>
    </row>
    <row r="134" spans="1:19">
      <c r="A134" s="88" t="s">
        <v>287</v>
      </c>
      <c r="B134" s="69" t="s">
        <v>174</v>
      </c>
      <c r="C134" s="45">
        <v>0</v>
      </c>
      <c r="D134" s="45">
        <v>0</v>
      </c>
      <c r="E134" s="45">
        <v>0</v>
      </c>
      <c r="F134" s="45">
        <v>0</v>
      </c>
      <c r="G134" s="45">
        <v>0</v>
      </c>
      <c r="H134" s="45">
        <v>0</v>
      </c>
      <c r="I134" s="45">
        <v>0</v>
      </c>
      <c r="J134" s="45">
        <v>0</v>
      </c>
      <c r="K134" s="45">
        <v>0</v>
      </c>
      <c r="L134" s="45">
        <v>1.4364302444672177</v>
      </c>
      <c r="M134" s="45">
        <v>5.9377740093680131E-4</v>
      </c>
      <c r="N134" s="45">
        <v>0</v>
      </c>
      <c r="O134" s="45">
        <v>0</v>
      </c>
      <c r="P134" s="45">
        <v>0.94483903077134812</v>
      </c>
      <c r="Q134" s="45">
        <v>0</v>
      </c>
      <c r="R134" s="45">
        <v>0</v>
      </c>
      <c r="S134" s="45">
        <v>2.38186305263946</v>
      </c>
    </row>
    <row r="135" spans="1:19">
      <c r="A135" s="88" t="s">
        <v>287</v>
      </c>
      <c r="B135" s="69" t="s">
        <v>175</v>
      </c>
      <c r="C135" s="45">
        <v>0</v>
      </c>
      <c r="D135" s="45">
        <v>0</v>
      </c>
      <c r="E135" s="45">
        <v>0</v>
      </c>
      <c r="F135" s="45">
        <v>0</v>
      </c>
      <c r="G135" s="45">
        <v>0</v>
      </c>
      <c r="H135" s="45">
        <v>0</v>
      </c>
      <c r="I135" s="45">
        <v>0</v>
      </c>
      <c r="J135" s="45">
        <v>0</v>
      </c>
      <c r="K135" s="45">
        <v>0</v>
      </c>
      <c r="L135" s="45">
        <v>0</v>
      </c>
      <c r="M135" s="45">
        <v>9.6341546132894251E-3</v>
      </c>
      <c r="N135" s="45">
        <v>0</v>
      </c>
      <c r="O135" s="45">
        <v>2.9166599624903533E-3</v>
      </c>
      <c r="P135" s="45">
        <v>0.15109225676696525</v>
      </c>
      <c r="Q135" s="45">
        <v>0</v>
      </c>
      <c r="R135" s="45">
        <v>3.8945873466076364E-3</v>
      </c>
      <c r="S135" s="45">
        <v>0.16753765868938331</v>
      </c>
    </row>
    <row r="136" spans="1:19">
      <c r="A136" s="88" t="s">
        <v>287</v>
      </c>
      <c r="B136" s="69" t="s">
        <v>176</v>
      </c>
      <c r="C136" s="45">
        <v>0</v>
      </c>
      <c r="D136" s="45">
        <v>0</v>
      </c>
      <c r="E136" s="45">
        <v>0</v>
      </c>
      <c r="F136" s="45">
        <v>0</v>
      </c>
      <c r="G136" s="45">
        <v>0</v>
      </c>
      <c r="H136" s="45">
        <v>0</v>
      </c>
      <c r="I136" s="45">
        <v>0</v>
      </c>
      <c r="J136" s="45">
        <v>0</v>
      </c>
      <c r="K136" s="45">
        <v>0</v>
      </c>
      <c r="L136" s="45">
        <v>2.2356543026332822</v>
      </c>
      <c r="M136" s="45">
        <v>9.206553658565042E-4</v>
      </c>
      <c r="N136" s="45">
        <v>7.4069229871298603E-5</v>
      </c>
      <c r="O136" s="45">
        <v>1.1931498883432923E-3</v>
      </c>
      <c r="P136" s="45">
        <v>0</v>
      </c>
      <c r="Q136" s="45">
        <v>0</v>
      </c>
      <c r="R136" s="45">
        <v>0</v>
      </c>
      <c r="S136" s="45">
        <v>2.2378421771173862</v>
      </c>
    </row>
    <row r="137" spans="1:19">
      <c r="A137" s="88" t="s">
        <v>287</v>
      </c>
      <c r="B137" s="69" t="s">
        <v>177</v>
      </c>
      <c r="C137" s="45">
        <v>0</v>
      </c>
      <c r="D137" s="45">
        <v>0</v>
      </c>
      <c r="E137" s="45">
        <v>0</v>
      </c>
      <c r="F137" s="45">
        <v>0</v>
      </c>
      <c r="G137" s="45">
        <v>0</v>
      </c>
      <c r="H137" s="45">
        <v>0</v>
      </c>
      <c r="I137" s="45">
        <v>0</v>
      </c>
      <c r="J137" s="45">
        <v>0</v>
      </c>
      <c r="K137" s="45">
        <v>0</v>
      </c>
      <c r="L137" s="45">
        <v>0</v>
      </c>
      <c r="M137" s="45">
        <v>2.6037111769225518E-2</v>
      </c>
      <c r="N137" s="45">
        <v>2.5693768728714872E-2</v>
      </c>
      <c r="O137" s="45">
        <v>0</v>
      </c>
      <c r="P137" s="45">
        <v>0.38756454091156911</v>
      </c>
      <c r="Q137" s="45">
        <v>0</v>
      </c>
      <c r="R137" s="45">
        <v>0</v>
      </c>
      <c r="S137" s="45">
        <v>0.43929542140949707</v>
      </c>
    </row>
    <row r="138" spans="1:19">
      <c r="A138" s="88" t="s">
        <v>287</v>
      </c>
      <c r="B138" s="69" t="s">
        <v>178</v>
      </c>
      <c r="C138" s="45">
        <v>0.12037026416729546</v>
      </c>
      <c r="D138" s="45">
        <v>0</v>
      </c>
      <c r="E138" s="45">
        <v>0</v>
      </c>
      <c r="F138" s="45">
        <v>0</v>
      </c>
      <c r="G138" s="45">
        <v>0</v>
      </c>
      <c r="H138" s="45">
        <v>0</v>
      </c>
      <c r="I138" s="45">
        <v>0</v>
      </c>
      <c r="J138" s="45">
        <v>0</v>
      </c>
      <c r="K138" s="45">
        <v>0</v>
      </c>
      <c r="L138" s="45">
        <v>0</v>
      </c>
      <c r="M138" s="45">
        <v>3.5973210205977324E-3</v>
      </c>
      <c r="N138" s="45">
        <v>0</v>
      </c>
      <c r="O138" s="45">
        <v>0</v>
      </c>
      <c r="P138" s="45">
        <v>0.1117782407377419</v>
      </c>
      <c r="Q138" s="45">
        <v>0</v>
      </c>
      <c r="R138" s="45">
        <v>0</v>
      </c>
      <c r="S138" s="45">
        <v>0.23574582592567594</v>
      </c>
    </row>
    <row r="139" spans="1:19">
      <c r="A139" s="88" t="s">
        <v>287</v>
      </c>
      <c r="B139" s="69" t="s">
        <v>179</v>
      </c>
      <c r="C139" s="45">
        <v>0</v>
      </c>
      <c r="D139" s="45">
        <v>0</v>
      </c>
      <c r="E139" s="45">
        <v>0</v>
      </c>
      <c r="F139" s="45">
        <v>0</v>
      </c>
      <c r="G139" s="45">
        <v>0</v>
      </c>
      <c r="H139" s="45">
        <v>0</v>
      </c>
      <c r="I139" s="45">
        <v>0</v>
      </c>
      <c r="J139" s="45">
        <v>0</v>
      </c>
      <c r="K139" s="45">
        <v>0</v>
      </c>
      <c r="L139" s="45">
        <v>0</v>
      </c>
      <c r="M139" s="45">
        <v>7.0755144303547013E-6</v>
      </c>
      <c r="N139" s="45">
        <v>0</v>
      </c>
      <c r="O139" s="45">
        <v>1.6509915378311035E-3</v>
      </c>
      <c r="P139" s="45">
        <v>0.34805790625390287</v>
      </c>
      <c r="Q139" s="45">
        <v>5.8498944985063694E-3</v>
      </c>
      <c r="R139" s="45">
        <v>0.12112174927965924</v>
      </c>
      <c r="S139" s="45">
        <v>0.47668761708428065</v>
      </c>
    </row>
    <row r="140" spans="1:19">
      <c r="A140" s="88" t="s">
        <v>287</v>
      </c>
      <c r="B140" s="69" t="s">
        <v>180</v>
      </c>
      <c r="C140" s="45">
        <v>0</v>
      </c>
      <c r="D140" s="45">
        <v>0</v>
      </c>
      <c r="E140" s="45">
        <v>0</v>
      </c>
      <c r="F140" s="45">
        <v>0</v>
      </c>
      <c r="G140" s="45">
        <v>0</v>
      </c>
      <c r="H140" s="45">
        <v>1.9380055369433435E-2</v>
      </c>
      <c r="I140" s="45">
        <v>0</v>
      </c>
      <c r="J140" s="45">
        <v>0</v>
      </c>
      <c r="K140" s="45">
        <v>0</v>
      </c>
      <c r="L140" s="45">
        <v>0</v>
      </c>
      <c r="M140" s="45">
        <v>1.0594582395011543E-2</v>
      </c>
      <c r="N140" s="45">
        <v>0</v>
      </c>
      <c r="O140" s="45">
        <v>0</v>
      </c>
      <c r="P140" s="45">
        <v>0.82668837447076271</v>
      </c>
      <c r="Q140" s="45">
        <v>0</v>
      </c>
      <c r="R140" s="45">
        <v>4.9836091449151354E-6</v>
      </c>
      <c r="S140" s="45">
        <v>0.85666799584438991</v>
      </c>
    </row>
    <row r="141" spans="1:19">
      <c r="A141" s="88" t="s">
        <v>287</v>
      </c>
      <c r="B141" s="69" t="s">
        <v>181</v>
      </c>
      <c r="C141" s="45">
        <v>0</v>
      </c>
      <c r="D141" s="45">
        <v>0</v>
      </c>
      <c r="E141" s="45">
        <v>0.45151834517849565</v>
      </c>
      <c r="F141" s="45">
        <v>0</v>
      </c>
      <c r="G141" s="45">
        <v>0</v>
      </c>
      <c r="H141" s="45">
        <v>1.9380055369434324E-2</v>
      </c>
      <c r="I141" s="45">
        <v>0</v>
      </c>
      <c r="J141" s="45">
        <v>0</v>
      </c>
      <c r="K141" s="45">
        <v>0</v>
      </c>
      <c r="L141" s="45">
        <v>0</v>
      </c>
      <c r="M141" s="45">
        <v>4.4174884097358813E-4</v>
      </c>
      <c r="N141" s="45">
        <v>0</v>
      </c>
      <c r="O141" s="45">
        <v>0</v>
      </c>
      <c r="P141" s="45">
        <v>0.4107749224138999</v>
      </c>
      <c r="Q141" s="45">
        <v>0</v>
      </c>
      <c r="R141" s="45">
        <v>0.30195720619069277</v>
      </c>
      <c r="S141" s="45">
        <v>1.1840722779934651</v>
      </c>
    </row>
    <row r="142" spans="1:19">
      <c r="A142" s="88" t="s">
        <v>287</v>
      </c>
      <c r="B142" s="69" t="s">
        <v>182</v>
      </c>
      <c r="C142" s="45">
        <v>0</v>
      </c>
      <c r="D142" s="45">
        <v>0</v>
      </c>
      <c r="E142" s="45">
        <v>0</v>
      </c>
      <c r="F142" s="45">
        <v>0</v>
      </c>
      <c r="G142" s="45">
        <v>0</v>
      </c>
      <c r="H142" s="45">
        <v>0</v>
      </c>
      <c r="I142" s="45">
        <v>0</v>
      </c>
      <c r="J142" s="45">
        <v>0</v>
      </c>
      <c r="K142" s="45">
        <v>0</v>
      </c>
      <c r="L142" s="45">
        <v>0</v>
      </c>
      <c r="M142" s="45">
        <v>7.3383722637210269E-4</v>
      </c>
      <c r="N142" s="45">
        <v>0</v>
      </c>
      <c r="O142" s="45">
        <v>0</v>
      </c>
      <c r="P142" s="45">
        <v>1.907215959834474E-2</v>
      </c>
      <c r="Q142" s="45">
        <v>0</v>
      </c>
      <c r="R142" s="45">
        <v>0.12288725626662966</v>
      </c>
      <c r="S142" s="45">
        <v>0.14269325309135183</v>
      </c>
    </row>
    <row r="143" spans="1:19">
      <c r="A143" s="88" t="s">
        <v>287</v>
      </c>
      <c r="B143" s="69" t="s">
        <v>183</v>
      </c>
      <c r="C143" s="45">
        <v>0</v>
      </c>
      <c r="D143" s="45">
        <v>0</v>
      </c>
      <c r="E143" s="45">
        <v>0</v>
      </c>
      <c r="F143" s="45">
        <v>0</v>
      </c>
      <c r="G143" s="45">
        <v>0</v>
      </c>
      <c r="H143" s="45">
        <v>0</v>
      </c>
      <c r="I143" s="45">
        <v>0</v>
      </c>
      <c r="J143" s="45">
        <v>0</v>
      </c>
      <c r="K143" s="45">
        <v>0</v>
      </c>
      <c r="L143" s="45">
        <v>0</v>
      </c>
      <c r="M143" s="45">
        <v>6.9372300387726682E-5</v>
      </c>
      <c r="N143" s="45">
        <v>1.3161778189100914E-2</v>
      </c>
      <c r="O143" s="45">
        <v>0</v>
      </c>
      <c r="P143" s="45">
        <v>0.48062615795823405</v>
      </c>
      <c r="Q143" s="45">
        <v>4.3036793234230153E-4</v>
      </c>
      <c r="R143" s="45">
        <v>0.14578522596983845</v>
      </c>
      <c r="S143" s="45">
        <v>0.64007290234988545</v>
      </c>
    </row>
    <row r="144" spans="1:19">
      <c r="A144" s="88" t="s">
        <v>287</v>
      </c>
      <c r="B144" s="69" t="s">
        <v>184</v>
      </c>
      <c r="C144" s="45">
        <v>0</v>
      </c>
      <c r="D144" s="45">
        <v>0</v>
      </c>
      <c r="E144" s="45">
        <v>0</v>
      </c>
      <c r="F144" s="45">
        <v>0</v>
      </c>
      <c r="G144" s="45">
        <v>0</v>
      </c>
      <c r="H144" s="45">
        <v>0</v>
      </c>
      <c r="I144" s="45">
        <v>0</v>
      </c>
      <c r="J144" s="45">
        <v>0</v>
      </c>
      <c r="K144" s="45">
        <v>0</v>
      </c>
      <c r="L144" s="45">
        <v>0</v>
      </c>
      <c r="M144" s="45">
        <v>8.1223105951266916E-4</v>
      </c>
      <c r="N144" s="45">
        <v>1.921099221975453E-2</v>
      </c>
      <c r="O144" s="45">
        <v>5.7481436579687184E-5</v>
      </c>
      <c r="P144" s="45">
        <v>5.3427720969224879E-2</v>
      </c>
      <c r="Q144" s="45">
        <v>5.2103023622690703E-2</v>
      </c>
      <c r="R144" s="45">
        <v>0</v>
      </c>
      <c r="S144" s="45">
        <v>0.12561144930776891</v>
      </c>
    </row>
    <row r="145" spans="1:19">
      <c r="A145" s="88" t="s">
        <v>287</v>
      </c>
      <c r="B145" s="69" t="s">
        <v>185</v>
      </c>
      <c r="C145" s="45">
        <v>0</v>
      </c>
      <c r="D145" s="45">
        <v>0</v>
      </c>
      <c r="E145" s="45">
        <v>0</v>
      </c>
      <c r="F145" s="45">
        <v>0</v>
      </c>
      <c r="G145" s="45">
        <v>0</v>
      </c>
      <c r="H145" s="45">
        <v>0</v>
      </c>
      <c r="I145" s="45">
        <v>0</v>
      </c>
      <c r="J145" s="45">
        <v>0</v>
      </c>
      <c r="K145" s="45">
        <v>0</v>
      </c>
      <c r="L145" s="45">
        <v>0</v>
      </c>
      <c r="M145" s="45">
        <v>7.3513201304109543E-6</v>
      </c>
      <c r="N145" s="45">
        <v>0</v>
      </c>
      <c r="O145" s="45">
        <v>0</v>
      </c>
      <c r="P145" s="45">
        <v>2.8150578464455123E-2</v>
      </c>
      <c r="Q145" s="45">
        <v>0</v>
      </c>
      <c r="R145" s="45">
        <v>0</v>
      </c>
      <c r="S145" s="45">
        <v>2.8157929784583757E-2</v>
      </c>
    </row>
    <row r="146" spans="1:19">
      <c r="A146" s="88" t="s">
        <v>287</v>
      </c>
      <c r="B146" s="69" t="s">
        <v>186</v>
      </c>
      <c r="C146" s="45">
        <v>0</v>
      </c>
      <c r="D146" s="45">
        <v>0</v>
      </c>
      <c r="E146" s="45">
        <v>0.42317544417953279</v>
      </c>
      <c r="F146" s="45">
        <v>0</v>
      </c>
      <c r="G146" s="45">
        <v>0</v>
      </c>
      <c r="H146" s="45">
        <v>0</v>
      </c>
      <c r="I146" s="45">
        <v>0</v>
      </c>
      <c r="J146" s="45">
        <v>0</v>
      </c>
      <c r="K146" s="45">
        <v>0</v>
      </c>
      <c r="L146" s="45">
        <v>0</v>
      </c>
      <c r="M146" s="45">
        <v>0</v>
      </c>
      <c r="N146" s="45">
        <v>0</v>
      </c>
      <c r="O146" s="45">
        <v>4.9317091138276758E-3</v>
      </c>
      <c r="P146" s="45">
        <v>0.43345207825364085</v>
      </c>
      <c r="Q146" s="45">
        <v>9.824320002391751E-4</v>
      </c>
      <c r="R146" s="45">
        <v>0</v>
      </c>
      <c r="S146" s="45">
        <v>0.86254166354723338</v>
      </c>
    </row>
    <row r="147" spans="1:19">
      <c r="A147" s="88" t="s">
        <v>287</v>
      </c>
      <c r="B147" s="69" t="s">
        <v>187</v>
      </c>
      <c r="C147" s="45">
        <v>0</v>
      </c>
      <c r="D147" s="45">
        <v>0</v>
      </c>
      <c r="E147" s="45">
        <v>0</v>
      </c>
      <c r="F147" s="45">
        <v>0</v>
      </c>
      <c r="G147" s="45">
        <v>0</v>
      </c>
      <c r="H147" s="45">
        <v>0</v>
      </c>
      <c r="I147" s="45">
        <v>0</v>
      </c>
      <c r="J147" s="45">
        <v>0</v>
      </c>
      <c r="K147" s="45">
        <v>0</v>
      </c>
      <c r="L147" s="45">
        <v>0</v>
      </c>
      <c r="M147" s="45">
        <v>1.9470797770360093E-4</v>
      </c>
      <c r="N147" s="45">
        <v>7.8938350066621865E-3</v>
      </c>
      <c r="O147" s="45">
        <v>7.0616348604448653E-3</v>
      </c>
      <c r="P147" s="45">
        <v>0.18974151215565627</v>
      </c>
      <c r="Q147" s="45">
        <v>1.4485249327098604E-3</v>
      </c>
      <c r="R147" s="45">
        <v>8.2544899747460931E-5</v>
      </c>
      <c r="S147" s="45">
        <v>0.20642275983291825</v>
      </c>
    </row>
    <row r="148" spans="1:19">
      <c r="A148" s="88" t="s">
        <v>287</v>
      </c>
      <c r="B148" s="69" t="s">
        <v>188</v>
      </c>
      <c r="C148" s="45">
        <v>0</v>
      </c>
      <c r="D148" s="45">
        <v>0</v>
      </c>
      <c r="E148" s="45">
        <v>0</v>
      </c>
      <c r="F148" s="45">
        <v>0</v>
      </c>
      <c r="G148" s="45">
        <v>0</v>
      </c>
      <c r="H148" s="45">
        <v>1.1400032570255902E-2</v>
      </c>
      <c r="I148" s="45">
        <v>0</v>
      </c>
      <c r="J148" s="45">
        <v>0</v>
      </c>
      <c r="K148" s="45">
        <v>0</v>
      </c>
      <c r="L148" s="45">
        <v>2.2356543026332787</v>
      </c>
      <c r="M148" s="45">
        <v>6.0249339192015583E-3</v>
      </c>
      <c r="N148" s="45">
        <v>0</v>
      </c>
      <c r="O148" s="45">
        <v>0</v>
      </c>
      <c r="P148" s="45">
        <v>9.3086282484005523E-2</v>
      </c>
      <c r="Q148" s="45">
        <v>0</v>
      </c>
      <c r="R148" s="45">
        <v>1.6050730572558791E-3</v>
      </c>
      <c r="S148" s="45">
        <v>2.3477706246640366</v>
      </c>
    </row>
    <row r="149" spans="1:19">
      <c r="A149" s="88" t="s">
        <v>287</v>
      </c>
      <c r="B149" s="69" t="s">
        <v>189</v>
      </c>
      <c r="C149" s="45">
        <v>0.13447209997135801</v>
      </c>
      <c r="D149" s="45">
        <v>0</v>
      </c>
      <c r="E149" s="45">
        <v>0</v>
      </c>
      <c r="F149" s="45">
        <v>0</v>
      </c>
      <c r="G149" s="45">
        <v>0</v>
      </c>
      <c r="H149" s="45">
        <v>0</v>
      </c>
      <c r="I149" s="45">
        <v>0</v>
      </c>
      <c r="J149" s="45">
        <v>7.4727252359188645E-2</v>
      </c>
      <c r="K149" s="45">
        <v>0</v>
      </c>
      <c r="L149" s="45">
        <v>0</v>
      </c>
      <c r="M149" s="45">
        <v>0</v>
      </c>
      <c r="N149" s="45">
        <v>7.7913766904913473E-5</v>
      </c>
      <c r="O149" s="45">
        <v>0</v>
      </c>
      <c r="P149" s="45">
        <v>0.11539181466445214</v>
      </c>
      <c r="Q149" s="45">
        <v>4.9543029925235071E-2</v>
      </c>
      <c r="R149" s="45">
        <v>2.4522428303754396E-2</v>
      </c>
      <c r="S149" s="45">
        <v>0.39873453899085121</v>
      </c>
    </row>
    <row r="150" spans="1:19">
      <c r="A150" s="88" t="s">
        <v>287</v>
      </c>
      <c r="B150" s="69" t="s">
        <v>190</v>
      </c>
      <c r="C150" s="45">
        <v>0</v>
      </c>
      <c r="D150" s="45">
        <v>0</v>
      </c>
      <c r="E150" s="45">
        <v>0</v>
      </c>
      <c r="F150" s="45">
        <v>0</v>
      </c>
      <c r="G150" s="45">
        <v>0</v>
      </c>
      <c r="H150" s="45">
        <v>0</v>
      </c>
      <c r="I150" s="45">
        <v>0</v>
      </c>
      <c r="J150" s="45">
        <v>0</v>
      </c>
      <c r="K150" s="45">
        <v>0</v>
      </c>
      <c r="L150" s="45">
        <v>0</v>
      </c>
      <c r="M150" s="45">
        <v>1.8928289744920335E-2</v>
      </c>
      <c r="N150" s="45">
        <v>8.6384130966976613E-3</v>
      </c>
      <c r="O150" s="45">
        <v>4.9480345945702719E-3</v>
      </c>
      <c r="P150" s="45">
        <v>0</v>
      </c>
      <c r="Q150" s="45">
        <v>0</v>
      </c>
      <c r="R150" s="45">
        <v>1.6050730572558791E-3</v>
      </c>
      <c r="S150" s="45">
        <v>3.4119810493450586E-2</v>
      </c>
    </row>
    <row r="151" spans="1:19">
      <c r="A151" s="88" t="s">
        <v>287</v>
      </c>
      <c r="B151" s="69" t="s">
        <v>191</v>
      </c>
      <c r="C151" s="45">
        <v>0</v>
      </c>
      <c r="D151" s="45">
        <v>0</v>
      </c>
      <c r="E151" s="45">
        <v>0</v>
      </c>
      <c r="F151" s="45">
        <v>0</v>
      </c>
      <c r="G151" s="45">
        <v>0</v>
      </c>
      <c r="H151" s="45">
        <v>0</v>
      </c>
      <c r="I151" s="45">
        <v>0</v>
      </c>
      <c r="J151" s="45">
        <v>0</v>
      </c>
      <c r="K151" s="45">
        <v>0</v>
      </c>
      <c r="L151" s="45">
        <v>0</v>
      </c>
      <c r="M151" s="45">
        <v>0</v>
      </c>
      <c r="N151" s="45">
        <v>0</v>
      </c>
      <c r="O151" s="45">
        <v>0</v>
      </c>
      <c r="P151" s="45">
        <v>4.972659746029251E-2</v>
      </c>
      <c r="Q151" s="45">
        <v>0</v>
      </c>
      <c r="R151" s="45">
        <v>0.47149722682592454</v>
      </c>
      <c r="S151" s="45">
        <v>0.52122382428620995</v>
      </c>
    </row>
    <row r="152" spans="1:19">
      <c r="A152" s="88" t="s">
        <v>287</v>
      </c>
      <c r="B152" s="69" t="s">
        <v>192</v>
      </c>
      <c r="C152" s="45">
        <v>0</v>
      </c>
      <c r="D152" s="45">
        <v>0</v>
      </c>
      <c r="E152" s="45">
        <v>0</v>
      </c>
      <c r="F152" s="45">
        <v>0.44240938649204509</v>
      </c>
      <c r="G152" s="45">
        <v>0</v>
      </c>
      <c r="H152" s="45">
        <v>0</v>
      </c>
      <c r="I152" s="45">
        <v>0</v>
      </c>
      <c r="J152" s="45">
        <v>0</v>
      </c>
      <c r="K152" s="45">
        <v>0</v>
      </c>
      <c r="L152" s="45">
        <v>0</v>
      </c>
      <c r="M152" s="45">
        <v>5.3898941623309327E-4</v>
      </c>
      <c r="N152" s="45">
        <v>3.3858386466611989E-3</v>
      </c>
      <c r="O152" s="45">
        <v>0</v>
      </c>
      <c r="P152" s="45">
        <v>2.5101287283316509E-2</v>
      </c>
      <c r="Q152" s="45">
        <v>0</v>
      </c>
      <c r="R152" s="45">
        <v>0</v>
      </c>
      <c r="S152" s="45">
        <v>0.47143550183824345</v>
      </c>
    </row>
    <row r="153" spans="1:19">
      <c r="A153" s="88" t="s">
        <v>287</v>
      </c>
      <c r="B153" s="69" t="s">
        <v>193</v>
      </c>
      <c r="C153" s="45">
        <v>0</v>
      </c>
      <c r="D153" s="45">
        <v>0</v>
      </c>
      <c r="E153" s="45">
        <v>0</v>
      </c>
      <c r="F153" s="45">
        <v>0</v>
      </c>
      <c r="G153" s="45">
        <v>0</v>
      </c>
      <c r="H153" s="45">
        <v>0</v>
      </c>
      <c r="I153" s="45">
        <v>0</v>
      </c>
      <c r="J153" s="45">
        <v>0</v>
      </c>
      <c r="K153" s="45">
        <v>0</v>
      </c>
      <c r="L153" s="45">
        <v>0</v>
      </c>
      <c r="M153" s="45">
        <v>5.6928056519467418E-4</v>
      </c>
      <c r="N153" s="45">
        <v>1.4856838617092194E-3</v>
      </c>
      <c r="O153" s="45">
        <v>0</v>
      </c>
      <c r="P153" s="45">
        <v>8.79355367721395E-2</v>
      </c>
      <c r="Q153" s="45">
        <v>0</v>
      </c>
      <c r="R153" s="45">
        <v>0</v>
      </c>
      <c r="S153" s="45">
        <v>8.9990501199054052E-2</v>
      </c>
    </row>
    <row r="154" spans="1:19">
      <c r="A154" s="88" t="s">
        <v>287</v>
      </c>
      <c r="B154" s="69" t="s">
        <v>194</v>
      </c>
      <c r="C154" s="45">
        <v>0</v>
      </c>
      <c r="D154" s="45">
        <v>0</v>
      </c>
      <c r="E154" s="45">
        <v>0.45151834517849565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  <c r="K154" s="45">
        <v>0</v>
      </c>
      <c r="L154" s="45">
        <v>0</v>
      </c>
      <c r="M154" s="45">
        <v>3.0426524202979977E-3</v>
      </c>
      <c r="N154" s="45">
        <v>1.0886752726861459E-2</v>
      </c>
      <c r="O154" s="45">
        <v>0</v>
      </c>
      <c r="P154" s="45">
        <v>6.5439492440393821E-2</v>
      </c>
      <c r="Q154" s="45">
        <v>0</v>
      </c>
      <c r="R154" s="45">
        <v>1.3833407564369793E-2</v>
      </c>
      <c r="S154" s="45">
        <v>0.54472065033041872</v>
      </c>
    </row>
    <row r="155" spans="1:19">
      <c r="A155" s="88" t="s">
        <v>287</v>
      </c>
      <c r="B155" s="69" t="s">
        <v>195</v>
      </c>
      <c r="C155" s="45">
        <v>0</v>
      </c>
      <c r="D155" s="45">
        <v>0</v>
      </c>
      <c r="E155" s="45">
        <v>0</v>
      </c>
      <c r="F155" s="45">
        <v>0</v>
      </c>
      <c r="G155" s="45">
        <v>0</v>
      </c>
      <c r="H155" s="45">
        <v>0</v>
      </c>
      <c r="I155" s="45">
        <v>0</v>
      </c>
      <c r="J155" s="45">
        <v>0</v>
      </c>
      <c r="K155" s="45">
        <v>0</v>
      </c>
      <c r="L155" s="45">
        <v>0</v>
      </c>
      <c r="M155" s="45">
        <v>4.3537459733862249E-3</v>
      </c>
      <c r="N155" s="45">
        <v>0.11661922289050608</v>
      </c>
      <c r="O155" s="45">
        <v>0</v>
      </c>
      <c r="P155" s="45">
        <v>2.0418100346429213E-2</v>
      </c>
      <c r="Q155" s="45">
        <v>4.0833379095754907E-3</v>
      </c>
      <c r="R155" s="45">
        <v>0</v>
      </c>
      <c r="S155" s="45">
        <v>0.14547440711990589</v>
      </c>
    </row>
    <row r="156" spans="1:19">
      <c r="A156" s="88" t="s">
        <v>287</v>
      </c>
      <c r="B156" s="69" t="s">
        <v>196</v>
      </c>
      <c r="C156" s="45">
        <v>0</v>
      </c>
      <c r="D156" s="45">
        <v>0</v>
      </c>
      <c r="E156" s="45">
        <v>0</v>
      </c>
      <c r="F156" s="45">
        <v>0</v>
      </c>
      <c r="G156" s="45">
        <v>0</v>
      </c>
      <c r="H156" s="45">
        <v>0</v>
      </c>
      <c r="I156" s="45">
        <v>0</v>
      </c>
      <c r="J156" s="45">
        <v>0</v>
      </c>
      <c r="K156" s="45">
        <v>0</v>
      </c>
      <c r="L156" s="45">
        <v>0</v>
      </c>
      <c r="M156" s="45">
        <v>6.7695109220089478E-4</v>
      </c>
      <c r="N156" s="45">
        <v>0</v>
      </c>
      <c r="O156" s="45">
        <v>2.4586008291249684E-4</v>
      </c>
      <c r="P156" s="45">
        <v>0.23040121279063897</v>
      </c>
      <c r="Q156" s="45">
        <v>0</v>
      </c>
      <c r="R156" s="45">
        <v>0</v>
      </c>
      <c r="S156" s="45">
        <v>0.23132402396575458</v>
      </c>
    </row>
    <row r="157" spans="1:19">
      <c r="A157" s="88" t="s">
        <v>287</v>
      </c>
      <c r="B157" s="69" t="s">
        <v>197</v>
      </c>
      <c r="C157" s="45">
        <v>0</v>
      </c>
      <c r="D157" s="45">
        <v>0</v>
      </c>
      <c r="E157" s="45">
        <v>0</v>
      </c>
      <c r="F157" s="45">
        <v>0</v>
      </c>
      <c r="G157" s="45">
        <v>0</v>
      </c>
      <c r="H157" s="45">
        <v>0</v>
      </c>
      <c r="I157" s="45">
        <v>0</v>
      </c>
      <c r="J157" s="45">
        <v>0</v>
      </c>
      <c r="K157" s="45">
        <v>0</v>
      </c>
      <c r="L157" s="45">
        <v>0</v>
      </c>
      <c r="M157" s="45">
        <v>0</v>
      </c>
      <c r="N157" s="45">
        <v>0</v>
      </c>
      <c r="O157" s="45">
        <v>0</v>
      </c>
      <c r="P157" s="45">
        <v>1.8762839451014202E-4</v>
      </c>
      <c r="Q157" s="45">
        <v>0</v>
      </c>
      <c r="R157" s="45">
        <v>0</v>
      </c>
      <c r="S157" s="45">
        <v>1.8762839451369473E-4</v>
      </c>
    </row>
    <row r="158" spans="1:19">
      <c r="A158" s="88" t="s">
        <v>287</v>
      </c>
      <c r="B158" s="69" t="s">
        <v>198</v>
      </c>
      <c r="C158" s="45">
        <v>0</v>
      </c>
      <c r="D158" s="45">
        <v>0</v>
      </c>
      <c r="E158" s="45">
        <v>0</v>
      </c>
      <c r="F158" s="45">
        <v>0</v>
      </c>
      <c r="G158" s="45">
        <v>0</v>
      </c>
      <c r="H158" s="45">
        <v>0</v>
      </c>
      <c r="I158" s="45">
        <v>0</v>
      </c>
      <c r="J158" s="45">
        <v>0</v>
      </c>
      <c r="K158" s="45">
        <v>0</v>
      </c>
      <c r="L158" s="45">
        <v>0</v>
      </c>
      <c r="M158" s="45">
        <v>0</v>
      </c>
      <c r="N158" s="45">
        <v>0</v>
      </c>
      <c r="O158" s="45">
        <v>0</v>
      </c>
      <c r="P158" s="45">
        <v>6.3781990088120466E-2</v>
      </c>
      <c r="Q158" s="45">
        <v>3.5810048456852428E-4</v>
      </c>
      <c r="R158" s="45">
        <v>2.9653959717279577E-4</v>
      </c>
      <c r="S158" s="45">
        <v>6.443663016989376E-2</v>
      </c>
    </row>
    <row r="159" spans="1:19">
      <c r="A159" s="88" t="s">
        <v>287</v>
      </c>
      <c r="B159" s="69" t="s">
        <v>199</v>
      </c>
      <c r="C159" s="45">
        <v>0</v>
      </c>
      <c r="D159" s="45">
        <v>0</v>
      </c>
      <c r="E159" s="45">
        <v>0</v>
      </c>
      <c r="F159" s="45">
        <v>0</v>
      </c>
      <c r="G159" s="45">
        <v>0</v>
      </c>
      <c r="H159" s="45">
        <v>0</v>
      </c>
      <c r="I159" s="45">
        <v>0</v>
      </c>
      <c r="J159" s="45">
        <v>0</v>
      </c>
      <c r="K159" s="45">
        <v>0</v>
      </c>
      <c r="L159" s="45">
        <v>2.4769862570209256</v>
      </c>
      <c r="M159" s="45">
        <v>5.9241913532126489E-4</v>
      </c>
      <c r="N159" s="45">
        <v>0</v>
      </c>
      <c r="O159" s="45">
        <v>0</v>
      </c>
      <c r="P159" s="45">
        <v>0.19925501236037846</v>
      </c>
      <c r="Q159" s="45">
        <v>2.7897669735095221E-3</v>
      </c>
      <c r="R159" s="45">
        <v>7.4596705151535048E-3</v>
      </c>
      <c r="S159" s="45">
        <v>2.687083126005291</v>
      </c>
    </row>
    <row r="160" spans="1:19">
      <c r="A160" s="88" t="s">
        <v>287</v>
      </c>
      <c r="B160" s="69" t="s">
        <v>200</v>
      </c>
      <c r="C160" s="45">
        <v>0</v>
      </c>
      <c r="D160" s="45">
        <v>0</v>
      </c>
      <c r="E160" s="45">
        <v>0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  <c r="K160" s="45">
        <v>0</v>
      </c>
      <c r="L160" s="45">
        <v>0</v>
      </c>
      <c r="M160" s="45">
        <v>0</v>
      </c>
      <c r="N160" s="45">
        <v>8.6384130966976613E-3</v>
      </c>
      <c r="O160" s="45">
        <v>7.3972268522504159E-4</v>
      </c>
      <c r="P160" s="45">
        <v>3.323571946362236E-2</v>
      </c>
      <c r="Q160" s="45">
        <v>0</v>
      </c>
      <c r="R160" s="45">
        <v>0</v>
      </c>
      <c r="S160" s="45">
        <v>4.2613855245519972E-2</v>
      </c>
    </row>
    <row r="161" spans="1:19">
      <c r="A161" s="88" t="s">
        <v>287</v>
      </c>
      <c r="B161" s="69" t="s">
        <v>201</v>
      </c>
      <c r="C161" s="45">
        <v>0.26894419994271601</v>
      </c>
      <c r="D161" s="45">
        <v>0.18618490458753989</v>
      </c>
      <c r="E161" s="45">
        <v>0.48209168115271162</v>
      </c>
      <c r="F161" s="45">
        <v>2.2503400786572598</v>
      </c>
      <c r="G161" s="45">
        <v>0</v>
      </c>
      <c r="H161" s="45">
        <v>5.8140166108300306E-2</v>
      </c>
      <c r="I161" s="45">
        <v>0.10086116125757449</v>
      </c>
      <c r="J161" s="45">
        <v>0.14945450471837707</v>
      </c>
      <c r="K161" s="45">
        <v>0.23616906935010906</v>
      </c>
      <c r="L161" s="45">
        <v>5.1385463239336318</v>
      </c>
      <c r="M161" s="45">
        <v>0.25703418412150647</v>
      </c>
      <c r="N161" s="45">
        <v>5.1047068425638997E-2</v>
      </c>
      <c r="O161" s="45">
        <v>4.9444761350587951E-2</v>
      </c>
      <c r="P161" s="45">
        <v>6.3859216096398477</v>
      </c>
      <c r="Q161" s="45">
        <v>9.8986895060186431E-2</v>
      </c>
      <c r="R161" s="45">
        <v>2.1707929434081663</v>
      </c>
      <c r="S161" s="45">
        <v>17.883959551714128</v>
      </c>
    </row>
    <row r="162" spans="1:19">
      <c r="A162" s="88" t="s">
        <v>287</v>
      </c>
      <c r="B162" s="69" t="s">
        <v>202</v>
      </c>
      <c r="C162" s="45">
        <v>0.11241307688802138</v>
      </c>
      <c r="D162" s="45">
        <v>0</v>
      </c>
      <c r="E162" s="45">
        <v>0</v>
      </c>
      <c r="F162" s="45">
        <v>9.1165702706888396E-2</v>
      </c>
      <c r="G162" s="45">
        <v>0</v>
      </c>
      <c r="H162" s="45">
        <v>0</v>
      </c>
      <c r="I162" s="45">
        <v>5.7954110260309832E-2</v>
      </c>
      <c r="J162" s="45">
        <v>7.4727252359188534E-2</v>
      </c>
      <c r="K162" s="45">
        <v>0</v>
      </c>
      <c r="L162" s="45">
        <v>0</v>
      </c>
      <c r="M162" s="45">
        <v>8.3345573944269447E-2</v>
      </c>
      <c r="N162" s="45">
        <v>7.5459853280129607E-2</v>
      </c>
      <c r="O162" s="45">
        <v>4.9651337138291618E-2</v>
      </c>
      <c r="P162" s="45">
        <v>5.2474013011298126</v>
      </c>
      <c r="Q162" s="45">
        <v>2.3847852909094858E-2</v>
      </c>
      <c r="R162" s="45">
        <v>0.49684916730700479</v>
      </c>
      <c r="S162" s="45">
        <v>6.3128152279230392</v>
      </c>
    </row>
    <row r="163" spans="1:19">
      <c r="A163" s="88" t="s">
        <v>287</v>
      </c>
      <c r="B163" s="69" t="s">
        <v>203</v>
      </c>
      <c r="C163" s="45">
        <v>0.26894419994271601</v>
      </c>
      <c r="D163" s="45">
        <v>0</v>
      </c>
      <c r="E163" s="45">
        <v>8.1250349260962196E-2</v>
      </c>
      <c r="F163" s="45">
        <v>0.18233140541376969</v>
      </c>
      <c r="G163" s="45">
        <v>0.43593479022224457</v>
      </c>
      <c r="H163" s="45">
        <v>0</v>
      </c>
      <c r="I163" s="45">
        <v>0</v>
      </c>
      <c r="J163" s="45">
        <v>7.4727252359188534E-2</v>
      </c>
      <c r="K163" s="45">
        <v>0.28488381358982995</v>
      </c>
      <c r="L163" s="45">
        <v>0</v>
      </c>
      <c r="M163" s="45">
        <v>4.3652843886912152E-2</v>
      </c>
      <c r="N163" s="45">
        <v>7.7422224641772175E-3</v>
      </c>
      <c r="O163" s="45">
        <v>2.6086522024613146E-3</v>
      </c>
      <c r="P163" s="45">
        <v>3.5558844149039999</v>
      </c>
      <c r="Q163" s="45">
        <v>5.1202202201809044E-2</v>
      </c>
      <c r="R163" s="45">
        <v>1.1973274164276262</v>
      </c>
      <c r="S163" s="45">
        <v>6.1864895628756926</v>
      </c>
    </row>
    <row r="164" spans="1:19">
      <c r="A164" s="88" t="s">
        <v>287</v>
      </c>
      <c r="B164" s="69" t="s">
        <v>204</v>
      </c>
      <c r="C164" s="45">
        <v>0.13447209997135801</v>
      </c>
      <c r="D164" s="45">
        <v>0</v>
      </c>
      <c r="E164" s="45">
        <v>0</v>
      </c>
      <c r="F164" s="45">
        <v>0</v>
      </c>
      <c r="G164" s="45">
        <v>0</v>
      </c>
      <c r="H164" s="45">
        <v>0</v>
      </c>
      <c r="I164" s="45">
        <v>0</v>
      </c>
      <c r="J164" s="45">
        <v>0</v>
      </c>
      <c r="K164" s="45">
        <v>0.14244190679491497</v>
      </c>
      <c r="L164" s="45">
        <v>0.42764178319968238</v>
      </c>
      <c r="M164" s="45">
        <v>3.4795484276788358E-2</v>
      </c>
      <c r="N164" s="45">
        <v>0</v>
      </c>
      <c r="O164" s="45">
        <v>8.7654900141982406E-3</v>
      </c>
      <c r="P164" s="45">
        <v>2.1075120800314053</v>
      </c>
      <c r="Q164" s="45">
        <v>5.0991554857945154E-2</v>
      </c>
      <c r="R164" s="45">
        <v>0.42486947957073795</v>
      </c>
      <c r="S164" s="45">
        <v>3.3314898787170364</v>
      </c>
    </row>
    <row r="165" spans="1:19">
      <c r="A165" s="88" t="s">
        <v>287</v>
      </c>
      <c r="B165" s="69" t="s">
        <v>205</v>
      </c>
      <c r="C165" s="45">
        <v>0</v>
      </c>
      <c r="D165" s="45">
        <v>0</v>
      </c>
      <c r="E165" s="45">
        <v>0</v>
      </c>
      <c r="F165" s="45">
        <v>9.1165702706888396E-2</v>
      </c>
      <c r="G165" s="45">
        <v>0.68121378638805652</v>
      </c>
      <c r="H165" s="45">
        <v>0</v>
      </c>
      <c r="I165" s="45">
        <v>0</v>
      </c>
      <c r="J165" s="45">
        <v>0</v>
      </c>
      <c r="K165" s="45">
        <v>0</v>
      </c>
      <c r="L165" s="45">
        <v>0</v>
      </c>
      <c r="M165" s="45">
        <v>3.5898345734768355E-3</v>
      </c>
      <c r="N165" s="45">
        <v>1.1300583658680807E-2</v>
      </c>
      <c r="O165" s="45">
        <v>7.2951749632066409E-5</v>
      </c>
      <c r="P165" s="45">
        <v>0.67918497978840264</v>
      </c>
      <c r="Q165" s="45">
        <v>8.1967743617217259E-3</v>
      </c>
      <c r="R165" s="45">
        <v>0.36422130522522878</v>
      </c>
      <c r="S165" s="45">
        <v>1.8389459184520547</v>
      </c>
    </row>
    <row r="166" spans="1:19">
      <c r="A166" s="88" t="s">
        <v>287</v>
      </c>
      <c r="B166" s="69" t="s">
        <v>206</v>
      </c>
      <c r="C166" s="45">
        <v>0</v>
      </c>
      <c r="D166" s="45">
        <v>0</v>
      </c>
      <c r="E166" s="45">
        <v>0</v>
      </c>
      <c r="F166" s="45">
        <v>5.3626883945227632E-2</v>
      </c>
      <c r="G166" s="45">
        <v>0</v>
      </c>
      <c r="H166" s="45">
        <v>0</v>
      </c>
      <c r="I166" s="45">
        <v>0</v>
      </c>
      <c r="J166" s="45">
        <v>4.3957207270110765E-2</v>
      </c>
      <c r="K166" s="45">
        <v>0</v>
      </c>
      <c r="L166" s="45">
        <v>0</v>
      </c>
      <c r="M166" s="45">
        <v>3.604827791685139E-3</v>
      </c>
      <c r="N166" s="45">
        <v>5.0814194686452652E-3</v>
      </c>
      <c r="O166" s="45">
        <v>3.7195034689485595E-4</v>
      </c>
      <c r="P166" s="45">
        <v>0.14573158100788675</v>
      </c>
      <c r="Q166" s="45">
        <v>0</v>
      </c>
      <c r="R166" s="45">
        <v>4.5848875006981871E-3</v>
      </c>
      <c r="S166" s="45">
        <v>0.25695875733117646</v>
      </c>
    </row>
    <row r="167" spans="1:19">
      <c r="A167" s="88" t="s">
        <v>287</v>
      </c>
      <c r="B167" s="69" t="s">
        <v>207</v>
      </c>
      <c r="C167" s="45">
        <v>0</v>
      </c>
      <c r="D167" s="45">
        <v>0</v>
      </c>
      <c r="E167" s="45">
        <v>0</v>
      </c>
      <c r="F167" s="45">
        <v>0.18233140541376969</v>
      </c>
      <c r="G167" s="45">
        <v>0</v>
      </c>
      <c r="H167" s="45">
        <v>0</v>
      </c>
      <c r="I167" s="45">
        <v>0</v>
      </c>
      <c r="J167" s="45">
        <v>0</v>
      </c>
      <c r="K167" s="45">
        <v>0</v>
      </c>
      <c r="L167" s="45">
        <v>0</v>
      </c>
      <c r="M167" s="45">
        <v>5.0823824442502996E-4</v>
      </c>
      <c r="N167" s="45">
        <v>0</v>
      </c>
      <c r="O167" s="45">
        <v>1.7888365144647089E-3</v>
      </c>
      <c r="P167" s="45">
        <v>0.10289324317258064</v>
      </c>
      <c r="Q167" s="45">
        <v>9.824320002391751E-4</v>
      </c>
      <c r="R167" s="45">
        <v>0.17009836460990613</v>
      </c>
      <c r="S167" s="45">
        <v>0.45860251995543422</v>
      </c>
    </row>
    <row r="168" spans="1:19">
      <c r="A168" s="88" t="s">
        <v>287</v>
      </c>
      <c r="B168" s="69" t="s">
        <v>208</v>
      </c>
      <c r="C168" s="45">
        <v>0</v>
      </c>
      <c r="D168" s="45">
        <v>0</v>
      </c>
      <c r="E168" s="45">
        <v>0</v>
      </c>
      <c r="F168" s="45">
        <v>0</v>
      </c>
      <c r="G168" s="45">
        <v>0</v>
      </c>
      <c r="H168" s="45">
        <v>0</v>
      </c>
      <c r="I168" s="45">
        <v>0</v>
      </c>
      <c r="J168" s="45">
        <v>0</v>
      </c>
      <c r="K168" s="45">
        <v>0</v>
      </c>
      <c r="L168" s="45">
        <v>0</v>
      </c>
      <c r="M168" s="45">
        <v>1.6349837974026116E-2</v>
      </c>
      <c r="N168" s="45">
        <v>0</v>
      </c>
      <c r="O168" s="45">
        <v>2.2826597454130848E-3</v>
      </c>
      <c r="P168" s="45">
        <v>0.56699628988842932</v>
      </c>
      <c r="Q168" s="45">
        <v>9.824320002391751E-4</v>
      </c>
      <c r="R168" s="45">
        <v>5.8459180566487134E-2</v>
      </c>
      <c r="S168" s="45">
        <v>0.64507040017457484</v>
      </c>
    </row>
    <row r="169" spans="1:19">
      <c r="A169" s="88" t="s">
        <v>287</v>
      </c>
      <c r="B169" s="69" t="s">
        <v>209</v>
      </c>
      <c r="C169" s="45">
        <v>0</v>
      </c>
      <c r="D169" s="45">
        <v>0</v>
      </c>
      <c r="E169" s="45">
        <v>0</v>
      </c>
      <c r="F169" s="45">
        <v>0</v>
      </c>
      <c r="G169" s="45">
        <v>0.34060689319402826</v>
      </c>
      <c r="H169" s="45">
        <v>0</v>
      </c>
      <c r="I169" s="45">
        <v>0</v>
      </c>
      <c r="J169" s="45">
        <v>0</v>
      </c>
      <c r="K169" s="45">
        <v>0</v>
      </c>
      <c r="L169" s="45">
        <v>0</v>
      </c>
      <c r="M169" s="45">
        <v>3.6034474528317872E-2</v>
      </c>
      <c r="N169" s="45">
        <v>2.3538708583220824E-2</v>
      </c>
      <c r="O169" s="45">
        <v>0</v>
      </c>
      <c r="P169" s="45">
        <v>0.64365471269958618</v>
      </c>
      <c r="Q169" s="45">
        <v>0</v>
      </c>
      <c r="R169" s="45">
        <v>0.20611593440512621</v>
      </c>
      <c r="S169" s="45">
        <v>1.2499507234103362</v>
      </c>
    </row>
    <row r="170" spans="1:19">
      <c r="A170" s="88" t="s">
        <v>287</v>
      </c>
      <c r="B170" s="69" t="s">
        <v>210</v>
      </c>
      <c r="C170" s="45">
        <v>0</v>
      </c>
      <c r="D170" s="45">
        <v>5.185645419457785E-2</v>
      </c>
      <c r="E170" s="45">
        <v>0</v>
      </c>
      <c r="F170" s="45">
        <v>0</v>
      </c>
      <c r="G170" s="45">
        <v>0</v>
      </c>
      <c r="H170" s="45">
        <v>0</v>
      </c>
      <c r="I170" s="45">
        <v>0</v>
      </c>
      <c r="J170" s="45">
        <v>0</v>
      </c>
      <c r="K170" s="45">
        <v>0</v>
      </c>
      <c r="L170" s="45">
        <v>0</v>
      </c>
      <c r="M170" s="45">
        <v>1.3913871699067215E-4</v>
      </c>
      <c r="N170" s="45">
        <v>2.8278023756840298E-3</v>
      </c>
      <c r="O170" s="45">
        <v>8.7212051192304685E-3</v>
      </c>
      <c r="P170" s="45">
        <v>6.8899096989326836E-2</v>
      </c>
      <c r="Q170" s="45">
        <v>1.9324936060110876E-2</v>
      </c>
      <c r="R170" s="45">
        <v>0.16337565539303966</v>
      </c>
      <c r="S170" s="45">
        <v>0.31514428884884182</v>
      </c>
    </row>
    <row r="171" spans="1:19">
      <c r="A171" s="88" t="s">
        <v>287</v>
      </c>
      <c r="B171" s="69" t="s">
        <v>211</v>
      </c>
      <c r="C171" s="45">
        <v>6.432586883615965E-2</v>
      </c>
      <c r="D171" s="45">
        <v>0</v>
      </c>
      <c r="E171" s="45">
        <v>6.2208884966800326E-2</v>
      </c>
      <c r="F171" s="45">
        <v>0</v>
      </c>
      <c r="G171" s="45">
        <v>0.34060689319402826</v>
      </c>
      <c r="H171" s="45">
        <v>0</v>
      </c>
      <c r="I171" s="45">
        <v>0</v>
      </c>
      <c r="J171" s="45">
        <v>0</v>
      </c>
      <c r="K171" s="45">
        <v>0</v>
      </c>
      <c r="L171" s="45">
        <v>0</v>
      </c>
      <c r="M171" s="45">
        <v>8.1492857159304322E-5</v>
      </c>
      <c r="N171" s="45">
        <v>0</v>
      </c>
      <c r="O171" s="45">
        <v>2.0025932462091056E-3</v>
      </c>
      <c r="P171" s="45">
        <v>1.7902458867503412E-2</v>
      </c>
      <c r="Q171" s="45">
        <v>1.0741012858455079E-3</v>
      </c>
      <c r="R171" s="45">
        <v>3.53344920423595E-2</v>
      </c>
      <c r="S171" s="45">
        <v>0.52353678529613035</v>
      </c>
    </row>
    <row r="172" spans="1:19">
      <c r="A172" s="88" t="s">
        <v>287</v>
      </c>
      <c r="B172" s="69" t="s">
        <v>212</v>
      </c>
      <c r="C172" s="45">
        <v>0</v>
      </c>
      <c r="D172" s="45">
        <v>0</v>
      </c>
      <c r="E172" s="45">
        <v>0</v>
      </c>
      <c r="F172" s="45">
        <v>0</v>
      </c>
      <c r="G172" s="45">
        <v>0.34060689319402826</v>
      </c>
      <c r="H172" s="45">
        <v>0</v>
      </c>
      <c r="I172" s="45">
        <v>0</v>
      </c>
      <c r="J172" s="45">
        <v>0</v>
      </c>
      <c r="K172" s="45">
        <v>0</v>
      </c>
      <c r="L172" s="45">
        <v>0</v>
      </c>
      <c r="M172" s="45">
        <v>5.954493812794226E-4</v>
      </c>
      <c r="N172" s="45">
        <v>0</v>
      </c>
      <c r="O172" s="45">
        <v>1.243748098915809E-4</v>
      </c>
      <c r="P172" s="45">
        <v>0.28465290005137689</v>
      </c>
      <c r="Q172" s="45">
        <v>1.0217655773085976E-2</v>
      </c>
      <c r="R172" s="45">
        <v>1.272742766443713E-2</v>
      </c>
      <c r="S172" s="45">
        <v>0.64892470087409038</v>
      </c>
    </row>
    <row r="173" spans="1:19">
      <c r="A173" s="88" t="s">
        <v>287</v>
      </c>
      <c r="B173" s="69" t="s">
        <v>213</v>
      </c>
      <c r="C173" s="45">
        <v>0</v>
      </c>
      <c r="D173" s="45">
        <v>0</v>
      </c>
      <c r="E173" s="45">
        <v>0</v>
      </c>
      <c r="F173" s="45">
        <v>0</v>
      </c>
      <c r="G173" s="45">
        <v>0</v>
      </c>
      <c r="H173" s="45">
        <v>0</v>
      </c>
      <c r="I173" s="45">
        <v>0</v>
      </c>
      <c r="J173" s="45">
        <v>0</v>
      </c>
      <c r="K173" s="45">
        <v>0</v>
      </c>
      <c r="L173" s="45">
        <v>0</v>
      </c>
      <c r="M173" s="45">
        <v>4.5819164837013204E-4</v>
      </c>
      <c r="N173" s="45">
        <v>2.1811800384767821E-2</v>
      </c>
      <c r="O173" s="45">
        <v>0</v>
      </c>
      <c r="P173" s="45">
        <v>5.3302042865119859E-2</v>
      </c>
      <c r="Q173" s="45">
        <v>0</v>
      </c>
      <c r="R173" s="45">
        <v>7.0648161949534938E-2</v>
      </c>
      <c r="S173" s="45">
        <v>0.14622019684782117</v>
      </c>
    </row>
    <row r="174" spans="1:19">
      <c r="A174" s="88" t="s">
        <v>287</v>
      </c>
      <c r="B174" s="69" t="s">
        <v>214</v>
      </c>
      <c r="C174" s="45">
        <v>0</v>
      </c>
      <c r="D174" s="45">
        <v>0</v>
      </c>
      <c r="E174" s="45">
        <v>0</v>
      </c>
      <c r="F174" s="45">
        <v>0</v>
      </c>
      <c r="G174" s="45">
        <v>0</v>
      </c>
      <c r="H174" s="45">
        <v>0</v>
      </c>
      <c r="I174" s="45">
        <v>0</v>
      </c>
      <c r="J174" s="45">
        <v>0</v>
      </c>
      <c r="K174" s="45">
        <v>0</v>
      </c>
      <c r="L174" s="45">
        <v>0</v>
      </c>
      <c r="M174" s="45">
        <v>9.0541707375990654E-5</v>
      </c>
      <c r="N174" s="45">
        <v>0</v>
      </c>
      <c r="O174" s="45">
        <v>6.1490379146120766E-3</v>
      </c>
      <c r="P174" s="45">
        <v>5.6559201051925356E-2</v>
      </c>
      <c r="Q174" s="45">
        <v>8.52073489829408E-4</v>
      </c>
      <c r="R174" s="45">
        <v>1.3113239571289625E-2</v>
      </c>
      <c r="S174" s="45">
        <v>7.6764093734993821E-2</v>
      </c>
    </row>
    <row r="175" spans="1:19">
      <c r="A175" s="88" t="s">
        <v>287</v>
      </c>
      <c r="B175" s="69" t="s">
        <v>215</v>
      </c>
      <c r="C175" s="45">
        <v>0</v>
      </c>
      <c r="D175" s="45">
        <v>0</v>
      </c>
      <c r="E175" s="45">
        <v>0</v>
      </c>
      <c r="F175" s="45">
        <v>0</v>
      </c>
      <c r="G175" s="45">
        <v>0</v>
      </c>
      <c r="H175" s="45">
        <v>0</v>
      </c>
      <c r="I175" s="45">
        <v>0</v>
      </c>
      <c r="J175" s="45">
        <v>0</v>
      </c>
      <c r="K175" s="45">
        <v>0</v>
      </c>
      <c r="L175" s="45">
        <v>0</v>
      </c>
      <c r="M175" s="45">
        <v>3.4076276850569798E-4</v>
      </c>
      <c r="N175" s="45">
        <v>0</v>
      </c>
      <c r="O175" s="45">
        <v>1.0055251270823629E-2</v>
      </c>
      <c r="P175" s="45">
        <v>1.3536740483765186E-2</v>
      </c>
      <c r="Q175" s="45">
        <v>0</v>
      </c>
      <c r="R175" s="45">
        <v>1.5387984506745056E-2</v>
      </c>
      <c r="S175" s="45">
        <v>3.9320739029903962E-2</v>
      </c>
    </row>
    <row r="176" spans="1:19">
      <c r="A176" s="88" t="s">
        <v>287</v>
      </c>
      <c r="B176" s="69" t="s">
        <v>216</v>
      </c>
      <c r="C176" s="45">
        <v>0</v>
      </c>
      <c r="D176" s="45">
        <v>0</v>
      </c>
      <c r="E176" s="45">
        <v>0</v>
      </c>
      <c r="F176" s="45">
        <v>0</v>
      </c>
      <c r="G176" s="45">
        <v>0</v>
      </c>
      <c r="H176" s="45">
        <v>0</v>
      </c>
      <c r="I176" s="45">
        <v>0</v>
      </c>
      <c r="J176" s="45">
        <v>0</v>
      </c>
      <c r="K176" s="45">
        <v>0</v>
      </c>
      <c r="L176" s="45">
        <v>0</v>
      </c>
      <c r="M176" s="45">
        <v>4.998763547199303E-4</v>
      </c>
      <c r="N176" s="45">
        <v>0</v>
      </c>
      <c r="O176" s="45">
        <v>1.335146756173744E-3</v>
      </c>
      <c r="P176" s="45">
        <v>2.3612364049789392E-2</v>
      </c>
      <c r="Q176" s="45">
        <v>0</v>
      </c>
      <c r="R176" s="45">
        <v>1.5387984506737951E-2</v>
      </c>
      <c r="S176" s="45">
        <v>4.0835371667355957E-2</v>
      </c>
    </row>
    <row r="177" spans="1:19">
      <c r="A177" s="88" t="s">
        <v>287</v>
      </c>
      <c r="B177" s="69" t="s">
        <v>217</v>
      </c>
      <c r="C177" s="45">
        <v>0</v>
      </c>
      <c r="D177" s="45">
        <v>0</v>
      </c>
      <c r="E177" s="45">
        <v>0</v>
      </c>
      <c r="F177" s="45">
        <v>0</v>
      </c>
      <c r="G177" s="45">
        <v>0</v>
      </c>
      <c r="H177" s="45">
        <v>0</v>
      </c>
      <c r="I177" s="45">
        <v>0</v>
      </c>
      <c r="J177" s="45">
        <v>0</v>
      </c>
      <c r="K177" s="45">
        <v>0</v>
      </c>
      <c r="L177" s="45">
        <v>0</v>
      </c>
      <c r="M177" s="45">
        <v>8.7761538480890522E-5</v>
      </c>
      <c r="N177" s="45">
        <v>0</v>
      </c>
      <c r="O177" s="45">
        <v>2.6029059310950231E-4</v>
      </c>
      <c r="P177" s="45">
        <v>2.1127083640948285E-3</v>
      </c>
      <c r="Q177" s="45">
        <v>0</v>
      </c>
      <c r="R177" s="45">
        <v>0</v>
      </c>
      <c r="S177" s="45">
        <v>2.4607604957509466E-3</v>
      </c>
    </row>
    <row r="178" spans="1:19">
      <c r="A178" s="88" t="s">
        <v>287</v>
      </c>
      <c r="B178" s="69" t="s">
        <v>218</v>
      </c>
      <c r="C178" s="45">
        <v>0</v>
      </c>
      <c r="D178" s="45">
        <v>0</v>
      </c>
      <c r="E178" s="45">
        <v>0</v>
      </c>
      <c r="F178" s="45">
        <v>0</v>
      </c>
      <c r="G178" s="45">
        <v>0</v>
      </c>
      <c r="H178" s="45">
        <v>0</v>
      </c>
      <c r="I178" s="45">
        <v>0</v>
      </c>
      <c r="J178" s="45">
        <v>0</v>
      </c>
      <c r="K178" s="45">
        <v>0</v>
      </c>
      <c r="L178" s="45">
        <v>0</v>
      </c>
      <c r="M178" s="45">
        <v>3.3112429274240185E-4</v>
      </c>
      <c r="N178" s="45">
        <v>0</v>
      </c>
      <c r="O178" s="45">
        <v>0</v>
      </c>
      <c r="P178" s="45">
        <v>3.6372997475240254E-3</v>
      </c>
      <c r="Q178" s="45">
        <v>0</v>
      </c>
      <c r="R178" s="45">
        <v>0</v>
      </c>
      <c r="S178" s="45">
        <v>3.9684240401811621E-3</v>
      </c>
    </row>
    <row r="179" spans="1:19">
      <c r="A179" s="88" t="s">
        <v>287</v>
      </c>
      <c r="B179" s="69" t="s">
        <v>219</v>
      </c>
      <c r="C179" s="45">
        <v>0</v>
      </c>
      <c r="D179" s="45">
        <v>7.1534564418081814E-2</v>
      </c>
      <c r="E179" s="45">
        <v>0</v>
      </c>
      <c r="F179" s="45">
        <v>0</v>
      </c>
      <c r="G179" s="45">
        <v>0.20035699599648282</v>
      </c>
      <c r="H179" s="45">
        <v>0</v>
      </c>
      <c r="I179" s="45">
        <v>0</v>
      </c>
      <c r="J179" s="45">
        <v>1.8186875489833332E-2</v>
      </c>
      <c r="K179" s="45">
        <v>8.3789356938185122E-2</v>
      </c>
      <c r="L179" s="45">
        <v>0</v>
      </c>
      <c r="M179" s="45">
        <v>2.8420786761838457E-2</v>
      </c>
      <c r="N179" s="45">
        <v>1.5054807759110389E-2</v>
      </c>
      <c r="O179" s="45">
        <v>3.7341420611842757E-3</v>
      </c>
      <c r="P179" s="45">
        <v>6.3123216781214353E-2</v>
      </c>
      <c r="Q179" s="45">
        <v>0</v>
      </c>
      <c r="R179" s="45">
        <v>0</v>
      </c>
      <c r="S179" s="45">
        <v>0.48420074620594278</v>
      </c>
    </row>
    <row r="180" spans="1:19">
      <c r="A180" s="88" t="s">
        <v>287</v>
      </c>
      <c r="B180" s="69" t="s">
        <v>220</v>
      </c>
      <c r="C180" s="45">
        <v>0</v>
      </c>
      <c r="D180" s="45">
        <v>2.0890372773946453E-2</v>
      </c>
      <c r="E180" s="45">
        <v>0</v>
      </c>
      <c r="F180" s="45">
        <v>0</v>
      </c>
      <c r="G180" s="45">
        <v>0</v>
      </c>
      <c r="H180" s="45">
        <v>0</v>
      </c>
      <c r="I180" s="45">
        <v>2.6645855048994527E-3</v>
      </c>
      <c r="J180" s="45">
        <v>0</v>
      </c>
      <c r="K180" s="45">
        <v>0</v>
      </c>
      <c r="L180" s="45">
        <v>0</v>
      </c>
      <c r="M180" s="45">
        <v>4.6176581148882789E-2</v>
      </c>
      <c r="N180" s="45">
        <v>2.0396444736359598E-2</v>
      </c>
      <c r="O180" s="45">
        <v>7.5007988987165763E-3</v>
      </c>
      <c r="P180" s="45">
        <v>7.1699787974708329E-3</v>
      </c>
      <c r="Q180" s="45">
        <v>3.6545881927576573E-3</v>
      </c>
      <c r="R180" s="45">
        <v>2.8464842651388267E-2</v>
      </c>
      <c r="S180" s="45">
        <v>0.13691819270439964</v>
      </c>
    </row>
    <row r="181" spans="1:19">
      <c r="A181" s="88" t="s">
        <v>287</v>
      </c>
      <c r="B181" s="69" t="s">
        <v>221</v>
      </c>
      <c r="C181" s="45">
        <v>1.3934090764093909E-3</v>
      </c>
      <c r="D181" s="45">
        <v>4.1780745547892906E-2</v>
      </c>
      <c r="E181" s="45">
        <v>0</v>
      </c>
      <c r="F181" s="45">
        <v>0</v>
      </c>
      <c r="G181" s="45">
        <v>0</v>
      </c>
      <c r="H181" s="45">
        <v>0</v>
      </c>
      <c r="I181" s="45">
        <v>5.3291710097989053E-3</v>
      </c>
      <c r="J181" s="45">
        <v>0</v>
      </c>
      <c r="K181" s="45">
        <v>0</v>
      </c>
      <c r="L181" s="45">
        <v>4.6275262282598817E-2</v>
      </c>
      <c r="M181" s="45">
        <v>3.4493345201809689E-2</v>
      </c>
      <c r="N181" s="45">
        <v>5.0554525361292235E-2</v>
      </c>
      <c r="O181" s="45">
        <v>1.807945582741155E-2</v>
      </c>
      <c r="P181" s="45">
        <v>7.7122883297420231E-6</v>
      </c>
      <c r="Q181" s="45">
        <v>0</v>
      </c>
      <c r="R181" s="45">
        <v>4.0168466059427033E-3</v>
      </c>
      <c r="S181" s="45">
        <v>0.20193047320151436</v>
      </c>
    </row>
    <row r="182" spans="1:19">
      <c r="A182" s="88" t="s">
        <v>287</v>
      </c>
      <c r="B182" s="69" t="s">
        <v>222</v>
      </c>
      <c r="C182" s="45">
        <v>0</v>
      </c>
      <c r="D182" s="45">
        <v>0</v>
      </c>
      <c r="E182" s="45">
        <v>0</v>
      </c>
      <c r="F182" s="45">
        <v>0</v>
      </c>
      <c r="G182" s="45">
        <v>0</v>
      </c>
      <c r="H182" s="45">
        <v>0</v>
      </c>
      <c r="I182" s="45">
        <v>7.993756514698358E-3</v>
      </c>
      <c r="J182" s="45">
        <v>0</v>
      </c>
      <c r="K182" s="45">
        <v>0</v>
      </c>
      <c r="L182" s="45">
        <v>0</v>
      </c>
      <c r="M182" s="45">
        <v>3.899162528999689E-2</v>
      </c>
      <c r="N182" s="45">
        <v>4.0488323667698722E-2</v>
      </c>
      <c r="O182" s="45">
        <v>1.1011127855986569E-3</v>
      </c>
      <c r="P182" s="45">
        <v>5.7418067852410104E-2</v>
      </c>
      <c r="Q182" s="45">
        <v>0</v>
      </c>
      <c r="R182" s="45">
        <v>8.1110636560026705E-3</v>
      </c>
      <c r="S182" s="45">
        <v>0.15410394976640873</v>
      </c>
    </row>
    <row r="183" spans="1:19">
      <c r="A183" s="88" t="s">
        <v>287</v>
      </c>
      <c r="B183" s="69" t="s">
        <v>223</v>
      </c>
      <c r="C183" s="45">
        <v>0</v>
      </c>
      <c r="D183" s="45">
        <v>6.2671118321839359E-2</v>
      </c>
      <c r="E183" s="45">
        <v>2.8449647879025264E-4</v>
      </c>
      <c r="F183" s="45">
        <v>0</v>
      </c>
      <c r="G183" s="45">
        <v>0</v>
      </c>
      <c r="H183" s="45">
        <v>0</v>
      </c>
      <c r="I183" s="45">
        <v>1.5674032381758352E-3</v>
      </c>
      <c r="J183" s="45">
        <v>0</v>
      </c>
      <c r="K183" s="45">
        <v>0</v>
      </c>
      <c r="L183" s="45">
        <v>0</v>
      </c>
      <c r="M183" s="45">
        <v>7.4354185745484358E-4</v>
      </c>
      <c r="N183" s="45">
        <v>3.6722405954858317E-2</v>
      </c>
      <c r="O183" s="45">
        <v>3.6154381117903256E-3</v>
      </c>
      <c r="P183" s="45">
        <v>1.0015846696674657E-2</v>
      </c>
      <c r="Q183" s="45">
        <v>0</v>
      </c>
      <c r="R183" s="45">
        <v>0</v>
      </c>
      <c r="S183" s="45">
        <v>0.1156202506595605</v>
      </c>
    </row>
    <row r="184" spans="1:19">
      <c r="A184" s="88" t="s">
        <v>287</v>
      </c>
      <c r="B184" s="69" t="s">
        <v>224</v>
      </c>
      <c r="C184" s="45">
        <v>0</v>
      </c>
      <c r="D184" s="45">
        <v>1.2288454572910723E-2</v>
      </c>
      <c r="E184" s="45">
        <v>0</v>
      </c>
      <c r="F184" s="45">
        <v>0</v>
      </c>
      <c r="G184" s="45">
        <v>0</v>
      </c>
      <c r="H184" s="45">
        <v>0</v>
      </c>
      <c r="I184" s="45">
        <v>5.0815607375209737E-4</v>
      </c>
      <c r="J184" s="45">
        <v>0</v>
      </c>
      <c r="K184" s="45">
        <v>0</v>
      </c>
      <c r="L184" s="45">
        <v>0</v>
      </c>
      <c r="M184" s="45">
        <v>0</v>
      </c>
      <c r="N184" s="45">
        <v>7.8562090686968844E-3</v>
      </c>
      <c r="O184" s="45">
        <v>9.2223768840482556E-4</v>
      </c>
      <c r="P184" s="45">
        <v>0</v>
      </c>
      <c r="Q184" s="45">
        <v>0</v>
      </c>
      <c r="R184" s="45">
        <v>0</v>
      </c>
      <c r="S184" s="45">
        <v>2.1575057403765641E-2</v>
      </c>
    </row>
    <row r="185" spans="1:19">
      <c r="A185" s="88" t="s">
        <v>287</v>
      </c>
      <c r="B185" s="69" t="s">
        <v>225</v>
      </c>
      <c r="C185" s="45">
        <v>0</v>
      </c>
      <c r="D185" s="45">
        <v>0</v>
      </c>
      <c r="E185" s="45">
        <v>0</v>
      </c>
      <c r="F185" s="45">
        <v>0</v>
      </c>
      <c r="G185" s="45">
        <v>0</v>
      </c>
      <c r="H185" s="45">
        <v>0</v>
      </c>
      <c r="I185" s="45">
        <v>0</v>
      </c>
      <c r="J185" s="45">
        <v>0</v>
      </c>
      <c r="K185" s="45">
        <v>0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45">
        <v>0</v>
      </c>
      <c r="S185" s="45">
        <v>0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177"/>
  <sheetViews>
    <sheetView workbookViewId="0"/>
  </sheetViews>
  <sheetFormatPr defaultRowHeight="14.4"/>
  <cols>
    <col min="1" max="1" width="28.88671875" customWidth="1"/>
  </cols>
  <sheetData>
    <row r="1" spans="1:22">
      <c r="A1" t="s">
        <v>234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</row>
    <row r="2" spans="1:22">
      <c r="A2" s="74">
        <v>-50</v>
      </c>
      <c r="B2">
        <f ca="1">IF('Coal mining 2010'!$A10="MR",INDIRECT("'Coal mining 2010'!"&amp;'Country Selector'!$B$3&amp;ROW($A10))*10^12,0)</f>
        <v>0</v>
      </c>
      <c r="C2" s="90">
        <f ca="1">$B2*($L$1-C$1)/($L$1-$B$1)+$L2*(C$1-$B$1)/($L$1-$B$1)</f>
        <v>0</v>
      </c>
      <c r="D2" s="90">
        <f t="shared" ref="D2:K17" ca="1" si="0">$B2*($L$1-D$1)/($L$1-$B$1)+$L2*(D$1-$B$1)/($L$1-$B$1)</f>
        <v>0</v>
      </c>
      <c r="E2" s="90">
        <f t="shared" ca="1" si="0"/>
        <v>0</v>
      </c>
      <c r="F2" s="90">
        <f t="shared" ca="1" si="0"/>
        <v>0</v>
      </c>
      <c r="G2" s="90">
        <f t="shared" ca="1" si="0"/>
        <v>0</v>
      </c>
      <c r="H2" s="90">
        <f t="shared" ca="1" si="0"/>
        <v>0</v>
      </c>
      <c r="I2" s="90">
        <f t="shared" ca="1" si="0"/>
        <v>0</v>
      </c>
      <c r="J2" s="90">
        <f t="shared" ca="1" si="0"/>
        <v>0</v>
      </c>
      <c r="K2" s="90">
        <f t="shared" ca="1" si="0"/>
        <v>0</v>
      </c>
      <c r="L2">
        <f ca="1">IF('Coal mining 2020'!$A10="MR",INDIRECT("'Coal mining 2020'!"&amp;'Country Selector'!$B$3&amp;ROW($A10))*10^12,0)</f>
        <v>0</v>
      </c>
      <c r="M2" s="90">
        <f ca="1">$L2*($V$1-M$1)/($V$1-$L$1)+$V2*(M$1-$L$1)/($V$1-$L$1)</f>
        <v>0</v>
      </c>
      <c r="N2" s="90">
        <f t="shared" ref="N2:U17" ca="1" si="1">$L2*($V$1-N$1)/($V$1-$L$1)+$V2*(N$1-$L$1)/($V$1-$L$1)</f>
        <v>0</v>
      </c>
      <c r="O2" s="90">
        <f t="shared" ca="1" si="1"/>
        <v>0</v>
      </c>
      <c r="P2" s="90">
        <f t="shared" ca="1" si="1"/>
        <v>0</v>
      </c>
      <c r="Q2" s="90">
        <f t="shared" ca="1" si="1"/>
        <v>0</v>
      </c>
      <c r="R2" s="90">
        <f t="shared" ca="1" si="1"/>
        <v>0</v>
      </c>
      <c r="S2" s="90">
        <f t="shared" ca="1" si="1"/>
        <v>0</v>
      </c>
      <c r="T2" s="90">
        <f t="shared" ca="1" si="1"/>
        <v>0</v>
      </c>
      <c r="U2" s="90">
        <f t="shared" ca="1" si="1"/>
        <v>0</v>
      </c>
      <c r="V2">
        <f ca="1">IF('Coal mining 2030'!$A10="MR",INDIRECT("'Coal mining 2030'!"&amp;'Country Selector'!$B$3&amp;ROW($A10))*10^12,0)</f>
        <v>0</v>
      </c>
    </row>
    <row r="3" spans="1:22">
      <c r="A3" s="74">
        <v>-49</v>
      </c>
      <c r="B3">
        <f ca="1">IF('Coal mining 2010'!$A11="MR",INDIRECT("'Coal mining 2010'!"&amp;'Country Selector'!$B$3&amp;ROW($A11))*10^12,0)</f>
        <v>0</v>
      </c>
      <c r="C3" s="90">
        <f t="shared" ref="C3:K34" ca="1" si="2">$B3*($L$1-C$1)/($L$1-$B$1)+$L3*(C$1-$B$1)/($L$1-$B$1)</f>
        <v>0</v>
      </c>
      <c r="D3" s="90">
        <f t="shared" ca="1" si="0"/>
        <v>0</v>
      </c>
      <c r="E3" s="90">
        <f t="shared" ca="1" si="0"/>
        <v>0</v>
      </c>
      <c r="F3" s="90">
        <f t="shared" ca="1" si="0"/>
        <v>0</v>
      </c>
      <c r="G3" s="90">
        <f t="shared" ca="1" si="0"/>
        <v>0</v>
      </c>
      <c r="H3" s="90">
        <f t="shared" ca="1" si="0"/>
        <v>0</v>
      </c>
      <c r="I3" s="90">
        <f t="shared" ca="1" si="0"/>
        <v>0</v>
      </c>
      <c r="J3" s="90">
        <f t="shared" ca="1" si="0"/>
        <v>0</v>
      </c>
      <c r="K3" s="90">
        <f t="shared" ca="1" si="0"/>
        <v>0</v>
      </c>
      <c r="L3">
        <f ca="1">IF('Coal mining 2020'!$A11="MR",INDIRECT("'Coal mining 2020'!"&amp;'Country Selector'!$B$3&amp;ROW($A11))*10^12,0)</f>
        <v>0</v>
      </c>
      <c r="M3" s="90">
        <f t="shared" ref="M3:U34" ca="1" si="3">$L3*($V$1-M$1)/($V$1-$L$1)+$V3*(M$1-$L$1)/($V$1-$L$1)</f>
        <v>0</v>
      </c>
      <c r="N3" s="90">
        <f t="shared" ca="1" si="1"/>
        <v>0</v>
      </c>
      <c r="O3" s="90">
        <f t="shared" ca="1" si="1"/>
        <v>0</v>
      </c>
      <c r="P3" s="90">
        <f t="shared" ca="1" si="1"/>
        <v>0</v>
      </c>
      <c r="Q3" s="90">
        <f t="shared" ca="1" si="1"/>
        <v>0</v>
      </c>
      <c r="R3" s="90">
        <f t="shared" ca="1" si="1"/>
        <v>0</v>
      </c>
      <c r="S3" s="90">
        <f t="shared" ca="1" si="1"/>
        <v>0</v>
      </c>
      <c r="T3" s="90">
        <f t="shared" ca="1" si="1"/>
        <v>0</v>
      </c>
      <c r="U3" s="90">
        <f t="shared" ca="1" si="1"/>
        <v>0</v>
      </c>
      <c r="V3">
        <f ca="1">IF('Coal mining 2030'!$A11="MR",INDIRECT("'Coal mining 2030'!"&amp;'Country Selector'!$B$3&amp;ROW($A11))*10^12,0)</f>
        <v>0</v>
      </c>
    </row>
    <row r="4" spans="1:22">
      <c r="A4" s="74">
        <v>-48</v>
      </c>
      <c r="B4">
        <f ca="1">IF('Coal mining 2010'!$A12="MR",INDIRECT("'Coal mining 2010'!"&amp;'Country Selector'!$B$3&amp;ROW($A12))*10^12,0)</f>
        <v>0</v>
      </c>
      <c r="C4" s="90">
        <f t="shared" ca="1" si="2"/>
        <v>0</v>
      </c>
      <c r="D4" s="90">
        <f t="shared" ca="1" si="0"/>
        <v>0</v>
      </c>
      <c r="E4" s="90">
        <f t="shared" ca="1" si="0"/>
        <v>0</v>
      </c>
      <c r="F4" s="90">
        <f t="shared" ca="1" si="0"/>
        <v>0</v>
      </c>
      <c r="G4" s="90">
        <f t="shared" ca="1" si="0"/>
        <v>0</v>
      </c>
      <c r="H4" s="90">
        <f t="shared" ca="1" si="0"/>
        <v>0</v>
      </c>
      <c r="I4" s="90">
        <f t="shared" ca="1" si="0"/>
        <v>0</v>
      </c>
      <c r="J4" s="90">
        <f t="shared" ca="1" si="0"/>
        <v>0</v>
      </c>
      <c r="K4" s="90">
        <f t="shared" ca="1" si="0"/>
        <v>0</v>
      </c>
      <c r="L4">
        <f ca="1">IF('Coal mining 2020'!$A12="MR",INDIRECT("'Coal mining 2020'!"&amp;'Country Selector'!$B$3&amp;ROW($A12))*10^12,0)</f>
        <v>0</v>
      </c>
      <c r="M4" s="90">
        <f t="shared" ca="1" si="3"/>
        <v>0</v>
      </c>
      <c r="N4" s="90">
        <f t="shared" ca="1" si="1"/>
        <v>0</v>
      </c>
      <c r="O4" s="90">
        <f t="shared" ca="1" si="1"/>
        <v>0</v>
      </c>
      <c r="P4" s="90">
        <f t="shared" ca="1" si="1"/>
        <v>0</v>
      </c>
      <c r="Q4" s="90">
        <f t="shared" ca="1" si="1"/>
        <v>0</v>
      </c>
      <c r="R4" s="90">
        <f t="shared" ca="1" si="1"/>
        <v>0</v>
      </c>
      <c r="S4" s="90">
        <f t="shared" ca="1" si="1"/>
        <v>0</v>
      </c>
      <c r="T4" s="90">
        <f t="shared" ca="1" si="1"/>
        <v>0</v>
      </c>
      <c r="U4" s="90">
        <f t="shared" ca="1" si="1"/>
        <v>0</v>
      </c>
      <c r="V4">
        <f ca="1">IF('Coal mining 2030'!$A12="MR",INDIRECT("'Coal mining 2030'!"&amp;'Country Selector'!$B$3&amp;ROW($A12))*10^12,0)</f>
        <v>0</v>
      </c>
    </row>
    <row r="5" spans="1:22">
      <c r="A5" s="74">
        <v>-47</v>
      </c>
      <c r="B5">
        <f ca="1">IF('Coal mining 2010'!$A13="MR",INDIRECT("'Coal mining 2010'!"&amp;'Country Selector'!$B$3&amp;ROW($A13))*10^12,0)</f>
        <v>0</v>
      </c>
      <c r="C5" s="90">
        <f t="shared" ca="1" si="2"/>
        <v>0</v>
      </c>
      <c r="D5" s="90">
        <f t="shared" ca="1" si="0"/>
        <v>0</v>
      </c>
      <c r="E5" s="90">
        <f t="shared" ca="1" si="0"/>
        <v>0</v>
      </c>
      <c r="F5" s="90">
        <f t="shared" ca="1" si="0"/>
        <v>0</v>
      </c>
      <c r="G5" s="90">
        <f t="shared" ca="1" si="0"/>
        <v>0</v>
      </c>
      <c r="H5" s="90">
        <f t="shared" ca="1" si="0"/>
        <v>0</v>
      </c>
      <c r="I5" s="90">
        <f t="shared" ca="1" si="0"/>
        <v>0</v>
      </c>
      <c r="J5" s="90">
        <f t="shared" ca="1" si="0"/>
        <v>0</v>
      </c>
      <c r="K5" s="90">
        <f t="shared" ca="1" si="0"/>
        <v>0</v>
      </c>
      <c r="L5">
        <f ca="1">IF('Coal mining 2020'!$A13="MR",INDIRECT("'Coal mining 2020'!"&amp;'Country Selector'!$B$3&amp;ROW($A13))*10^12,0)</f>
        <v>0</v>
      </c>
      <c r="M5" s="90">
        <f t="shared" ca="1" si="3"/>
        <v>0</v>
      </c>
      <c r="N5" s="90">
        <f t="shared" ca="1" si="1"/>
        <v>0</v>
      </c>
      <c r="O5" s="90">
        <f t="shared" ca="1" si="1"/>
        <v>0</v>
      </c>
      <c r="P5" s="90">
        <f t="shared" ca="1" si="1"/>
        <v>0</v>
      </c>
      <c r="Q5" s="90">
        <f t="shared" ca="1" si="1"/>
        <v>0</v>
      </c>
      <c r="R5" s="90">
        <f t="shared" ca="1" si="1"/>
        <v>0</v>
      </c>
      <c r="S5" s="90">
        <f t="shared" ca="1" si="1"/>
        <v>0</v>
      </c>
      <c r="T5" s="90">
        <f t="shared" ca="1" si="1"/>
        <v>0</v>
      </c>
      <c r="U5" s="90">
        <f t="shared" ca="1" si="1"/>
        <v>0</v>
      </c>
      <c r="V5">
        <f ca="1">IF('Coal mining 2030'!$A13="MR",INDIRECT("'Coal mining 2030'!"&amp;'Country Selector'!$B$3&amp;ROW($A13))*10^12,0)</f>
        <v>0</v>
      </c>
    </row>
    <row r="6" spans="1:22">
      <c r="A6" s="74">
        <v>-46</v>
      </c>
      <c r="B6">
        <f ca="1">IF('Coal mining 2010'!$A14="MR",INDIRECT("'Coal mining 2010'!"&amp;'Country Selector'!$B$3&amp;ROW($A14))*10^12,0)</f>
        <v>0</v>
      </c>
      <c r="C6" s="90">
        <f t="shared" ca="1" si="2"/>
        <v>0</v>
      </c>
      <c r="D6" s="90">
        <f t="shared" ca="1" si="0"/>
        <v>0</v>
      </c>
      <c r="E6" s="90">
        <f t="shared" ca="1" si="0"/>
        <v>0</v>
      </c>
      <c r="F6" s="90">
        <f t="shared" ca="1" si="0"/>
        <v>0</v>
      </c>
      <c r="G6" s="90">
        <f t="shared" ca="1" si="0"/>
        <v>0</v>
      </c>
      <c r="H6" s="90">
        <f t="shared" ca="1" si="0"/>
        <v>0</v>
      </c>
      <c r="I6" s="90">
        <f t="shared" ca="1" si="0"/>
        <v>0</v>
      </c>
      <c r="J6" s="90">
        <f t="shared" ca="1" si="0"/>
        <v>0</v>
      </c>
      <c r="K6" s="90">
        <f t="shared" ca="1" si="0"/>
        <v>0</v>
      </c>
      <c r="L6">
        <f ca="1">IF('Coal mining 2020'!$A14="MR",INDIRECT("'Coal mining 2020'!"&amp;'Country Selector'!$B$3&amp;ROW($A14))*10^12,0)</f>
        <v>0</v>
      </c>
      <c r="M6" s="90">
        <f t="shared" ca="1" si="3"/>
        <v>0</v>
      </c>
      <c r="N6" s="90">
        <f t="shared" ca="1" si="1"/>
        <v>0</v>
      </c>
      <c r="O6" s="90">
        <f t="shared" ca="1" si="1"/>
        <v>0</v>
      </c>
      <c r="P6" s="90">
        <f t="shared" ca="1" si="1"/>
        <v>0</v>
      </c>
      <c r="Q6" s="90">
        <f t="shared" ca="1" si="1"/>
        <v>0</v>
      </c>
      <c r="R6" s="90">
        <f t="shared" ca="1" si="1"/>
        <v>0</v>
      </c>
      <c r="S6" s="90">
        <f t="shared" ca="1" si="1"/>
        <v>0</v>
      </c>
      <c r="T6" s="90">
        <f t="shared" ca="1" si="1"/>
        <v>0</v>
      </c>
      <c r="U6" s="90">
        <f t="shared" ca="1" si="1"/>
        <v>0</v>
      </c>
      <c r="V6">
        <f ca="1">IF('Coal mining 2030'!$A14="MR",INDIRECT("'Coal mining 2030'!"&amp;'Country Selector'!$B$3&amp;ROW($A14))*10^12,0)</f>
        <v>0</v>
      </c>
    </row>
    <row r="7" spans="1:22">
      <c r="A7" s="74">
        <v>-45</v>
      </c>
      <c r="B7">
        <f ca="1">IF('Coal mining 2010'!$A15="MR",INDIRECT("'Coal mining 2010'!"&amp;'Country Selector'!$B$3&amp;ROW($A15))*10^12,0)</f>
        <v>0</v>
      </c>
      <c r="C7" s="90">
        <f t="shared" ca="1" si="2"/>
        <v>0</v>
      </c>
      <c r="D7" s="90">
        <f t="shared" ca="1" si="0"/>
        <v>0</v>
      </c>
      <c r="E7" s="90">
        <f t="shared" ca="1" si="0"/>
        <v>0</v>
      </c>
      <c r="F7" s="90">
        <f t="shared" ca="1" si="0"/>
        <v>0</v>
      </c>
      <c r="G7" s="90">
        <f t="shared" ca="1" si="0"/>
        <v>0</v>
      </c>
      <c r="H7" s="90">
        <f t="shared" ca="1" si="0"/>
        <v>0</v>
      </c>
      <c r="I7" s="90">
        <f t="shared" ca="1" si="0"/>
        <v>0</v>
      </c>
      <c r="J7" s="90">
        <f t="shared" ca="1" si="0"/>
        <v>0</v>
      </c>
      <c r="K7" s="90">
        <f t="shared" ca="1" si="0"/>
        <v>0</v>
      </c>
      <c r="L7">
        <f ca="1">IF('Coal mining 2020'!$A15="MR",INDIRECT("'Coal mining 2020'!"&amp;'Country Selector'!$B$3&amp;ROW($A15))*10^12,0)</f>
        <v>0</v>
      </c>
      <c r="M7" s="90">
        <f t="shared" ca="1" si="3"/>
        <v>0</v>
      </c>
      <c r="N7" s="90">
        <f t="shared" ca="1" si="1"/>
        <v>0</v>
      </c>
      <c r="O7" s="90">
        <f t="shared" ca="1" si="1"/>
        <v>0</v>
      </c>
      <c r="P7" s="90">
        <f t="shared" ca="1" si="1"/>
        <v>0</v>
      </c>
      <c r="Q7" s="90">
        <f t="shared" ca="1" si="1"/>
        <v>0</v>
      </c>
      <c r="R7" s="90">
        <f t="shared" ca="1" si="1"/>
        <v>0</v>
      </c>
      <c r="S7" s="90">
        <f t="shared" ca="1" si="1"/>
        <v>0</v>
      </c>
      <c r="T7" s="90">
        <f t="shared" ca="1" si="1"/>
        <v>0</v>
      </c>
      <c r="U7" s="90">
        <f t="shared" ca="1" si="1"/>
        <v>0</v>
      </c>
      <c r="V7">
        <f ca="1">IF('Coal mining 2030'!$A15="MR",INDIRECT("'Coal mining 2030'!"&amp;'Country Selector'!$B$3&amp;ROW($A15))*10^12,0)</f>
        <v>0</v>
      </c>
    </row>
    <row r="8" spans="1:22">
      <c r="A8" s="74">
        <v>-44</v>
      </c>
      <c r="B8">
        <f ca="1">IF('Coal mining 2010'!$A16="MR",INDIRECT("'Coal mining 2010'!"&amp;'Country Selector'!$B$3&amp;ROW($A16))*10^12,0)</f>
        <v>0</v>
      </c>
      <c r="C8" s="90">
        <f t="shared" ca="1" si="2"/>
        <v>0</v>
      </c>
      <c r="D8" s="90">
        <f t="shared" ca="1" si="0"/>
        <v>0</v>
      </c>
      <c r="E8" s="90">
        <f t="shared" ca="1" si="0"/>
        <v>0</v>
      </c>
      <c r="F8" s="90">
        <f t="shared" ca="1" si="0"/>
        <v>0</v>
      </c>
      <c r="G8" s="90">
        <f t="shared" ca="1" si="0"/>
        <v>0</v>
      </c>
      <c r="H8" s="90">
        <f t="shared" ca="1" si="0"/>
        <v>0</v>
      </c>
      <c r="I8" s="90">
        <f t="shared" ca="1" si="0"/>
        <v>0</v>
      </c>
      <c r="J8" s="90">
        <f t="shared" ca="1" si="0"/>
        <v>0</v>
      </c>
      <c r="K8" s="90">
        <f t="shared" ca="1" si="0"/>
        <v>0</v>
      </c>
      <c r="L8">
        <f ca="1">IF('Coal mining 2020'!$A16="MR",INDIRECT("'Coal mining 2020'!"&amp;'Country Selector'!$B$3&amp;ROW($A16))*10^12,0)</f>
        <v>0</v>
      </c>
      <c r="M8" s="90">
        <f t="shared" ca="1" si="3"/>
        <v>0</v>
      </c>
      <c r="N8" s="90">
        <f t="shared" ca="1" si="1"/>
        <v>0</v>
      </c>
      <c r="O8" s="90">
        <f t="shared" ca="1" si="1"/>
        <v>0</v>
      </c>
      <c r="P8" s="90">
        <f t="shared" ca="1" si="1"/>
        <v>0</v>
      </c>
      <c r="Q8" s="90">
        <f t="shared" ca="1" si="1"/>
        <v>0</v>
      </c>
      <c r="R8" s="90">
        <f t="shared" ca="1" si="1"/>
        <v>0</v>
      </c>
      <c r="S8" s="90">
        <f t="shared" ca="1" si="1"/>
        <v>0</v>
      </c>
      <c r="T8" s="90">
        <f t="shared" ca="1" si="1"/>
        <v>0</v>
      </c>
      <c r="U8" s="90">
        <f t="shared" ca="1" si="1"/>
        <v>0</v>
      </c>
      <c r="V8">
        <f ca="1">IF('Coal mining 2030'!$A16="MR",INDIRECT("'Coal mining 2030'!"&amp;'Country Selector'!$B$3&amp;ROW($A16))*10^12,0)</f>
        <v>0</v>
      </c>
    </row>
    <row r="9" spans="1:22">
      <c r="A9" s="74">
        <v>-43</v>
      </c>
      <c r="B9">
        <f ca="1">IF('Coal mining 2010'!$A17="MR",INDIRECT("'Coal mining 2010'!"&amp;'Country Selector'!$B$3&amp;ROW($A17))*10^12,0)</f>
        <v>0</v>
      </c>
      <c r="C9" s="90">
        <f t="shared" ca="1" si="2"/>
        <v>0</v>
      </c>
      <c r="D9" s="90">
        <f t="shared" ca="1" si="0"/>
        <v>0</v>
      </c>
      <c r="E9" s="90">
        <f t="shared" ca="1" si="0"/>
        <v>0</v>
      </c>
      <c r="F9" s="90">
        <f t="shared" ca="1" si="0"/>
        <v>0</v>
      </c>
      <c r="G9" s="90">
        <f t="shared" ca="1" si="0"/>
        <v>0</v>
      </c>
      <c r="H9" s="90">
        <f t="shared" ca="1" si="0"/>
        <v>0</v>
      </c>
      <c r="I9" s="90">
        <f t="shared" ca="1" si="0"/>
        <v>0</v>
      </c>
      <c r="J9" s="90">
        <f t="shared" ca="1" si="0"/>
        <v>0</v>
      </c>
      <c r="K9" s="90">
        <f t="shared" ca="1" si="0"/>
        <v>0</v>
      </c>
      <c r="L9">
        <f ca="1">IF('Coal mining 2020'!$A17="MR",INDIRECT("'Coal mining 2020'!"&amp;'Country Selector'!$B$3&amp;ROW($A17))*10^12,0)</f>
        <v>0</v>
      </c>
      <c r="M9" s="90">
        <f t="shared" ca="1" si="3"/>
        <v>0</v>
      </c>
      <c r="N9" s="90">
        <f t="shared" ca="1" si="1"/>
        <v>0</v>
      </c>
      <c r="O9" s="90">
        <f t="shared" ca="1" si="1"/>
        <v>0</v>
      </c>
      <c r="P9" s="90">
        <f t="shared" ca="1" si="1"/>
        <v>0</v>
      </c>
      <c r="Q9" s="90">
        <f t="shared" ca="1" si="1"/>
        <v>0</v>
      </c>
      <c r="R9" s="90">
        <f t="shared" ca="1" si="1"/>
        <v>0</v>
      </c>
      <c r="S9" s="90">
        <f t="shared" ca="1" si="1"/>
        <v>0</v>
      </c>
      <c r="T9" s="90">
        <f t="shared" ca="1" si="1"/>
        <v>0</v>
      </c>
      <c r="U9" s="90">
        <f t="shared" ca="1" si="1"/>
        <v>0</v>
      </c>
      <c r="V9">
        <f ca="1">IF('Coal mining 2030'!$A17="MR",INDIRECT("'Coal mining 2030'!"&amp;'Country Selector'!$B$3&amp;ROW($A17))*10^12,0)</f>
        <v>0</v>
      </c>
    </row>
    <row r="10" spans="1:22">
      <c r="A10" s="74">
        <v>-42</v>
      </c>
      <c r="B10">
        <f ca="1">IF('Coal mining 2010'!$A18="MR",INDIRECT("'Coal mining 2010'!"&amp;'Country Selector'!$B$3&amp;ROW($A18))*10^12,0)</f>
        <v>0</v>
      </c>
      <c r="C10" s="90">
        <f t="shared" ca="1" si="2"/>
        <v>0</v>
      </c>
      <c r="D10" s="90">
        <f t="shared" ca="1" si="0"/>
        <v>0</v>
      </c>
      <c r="E10" s="90">
        <f t="shared" ca="1" si="0"/>
        <v>0</v>
      </c>
      <c r="F10" s="90">
        <f t="shared" ca="1" si="0"/>
        <v>0</v>
      </c>
      <c r="G10" s="90">
        <f t="shared" ca="1" si="0"/>
        <v>0</v>
      </c>
      <c r="H10" s="90">
        <f t="shared" ca="1" si="0"/>
        <v>0</v>
      </c>
      <c r="I10" s="90">
        <f t="shared" ca="1" si="0"/>
        <v>0</v>
      </c>
      <c r="J10" s="90">
        <f t="shared" ca="1" si="0"/>
        <v>0</v>
      </c>
      <c r="K10" s="90">
        <f t="shared" ca="1" si="0"/>
        <v>0</v>
      </c>
      <c r="L10">
        <f ca="1">IF('Coal mining 2020'!$A18="MR",INDIRECT("'Coal mining 2020'!"&amp;'Country Selector'!$B$3&amp;ROW($A18))*10^12,0)</f>
        <v>0</v>
      </c>
      <c r="M10" s="90">
        <f t="shared" ca="1" si="3"/>
        <v>0</v>
      </c>
      <c r="N10" s="90">
        <f t="shared" ca="1" si="1"/>
        <v>0</v>
      </c>
      <c r="O10" s="90">
        <f t="shared" ca="1" si="1"/>
        <v>0</v>
      </c>
      <c r="P10" s="90">
        <f t="shared" ca="1" si="1"/>
        <v>0</v>
      </c>
      <c r="Q10" s="90">
        <f t="shared" ca="1" si="1"/>
        <v>0</v>
      </c>
      <c r="R10" s="90">
        <f t="shared" ca="1" si="1"/>
        <v>0</v>
      </c>
      <c r="S10" s="90">
        <f t="shared" ca="1" si="1"/>
        <v>0</v>
      </c>
      <c r="T10" s="90">
        <f t="shared" ca="1" si="1"/>
        <v>0</v>
      </c>
      <c r="U10" s="90">
        <f t="shared" ca="1" si="1"/>
        <v>0</v>
      </c>
      <c r="V10">
        <f ca="1">IF('Coal mining 2030'!$A18="MR",INDIRECT("'Coal mining 2030'!"&amp;'Country Selector'!$B$3&amp;ROW($A18))*10^12,0)</f>
        <v>0</v>
      </c>
    </row>
    <row r="11" spans="1:22">
      <c r="A11" s="74">
        <v>-41</v>
      </c>
      <c r="B11">
        <f ca="1">IF('Coal mining 2010'!$A19="MR",INDIRECT("'Coal mining 2010'!"&amp;'Country Selector'!$B$3&amp;ROW($A19))*10^12,0)</f>
        <v>0</v>
      </c>
      <c r="C11" s="90">
        <f t="shared" ca="1" si="2"/>
        <v>0</v>
      </c>
      <c r="D11" s="90">
        <f t="shared" ca="1" si="0"/>
        <v>0</v>
      </c>
      <c r="E11" s="90">
        <f t="shared" ca="1" si="0"/>
        <v>0</v>
      </c>
      <c r="F11" s="90">
        <f t="shared" ca="1" si="0"/>
        <v>0</v>
      </c>
      <c r="G11" s="90">
        <f t="shared" ca="1" si="0"/>
        <v>0</v>
      </c>
      <c r="H11" s="90">
        <f t="shared" ca="1" si="0"/>
        <v>0</v>
      </c>
      <c r="I11" s="90">
        <f t="shared" ca="1" si="0"/>
        <v>0</v>
      </c>
      <c r="J11" s="90">
        <f t="shared" ca="1" si="0"/>
        <v>0</v>
      </c>
      <c r="K11" s="90">
        <f t="shared" ca="1" si="0"/>
        <v>0</v>
      </c>
      <c r="L11">
        <f ca="1">IF('Coal mining 2020'!$A19="MR",INDIRECT("'Coal mining 2020'!"&amp;'Country Selector'!$B$3&amp;ROW($A19))*10^12,0)</f>
        <v>0</v>
      </c>
      <c r="M11" s="90">
        <f t="shared" ca="1" si="3"/>
        <v>0</v>
      </c>
      <c r="N11" s="90">
        <f t="shared" ca="1" si="1"/>
        <v>0</v>
      </c>
      <c r="O11" s="90">
        <f t="shared" ca="1" si="1"/>
        <v>0</v>
      </c>
      <c r="P11" s="90">
        <f t="shared" ca="1" si="1"/>
        <v>0</v>
      </c>
      <c r="Q11" s="90">
        <f t="shared" ca="1" si="1"/>
        <v>0</v>
      </c>
      <c r="R11" s="90">
        <f t="shared" ca="1" si="1"/>
        <v>0</v>
      </c>
      <c r="S11" s="90">
        <f t="shared" ca="1" si="1"/>
        <v>0</v>
      </c>
      <c r="T11" s="90">
        <f t="shared" ca="1" si="1"/>
        <v>0</v>
      </c>
      <c r="U11" s="90">
        <f t="shared" ca="1" si="1"/>
        <v>0</v>
      </c>
      <c r="V11">
        <f ca="1">IF('Coal mining 2030'!$A19="MR",INDIRECT("'Coal mining 2030'!"&amp;'Country Selector'!$B$3&amp;ROW($A19))*10^12,0)</f>
        <v>0</v>
      </c>
    </row>
    <row r="12" spans="1:22">
      <c r="A12" s="74">
        <v>-40</v>
      </c>
      <c r="B12">
        <f ca="1">IF('Coal mining 2010'!$A20="MR",INDIRECT("'Coal mining 2010'!"&amp;'Country Selector'!$B$3&amp;ROW($A20))*10^12,0)</f>
        <v>0</v>
      </c>
      <c r="C12" s="90">
        <f t="shared" ca="1" si="2"/>
        <v>0</v>
      </c>
      <c r="D12" s="90">
        <f t="shared" ca="1" si="0"/>
        <v>0</v>
      </c>
      <c r="E12" s="90">
        <f t="shared" ca="1" si="0"/>
        <v>0</v>
      </c>
      <c r="F12" s="90">
        <f t="shared" ca="1" si="0"/>
        <v>0</v>
      </c>
      <c r="G12" s="90">
        <f t="shared" ca="1" si="0"/>
        <v>0</v>
      </c>
      <c r="H12" s="90">
        <f t="shared" ca="1" si="0"/>
        <v>0</v>
      </c>
      <c r="I12" s="90">
        <f t="shared" ca="1" si="0"/>
        <v>0</v>
      </c>
      <c r="J12" s="90">
        <f t="shared" ca="1" si="0"/>
        <v>0</v>
      </c>
      <c r="K12" s="90">
        <f t="shared" ca="1" si="0"/>
        <v>0</v>
      </c>
      <c r="L12">
        <f ca="1">IF('Coal mining 2020'!$A20="MR",INDIRECT("'Coal mining 2020'!"&amp;'Country Selector'!$B$3&amp;ROW($A20))*10^12,0)</f>
        <v>0</v>
      </c>
      <c r="M12" s="90">
        <f t="shared" ca="1" si="3"/>
        <v>0</v>
      </c>
      <c r="N12" s="90">
        <f t="shared" ca="1" si="1"/>
        <v>0</v>
      </c>
      <c r="O12" s="90">
        <f t="shared" ca="1" si="1"/>
        <v>0</v>
      </c>
      <c r="P12" s="90">
        <f t="shared" ca="1" si="1"/>
        <v>0</v>
      </c>
      <c r="Q12" s="90">
        <f t="shared" ca="1" si="1"/>
        <v>0</v>
      </c>
      <c r="R12" s="90">
        <f t="shared" ca="1" si="1"/>
        <v>0</v>
      </c>
      <c r="S12" s="90">
        <f t="shared" ca="1" si="1"/>
        <v>0</v>
      </c>
      <c r="T12" s="90">
        <f t="shared" ca="1" si="1"/>
        <v>0</v>
      </c>
      <c r="U12" s="90">
        <f t="shared" ca="1" si="1"/>
        <v>0</v>
      </c>
      <c r="V12">
        <f ca="1">IF('Coal mining 2030'!$A20="MR",INDIRECT("'Coal mining 2030'!"&amp;'Country Selector'!$B$3&amp;ROW($A20))*10^12,0)</f>
        <v>0</v>
      </c>
    </row>
    <row r="13" spans="1:22">
      <c r="A13" s="74">
        <v>-39</v>
      </c>
      <c r="B13">
        <f ca="1">IF('Coal mining 2010'!$A21="MR",INDIRECT("'Coal mining 2010'!"&amp;'Country Selector'!$B$3&amp;ROW($A21))*10^12,0)</f>
        <v>0</v>
      </c>
      <c r="C13" s="90">
        <f t="shared" ca="1" si="2"/>
        <v>0</v>
      </c>
      <c r="D13" s="90">
        <f t="shared" ca="1" si="0"/>
        <v>0</v>
      </c>
      <c r="E13" s="90">
        <f t="shared" ca="1" si="0"/>
        <v>0</v>
      </c>
      <c r="F13" s="90">
        <f t="shared" ca="1" si="0"/>
        <v>0</v>
      </c>
      <c r="G13" s="90">
        <f t="shared" ca="1" si="0"/>
        <v>0</v>
      </c>
      <c r="H13" s="90">
        <f t="shared" ca="1" si="0"/>
        <v>0</v>
      </c>
      <c r="I13" s="90">
        <f t="shared" ca="1" si="0"/>
        <v>0</v>
      </c>
      <c r="J13" s="90">
        <f t="shared" ca="1" si="0"/>
        <v>0</v>
      </c>
      <c r="K13" s="90">
        <f t="shared" ca="1" si="0"/>
        <v>0</v>
      </c>
      <c r="L13">
        <f ca="1">IF('Coal mining 2020'!$A21="MR",INDIRECT("'Coal mining 2020'!"&amp;'Country Selector'!$B$3&amp;ROW($A21))*10^12,0)</f>
        <v>0</v>
      </c>
      <c r="M13" s="90">
        <f t="shared" ca="1" si="3"/>
        <v>0</v>
      </c>
      <c r="N13" s="90">
        <f t="shared" ca="1" si="1"/>
        <v>0</v>
      </c>
      <c r="O13" s="90">
        <f t="shared" ca="1" si="1"/>
        <v>0</v>
      </c>
      <c r="P13" s="90">
        <f t="shared" ca="1" si="1"/>
        <v>0</v>
      </c>
      <c r="Q13" s="90">
        <f t="shared" ca="1" si="1"/>
        <v>0</v>
      </c>
      <c r="R13" s="90">
        <f t="shared" ca="1" si="1"/>
        <v>0</v>
      </c>
      <c r="S13" s="90">
        <f t="shared" ca="1" si="1"/>
        <v>0</v>
      </c>
      <c r="T13" s="90">
        <f t="shared" ca="1" si="1"/>
        <v>0</v>
      </c>
      <c r="U13" s="90">
        <f t="shared" ca="1" si="1"/>
        <v>0</v>
      </c>
      <c r="V13">
        <f ca="1">IF('Coal mining 2030'!$A21="MR",INDIRECT("'Coal mining 2030'!"&amp;'Country Selector'!$B$3&amp;ROW($A21))*10^12,0)</f>
        <v>0</v>
      </c>
    </row>
    <row r="14" spans="1:22">
      <c r="A14" s="74">
        <v>-38</v>
      </c>
      <c r="B14">
        <f ca="1">IF('Coal mining 2010'!$A22="MR",INDIRECT("'Coal mining 2010'!"&amp;'Country Selector'!$B$3&amp;ROW($A22))*10^12,0)</f>
        <v>0</v>
      </c>
      <c r="C14" s="90">
        <f t="shared" ca="1" si="2"/>
        <v>0</v>
      </c>
      <c r="D14" s="90">
        <f t="shared" ca="1" si="0"/>
        <v>0</v>
      </c>
      <c r="E14" s="90">
        <f t="shared" ca="1" si="0"/>
        <v>0</v>
      </c>
      <c r="F14" s="90">
        <f t="shared" ca="1" si="0"/>
        <v>0</v>
      </c>
      <c r="G14" s="90">
        <f t="shared" ca="1" si="0"/>
        <v>0</v>
      </c>
      <c r="H14" s="90">
        <f t="shared" ca="1" si="0"/>
        <v>0</v>
      </c>
      <c r="I14" s="90">
        <f t="shared" ca="1" si="0"/>
        <v>0</v>
      </c>
      <c r="J14" s="90">
        <f t="shared" ca="1" si="0"/>
        <v>0</v>
      </c>
      <c r="K14" s="90">
        <f t="shared" ca="1" si="0"/>
        <v>0</v>
      </c>
      <c r="L14">
        <f ca="1">IF('Coal mining 2020'!$A22="MR",INDIRECT("'Coal mining 2020'!"&amp;'Country Selector'!$B$3&amp;ROW($A22))*10^12,0)</f>
        <v>0</v>
      </c>
      <c r="M14" s="90">
        <f t="shared" ca="1" si="3"/>
        <v>0</v>
      </c>
      <c r="N14" s="90">
        <f t="shared" ca="1" si="1"/>
        <v>0</v>
      </c>
      <c r="O14" s="90">
        <f t="shared" ca="1" si="1"/>
        <v>0</v>
      </c>
      <c r="P14" s="90">
        <f t="shared" ca="1" si="1"/>
        <v>0</v>
      </c>
      <c r="Q14" s="90">
        <f t="shared" ca="1" si="1"/>
        <v>0</v>
      </c>
      <c r="R14" s="90">
        <f t="shared" ca="1" si="1"/>
        <v>0</v>
      </c>
      <c r="S14" s="90">
        <f t="shared" ca="1" si="1"/>
        <v>0</v>
      </c>
      <c r="T14" s="90">
        <f t="shared" ca="1" si="1"/>
        <v>0</v>
      </c>
      <c r="U14" s="90">
        <f t="shared" ca="1" si="1"/>
        <v>0</v>
      </c>
      <c r="V14">
        <f ca="1">IF('Coal mining 2030'!$A22="MR",INDIRECT("'Coal mining 2030'!"&amp;'Country Selector'!$B$3&amp;ROW($A22))*10^12,0)</f>
        <v>0</v>
      </c>
    </row>
    <row r="15" spans="1:22">
      <c r="A15" s="74">
        <v>-37</v>
      </c>
      <c r="B15">
        <f ca="1">IF('Coal mining 2010'!$A23="MR",INDIRECT("'Coal mining 2010'!"&amp;'Country Selector'!$B$3&amp;ROW($A23))*10^12,0)</f>
        <v>0</v>
      </c>
      <c r="C15" s="90">
        <f t="shared" ca="1" si="2"/>
        <v>0</v>
      </c>
      <c r="D15" s="90">
        <f t="shared" ca="1" si="0"/>
        <v>0</v>
      </c>
      <c r="E15" s="90">
        <f t="shared" ca="1" si="0"/>
        <v>0</v>
      </c>
      <c r="F15" s="90">
        <f t="shared" ca="1" si="0"/>
        <v>0</v>
      </c>
      <c r="G15" s="90">
        <f t="shared" ca="1" si="0"/>
        <v>0</v>
      </c>
      <c r="H15" s="90">
        <f t="shared" ca="1" si="0"/>
        <v>0</v>
      </c>
      <c r="I15" s="90">
        <f t="shared" ca="1" si="0"/>
        <v>0</v>
      </c>
      <c r="J15" s="90">
        <f t="shared" ca="1" si="0"/>
        <v>0</v>
      </c>
      <c r="K15" s="90">
        <f t="shared" ca="1" si="0"/>
        <v>0</v>
      </c>
      <c r="L15">
        <f ca="1">IF('Coal mining 2020'!$A23="MR",INDIRECT("'Coal mining 2020'!"&amp;'Country Selector'!$B$3&amp;ROW($A23))*10^12,0)</f>
        <v>0</v>
      </c>
      <c r="M15" s="90">
        <f t="shared" ca="1" si="3"/>
        <v>0</v>
      </c>
      <c r="N15" s="90">
        <f t="shared" ca="1" si="1"/>
        <v>0</v>
      </c>
      <c r="O15" s="90">
        <f t="shared" ca="1" si="1"/>
        <v>0</v>
      </c>
      <c r="P15" s="90">
        <f t="shared" ca="1" si="1"/>
        <v>0</v>
      </c>
      <c r="Q15" s="90">
        <f t="shared" ca="1" si="1"/>
        <v>0</v>
      </c>
      <c r="R15" s="90">
        <f t="shared" ca="1" si="1"/>
        <v>0</v>
      </c>
      <c r="S15" s="90">
        <f t="shared" ca="1" si="1"/>
        <v>0</v>
      </c>
      <c r="T15" s="90">
        <f t="shared" ca="1" si="1"/>
        <v>0</v>
      </c>
      <c r="U15" s="90">
        <f t="shared" ca="1" si="1"/>
        <v>0</v>
      </c>
      <c r="V15">
        <f ca="1">IF('Coal mining 2030'!$A23="MR",INDIRECT("'Coal mining 2030'!"&amp;'Country Selector'!$B$3&amp;ROW($A23))*10^12,0)</f>
        <v>0</v>
      </c>
    </row>
    <row r="16" spans="1:22">
      <c r="A16" s="74">
        <v>-36</v>
      </c>
      <c r="B16">
        <f ca="1">IF('Coal mining 2010'!$A24="MR",INDIRECT("'Coal mining 2010'!"&amp;'Country Selector'!$B$3&amp;ROW($A24))*10^12,0)</f>
        <v>0</v>
      </c>
      <c r="C16" s="90">
        <f t="shared" ca="1" si="2"/>
        <v>0</v>
      </c>
      <c r="D16" s="90">
        <f t="shared" ca="1" si="0"/>
        <v>0</v>
      </c>
      <c r="E16" s="90">
        <f t="shared" ca="1" si="0"/>
        <v>0</v>
      </c>
      <c r="F16" s="90">
        <f t="shared" ca="1" si="0"/>
        <v>0</v>
      </c>
      <c r="G16" s="90">
        <f t="shared" ca="1" si="0"/>
        <v>0</v>
      </c>
      <c r="H16" s="90">
        <f t="shared" ca="1" si="0"/>
        <v>0</v>
      </c>
      <c r="I16" s="90">
        <f t="shared" ca="1" si="0"/>
        <v>0</v>
      </c>
      <c r="J16" s="90">
        <f t="shared" ca="1" si="0"/>
        <v>0</v>
      </c>
      <c r="K16" s="90">
        <f t="shared" ca="1" si="0"/>
        <v>0</v>
      </c>
      <c r="L16">
        <f ca="1">IF('Coal mining 2020'!$A24="MR",INDIRECT("'Coal mining 2020'!"&amp;'Country Selector'!$B$3&amp;ROW($A24))*10^12,0)</f>
        <v>0</v>
      </c>
      <c r="M16" s="90">
        <f t="shared" ca="1" si="3"/>
        <v>0</v>
      </c>
      <c r="N16" s="90">
        <f t="shared" ca="1" si="1"/>
        <v>0</v>
      </c>
      <c r="O16" s="90">
        <f t="shared" ca="1" si="1"/>
        <v>0</v>
      </c>
      <c r="P16" s="90">
        <f t="shared" ca="1" si="1"/>
        <v>0</v>
      </c>
      <c r="Q16" s="90">
        <f t="shared" ca="1" si="1"/>
        <v>0</v>
      </c>
      <c r="R16" s="90">
        <f t="shared" ca="1" si="1"/>
        <v>0</v>
      </c>
      <c r="S16" s="90">
        <f t="shared" ca="1" si="1"/>
        <v>0</v>
      </c>
      <c r="T16" s="90">
        <f t="shared" ca="1" si="1"/>
        <v>0</v>
      </c>
      <c r="U16" s="90">
        <f t="shared" ca="1" si="1"/>
        <v>0</v>
      </c>
      <c r="V16">
        <f ca="1">IF('Coal mining 2030'!$A24="MR",INDIRECT("'Coal mining 2030'!"&amp;'Country Selector'!$B$3&amp;ROW($A24))*10^12,0)</f>
        <v>0</v>
      </c>
    </row>
    <row r="17" spans="1:22">
      <c r="A17" s="74">
        <v>-35</v>
      </c>
      <c r="B17">
        <f ca="1">IF('Coal mining 2010'!$A25="MR",INDIRECT("'Coal mining 2010'!"&amp;'Country Selector'!$B$3&amp;ROW($A25))*10^12,0)</f>
        <v>0</v>
      </c>
      <c r="C17" s="90">
        <f t="shared" ca="1" si="2"/>
        <v>0</v>
      </c>
      <c r="D17" s="90">
        <f t="shared" ca="1" si="0"/>
        <v>0</v>
      </c>
      <c r="E17" s="90">
        <f t="shared" ca="1" si="0"/>
        <v>0</v>
      </c>
      <c r="F17" s="90">
        <f t="shared" ca="1" si="0"/>
        <v>0</v>
      </c>
      <c r="G17" s="90">
        <f t="shared" ca="1" si="0"/>
        <v>0</v>
      </c>
      <c r="H17" s="90">
        <f t="shared" ca="1" si="0"/>
        <v>0</v>
      </c>
      <c r="I17" s="90">
        <f t="shared" ca="1" si="0"/>
        <v>0</v>
      </c>
      <c r="J17" s="90">
        <f t="shared" ca="1" si="0"/>
        <v>0</v>
      </c>
      <c r="K17" s="90">
        <f t="shared" ca="1" si="0"/>
        <v>0</v>
      </c>
      <c r="L17">
        <f ca="1">IF('Coal mining 2020'!$A25="MR",INDIRECT("'Coal mining 2020'!"&amp;'Country Selector'!$B$3&amp;ROW($A25))*10^12,0)</f>
        <v>0</v>
      </c>
      <c r="M17" s="90">
        <f t="shared" ca="1" si="3"/>
        <v>0</v>
      </c>
      <c r="N17" s="90">
        <f t="shared" ca="1" si="1"/>
        <v>0</v>
      </c>
      <c r="O17" s="90">
        <f t="shared" ca="1" si="1"/>
        <v>0</v>
      </c>
      <c r="P17" s="90">
        <f t="shared" ca="1" si="1"/>
        <v>0</v>
      </c>
      <c r="Q17" s="90">
        <f t="shared" ca="1" si="1"/>
        <v>0</v>
      </c>
      <c r="R17" s="90">
        <f t="shared" ca="1" si="1"/>
        <v>0</v>
      </c>
      <c r="S17" s="90">
        <f t="shared" ca="1" si="1"/>
        <v>0</v>
      </c>
      <c r="T17" s="90">
        <f t="shared" ca="1" si="1"/>
        <v>0</v>
      </c>
      <c r="U17" s="90">
        <f t="shared" ca="1" si="1"/>
        <v>0</v>
      </c>
      <c r="V17">
        <f ca="1">IF('Coal mining 2030'!$A25="MR",INDIRECT("'Coal mining 2030'!"&amp;'Country Selector'!$B$3&amp;ROW($A25))*10^12,0)</f>
        <v>0</v>
      </c>
    </row>
    <row r="18" spans="1:22">
      <c r="A18" s="74">
        <v>-34</v>
      </c>
      <c r="B18">
        <f ca="1">IF('Coal mining 2010'!$A26="MR",INDIRECT("'Coal mining 2010'!"&amp;'Country Selector'!$B$3&amp;ROW($A26))*10^12,0)</f>
        <v>0</v>
      </c>
      <c r="C18" s="90">
        <f t="shared" ca="1" si="2"/>
        <v>0</v>
      </c>
      <c r="D18" s="90">
        <f t="shared" ca="1" si="2"/>
        <v>0</v>
      </c>
      <c r="E18" s="90">
        <f t="shared" ca="1" si="2"/>
        <v>0</v>
      </c>
      <c r="F18" s="90">
        <f t="shared" ca="1" si="2"/>
        <v>0</v>
      </c>
      <c r="G18" s="90">
        <f t="shared" ca="1" si="2"/>
        <v>0</v>
      </c>
      <c r="H18" s="90">
        <f t="shared" ca="1" si="2"/>
        <v>0</v>
      </c>
      <c r="I18" s="90">
        <f t="shared" ca="1" si="2"/>
        <v>0</v>
      </c>
      <c r="J18" s="90">
        <f t="shared" ca="1" si="2"/>
        <v>0</v>
      </c>
      <c r="K18" s="90">
        <f t="shared" ca="1" si="2"/>
        <v>0</v>
      </c>
      <c r="L18">
        <f ca="1">IF('Coal mining 2020'!$A26="MR",INDIRECT("'Coal mining 2020'!"&amp;'Country Selector'!$B$3&amp;ROW($A26))*10^12,0)</f>
        <v>0</v>
      </c>
      <c r="M18" s="90">
        <f t="shared" ca="1" si="3"/>
        <v>0</v>
      </c>
      <c r="N18" s="90">
        <f t="shared" ca="1" si="3"/>
        <v>0</v>
      </c>
      <c r="O18" s="90">
        <f t="shared" ca="1" si="3"/>
        <v>0</v>
      </c>
      <c r="P18" s="90">
        <f t="shared" ca="1" si="3"/>
        <v>0</v>
      </c>
      <c r="Q18" s="90">
        <f t="shared" ca="1" si="3"/>
        <v>0</v>
      </c>
      <c r="R18" s="90">
        <f t="shared" ca="1" si="3"/>
        <v>0</v>
      </c>
      <c r="S18" s="90">
        <f t="shared" ca="1" si="3"/>
        <v>0</v>
      </c>
      <c r="T18" s="90">
        <f t="shared" ca="1" si="3"/>
        <v>0</v>
      </c>
      <c r="U18" s="90">
        <f t="shared" ca="1" si="3"/>
        <v>0</v>
      </c>
      <c r="V18">
        <f ca="1">IF('Coal mining 2030'!$A26="MR",INDIRECT("'Coal mining 2030'!"&amp;'Country Selector'!$B$3&amp;ROW($A26))*10^12,0)</f>
        <v>0</v>
      </c>
    </row>
    <row r="19" spans="1:22">
      <c r="A19" s="74">
        <v>-33</v>
      </c>
      <c r="B19">
        <f ca="1">IF('Coal mining 2010'!$A27="MR",INDIRECT("'Coal mining 2010'!"&amp;'Country Selector'!$B$3&amp;ROW($A27))*10^12,0)</f>
        <v>0</v>
      </c>
      <c r="C19" s="90">
        <f t="shared" ca="1" si="2"/>
        <v>0</v>
      </c>
      <c r="D19" s="90">
        <f t="shared" ca="1" si="2"/>
        <v>0</v>
      </c>
      <c r="E19" s="90">
        <f t="shared" ca="1" si="2"/>
        <v>0</v>
      </c>
      <c r="F19" s="90">
        <f t="shared" ca="1" si="2"/>
        <v>0</v>
      </c>
      <c r="G19" s="90">
        <f t="shared" ca="1" si="2"/>
        <v>0</v>
      </c>
      <c r="H19" s="90">
        <f t="shared" ca="1" si="2"/>
        <v>0</v>
      </c>
      <c r="I19" s="90">
        <f t="shared" ca="1" si="2"/>
        <v>0</v>
      </c>
      <c r="J19" s="90">
        <f t="shared" ca="1" si="2"/>
        <v>0</v>
      </c>
      <c r="K19" s="90">
        <f t="shared" ca="1" si="2"/>
        <v>0</v>
      </c>
      <c r="L19">
        <f ca="1">IF('Coal mining 2020'!$A27="MR",INDIRECT("'Coal mining 2020'!"&amp;'Country Selector'!$B$3&amp;ROW($A27))*10^12,0)</f>
        <v>0</v>
      </c>
      <c r="M19" s="90">
        <f t="shared" ca="1" si="3"/>
        <v>0</v>
      </c>
      <c r="N19" s="90">
        <f t="shared" ca="1" si="3"/>
        <v>0</v>
      </c>
      <c r="O19" s="90">
        <f t="shared" ca="1" si="3"/>
        <v>0</v>
      </c>
      <c r="P19" s="90">
        <f t="shared" ca="1" si="3"/>
        <v>0</v>
      </c>
      <c r="Q19" s="90">
        <f t="shared" ca="1" si="3"/>
        <v>0</v>
      </c>
      <c r="R19" s="90">
        <f t="shared" ca="1" si="3"/>
        <v>0</v>
      </c>
      <c r="S19" s="90">
        <f t="shared" ca="1" si="3"/>
        <v>0</v>
      </c>
      <c r="T19" s="90">
        <f t="shared" ca="1" si="3"/>
        <v>0</v>
      </c>
      <c r="U19" s="90">
        <f t="shared" ca="1" si="3"/>
        <v>0</v>
      </c>
      <c r="V19">
        <f ca="1">IF('Coal mining 2030'!$A27="MR",INDIRECT("'Coal mining 2030'!"&amp;'Country Selector'!$B$3&amp;ROW($A27))*10^12,0)</f>
        <v>0</v>
      </c>
    </row>
    <row r="20" spans="1:22">
      <c r="A20" s="74">
        <v>-32</v>
      </c>
      <c r="B20">
        <f ca="1">IF('Coal mining 2010'!$A28="MR",INDIRECT("'Coal mining 2010'!"&amp;'Country Selector'!$B$3&amp;ROW($A28))*10^12,0)</f>
        <v>0</v>
      </c>
      <c r="C20" s="90">
        <f t="shared" ca="1" si="2"/>
        <v>0</v>
      </c>
      <c r="D20" s="90">
        <f t="shared" ca="1" si="2"/>
        <v>0</v>
      </c>
      <c r="E20" s="90">
        <f t="shared" ca="1" si="2"/>
        <v>0</v>
      </c>
      <c r="F20" s="90">
        <f t="shared" ca="1" si="2"/>
        <v>0</v>
      </c>
      <c r="G20" s="90">
        <f t="shared" ca="1" si="2"/>
        <v>0</v>
      </c>
      <c r="H20" s="90">
        <f t="shared" ca="1" si="2"/>
        <v>0</v>
      </c>
      <c r="I20" s="90">
        <f t="shared" ca="1" si="2"/>
        <v>0</v>
      </c>
      <c r="J20" s="90">
        <f t="shared" ca="1" si="2"/>
        <v>0</v>
      </c>
      <c r="K20" s="90">
        <f t="shared" ca="1" si="2"/>
        <v>0</v>
      </c>
      <c r="L20">
        <f ca="1">IF('Coal mining 2020'!$A28="MR",INDIRECT("'Coal mining 2020'!"&amp;'Country Selector'!$B$3&amp;ROW($A28))*10^12,0)</f>
        <v>0</v>
      </c>
      <c r="M20" s="90">
        <f t="shared" ca="1" si="3"/>
        <v>0</v>
      </c>
      <c r="N20" s="90">
        <f t="shared" ca="1" si="3"/>
        <v>0</v>
      </c>
      <c r="O20" s="90">
        <f t="shared" ca="1" si="3"/>
        <v>0</v>
      </c>
      <c r="P20" s="90">
        <f t="shared" ca="1" si="3"/>
        <v>0</v>
      </c>
      <c r="Q20" s="90">
        <f t="shared" ca="1" si="3"/>
        <v>0</v>
      </c>
      <c r="R20" s="90">
        <f t="shared" ca="1" si="3"/>
        <v>0</v>
      </c>
      <c r="S20" s="90">
        <f t="shared" ca="1" si="3"/>
        <v>0</v>
      </c>
      <c r="T20" s="90">
        <f t="shared" ca="1" si="3"/>
        <v>0</v>
      </c>
      <c r="U20" s="90">
        <f t="shared" ca="1" si="3"/>
        <v>0</v>
      </c>
      <c r="V20">
        <f ca="1">IF('Coal mining 2030'!$A28="MR",INDIRECT("'Coal mining 2030'!"&amp;'Country Selector'!$B$3&amp;ROW($A28))*10^12,0)</f>
        <v>0</v>
      </c>
    </row>
    <row r="21" spans="1:22">
      <c r="A21" s="74">
        <v>-31</v>
      </c>
      <c r="B21">
        <f ca="1">IF('Coal mining 2010'!$A29="MR",INDIRECT("'Coal mining 2010'!"&amp;'Country Selector'!$B$3&amp;ROW($A29))*10^12,0)</f>
        <v>0</v>
      </c>
      <c r="C21" s="90">
        <f t="shared" ca="1" si="2"/>
        <v>0</v>
      </c>
      <c r="D21" s="90">
        <f t="shared" ca="1" si="2"/>
        <v>0</v>
      </c>
      <c r="E21" s="90">
        <f t="shared" ca="1" si="2"/>
        <v>0</v>
      </c>
      <c r="F21" s="90">
        <f t="shared" ca="1" si="2"/>
        <v>0</v>
      </c>
      <c r="G21" s="90">
        <f t="shared" ca="1" si="2"/>
        <v>0</v>
      </c>
      <c r="H21" s="90">
        <f t="shared" ca="1" si="2"/>
        <v>0</v>
      </c>
      <c r="I21" s="90">
        <f t="shared" ca="1" si="2"/>
        <v>0</v>
      </c>
      <c r="J21" s="90">
        <f t="shared" ca="1" si="2"/>
        <v>0</v>
      </c>
      <c r="K21" s="90">
        <f t="shared" ca="1" si="2"/>
        <v>0</v>
      </c>
      <c r="L21">
        <f ca="1">IF('Coal mining 2020'!$A29="MR",INDIRECT("'Coal mining 2020'!"&amp;'Country Selector'!$B$3&amp;ROW($A29))*10^12,0)</f>
        <v>0</v>
      </c>
      <c r="M21" s="90">
        <f t="shared" ca="1" si="3"/>
        <v>104556464070.76578</v>
      </c>
      <c r="N21" s="90">
        <f t="shared" ca="1" si="3"/>
        <v>209112928141.53156</v>
      </c>
      <c r="O21" s="90">
        <f t="shared" ca="1" si="3"/>
        <v>313669392212.2973</v>
      </c>
      <c r="P21" s="90">
        <f t="shared" ca="1" si="3"/>
        <v>418225856283.06311</v>
      </c>
      <c r="Q21" s="90">
        <f t="shared" ca="1" si="3"/>
        <v>522782320353.82892</v>
      </c>
      <c r="R21" s="90">
        <f t="shared" ca="1" si="3"/>
        <v>627338784424.5946</v>
      </c>
      <c r="S21" s="90">
        <f t="shared" ca="1" si="3"/>
        <v>731895248495.36035</v>
      </c>
      <c r="T21" s="90">
        <f t="shared" ca="1" si="3"/>
        <v>836451712566.12622</v>
      </c>
      <c r="U21" s="90">
        <f t="shared" ca="1" si="3"/>
        <v>941008176636.89197</v>
      </c>
      <c r="V21">
        <f ca="1">IF('Coal mining 2030'!$A29="MR",INDIRECT("'Coal mining 2030'!"&amp;'Country Selector'!$B$3&amp;ROW($A29))*10^12,0)</f>
        <v>1045564640707.6577</v>
      </c>
    </row>
    <row r="22" spans="1:22">
      <c r="A22" s="74">
        <v>-30</v>
      </c>
      <c r="B22">
        <f ca="1">IF('Coal mining 2010'!$A30="MR",INDIRECT("'Coal mining 2010'!"&amp;'Country Selector'!$B$3&amp;ROW($A30))*10^12,0)</f>
        <v>0</v>
      </c>
      <c r="C22" s="90">
        <f t="shared" ca="1" si="2"/>
        <v>0</v>
      </c>
      <c r="D22" s="90">
        <f t="shared" ca="1" si="2"/>
        <v>0</v>
      </c>
      <c r="E22" s="90">
        <f t="shared" ca="1" si="2"/>
        <v>0</v>
      </c>
      <c r="F22" s="90">
        <f t="shared" ca="1" si="2"/>
        <v>0</v>
      </c>
      <c r="G22" s="90">
        <f t="shared" ca="1" si="2"/>
        <v>0</v>
      </c>
      <c r="H22" s="90">
        <f t="shared" ca="1" si="2"/>
        <v>0</v>
      </c>
      <c r="I22" s="90">
        <f t="shared" ca="1" si="2"/>
        <v>0</v>
      </c>
      <c r="J22" s="90">
        <f t="shared" ca="1" si="2"/>
        <v>0</v>
      </c>
      <c r="K22" s="90">
        <f t="shared" ca="1" si="2"/>
        <v>0</v>
      </c>
      <c r="L22">
        <f ca="1">IF('Coal mining 2020'!$A30="MR",INDIRECT("'Coal mining 2020'!"&amp;'Country Selector'!$B$3&amp;ROW($A30))*10^12,0)</f>
        <v>0</v>
      </c>
      <c r="M22" s="90">
        <f t="shared" ca="1" si="3"/>
        <v>0</v>
      </c>
      <c r="N22" s="90">
        <f t="shared" ca="1" si="3"/>
        <v>0</v>
      </c>
      <c r="O22" s="90">
        <f t="shared" ca="1" si="3"/>
        <v>0</v>
      </c>
      <c r="P22" s="90">
        <f t="shared" ca="1" si="3"/>
        <v>0</v>
      </c>
      <c r="Q22" s="90">
        <f t="shared" ca="1" si="3"/>
        <v>0</v>
      </c>
      <c r="R22" s="90">
        <f t="shared" ca="1" si="3"/>
        <v>0</v>
      </c>
      <c r="S22" s="90">
        <f t="shared" ca="1" si="3"/>
        <v>0</v>
      </c>
      <c r="T22" s="90">
        <f t="shared" ca="1" si="3"/>
        <v>0</v>
      </c>
      <c r="U22" s="90">
        <f t="shared" ca="1" si="3"/>
        <v>0</v>
      </c>
      <c r="V22">
        <f ca="1">IF('Coal mining 2030'!$A30="MR",INDIRECT("'Coal mining 2030'!"&amp;'Country Selector'!$B$3&amp;ROW($A30))*10^12,0)</f>
        <v>0</v>
      </c>
    </row>
    <row r="23" spans="1:22">
      <c r="A23" s="74">
        <v>-29</v>
      </c>
      <c r="B23">
        <f ca="1">IF('Coal mining 2010'!$A31="MR",INDIRECT("'Coal mining 2010'!"&amp;'Country Selector'!$B$3&amp;ROW($A31))*10^12,0)</f>
        <v>0</v>
      </c>
      <c r="C23" s="90">
        <f t="shared" ca="1" si="2"/>
        <v>0</v>
      </c>
      <c r="D23" s="90">
        <f t="shared" ca="1" si="2"/>
        <v>0</v>
      </c>
      <c r="E23" s="90">
        <f t="shared" ca="1" si="2"/>
        <v>0</v>
      </c>
      <c r="F23" s="90">
        <f t="shared" ca="1" si="2"/>
        <v>0</v>
      </c>
      <c r="G23" s="90">
        <f t="shared" ca="1" si="2"/>
        <v>0</v>
      </c>
      <c r="H23" s="90">
        <f t="shared" ca="1" si="2"/>
        <v>0</v>
      </c>
      <c r="I23" s="90">
        <f t="shared" ca="1" si="2"/>
        <v>0</v>
      </c>
      <c r="J23" s="90">
        <f t="shared" ca="1" si="2"/>
        <v>0</v>
      </c>
      <c r="K23" s="90">
        <f t="shared" ca="1" si="2"/>
        <v>0</v>
      </c>
      <c r="L23">
        <f ca="1">IF('Coal mining 2020'!$A31="MR",INDIRECT("'Coal mining 2020'!"&amp;'Country Selector'!$B$3&amp;ROW($A31))*10^12,0)</f>
        <v>0</v>
      </c>
      <c r="M23" s="90">
        <f t="shared" ca="1" si="3"/>
        <v>0</v>
      </c>
      <c r="N23" s="90">
        <f t="shared" ca="1" si="3"/>
        <v>0</v>
      </c>
      <c r="O23" s="90">
        <f t="shared" ca="1" si="3"/>
        <v>0</v>
      </c>
      <c r="P23" s="90">
        <f t="shared" ca="1" si="3"/>
        <v>0</v>
      </c>
      <c r="Q23" s="90">
        <f t="shared" ca="1" si="3"/>
        <v>0</v>
      </c>
      <c r="R23" s="90">
        <f t="shared" ca="1" si="3"/>
        <v>0</v>
      </c>
      <c r="S23" s="90">
        <f t="shared" ca="1" si="3"/>
        <v>0</v>
      </c>
      <c r="T23" s="90">
        <f t="shared" ca="1" si="3"/>
        <v>0</v>
      </c>
      <c r="U23" s="90">
        <f t="shared" ca="1" si="3"/>
        <v>0</v>
      </c>
      <c r="V23">
        <f ca="1">IF('Coal mining 2030'!$A31="MR",INDIRECT("'Coal mining 2030'!"&amp;'Country Selector'!$B$3&amp;ROW($A31))*10^12,0)</f>
        <v>0</v>
      </c>
    </row>
    <row r="24" spans="1:22">
      <c r="A24" s="74">
        <v>-28</v>
      </c>
      <c r="B24">
        <f ca="1">IF('Coal mining 2010'!$A32="MR",INDIRECT("'Coal mining 2010'!"&amp;'Country Selector'!$B$3&amp;ROW($A32))*10^12,0)</f>
        <v>0</v>
      </c>
      <c r="C24" s="90">
        <f t="shared" ca="1" si="2"/>
        <v>0</v>
      </c>
      <c r="D24" s="90">
        <f t="shared" ca="1" si="2"/>
        <v>0</v>
      </c>
      <c r="E24" s="90">
        <f t="shared" ca="1" si="2"/>
        <v>0</v>
      </c>
      <c r="F24" s="90">
        <f t="shared" ca="1" si="2"/>
        <v>0</v>
      </c>
      <c r="G24" s="90">
        <f t="shared" ca="1" si="2"/>
        <v>0</v>
      </c>
      <c r="H24" s="90">
        <f t="shared" ca="1" si="2"/>
        <v>0</v>
      </c>
      <c r="I24" s="90">
        <f t="shared" ca="1" si="2"/>
        <v>0</v>
      </c>
      <c r="J24" s="90">
        <f t="shared" ca="1" si="2"/>
        <v>0</v>
      </c>
      <c r="K24" s="90">
        <f t="shared" ca="1" si="2"/>
        <v>0</v>
      </c>
      <c r="L24">
        <f ca="1">IF('Coal mining 2020'!$A32="MR",INDIRECT("'Coal mining 2020'!"&amp;'Country Selector'!$B$3&amp;ROW($A32))*10^12,0)</f>
        <v>0</v>
      </c>
      <c r="M24" s="90">
        <f t="shared" ca="1" si="3"/>
        <v>0</v>
      </c>
      <c r="N24" s="90">
        <f t="shared" ca="1" si="3"/>
        <v>0</v>
      </c>
      <c r="O24" s="90">
        <f t="shared" ca="1" si="3"/>
        <v>0</v>
      </c>
      <c r="P24" s="90">
        <f t="shared" ca="1" si="3"/>
        <v>0</v>
      </c>
      <c r="Q24" s="90">
        <f t="shared" ca="1" si="3"/>
        <v>0</v>
      </c>
      <c r="R24" s="90">
        <f t="shared" ca="1" si="3"/>
        <v>0</v>
      </c>
      <c r="S24" s="90">
        <f t="shared" ca="1" si="3"/>
        <v>0</v>
      </c>
      <c r="T24" s="90">
        <f t="shared" ca="1" si="3"/>
        <v>0</v>
      </c>
      <c r="U24" s="90">
        <f t="shared" ca="1" si="3"/>
        <v>0</v>
      </c>
      <c r="V24">
        <f ca="1">IF('Coal mining 2030'!$A32="MR",INDIRECT("'Coal mining 2030'!"&amp;'Country Selector'!$B$3&amp;ROW($A32))*10^12,0)</f>
        <v>0</v>
      </c>
    </row>
    <row r="25" spans="1:22">
      <c r="A25" s="74">
        <v>-27</v>
      </c>
      <c r="B25">
        <f ca="1">IF('Coal mining 2010'!$A33="MR",INDIRECT("'Coal mining 2010'!"&amp;'Country Selector'!$B$3&amp;ROW($A33))*10^12,0)</f>
        <v>0</v>
      </c>
      <c r="C25" s="90">
        <f t="shared" ca="1" si="2"/>
        <v>0</v>
      </c>
      <c r="D25" s="90">
        <f t="shared" ca="1" si="2"/>
        <v>0</v>
      </c>
      <c r="E25" s="90">
        <f t="shared" ca="1" si="2"/>
        <v>0</v>
      </c>
      <c r="F25" s="90">
        <f t="shared" ca="1" si="2"/>
        <v>0</v>
      </c>
      <c r="G25" s="90">
        <f t="shared" ca="1" si="2"/>
        <v>0</v>
      </c>
      <c r="H25" s="90">
        <f t="shared" ca="1" si="2"/>
        <v>0</v>
      </c>
      <c r="I25" s="90">
        <f t="shared" ca="1" si="2"/>
        <v>0</v>
      </c>
      <c r="J25" s="90">
        <f t="shared" ca="1" si="2"/>
        <v>0</v>
      </c>
      <c r="K25" s="90">
        <f t="shared" ca="1" si="2"/>
        <v>0</v>
      </c>
      <c r="L25">
        <f ca="1">IF('Coal mining 2020'!$A33="MR",INDIRECT("'Coal mining 2020'!"&amp;'Country Selector'!$B$3&amp;ROW($A33))*10^12,0)</f>
        <v>0</v>
      </c>
      <c r="M25" s="90">
        <f t="shared" ca="1" si="3"/>
        <v>46579778891.949776</v>
      </c>
      <c r="N25" s="90">
        <f t="shared" ca="1" si="3"/>
        <v>93159557783.899551</v>
      </c>
      <c r="O25" s="90">
        <f t="shared" ca="1" si="3"/>
        <v>139739336675.8493</v>
      </c>
      <c r="P25" s="90">
        <f t="shared" ca="1" si="3"/>
        <v>186319115567.7991</v>
      </c>
      <c r="Q25" s="90">
        <f t="shared" ca="1" si="3"/>
        <v>232898894459.74887</v>
      </c>
      <c r="R25" s="90">
        <f t="shared" ca="1" si="3"/>
        <v>279478673351.69861</v>
      </c>
      <c r="S25" s="90">
        <f t="shared" ca="1" si="3"/>
        <v>326058452243.64844</v>
      </c>
      <c r="T25" s="90">
        <f t="shared" ca="1" si="3"/>
        <v>372638231135.59821</v>
      </c>
      <c r="U25" s="90">
        <f t="shared" ca="1" si="3"/>
        <v>419218010027.54797</v>
      </c>
      <c r="V25">
        <f ca="1">IF('Coal mining 2030'!$A33="MR",INDIRECT("'Coal mining 2030'!"&amp;'Country Selector'!$B$3&amp;ROW($A33))*10^12,0)</f>
        <v>465797788919.49774</v>
      </c>
    </row>
    <row r="26" spans="1:22">
      <c r="A26" s="74">
        <v>-26</v>
      </c>
      <c r="B26">
        <f ca="1">IF('Coal mining 2010'!$A34="MR",INDIRECT("'Coal mining 2010'!"&amp;'Country Selector'!$B$3&amp;ROW($A34))*10^12,0)</f>
        <v>0</v>
      </c>
      <c r="C26" s="90">
        <f t="shared" ca="1" si="2"/>
        <v>0</v>
      </c>
      <c r="D26" s="90">
        <f t="shared" ca="1" si="2"/>
        <v>0</v>
      </c>
      <c r="E26" s="90">
        <f t="shared" ca="1" si="2"/>
        <v>0</v>
      </c>
      <c r="F26" s="90">
        <f t="shared" ca="1" si="2"/>
        <v>0</v>
      </c>
      <c r="G26" s="90">
        <f t="shared" ca="1" si="2"/>
        <v>0</v>
      </c>
      <c r="H26" s="90">
        <f t="shared" ca="1" si="2"/>
        <v>0</v>
      </c>
      <c r="I26" s="90">
        <f t="shared" ca="1" si="2"/>
        <v>0</v>
      </c>
      <c r="J26" s="90">
        <f t="shared" ca="1" si="2"/>
        <v>0</v>
      </c>
      <c r="K26" s="90">
        <f t="shared" ca="1" si="2"/>
        <v>0</v>
      </c>
      <c r="L26">
        <f ca="1">IF('Coal mining 2020'!$A34="MR",INDIRECT("'Coal mining 2020'!"&amp;'Country Selector'!$B$3&amp;ROW($A34))*10^12,0)</f>
        <v>0</v>
      </c>
      <c r="M26" s="90">
        <f t="shared" ca="1" si="3"/>
        <v>20570499560.082478</v>
      </c>
      <c r="N26" s="90">
        <f t="shared" ca="1" si="3"/>
        <v>41140999120.164955</v>
      </c>
      <c r="O26" s="90">
        <f t="shared" ca="1" si="3"/>
        <v>61711498680.247437</v>
      </c>
      <c r="P26" s="90">
        <f t="shared" ca="1" si="3"/>
        <v>82281998240.32991</v>
      </c>
      <c r="Q26" s="90">
        <f t="shared" ca="1" si="3"/>
        <v>102852497800.41238</v>
      </c>
      <c r="R26" s="90">
        <f t="shared" ca="1" si="3"/>
        <v>123422997360.49487</v>
      </c>
      <c r="S26" s="90">
        <f t="shared" ca="1" si="3"/>
        <v>143993496920.57733</v>
      </c>
      <c r="T26" s="90">
        <f t="shared" ca="1" si="3"/>
        <v>164563996480.65982</v>
      </c>
      <c r="U26" s="90">
        <f t="shared" ca="1" si="3"/>
        <v>185134496040.74228</v>
      </c>
      <c r="V26">
        <f ca="1">IF('Coal mining 2030'!$A34="MR",INDIRECT("'Coal mining 2030'!"&amp;'Country Selector'!$B$3&amp;ROW($A34))*10^12,0)</f>
        <v>205704995600.82477</v>
      </c>
    </row>
    <row r="27" spans="1:22">
      <c r="A27" s="74">
        <v>-25</v>
      </c>
      <c r="B27">
        <f ca="1">IF('Coal mining 2010'!$A35="MR",INDIRECT("'Coal mining 2010'!"&amp;'Country Selector'!$B$3&amp;ROW($A35))*10^12,0)</f>
        <v>0</v>
      </c>
      <c r="C27" s="90">
        <f t="shared" ca="1" si="2"/>
        <v>0</v>
      </c>
      <c r="D27" s="90">
        <f t="shared" ca="1" si="2"/>
        <v>0</v>
      </c>
      <c r="E27" s="90">
        <f t="shared" ca="1" si="2"/>
        <v>0</v>
      </c>
      <c r="F27" s="90">
        <f t="shared" ca="1" si="2"/>
        <v>0</v>
      </c>
      <c r="G27" s="90">
        <f t="shared" ca="1" si="2"/>
        <v>0</v>
      </c>
      <c r="H27" s="90">
        <f t="shared" ca="1" si="2"/>
        <v>0</v>
      </c>
      <c r="I27" s="90">
        <f t="shared" ca="1" si="2"/>
        <v>0</v>
      </c>
      <c r="J27" s="90">
        <f t="shared" ca="1" si="2"/>
        <v>0</v>
      </c>
      <c r="K27" s="90">
        <f t="shared" ca="1" si="2"/>
        <v>0</v>
      </c>
      <c r="L27">
        <f ca="1">IF('Coal mining 2020'!$A35="MR",INDIRECT("'Coal mining 2020'!"&amp;'Country Selector'!$B$3&amp;ROW($A35))*10^12,0)</f>
        <v>0</v>
      </c>
      <c r="M27" s="90">
        <f t="shared" ca="1" si="3"/>
        <v>42978180939.962112</v>
      </c>
      <c r="N27" s="90">
        <f t="shared" ca="1" si="3"/>
        <v>85956361879.924225</v>
      </c>
      <c r="O27" s="90">
        <f t="shared" ca="1" si="3"/>
        <v>128934542819.88632</v>
      </c>
      <c r="P27" s="90">
        <f t="shared" ca="1" si="3"/>
        <v>171912723759.84845</v>
      </c>
      <c r="Q27" s="90">
        <f t="shared" ca="1" si="3"/>
        <v>214890904699.81055</v>
      </c>
      <c r="R27" s="90">
        <f t="shared" ca="1" si="3"/>
        <v>257869085639.77264</v>
      </c>
      <c r="S27" s="90">
        <f t="shared" ca="1" si="3"/>
        <v>300847266579.73474</v>
      </c>
      <c r="T27" s="90">
        <f t="shared" ca="1" si="3"/>
        <v>343825447519.6969</v>
      </c>
      <c r="U27" s="90">
        <f t="shared" ca="1" si="3"/>
        <v>386803628459.659</v>
      </c>
      <c r="V27">
        <f ca="1">IF('Coal mining 2030'!$A35="MR",INDIRECT("'Coal mining 2030'!"&amp;'Country Selector'!$B$3&amp;ROW($A35))*10^12,0)</f>
        <v>429781809399.62109</v>
      </c>
    </row>
    <row r="28" spans="1:22">
      <c r="A28" s="74">
        <v>-24</v>
      </c>
      <c r="B28">
        <f ca="1">IF('Coal mining 2010'!$A36="MR",INDIRECT("'Coal mining 2010'!"&amp;'Country Selector'!$B$3&amp;ROW($A36))*10^12,0)</f>
        <v>0</v>
      </c>
      <c r="C28" s="90">
        <f t="shared" ca="1" si="2"/>
        <v>0</v>
      </c>
      <c r="D28" s="90">
        <f t="shared" ca="1" si="2"/>
        <v>0</v>
      </c>
      <c r="E28" s="90">
        <f t="shared" ca="1" si="2"/>
        <v>0</v>
      </c>
      <c r="F28" s="90">
        <f t="shared" ca="1" si="2"/>
        <v>0</v>
      </c>
      <c r="G28" s="90">
        <f t="shared" ca="1" si="2"/>
        <v>0</v>
      </c>
      <c r="H28" s="90">
        <f t="shared" ca="1" si="2"/>
        <v>0</v>
      </c>
      <c r="I28" s="90">
        <f t="shared" ca="1" si="2"/>
        <v>0</v>
      </c>
      <c r="J28" s="90">
        <f t="shared" ca="1" si="2"/>
        <v>0</v>
      </c>
      <c r="K28" s="90">
        <f t="shared" ca="1" si="2"/>
        <v>0</v>
      </c>
      <c r="L28">
        <f ca="1">IF('Coal mining 2020'!$A36="MR",INDIRECT("'Coal mining 2020'!"&amp;'Country Selector'!$B$3&amp;ROW($A36))*10^12,0)</f>
        <v>0</v>
      </c>
      <c r="M28" s="90">
        <f t="shared" ca="1" si="3"/>
        <v>0</v>
      </c>
      <c r="N28" s="90">
        <f t="shared" ca="1" si="3"/>
        <v>0</v>
      </c>
      <c r="O28" s="90">
        <f t="shared" ca="1" si="3"/>
        <v>0</v>
      </c>
      <c r="P28" s="90">
        <f t="shared" ca="1" si="3"/>
        <v>0</v>
      </c>
      <c r="Q28" s="90">
        <f t="shared" ca="1" si="3"/>
        <v>0</v>
      </c>
      <c r="R28" s="90">
        <f t="shared" ca="1" si="3"/>
        <v>0</v>
      </c>
      <c r="S28" s="90">
        <f t="shared" ca="1" si="3"/>
        <v>0</v>
      </c>
      <c r="T28" s="90">
        <f t="shared" ca="1" si="3"/>
        <v>0</v>
      </c>
      <c r="U28" s="90">
        <f t="shared" ca="1" si="3"/>
        <v>0</v>
      </c>
      <c r="V28">
        <f ca="1">IF('Coal mining 2030'!$A36="MR",INDIRECT("'Coal mining 2030'!"&amp;'Country Selector'!$B$3&amp;ROW($A36))*10^12,0)</f>
        <v>0</v>
      </c>
    </row>
    <row r="29" spans="1:22">
      <c r="A29" s="74">
        <v>-23</v>
      </c>
      <c r="B29">
        <f ca="1">IF('Coal mining 2010'!$A37="MR",INDIRECT("'Coal mining 2010'!"&amp;'Country Selector'!$B$3&amp;ROW($A37))*10^12,0)</f>
        <v>0</v>
      </c>
      <c r="C29" s="90">
        <f t="shared" ca="1" si="2"/>
        <v>0</v>
      </c>
      <c r="D29" s="90">
        <f t="shared" ca="1" si="2"/>
        <v>0</v>
      </c>
      <c r="E29" s="90">
        <f t="shared" ca="1" si="2"/>
        <v>0</v>
      </c>
      <c r="F29" s="90">
        <f t="shared" ca="1" si="2"/>
        <v>0</v>
      </c>
      <c r="G29" s="90">
        <f t="shared" ca="1" si="2"/>
        <v>0</v>
      </c>
      <c r="H29" s="90">
        <f t="shared" ca="1" si="2"/>
        <v>0</v>
      </c>
      <c r="I29" s="90">
        <f t="shared" ca="1" si="2"/>
        <v>0</v>
      </c>
      <c r="J29" s="90">
        <f t="shared" ca="1" si="2"/>
        <v>0</v>
      </c>
      <c r="K29" s="90">
        <f t="shared" ca="1" si="2"/>
        <v>0</v>
      </c>
      <c r="L29">
        <f ca="1">IF('Coal mining 2020'!$A37="MR",INDIRECT("'Coal mining 2020'!"&amp;'Country Selector'!$B$3&amp;ROW($A37))*10^12,0)</f>
        <v>0</v>
      </c>
      <c r="M29" s="90">
        <f t="shared" ca="1" si="3"/>
        <v>0</v>
      </c>
      <c r="N29" s="90">
        <f t="shared" ca="1" si="3"/>
        <v>0</v>
      </c>
      <c r="O29" s="90">
        <f t="shared" ca="1" si="3"/>
        <v>0</v>
      </c>
      <c r="P29" s="90">
        <f t="shared" ca="1" si="3"/>
        <v>0</v>
      </c>
      <c r="Q29" s="90">
        <f t="shared" ca="1" si="3"/>
        <v>0</v>
      </c>
      <c r="R29" s="90">
        <f t="shared" ca="1" si="3"/>
        <v>0</v>
      </c>
      <c r="S29" s="90">
        <f t="shared" ca="1" si="3"/>
        <v>0</v>
      </c>
      <c r="T29" s="90">
        <f t="shared" ca="1" si="3"/>
        <v>0</v>
      </c>
      <c r="U29" s="90">
        <f t="shared" ca="1" si="3"/>
        <v>0</v>
      </c>
      <c r="V29">
        <f ca="1">IF('Coal mining 2030'!$A37="MR",INDIRECT("'Coal mining 2030'!"&amp;'Country Selector'!$B$3&amp;ROW($A37))*10^12,0)</f>
        <v>0</v>
      </c>
    </row>
    <row r="30" spans="1:22">
      <c r="A30" s="74">
        <v>-22</v>
      </c>
      <c r="B30">
        <f ca="1">IF('Coal mining 2010'!$A38="MR",INDIRECT("'Coal mining 2010'!"&amp;'Country Selector'!$B$3&amp;ROW($A38))*10^12,0)</f>
        <v>0</v>
      </c>
      <c r="C30" s="90">
        <f t="shared" ca="1" si="2"/>
        <v>94322669161.718109</v>
      </c>
      <c r="D30" s="90">
        <f t="shared" ca="1" si="2"/>
        <v>188645338323.43622</v>
      </c>
      <c r="E30" s="90">
        <f t="shared" ca="1" si="2"/>
        <v>282968007485.1543</v>
      </c>
      <c r="F30" s="90">
        <f t="shared" ca="1" si="2"/>
        <v>377290676646.87244</v>
      </c>
      <c r="G30" s="90">
        <f t="shared" ca="1" si="2"/>
        <v>471613345808.59052</v>
      </c>
      <c r="H30" s="90">
        <f t="shared" ca="1" si="2"/>
        <v>565936014970.30859</v>
      </c>
      <c r="I30" s="90">
        <f t="shared" ca="1" si="2"/>
        <v>660258684132.02673</v>
      </c>
      <c r="J30" s="90">
        <f t="shared" ca="1" si="2"/>
        <v>754581353293.74487</v>
      </c>
      <c r="K30" s="90">
        <f t="shared" ca="1" si="2"/>
        <v>848904022455.46289</v>
      </c>
      <c r="L30">
        <f ca="1">IF('Coal mining 2020'!$A38="MR",INDIRECT("'Coal mining 2020'!"&amp;'Country Selector'!$B$3&amp;ROW($A38))*10^12,0)</f>
        <v>943226691617.18103</v>
      </c>
      <c r="M30" s="90">
        <f t="shared" ca="1" si="3"/>
        <v>864337448535.21252</v>
      </c>
      <c r="N30" s="90">
        <f t="shared" ca="1" si="3"/>
        <v>785448205453.24414</v>
      </c>
      <c r="O30" s="90">
        <f t="shared" ca="1" si="3"/>
        <v>706558962371.27563</v>
      </c>
      <c r="P30" s="90">
        <f t="shared" ca="1" si="3"/>
        <v>627669719289.30713</v>
      </c>
      <c r="Q30" s="90">
        <f t="shared" ca="1" si="3"/>
        <v>548780476207.33875</v>
      </c>
      <c r="R30" s="90">
        <f t="shared" ca="1" si="3"/>
        <v>469891233125.3703</v>
      </c>
      <c r="S30" s="90">
        <f t="shared" ca="1" si="3"/>
        <v>391001990043.40186</v>
      </c>
      <c r="T30" s="90">
        <f t="shared" ca="1" si="3"/>
        <v>312112746961.43335</v>
      </c>
      <c r="U30" s="90">
        <f t="shared" ca="1" si="3"/>
        <v>233223503879.46494</v>
      </c>
      <c r="V30">
        <f ca="1">IF('Coal mining 2030'!$A38="MR",INDIRECT("'Coal mining 2030'!"&amp;'Country Selector'!$B$3&amp;ROW($A38))*10^12,0)</f>
        <v>154334260797.49646</v>
      </c>
    </row>
    <row r="31" spans="1:22">
      <c r="A31" s="74">
        <v>-21</v>
      </c>
      <c r="B31">
        <f ca="1">IF('Coal mining 2010'!$A39="MR",INDIRECT("'Coal mining 2010'!"&amp;'Country Selector'!$B$3&amp;ROW($A39))*10^12,0)</f>
        <v>0</v>
      </c>
      <c r="C31" s="90">
        <f t="shared" ca="1" si="2"/>
        <v>0</v>
      </c>
      <c r="D31" s="90">
        <f t="shared" ca="1" si="2"/>
        <v>0</v>
      </c>
      <c r="E31" s="90">
        <f t="shared" ca="1" si="2"/>
        <v>0</v>
      </c>
      <c r="F31" s="90">
        <f t="shared" ca="1" si="2"/>
        <v>0</v>
      </c>
      <c r="G31" s="90">
        <f t="shared" ca="1" si="2"/>
        <v>0</v>
      </c>
      <c r="H31" s="90">
        <f t="shared" ca="1" si="2"/>
        <v>0</v>
      </c>
      <c r="I31" s="90">
        <f t="shared" ca="1" si="2"/>
        <v>0</v>
      </c>
      <c r="J31" s="90">
        <f t="shared" ca="1" si="2"/>
        <v>0</v>
      </c>
      <c r="K31" s="90">
        <f t="shared" ca="1" si="2"/>
        <v>0</v>
      </c>
      <c r="L31">
        <f ca="1">IF('Coal mining 2020'!$A39="MR",INDIRECT("'Coal mining 2020'!"&amp;'Country Selector'!$B$3&amp;ROW($A39))*10^12,0)</f>
        <v>0</v>
      </c>
      <c r="M31" s="90">
        <f t="shared" ca="1" si="3"/>
        <v>32304674452.713341</v>
      </c>
      <c r="N31" s="90">
        <f t="shared" ca="1" si="3"/>
        <v>64609348905.426682</v>
      </c>
      <c r="O31" s="90">
        <f t="shared" ca="1" si="3"/>
        <v>96914023358.14003</v>
      </c>
      <c r="P31" s="90">
        <f t="shared" ca="1" si="3"/>
        <v>129218697810.85336</v>
      </c>
      <c r="Q31" s="90">
        <f t="shared" ca="1" si="3"/>
        <v>161523372263.56671</v>
      </c>
      <c r="R31" s="90">
        <f t="shared" ca="1" si="3"/>
        <v>193828046716.28006</v>
      </c>
      <c r="S31" s="90">
        <f t="shared" ca="1" si="3"/>
        <v>226132721168.99341</v>
      </c>
      <c r="T31" s="90">
        <f t="shared" ca="1" si="3"/>
        <v>258437395621.70673</v>
      </c>
      <c r="U31" s="90">
        <f t="shared" ca="1" si="3"/>
        <v>290742070074.42004</v>
      </c>
      <c r="V31">
        <f ca="1">IF('Coal mining 2030'!$A39="MR",INDIRECT("'Coal mining 2030'!"&amp;'Country Selector'!$B$3&amp;ROW($A39))*10^12,0)</f>
        <v>323046744527.13342</v>
      </c>
    </row>
    <row r="32" spans="1:22">
      <c r="A32" s="74">
        <v>-20</v>
      </c>
      <c r="B32">
        <f ca="1">IF('Coal mining 2010'!$A40="MR",INDIRECT("'Coal mining 2010'!"&amp;'Country Selector'!$B$3&amp;ROW($A40))*10^12,0)</f>
        <v>0</v>
      </c>
      <c r="C32" s="90">
        <f t="shared" ca="1" si="2"/>
        <v>0</v>
      </c>
      <c r="D32" s="90">
        <f t="shared" ca="1" si="2"/>
        <v>0</v>
      </c>
      <c r="E32" s="90">
        <f t="shared" ca="1" si="2"/>
        <v>0</v>
      </c>
      <c r="F32" s="90">
        <f t="shared" ca="1" si="2"/>
        <v>0</v>
      </c>
      <c r="G32" s="90">
        <f t="shared" ca="1" si="2"/>
        <v>0</v>
      </c>
      <c r="H32" s="90">
        <f t="shared" ca="1" si="2"/>
        <v>0</v>
      </c>
      <c r="I32" s="90">
        <f t="shared" ca="1" si="2"/>
        <v>0</v>
      </c>
      <c r="J32" s="90">
        <f t="shared" ca="1" si="2"/>
        <v>0</v>
      </c>
      <c r="K32" s="90">
        <f t="shared" ca="1" si="2"/>
        <v>0</v>
      </c>
      <c r="L32">
        <f ca="1">IF('Coal mining 2020'!$A40="MR",INDIRECT("'Coal mining 2020'!"&amp;'Country Selector'!$B$3&amp;ROW($A40))*10^12,0)</f>
        <v>0</v>
      </c>
      <c r="M32" s="90">
        <f t="shared" ca="1" si="3"/>
        <v>0</v>
      </c>
      <c r="N32" s="90">
        <f t="shared" ca="1" si="3"/>
        <v>0</v>
      </c>
      <c r="O32" s="90">
        <f t="shared" ca="1" si="3"/>
        <v>0</v>
      </c>
      <c r="P32" s="90">
        <f t="shared" ca="1" si="3"/>
        <v>0</v>
      </c>
      <c r="Q32" s="90">
        <f t="shared" ca="1" si="3"/>
        <v>0</v>
      </c>
      <c r="R32" s="90">
        <f t="shared" ca="1" si="3"/>
        <v>0</v>
      </c>
      <c r="S32" s="90">
        <f t="shared" ca="1" si="3"/>
        <v>0</v>
      </c>
      <c r="T32" s="90">
        <f t="shared" ca="1" si="3"/>
        <v>0</v>
      </c>
      <c r="U32" s="90">
        <f t="shared" ca="1" si="3"/>
        <v>0</v>
      </c>
      <c r="V32">
        <f ca="1">IF('Coal mining 2030'!$A40="MR",INDIRECT("'Coal mining 2030'!"&amp;'Country Selector'!$B$3&amp;ROW($A40))*10^12,0)</f>
        <v>0</v>
      </c>
    </row>
    <row r="33" spans="1:22">
      <c r="A33" s="74">
        <v>-19</v>
      </c>
      <c r="B33">
        <f ca="1">IF('Coal mining 2010'!$A41="MR",INDIRECT("'Coal mining 2010'!"&amp;'Country Selector'!$B$3&amp;ROW($A41))*10^12,0)</f>
        <v>0</v>
      </c>
      <c r="C33" s="90">
        <f t="shared" ca="1" si="2"/>
        <v>0</v>
      </c>
      <c r="D33" s="90">
        <f t="shared" ca="1" si="2"/>
        <v>0</v>
      </c>
      <c r="E33" s="90">
        <f t="shared" ca="1" si="2"/>
        <v>0</v>
      </c>
      <c r="F33" s="90">
        <f t="shared" ca="1" si="2"/>
        <v>0</v>
      </c>
      <c r="G33" s="90">
        <f t="shared" ca="1" si="2"/>
        <v>0</v>
      </c>
      <c r="H33" s="90">
        <f t="shared" ca="1" si="2"/>
        <v>0</v>
      </c>
      <c r="I33" s="90">
        <f t="shared" ca="1" si="2"/>
        <v>0</v>
      </c>
      <c r="J33" s="90">
        <f t="shared" ca="1" si="2"/>
        <v>0</v>
      </c>
      <c r="K33" s="90">
        <f t="shared" ca="1" si="2"/>
        <v>0</v>
      </c>
      <c r="L33">
        <f ca="1">IF('Coal mining 2020'!$A41="MR",INDIRECT("'Coal mining 2020'!"&amp;'Country Selector'!$B$3&amp;ROW($A41))*10^12,0)</f>
        <v>0</v>
      </c>
      <c r="M33" s="90">
        <f t="shared" ca="1" si="3"/>
        <v>0</v>
      </c>
      <c r="N33" s="90">
        <f t="shared" ca="1" si="3"/>
        <v>0</v>
      </c>
      <c r="O33" s="90">
        <f t="shared" ca="1" si="3"/>
        <v>0</v>
      </c>
      <c r="P33" s="90">
        <f t="shared" ca="1" si="3"/>
        <v>0</v>
      </c>
      <c r="Q33" s="90">
        <f t="shared" ca="1" si="3"/>
        <v>0</v>
      </c>
      <c r="R33" s="90">
        <f t="shared" ca="1" si="3"/>
        <v>0</v>
      </c>
      <c r="S33" s="90">
        <f t="shared" ca="1" si="3"/>
        <v>0</v>
      </c>
      <c r="T33" s="90">
        <f t="shared" ca="1" si="3"/>
        <v>0</v>
      </c>
      <c r="U33" s="90">
        <f t="shared" ca="1" si="3"/>
        <v>0</v>
      </c>
      <c r="V33">
        <f ca="1">IF('Coal mining 2030'!$A41="MR",INDIRECT("'Coal mining 2030'!"&amp;'Country Selector'!$B$3&amp;ROW($A41))*10^12,0)</f>
        <v>0</v>
      </c>
    </row>
    <row r="34" spans="1:22">
      <c r="A34" s="74">
        <v>-18</v>
      </c>
      <c r="B34">
        <f ca="1">IF('Coal mining 2010'!$A42="MR",INDIRECT("'Coal mining 2010'!"&amp;'Country Selector'!$B$3&amp;ROW($A42))*10^12,0)</f>
        <v>0</v>
      </c>
      <c r="C34" s="90">
        <f t="shared" ca="1" si="2"/>
        <v>42020635578.090485</v>
      </c>
      <c r="D34" s="90">
        <f t="shared" ca="1" si="2"/>
        <v>84041271156.180969</v>
      </c>
      <c r="E34" s="90">
        <f t="shared" ca="1" si="2"/>
        <v>126061906734.27145</v>
      </c>
      <c r="F34" s="90">
        <f t="shared" ca="1" si="2"/>
        <v>168082542312.36194</v>
      </c>
      <c r="G34" s="90">
        <f t="shared" ca="1" si="2"/>
        <v>210103177890.45242</v>
      </c>
      <c r="H34" s="90">
        <f t="shared" ca="1" si="2"/>
        <v>252123813468.54291</v>
      </c>
      <c r="I34" s="90">
        <f t="shared" ca="1" si="2"/>
        <v>294144449046.63342</v>
      </c>
      <c r="J34" s="90">
        <f t="shared" ca="1" si="2"/>
        <v>336165084624.72388</v>
      </c>
      <c r="K34" s="90">
        <f t="shared" ca="1" si="2"/>
        <v>378185720202.81433</v>
      </c>
      <c r="L34">
        <f ca="1">IF('Coal mining 2020'!$A42="MR",INDIRECT("'Coal mining 2020'!"&amp;'Country Selector'!$B$3&amp;ROW($A42))*10^12,0)</f>
        <v>420206355780.90485</v>
      </c>
      <c r="M34" s="90">
        <f t="shared" ca="1" si="3"/>
        <v>399954040331.92932</v>
      </c>
      <c r="N34" s="90">
        <f t="shared" ca="1" si="3"/>
        <v>379701724882.95386</v>
      </c>
      <c r="O34" s="90">
        <f t="shared" ca="1" si="3"/>
        <v>359449409433.97845</v>
      </c>
      <c r="P34" s="90">
        <f t="shared" ca="1" si="3"/>
        <v>339197093985.00293</v>
      </c>
      <c r="Q34" s="90">
        <f t="shared" ca="1" si="3"/>
        <v>318944778536.02747</v>
      </c>
      <c r="R34" s="90">
        <f t="shared" ca="1" si="3"/>
        <v>298692463087.052</v>
      </c>
      <c r="S34" s="90">
        <f t="shared" ca="1" si="3"/>
        <v>278440147638.07648</v>
      </c>
      <c r="T34" s="90">
        <f t="shared" ca="1" si="3"/>
        <v>258187832189.10101</v>
      </c>
      <c r="U34" s="90">
        <f t="shared" ca="1" si="3"/>
        <v>237935516740.12555</v>
      </c>
      <c r="V34">
        <f ca="1">IF('Coal mining 2030'!$A42="MR",INDIRECT("'Coal mining 2030'!"&amp;'Country Selector'!$B$3&amp;ROW($A42))*10^12,0)</f>
        <v>217683201291.15005</v>
      </c>
    </row>
    <row r="35" spans="1:22">
      <c r="A35" s="74">
        <v>-17</v>
      </c>
      <c r="B35">
        <f ca="1">IF('Coal mining 2010'!$A43="MR",INDIRECT("'Coal mining 2010'!"&amp;'Country Selector'!$B$3&amp;ROW($A43))*10^12,0)</f>
        <v>0</v>
      </c>
      <c r="C35" s="90">
        <f t="shared" ref="C35:K63" ca="1" si="4">$B35*($L$1-C$1)/($L$1-$B$1)+$L35*(C$1-$B$1)/($L$1-$B$1)</f>
        <v>35559083414.737434</v>
      </c>
      <c r="D35" s="90">
        <f t="shared" ca="1" si="4"/>
        <v>71118166829.474869</v>
      </c>
      <c r="E35" s="90">
        <f t="shared" ca="1" si="4"/>
        <v>106677250244.21231</v>
      </c>
      <c r="F35" s="90">
        <f t="shared" ca="1" si="4"/>
        <v>142236333658.94974</v>
      </c>
      <c r="G35" s="90">
        <f t="shared" ca="1" si="4"/>
        <v>177795417073.68716</v>
      </c>
      <c r="H35" s="90">
        <f t="shared" ca="1" si="4"/>
        <v>213354500488.42462</v>
      </c>
      <c r="I35" s="90">
        <f t="shared" ca="1" si="4"/>
        <v>248913583903.16202</v>
      </c>
      <c r="J35" s="90">
        <f t="shared" ca="1" si="4"/>
        <v>284472667317.89948</v>
      </c>
      <c r="K35" s="90">
        <f t="shared" ca="1" si="4"/>
        <v>320031750732.6369</v>
      </c>
      <c r="L35">
        <f ca="1">IF('Coal mining 2020'!$A43="MR",INDIRECT("'Coal mining 2020'!"&amp;'Country Selector'!$B$3&amp;ROW($A43))*10^12,0)</f>
        <v>355590834147.37433</v>
      </c>
      <c r="M35" s="90">
        <f t="shared" ref="M35:U63" ca="1" si="5">$L35*($V$1-M$1)/($V$1-$L$1)+$V35*(M$1-$L$1)/($V$1-$L$1)</f>
        <v>329924427101.60516</v>
      </c>
      <c r="N35" s="90">
        <f t="shared" ca="1" si="5"/>
        <v>304258020055.836</v>
      </c>
      <c r="O35" s="90">
        <f t="shared" ca="1" si="5"/>
        <v>278591613010.06683</v>
      </c>
      <c r="P35" s="90">
        <f t="shared" ca="1" si="5"/>
        <v>252925205964.2977</v>
      </c>
      <c r="Q35" s="90">
        <f t="shared" ca="1" si="5"/>
        <v>227258798918.5285</v>
      </c>
      <c r="R35" s="90">
        <f t="shared" ca="1" si="5"/>
        <v>201592391872.75934</v>
      </c>
      <c r="S35" s="90">
        <f t="shared" ca="1" si="5"/>
        <v>175925984826.99017</v>
      </c>
      <c r="T35" s="90">
        <f t="shared" ca="1" si="5"/>
        <v>150259577781.22101</v>
      </c>
      <c r="U35" s="90">
        <f t="shared" ca="1" si="5"/>
        <v>124593170735.45184</v>
      </c>
      <c r="V35">
        <f ca="1">IF('Coal mining 2030'!$A43="MR",INDIRECT("'Coal mining 2030'!"&amp;'Country Selector'!$B$3&amp;ROW($A43))*10^12,0)</f>
        <v>98926763689.682678</v>
      </c>
    </row>
    <row r="36" spans="1:22">
      <c r="A36" s="74">
        <v>-16</v>
      </c>
      <c r="B36">
        <f ca="1">IF('Coal mining 2010'!$A44="MR",INDIRECT("'Coal mining 2010'!"&amp;'Country Selector'!$B$3&amp;ROW($A44))*10^12,0)</f>
        <v>0</v>
      </c>
      <c r="C36" s="90">
        <f t="shared" ca="1" si="4"/>
        <v>21769568809.122398</v>
      </c>
      <c r="D36" s="90">
        <f t="shared" ca="1" si="4"/>
        <v>43539137618.244797</v>
      </c>
      <c r="E36" s="90">
        <f t="shared" ca="1" si="4"/>
        <v>65308706427.367187</v>
      </c>
      <c r="F36" s="90">
        <f t="shared" ca="1" si="4"/>
        <v>87078275236.489594</v>
      </c>
      <c r="G36" s="90">
        <f t="shared" ca="1" si="4"/>
        <v>108847844045.61198</v>
      </c>
      <c r="H36" s="90">
        <f t="shared" ca="1" si="4"/>
        <v>130617412854.73437</v>
      </c>
      <c r="I36" s="90">
        <f t="shared" ca="1" si="4"/>
        <v>152386981663.85678</v>
      </c>
      <c r="J36" s="90">
        <f t="shared" ca="1" si="4"/>
        <v>174156550472.97919</v>
      </c>
      <c r="K36" s="90">
        <f t="shared" ca="1" si="4"/>
        <v>195926119282.10156</v>
      </c>
      <c r="L36">
        <f ca="1">IF('Coal mining 2020'!$A44="MR",INDIRECT("'Coal mining 2020'!"&amp;'Country Selector'!$B$3&amp;ROW($A44))*10^12,0)</f>
        <v>217695688091.22397</v>
      </c>
      <c r="M36" s="90">
        <f t="shared" ca="1" si="5"/>
        <v>205416326370.58298</v>
      </c>
      <c r="N36" s="90">
        <f t="shared" ca="1" si="5"/>
        <v>193136964649.94205</v>
      </c>
      <c r="O36" s="90">
        <f t="shared" ca="1" si="5"/>
        <v>180857602929.30106</v>
      </c>
      <c r="P36" s="90">
        <f t="shared" ca="1" si="5"/>
        <v>168578241208.6601</v>
      </c>
      <c r="Q36" s="90">
        <f t="shared" ca="1" si="5"/>
        <v>156298879488.01913</v>
      </c>
      <c r="R36" s="90">
        <f t="shared" ca="1" si="5"/>
        <v>144019517767.37817</v>
      </c>
      <c r="S36" s="90">
        <f t="shared" ca="1" si="5"/>
        <v>131740156046.73718</v>
      </c>
      <c r="T36" s="90">
        <f t="shared" ca="1" si="5"/>
        <v>119460794326.09622</v>
      </c>
      <c r="U36" s="90">
        <f t="shared" ca="1" si="5"/>
        <v>107181432605.45526</v>
      </c>
      <c r="V36">
        <f ca="1">IF('Coal mining 2030'!$A44="MR",INDIRECT("'Coal mining 2030'!"&amp;'Country Selector'!$B$3&amp;ROW($A44))*10^12,0)</f>
        <v>94902070884.814285</v>
      </c>
    </row>
    <row r="37" spans="1:22">
      <c r="A37" s="74">
        <v>-15</v>
      </c>
      <c r="B37">
        <f ca="1">IF('Coal mining 2010'!$A45="MR",INDIRECT("'Coal mining 2010'!"&amp;'Country Selector'!$B$3&amp;ROW($A45))*10^12,0)</f>
        <v>0</v>
      </c>
      <c r="C37" s="90">
        <f t="shared" ca="1" si="4"/>
        <v>0</v>
      </c>
      <c r="D37" s="90">
        <f t="shared" ca="1" si="4"/>
        <v>0</v>
      </c>
      <c r="E37" s="90">
        <f t="shared" ca="1" si="4"/>
        <v>0</v>
      </c>
      <c r="F37" s="90">
        <f t="shared" ca="1" si="4"/>
        <v>0</v>
      </c>
      <c r="G37" s="90">
        <f t="shared" ca="1" si="4"/>
        <v>0</v>
      </c>
      <c r="H37" s="90">
        <f t="shared" ca="1" si="4"/>
        <v>0</v>
      </c>
      <c r="I37" s="90">
        <f t="shared" ca="1" si="4"/>
        <v>0</v>
      </c>
      <c r="J37" s="90">
        <f t="shared" ca="1" si="4"/>
        <v>0</v>
      </c>
      <c r="K37" s="90">
        <f t="shared" ca="1" si="4"/>
        <v>0</v>
      </c>
      <c r="L37">
        <f ca="1">IF('Coal mining 2020'!$A45="MR",INDIRECT("'Coal mining 2020'!"&amp;'Country Selector'!$B$3&amp;ROW($A45))*10^12,0)</f>
        <v>0</v>
      </c>
      <c r="M37" s="90">
        <f t="shared" ca="1" si="5"/>
        <v>9836782818.1899147</v>
      </c>
      <c r="N37" s="90">
        <f t="shared" ca="1" si="5"/>
        <v>19673565636.379829</v>
      </c>
      <c r="O37" s="90">
        <f t="shared" ca="1" si="5"/>
        <v>29510348454.569744</v>
      </c>
      <c r="P37" s="90">
        <f t="shared" ca="1" si="5"/>
        <v>39347131272.759659</v>
      </c>
      <c r="Q37" s="90">
        <f t="shared" ca="1" si="5"/>
        <v>49183914090.949577</v>
      </c>
      <c r="R37" s="90">
        <f t="shared" ca="1" si="5"/>
        <v>59020696909.139488</v>
      </c>
      <c r="S37" s="90">
        <f t="shared" ca="1" si="5"/>
        <v>68857479727.329407</v>
      </c>
      <c r="T37" s="90">
        <f t="shared" ca="1" si="5"/>
        <v>78694262545.519318</v>
      </c>
      <c r="U37" s="90">
        <f t="shared" ca="1" si="5"/>
        <v>88531045363.709244</v>
      </c>
      <c r="V37">
        <f ca="1">IF('Coal mining 2030'!$A45="MR",INDIRECT("'Coal mining 2030'!"&amp;'Country Selector'!$B$3&amp;ROW($A45))*10^12,0)</f>
        <v>98367828181.899155</v>
      </c>
    </row>
    <row r="38" spans="1:22">
      <c r="A38" s="74">
        <v>-14</v>
      </c>
      <c r="B38">
        <f ca="1">IF('Coal mining 2010'!$A46="MR",INDIRECT("'Coal mining 2010'!"&amp;'Country Selector'!$B$3&amp;ROW($A46))*10^12,0)</f>
        <v>0</v>
      </c>
      <c r="C38" s="90">
        <f t="shared" ca="1" si="4"/>
        <v>0</v>
      </c>
      <c r="D38" s="90">
        <f t="shared" ca="1" si="4"/>
        <v>0</v>
      </c>
      <c r="E38" s="90">
        <f t="shared" ca="1" si="4"/>
        <v>0</v>
      </c>
      <c r="F38" s="90">
        <f t="shared" ca="1" si="4"/>
        <v>0</v>
      </c>
      <c r="G38" s="90">
        <f t="shared" ca="1" si="4"/>
        <v>0</v>
      </c>
      <c r="H38" s="90">
        <f t="shared" ca="1" si="4"/>
        <v>0</v>
      </c>
      <c r="I38" s="90">
        <f t="shared" ca="1" si="4"/>
        <v>0</v>
      </c>
      <c r="J38" s="90">
        <f t="shared" ca="1" si="4"/>
        <v>0</v>
      </c>
      <c r="K38" s="90">
        <f t="shared" ca="1" si="4"/>
        <v>0</v>
      </c>
      <c r="L38">
        <f ca="1">IF('Coal mining 2020'!$A46="MR",INDIRECT("'Coal mining 2020'!"&amp;'Country Selector'!$B$3&amp;ROW($A46))*10^12,0)</f>
        <v>0</v>
      </c>
      <c r="M38" s="90">
        <f t="shared" ca="1" si="5"/>
        <v>0</v>
      </c>
      <c r="N38" s="90">
        <f t="shared" ca="1" si="5"/>
        <v>0</v>
      </c>
      <c r="O38" s="90">
        <f t="shared" ca="1" si="5"/>
        <v>0</v>
      </c>
      <c r="P38" s="90">
        <f t="shared" ca="1" si="5"/>
        <v>0</v>
      </c>
      <c r="Q38" s="90">
        <f t="shared" ca="1" si="5"/>
        <v>0</v>
      </c>
      <c r="R38" s="90">
        <f t="shared" ca="1" si="5"/>
        <v>0</v>
      </c>
      <c r="S38" s="90">
        <f t="shared" ca="1" si="5"/>
        <v>0</v>
      </c>
      <c r="T38" s="90">
        <f t="shared" ca="1" si="5"/>
        <v>0</v>
      </c>
      <c r="U38" s="90">
        <f t="shared" ca="1" si="5"/>
        <v>0</v>
      </c>
      <c r="V38">
        <f ca="1">IF('Coal mining 2030'!$A46="MR",INDIRECT("'Coal mining 2030'!"&amp;'Country Selector'!$B$3&amp;ROW($A46))*10^12,0)</f>
        <v>0</v>
      </c>
    </row>
    <row r="39" spans="1:22">
      <c r="A39" s="74">
        <v>-13</v>
      </c>
      <c r="B39">
        <f ca="1">IF('Coal mining 2010'!$A47="MR",INDIRECT("'Coal mining 2010'!"&amp;'Country Selector'!$B$3&amp;ROW($A47))*10^12,0)</f>
        <v>0</v>
      </c>
      <c r="C39" s="90">
        <f t="shared" ca="1" si="4"/>
        <v>13922830645.523731</v>
      </c>
      <c r="D39" s="90">
        <f t="shared" ca="1" si="4"/>
        <v>27845661291.047462</v>
      </c>
      <c r="E39" s="90">
        <f t="shared" ca="1" si="4"/>
        <v>41768491936.57119</v>
      </c>
      <c r="F39" s="90">
        <f t="shared" ca="1" si="4"/>
        <v>55691322582.094925</v>
      </c>
      <c r="G39" s="90">
        <f t="shared" ca="1" si="4"/>
        <v>69614153227.618652</v>
      </c>
      <c r="H39" s="90">
        <f t="shared" ca="1" si="4"/>
        <v>83536983873.14238</v>
      </c>
      <c r="I39" s="90">
        <f t="shared" ca="1" si="4"/>
        <v>97459814518.666107</v>
      </c>
      <c r="J39" s="90">
        <f t="shared" ca="1" si="4"/>
        <v>111382645164.18985</v>
      </c>
      <c r="K39" s="90">
        <f t="shared" ca="1" si="4"/>
        <v>125305475809.71358</v>
      </c>
      <c r="L39">
        <f ca="1">IF('Coal mining 2020'!$A47="MR",INDIRECT("'Coal mining 2020'!"&amp;'Country Selector'!$B$3&amp;ROW($A47))*10^12,0)</f>
        <v>139228306455.2373</v>
      </c>
      <c r="M39" s="90">
        <f t="shared" ca="1" si="5"/>
        <v>125305475809.71358</v>
      </c>
      <c r="N39" s="90">
        <f t="shared" ca="1" si="5"/>
        <v>111382645164.18985</v>
      </c>
      <c r="O39" s="90">
        <f t="shared" ca="1" si="5"/>
        <v>97459814518.666107</v>
      </c>
      <c r="P39" s="90">
        <f t="shared" ca="1" si="5"/>
        <v>83536983873.14238</v>
      </c>
      <c r="Q39" s="90">
        <f t="shared" ca="1" si="5"/>
        <v>69614153227.618652</v>
      </c>
      <c r="R39" s="90">
        <f t="shared" ca="1" si="5"/>
        <v>55691322582.094925</v>
      </c>
      <c r="S39" s="90">
        <f t="shared" ca="1" si="5"/>
        <v>41768491936.57119</v>
      </c>
      <c r="T39" s="90">
        <f t="shared" ca="1" si="5"/>
        <v>27845661291.047462</v>
      </c>
      <c r="U39" s="90">
        <f t="shared" ca="1" si="5"/>
        <v>13922830645.523731</v>
      </c>
      <c r="V39">
        <f ca="1">IF('Coal mining 2030'!$A47="MR",INDIRECT("'Coal mining 2030'!"&amp;'Country Selector'!$B$3&amp;ROW($A47))*10^12,0)</f>
        <v>0</v>
      </c>
    </row>
    <row r="40" spans="1:22">
      <c r="A40" s="74">
        <v>-12</v>
      </c>
      <c r="B40">
        <f ca="1">IF('Coal mining 2010'!$A48="MR",INDIRECT("'Coal mining 2010'!"&amp;'Country Selector'!$B$3&amp;ROW($A48))*10^12,0)</f>
        <v>0</v>
      </c>
      <c r="C40" s="90">
        <f t="shared" ca="1" si="4"/>
        <v>29142752175.685474</v>
      </c>
      <c r="D40" s="90">
        <f t="shared" ca="1" si="4"/>
        <v>58285504351.370949</v>
      </c>
      <c r="E40" s="90">
        <f t="shared" ca="1" si="4"/>
        <v>87428256527.056427</v>
      </c>
      <c r="F40" s="90">
        <f t="shared" ca="1" si="4"/>
        <v>116571008702.7419</v>
      </c>
      <c r="G40" s="90">
        <f t="shared" ca="1" si="4"/>
        <v>145713760878.42737</v>
      </c>
      <c r="H40" s="90">
        <f t="shared" ca="1" si="4"/>
        <v>174856513054.11285</v>
      </c>
      <c r="I40" s="90">
        <f t="shared" ca="1" si="4"/>
        <v>203999265229.79831</v>
      </c>
      <c r="J40" s="90">
        <f t="shared" ca="1" si="4"/>
        <v>233142017405.4838</v>
      </c>
      <c r="K40" s="90">
        <f t="shared" ca="1" si="4"/>
        <v>262284769581.16925</v>
      </c>
      <c r="L40">
        <f ca="1">IF('Coal mining 2020'!$A48="MR",INDIRECT("'Coal mining 2020'!"&amp;'Country Selector'!$B$3&amp;ROW($A48))*10^12,0)</f>
        <v>291427521756.85474</v>
      </c>
      <c r="M40" s="90">
        <f t="shared" ca="1" si="5"/>
        <v>262284769581.16925</v>
      </c>
      <c r="N40" s="90">
        <f t="shared" ca="1" si="5"/>
        <v>233142017405.4838</v>
      </c>
      <c r="O40" s="90">
        <f t="shared" ca="1" si="5"/>
        <v>203999265229.79831</v>
      </c>
      <c r="P40" s="90">
        <f t="shared" ca="1" si="5"/>
        <v>174856513054.11285</v>
      </c>
      <c r="Q40" s="90">
        <f t="shared" ca="1" si="5"/>
        <v>145713760878.42737</v>
      </c>
      <c r="R40" s="90">
        <f t="shared" ca="1" si="5"/>
        <v>116571008702.7419</v>
      </c>
      <c r="S40" s="90">
        <f t="shared" ca="1" si="5"/>
        <v>87428256527.056427</v>
      </c>
      <c r="T40" s="90">
        <f t="shared" ca="1" si="5"/>
        <v>58285504351.370949</v>
      </c>
      <c r="U40" s="90">
        <f t="shared" ca="1" si="5"/>
        <v>29142752175.685474</v>
      </c>
      <c r="V40">
        <f ca="1">IF('Coal mining 2030'!$A48="MR",INDIRECT("'Coal mining 2030'!"&amp;'Country Selector'!$B$3&amp;ROW($A48))*10^12,0)</f>
        <v>0</v>
      </c>
    </row>
    <row r="41" spans="1:22">
      <c r="A41" s="74">
        <v>-11</v>
      </c>
      <c r="B41">
        <f ca="1">IF('Coal mining 2010'!$A49="MR",INDIRECT("'Coal mining 2010'!"&amp;'Country Selector'!$B$3&amp;ROW($A49))*10^12,0)</f>
        <v>0</v>
      </c>
      <c r="C41" s="90">
        <f t="shared" ca="1" si="4"/>
        <v>0</v>
      </c>
      <c r="D41" s="90">
        <f t="shared" ca="1" si="4"/>
        <v>0</v>
      </c>
      <c r="E41" s="90">
        <f t="shared" ca="1" si="4"/>
        <v>0</v>
      </c>
      <c r="F41" s="90">
        <f t="shared" ca="1" si="4"/>
        <v>0</v>
      </c>
      <c r="G41" s="90">
        <f t="shared" ca="1" si="4"/>
        <v>0</v>
      </c>
      <c r="H41" s="90">
        <f t="shared" ca="1" si="4"/>
        <v>0</v>
      </c>
      <c r="I41" s="90">
        <f t="shared" ca="1" si="4"/>
        <v>0</v>
      </c>
      <c r="J41" s="90">
        <f t="shared" ca="1" si="4"/>
        <v>0</v>
      </c>
      <c r="K41" s="90">
        <f t="shared" ca="1" si="4"/>
        <v>0</v>
      </c>
      <c r="L41">
        <f ca="1">IF('Coal mining 2020'!$A49="MR",INDIRECT("'Coal mining 2020'!"&amp;'Country Selector'!$B$3&amp;ROW($A49))*10^12,0)</f>
        <v>0</v>
      </c>
      <c r="M41" s="90">
        <f t="shared" ca="1" si="5"/>
        <v>7275091914.6427507</v>
      </c>
      <c r="N41" s="90">
        <f t="shared" ca="1" si="5"/>
        <v>14550183829.285501</v>
      </c>
      <c r="O41" s="90">
        <f t="shared" ca="1" si="5"/>
        <v>21825275743.928253</v>
      </c>
      <c r="P41" s="90">
        <f t="shared" ca="1" si="5"/>
        <v>29100367658.571003</v>
      </c>
      <c r="Q41" s="90">
        <f t="shared" ca="1" si="5"/>
        <v>36375459573.213753</v>
      </c>
      <c r="R41" s="90">
        <f t="shared" ca="1" si="5"/>
        <v>43650551487.856506</v>
      </c>
      <c r="S41" s="90">
        <f t="shared" ca="1" si="5"/>
        <v>50925643402.499252</v>
      </c>
      <c r="T41" s="90">
        <f t="shared" ca="1" si="5"/>
        <v>58200735317.142006</v>
      </c>
      <c r="U41" s="90">
        <f t="shared" ca="1" si="5"/>
        <v>65475827231.784752</v>
      </c>
      <c r="V41">
        <f ca="1">IF('Coal mining 2030'!$A49="MR",INDIRECT("'Coal mining 2030'!"&amp;'Country Selector'!$B$3&amp;ROW($A49))*10^12,0)</f>
        <v>72750919146.427505</v>
      </c>
    </row>
    <row r="42" spans="1:22">
      <c r="A42" s="74">
        <v>-10</v>
      </c>
      <c r="B42">
        <f ca="1">IF('Coal mining 2010'!$A50="MR",INDIRECT("'Coal mining 2010'!"&amp;'Country Selector'!$B$3&amp;ROW($A50))*10^12,0)</f>
        <v>0</v>
      </c>
      <c r="C42" s="90">
        <f t="shared" ca="1" si="4"/>
        <v>0</v>
      </c>
      <c r="D42" s="90">
        <f t="shared" ca="1" si="4"/>
        <v>0</v>
      </c>
      <c r="E42" s="90">
        <f t="shared" ca="1" si="4"/>
        <v>0</v>
      </c>
      <c r="F42" s="90">
        <f t="shared" ca="1" si="4"/>
        <v>0</v>
      </c>
      <c r="G42" s="90">
        <f t="shared" ca="1" si="4"/>
        <v>0</v>
      </c>
      <c r="H42" s="90">
        <f t="shared" ca="1" si="4"/>
        <v>0</v>
      </c>
      <c r="I42" s="90">
        <f t="shared" ca="1" si="4"/>
        <v>0</v>
      </c>
      <c r="J42" s="90">
        <f t="shared" ca="1" si="4"/>
        <v>0</v>
      </c>
      <c r="K42" s="90">
        <f t="shared" ca="1" si="4"/>
        <v>0</v>
      </c>
      <c r="L42">
        <f ca="1">IF('Coal mining 2020'!$A50="MR",INDIRECT("'Coal mining 2020'!"&amp;'Country Selector'!$B$3&amp;ROW($A50))*10^12,0)</f>
        <v>0</v>
      </c>
      <c r="M42" s="90">
        <f t="shared" ca="1" si="5"/>
        <v>15358828538.806168</v>
      </c>
      <c r="N42" s="90">
        <f t="shared" ca="1" si="5"/>
        <v>30717657077.612335</v>
      </c>
      <c r="O42" s="90">
        <f t="shared" ca="1" si="5"/>
        <v>46076485616.418503</v>
      </c>
      <c r="P42" s="90">
        <f t="shared" ca="1" si="5"/>
        <v>61435314155.22467</v>
      </c>
      <c r="Q42" s="90">
        <f t="shared" ca="1" si="5"/>
        <v>76794142694.030838</v>
      </c>
      <c r="R42" s="90">
        <f t="shared" ca="1" si="5"/>
        <v>92152971232.837006</v>
      </c>
      <c r="S42" s="90">
        <f t="shared" ca="1" si="5"/>
        <v>107511799771.64317</v>
      </c>
      <c r="T42" s="90">
        <f t="shared" ca="1" si="5"/>
        <v>122870628310.44934</v>
      </c>
      <c r="U42" s="90">
        <f t="shared" ca="1" si="5"/>
        <v>138229456849.25552</v>
      </c>
      <c r="V42">
        <f ca="1">IF('Coal mining 2030'!$A50="MR",INDIRECT("'Coal mining 2030'!"&amp;'Country Selector'!$B$3&amp;ROW($A50))*10^12,0)</f>
        <v>153588285388.06168</v>
      </c>
    </row>
    <row r="43" spans="1:22">
      <c r="A43" s="74">
        <v>-9</v>
      </c>
      <c r="B43">
        <f ca="1">IF('Coal mining 2010'!$A51="MR",INDIRECT("'Coal mining 2010'!"&amp;'Country Selector'!$B$3&amp;ROW($A51))*10^12,0)</f>
        <v>903150291973.30249</v>
      </c>
      <c r="C43" s="90">
        <f t="shared" ca="1" si="4"/>
        <v>832472939661.78589</v>
      </c>
      <c r="D43" s="90">
        <f t="shared" ca="1" si="4"/>
        <v>761795587350.26929</v>
      </c>
      <c r="E43" s="90">
        <f t="shared" ca="1" si="4"/>
        <v>691118235038.75269</v>
      </c>
      <c r="F43" s="90">
        <f t="shared" ca="1" si="4"/>
        <v>620440882727.23608</v>
      </c>
      <c r="G43" s="90">
        <f t="shared" ca="1" si="4"/>
        <v>549763530415.71948</v>
      </c>
      <c r="H43" s="90">
        <f t="shared" ca="1" si="4"/>
        <v>479086178104.20294</v>
      </c>
      <c r="I43" s="90">
        <f t="shared" ca="1" si="4"/>
        <v>408408825792.68634</v>
      </c>
      <c r="J43" s="90">
        <f t="shared" ca="1" si="4"/>
        <v>337731473481.1698</v>
      </c>
      <c r="K43" s="90">
        <f t="shared" ca="1" si="4"/>
        <v>267054121169.6532</v>
      </c>
      <c r="L43">
        <f ca="1">IF('Coal mining 2020'!$A51="MR",INDIRECT("'Coal mining 2020'!"&amp;'Country Selector'!$B$3&amp;ROW($A51))*10^12,0)</f>
        <v>196376768858.1366</v>
      </c>
      <c r="M43" s="90">
        <f t="shared" ca="1" si="5"/>
        <v>191200573023.43088</v>
      </c>
      <c r="N43" s="90">
        <f t="shared" ca="1" si="5"/>
        <v>186024377188.72516</v>
      </c>
      <c r="O43" s="90">
        <f t="shared" ca="1" si="5"/>
        <v>180848181354.01944</v>
      </c>
      <c r="P43" s="90">
        <f t="shared" ca="1" si="5"/>
        <v>175671985519.31372</v>
      </c>
      <c r="Q43" s="90">
        <f t="shared" ca="1" si="5"/>
        <v>170495789684.60797</v>
      </c>
      <c r="R43" s="90">
        <f t="shared" ca="1" si="5"/>
        <v>165319593849.90228</v>
      </c>
      <c r="S43" s="90">
        <f t="shared" ca="1" si="5"/>
        <v>160143398015.19653</v>
      </c>
      <c r="T43" s="90">
        <f t="shared" ca="1" si="5"/>
        <v>154967202180.49081</v>
      </c>
      <c r="U43" s="90">
        <f t="shared" ca="1" si="5"/>
        <v>149791006345.7851</v>
      </c>
      <c r="V43">
        <f ca="1">IF('Coal mining 2030'!$A51="MR",INDIRECT("'Coal mining 2030'!"&amp;'Country Selector'!$B$3&amp;ROW($A51))*10^12,0)</f>
        <v>144614810511.07938</v>
      </c>
    </row>
    <row r="44" spans="1:22">
      <c r="A44" s="74">
        <v>-8</v>
      </c>
      <c r="B44">
        <f ca="1">IF('Coal mining 2010'!$A52="MR",INDIRECT("'Coal mining 2010'!"&amp;'Country Selector'!$B$3&amp;ROW($A52))*10^12,0)</f>
        <v>0</v>
      </c>
      <c r="C44" s="90">
        <f t="shared" ca="1" si="4"/>
        <v>8924399352.7038155</v>
      </c>
      <c r="D44" s="90">
        <f t="shared" ca="1" si="4"/>
        <v>17848798705.407631</v>
      </c>
      <c r="E44" s="90">
        <f t="shared" ca="1" si="4"/>
        <v>26773198058.11145</v>
      </c>
      <c r="F44" s="90">
        <f t="shared" ca="1" si="4"/>
        <v>35697597410.815262</v>
      </c>
      <c r="G44" s="90">
        <f t="shared" ca="1" si="4"/>
        <v>44621996763.519081</v>
      </c>
      <c r="H44" s="90">
        <f t="shared" ca="1" si="4"/>
        <v>53546396116.2229</v>
      </c>
      <c r="I44" s="90">
        <f t="shared" ca="1" si="4"/>
        <v>62470795468.926712</v>
      </c>
      <c r="J44" s="90">
        <f t="shared" ca="1" si="4"/>
        <v>71395194821.630524</v>
      </c>
      <c r="K44" s="90">
        <f t="shared" ca="1" si="4"/>
        <v>80319594174.334351</v>
      </c>
      <c r="L44">
        <f ca="1">IF('Coal mining 2020'!$A52="MR",INDIRECT("'Coal mining 2020'!"&amp;'Country Selector'!$B$3&amp;ROW($A52))*10^12,0)</f>
        <v>89243993527.038162</v>
      </c>
      <c r="M44" s="90">
        <f t="shared" ca="1" si="5"/>
        <v>80319594174.334351</v>
      </c>
      <c r="N44" s="90">
        <f t="shared" ca="1" si="5"/>
        <v>71395194821.630524</v>
      </c>
      <c r="O44" s="90">
        <f t="shared" ca="1" si="5"/>
        <v>62470795468.926712</v>
      </c>
      <c r="P44" s="90">
        <f t="shared" ca="1" si="5"/>
        <v>53546396116.2229</v>
      </c>
      <c r="Q44" s="90">
        <f t="shared" ca="1" si="5"/>
        <v>44621996763.519081</v>
      </c>
      <c r="R44" s="90">
        <f t="shared" ca="1" si="5"/>
        <v>35697597410.815262</v>
      </c>
      <c r="S44" s="90">
        <f t="shared" ca="1" si="5"/>
        <v>26773198058.11145</v>
      </c>
      <c r="T44" s="90">
        <f t="shared" ca="1" si="5"/>
        <v>17848798705.407631</v>
      </c>
      <c r="U44" s="90">
        <f t="shared" ca="1" si="5"/>
        <v>8924399352.7038155</v>
      </c>
      <c r="V44">
        <f ca="1">IF('Coal mining 2030'!$A52="MR",INDIRECT("'Coal mining 2030'!"&amp;'Country Selector'!$B$3&amp;ROW($A52))*10^12,0)</f>
        <v>0</v>
      </c>
    </row>
    <row r="45" spans="1:22">
      <c r="A45" s="74">
        <v>-7</v>
      </c>
      <c r="B45">
        <f ca="1">IF('Coal mining 2010'!$A53="MR",INDIRECT("'Coal mining 2010'!"&amp;'Country Selector'!$B$3&amp;ROW($A53))*10^12,0)</f>
        <v>0</v>
      </c>
      <c r="C45" s="90">
        <f t="shared" ca="1" si="4"/>
        <v>17435299587.264198</v>
      </c>
      <c r="D45" s="90">
        <f t="shared" ca="1" si="4"/>
        <v>34870599174.528397</v>
      </c>
      <c r="E45" s="90">
        <f t="shared" ca="1" si="4"/>
        <v>52305898761.792587</v>
      </c>
      <c r="F45" s="90">
        <f t="shared" ca="1" si="4"/>
        <v>69741198349.056793</v>
      </c>
      <c r="G45" s="90">
        <f t="shared" ca="1" si="4"/>
        <v>87176497936.320984</v>
      </c>
      <c r="H45" s="90">
        <f t="shared" ca="1" si="4"/>
        <v>104611797523.58517</v>
      </c>
      <c r="I45" s="90">
        <f t="shared" ca="1" si="4"/>
        <v>122047097110.84937</v>
      </c>
      <c r="J45" s="90">
        <f t="shared" ca="1" si="4"/>
        <v>139482396698.11359</v>
      </c>
      <c r="K45" s="90">
        <f t="shared" ca="1" si="4"/>
        <v>156917696285.37778</v>
      </c>
      <c r="L45">
        <f ca="1">IF('Coal mining 2020'!$A53="MR",INDIRECT("'Coal mining 2020'!"&amp;'Country Selector'!$B$3&amp;ROW($A53))*10^12,0)</f>
        <v>174352995872.64197</v>
      </c>
      <c r="M45" s="90">
        <f t="shared" ca="1" si="5"/>
        <v>170143585735.78189</v>
      </c>
      <c r="N45" s="90">
        <f t="shared" ca="1" si="5"/>
        <v>165934175598.92184</v>
      </c>
      <c r="O45" s="90">
        <f t="shared" ca="1" si="5"/>
        <v>161724765462.06177</v>
      </c>
      <c r="P45" s="90">
        <f t="shared" ca="1" si="5"/>
        <v>157515355325.20169</v>
      </c>
      <c r="Q45" s="90">
        <f t="shared" ca="1" si="5"/>
        <v>153305945188.34161</v>
      </c>
      <c r="R45" s="90">
        <f t="shared" ca="1" si="5"/>
        <v>149096535051.48157</v>
      </c>
      <c r="S45" s="90">
        <f t="shared" ca="1" si="5"/>
        <v>144887124914.62146</v>
      </c>
      <c r="T45" s="90">
        <f t="shared" ca="1" si="5"/>
        <v>140677714777.76141</v>
      </c>
      <c r="U45" s="90">
        <f t="shared" ca="1" si="5"/>
        <v>136468304640.90137</v>
      </c>
      <c r="V45">
        <f ca="1">IF('Coal mining 2030'!$A53="MR",INDIRECT("'Coal mining 2030'!"&amp;'Country Selector'!$B$3&amp;ROW($A53))*10^12,0)</f>
        <v>132258894504.04128</v>
      </c>
    </row>
    <row r="46" spans="1:22">
      <c r="A46" s="74">
        <v>-6</v>
      </c>
      <c r="B46">
        <f ca="1">IF('Coal mining 2010'!$A54="MR",INDIRECT("'Coal mining 2010'!"&amp;'Country Selector'!$B$3&amp;ROW($A54))*10^12,0)</f>
        <v>0</v>
      </c>
      <c r="C46" s="90">
        <f t="shared" ca="1" si="4"/>
        <v>0</v>
      </c>
      <c r="D46" s="90">
        <f t="shared" ca="1" si="4"/>
        <v>0</v>
      </c>
      <c r="E46" s="90">
        <f t="shared" ca="1" si="4"/>
        <v>0</v>
      </c>
      <c r="F46" s="90">
        <f t="shared" ca="1" si="4"/>
        <v>0</v>
      </c>
      <c r="G46" s="90">
        <f t="shared" ca="1" si="4"/>
        <v>0</v>
      </c>
      <c r="H46" s="90">
        <f t="shared" ca="1" si="4"/>
        <v>0</v>
      </c>
      <c r="I46" s="90">
        <f t="shared" ca="1" si="4"/>
        <v>0</v>
      </c>
      <c r="J46" s="90">
        <f t="shared" ca="1" si="4"/>
        <v>0</v>
      </c>
      <c r="K46" s="90">
        <f t="shared" ca="1" si="4"/>
        <v>0</v>
      </c>
      <c r="L46">
        <f ca="1">IF('Coal mining 2020'!$A54="MR",INDIRECT("'Coal mining 2020'!"&amp;'Country Selector'!$B$3&amp;ROW($A54))*10^12,0)</f>
        <v>0</v>
      </c>
      <c r="M46" s="90">
        <f t="shared" ca="1" si="5"/>
        <v>0</v>
      </c>
      <c r="N46" s="90">
        <f t="shared" ca="1" si="5"/>
        <v>0</v>
      </c>
      <c r="O46" s="90">
        <f t="shared" ca="1" si="5"/>
        <v>0</v>
      </c>
      <c r="P46" s="90">
        <f t="shared" ca="1" si="5"/>
        <v>0</v>
      </c>
      <c r="Q46" s="90">
        <f t="shared" ca="1" si="5"/>
        <v>0</v>
      </c>
      <c r="R46" s="90">
        <f t="shared" ca="1" si="5"/>
        <v>0</v>
      </c>
      <c r="S46" s="90">
        <f t="shared" ca="1" si="5"/>
        <v>0</v>
      </c>
      <c r="T46" s="90">
        <f t="shared" ca="1" si="5"/>
        <v>0</v>
      </c>
      <c r="U46" s="90">
        <f t="shared" ca="1" si="5"/>
        <v>0</v>
      </c>
      <c r="V46">
        <f ca="1">IF('Coal mining 2030'!$A54="MR",INDIRECT("'Coal mining 2030'!"&amp;'Country Selector'!$B$3&amp;ROW($A54))*10^12,0)</f>
        <v>0</v>
      </c>
    </row>
    <row r="47" spans="1:22">
      <c r="A47" s="74">
        <v>-5</v>
      </c>
      <c r="B47">
        <f ca="1">IF('Coal mining 2010'!$A55="MR",INDIRECT("'Coal mining 2010'!"&amp;'Country Selector'!$B$3&amp;ROW($A55))*10^12,0)</f>
        <v>199994940182.67004</v>
      </c>
      <c r="C47" s="90">
        <f t="shared" ca="1" si="4"/>
        <v>179995446164.40302</v>
      </c>
      <c r="D47" s="90">
        <f t="shared" ca="1" si="4"/>
        <v>159995952146.13605</v>
      </c>
      <c r="E47" s="90">
        <f t="shared" ca="1" si="4"/>
        <v>139996458127.86905</v>
      </c>
      <c r="F47" s="90">
        <f t="shared" ca="1" si="4"/>
        <v>119996964109.60202</v>
      </c>
      <c r="G47" s="90">
        <f t="shared" ca="1" si="4"/>
        <v>99997470091.335022</v>
      </c>
      <c r="H47" s="90">
        <f t="shared" ca="1" si="4"/>
        <v>79997976073.068024</v>
      </c>
      <c r="I47" s="90">
        <f t="shared" ca="1" si="4"/>
        <v>59998482054.80101</v>
      </c>
      <c r="J47" s="90">
        <f t="shared" ca="1" si="4"/>
        <v>39998988036.534012</v>
      </c>
      <c r="K47" s="90">
        <f t="shared" ca="1" si="4"/>
        <v>19999494018.267006</v>
      </c>
      <c r="L47">
        <f ca="1">IF('Coal mining 2020'!$A55="MR",INDIRECT("'Coal mining 2020'!"&amp;'Country Selector'!$B$3&amp;ROW($A55))*10^12,0)</f>
        <v>0</v>
      </c>
      <c r="M47" s="90">
        <f t="shared" ca="1" si="5"/>
        <v>0</v>
      </c>
      <c r="N47" s="90">
        <f t="shared" ca="1" si="5"/>
        <v>0</v>
      </c>
      <c r="O47" s="90">
        <f t="shared" ca="1" si="5"/>
        <v>0</v>
      </c>
      <c r="P47" s="90">
        <f t="shared" ca="1" si="5"/>
        <v>0</v>
      </c>
      <c r="Q47" s="90">
        <f t="shared" ca="1" si="5"/>
        <v>0</v>
      </c>
      <c r="R47" s="90">
        <f t="shared" ca="1" si="5"/>
        <v>0</v>
      </c>
      <c r="S47" s="90">
        <f t="shared" ca="1" si="5"/>
        <v>0</v>
      </c>
      <c r="T47" s="90">
        <f t="shared" ca="1" si="5"/>
        <v>0</v>
      </c>
      <c r="U47" s="90">
        <f t="shared" ca="1" si="5"/>
        <v>0</v>
      </c>
      <c r="V47">
        <f ca="1">IF('Coal mining 2030'!$A55="MR",INDIRECT("'Coal mining 2030'!"&amp;'Country Selector'!$B$3&amp;ROW($A55))*10^12,0)</f>
        <v>0</v>
      </c>
    </row>
    <row r="48" spans="1:22">
      <c r="A48" s="74">
        <v>-4</v>
      </c>
      <c r="B48">
        <f ca="1">IF('Coal mining 2010'!$A56="MR",INDIRECT("'Coal mining 2010'!"&amp;'Country Selector'!$B$3&amp;ROW($A56))*10^12,0)</f>
        <v>313941898466.85071</v>
      </c>
      <c r="C48" s="90">
        <f t="shared" ca="1" si="4"/>
        <v>294201300723.54108</v>
      </c>
      <c r="D48" s="90">
        <f t="shared" ca="1" si="4"/>
        <v>274460702980.23145</v>
      </c>
      <c r="E48" s="90">
        <f t="shared" ca="1" si="4"/>
        <v>254720105236.92181</v>
      </c>
      <c r="F48" s="90">
        <f t="shared" ca="1" si="4"/>
        <v>234979507493.61218</v>
      </c>
      <c r="G48" s="90">
        <f t="shared" ca="1" si="4"/>
        <v>215238909750.30255</v>
      </c>
      <c r="H48" s="90">
        <f t="shared" ca="1" si="4"/>
        <v>195498312006.99292</v>
      </c>
      <c r="I48" s="90">
        <f t="shared" ca="1" si="4"/>
        <v>175757714263.68329</v>
      </c>
      <c r="J48" s="90">
        <f t="shared" ca="1" si="4"/>
        <v>156017116520.37369</v>
      </c>
      <c r="K48" s="90">
        <f t="shared" ca="1" si="4"/>
        <v>136276518777.06406</v>
      </c>
      <c r="L48">
        <f ca="1">IF('Coal mining 2020'!$A56="MR",INDIRECT("'Coal mining 2020'!"&amp;'Country Selector'!$B$3&amp;ROW($A56))*10^12,0)</f>
        <v>116535921033.75443</v>
      </c>
      <c r="M48" s="90">
        <f t="shared" ca="1" si="5"/>
        <v>123640947159.38405</v>
      </c>
      <c r="N48" s="90">
        <f t="shared" ca="1" si="5"/>
        <v>130745973285.01367</v>
      </c>
      <c r="O48" s="90">
        <f t="shared" ca="1" si="5"/>
        <v>137850999410.64328</v>
      </c>
      <c r="P48" s="90">
        <f t="shared" ca="1" si="5"/>
        <v>144956025536.27289</v>
      </c>
      <c r="Q48" s="90">
        <f t="shared" ca="1" si="5"/>
        <v>152061051661.90253</v>
      </c>
      <c r="R48" s="90">
        <f t="shared" ca="1" si="5"/>
        <v>159166077787.53214</v>
      </c>
      <c r="S48" s="90">
        <f t="shared" ca="1" si="5"/>
        <v>166271103913.16177</v>
      </c>
      <c r="T48" s="90">
        <f t="shared" ca="1" si="5"/>
        <v>173376130038.79138</v>
      </c>
      <c r="U48" s="90">
        <f t="shared" ca="1" si="5"/>
        <v>180481156164.42102</v>
      </c>
      <c r="V48">
        <f ca="1">IF('Coal mining 2030'!$A56="MR",INDIRECT("'Coal mining 2030'!"&amp;'Country Selector'!$B$3&amp;ROW($A56))*10^12,0)</f>
        <v>187586182290.05063</v>
      </c>
    </row>
    <row r="49" spans="1:22">
      <c r="A49" s="74">
        <v>-3</v>
      </c>
      <c r="B49">
        <f ca="1">IF('Coal mining 2010'!$A57="MR",INDIRECT("'Coal mining 2010'!"&amp;'Country Selector'!$B$3&amp;ROW($A57))*10^12,0)</f>
        <v>593667161975.95789</v>
      </c>
      <c r="C49" s="90">
        <f t="shared" ca="1" si="4"/>
        <v>538972848981.15479</v>
      </c>
      <c r="D49" s="90">
        <f t="shared" ca="1" si="4"/>
        <v>484278535986.35162</v>
      </c>
      <c r="E49" s="90">
        <f t="shared" ca="1" si="4"/>
        <v>429584222991.54858</v>
      </c>
      <c r="F49" s="90">
        <f t="shared" ca="1" si="4"/>
        <v>374889909996.74542</v>
      </c>
      <c r="G49" s="90">
        <f t="shared" ca="1" si="4"/>
        <v>320195597001.94232</v>
      </c>
      <c r="H49" s="90">
        <f t="shared" ca="1" si="4"/>
        <v>265501284007.13919</v>
      </c>
      <c r="I49" s="90">
        <f t="shared" ca="1" si="4"/>
        <v>210806971012.33606</v>
      </c>
      <c r="J49" s="90">
        <f t="shared" ca="1" si="4"/>
        <v>156112658017.53296</v>
      </c>
      <c r="K49" s="90">
        <f t="shared" ca="1" si="4"/>
        <v>101418345022.72986</v>
      </c>
      <c r="L49">
        <f ca="1">IF('Coal mining 2020'!$A57="MR",INDIRECT("'Coal mining 2020'!"&amp;'Country Selector'!$B$3&amp;ROW($A57))*10^12,0)</f>
        <v>46724032027.926743</v>
      </c>
      <c r="M49" s="90">
        <f t="shared" ca="1" si="5"/>
        <v>52814413537.595863</v>
      </c>
      <c r="N49" s="90">
        <f t="shared" ca="1" si="5"/>
        <v>58904795047.264977</v>
      </c>
      <c r="O49" s="90">
        <f t="shared" ca="1" si="5"/>
        <v>64995176556.934097</v>
      </c>
      <c r="P49" s="90">
        <f t="shared" ca="1" si="5"/>
        <v>71085558066.60321</v>
      </c>
      <c r="Q49" s="90">
        <f t="shared" ca="1" si="5"/>
        <v>77175939576.272339</v>
      </c>
      <c r="R49" s="90">
        <f t="shared" ca="1" si="5"/>
        <v>83266321085.941452</v>
      </c>
      <c r="S49" s="90">
        <f t="shared" ca="1" si="5"/>
        <v>89356702595.610565</v>
      </c>
      <c r="T49" s="90">
        <f t="shared" ca="1" si="5"/>
        <v>95447084105.279678</v>
      </c>
      <c r="U49" s="90">
        <f t="shared" ca="1" si="5"/>
        <v>101537465614.94881</v>
      </c>
      <c r="V49">
        <f ca="1">IF('Coal mining 2030'!$A57="MR",INDIRECT("'Coal mining 2030'!"&amp;'Country Selector'!$B$3&amp;ROW($A57))*10^12,0)</f>
        <v>107627847124.61792</v>
      </c>
    </row>
    <row r="50" spans="1:22">
      <c r="A50" s="74">
        <v>-2</v>
      </c>
      <c r="B50">
        <f ca="1">IF('Coal mining 2010'!$A58="MR",INDIRECT("'Coal mining 2010'!"&amp;'Country Selector'!$B$3&amp;ROW($A58))*10^12,0)</f>
        <v>15397443350.651407</v>
      </c>
      <c r="C50" s="90">
        <f t="shared" ca="1" si="4"/>
        <v>35884321818.640961</v>
      </c>
      <c r="D50" s="90">
        <f t="shared" ca="1" si="4"/>
        <v>56371200286.630516</v>
      </c>
      <c r="E50" s="90">
        <f t="shared" ca="1" si="4"/>
        <v>76858078754.620071</v>
      </c>
      <c r="F50" s="90">
        <f t="shared" ca="1" si="4"/>
        <v>97344957222.609619</v>
      </c>
      <c r="G50" s="90">
        <f t="shared" ca="1" si="4"/>
        <v>117831835690.59918</v>
      </c>
      <c r="H50" s="90">
        <f t="shared" ca="1" si="4"/>
        <v>138318714158.58875</v>
      </c>
      <c r="I50" s="90">
        <f t="shared" ca="1" si="4"/>
        <v>158805592626.57831</v>
      </c>
      <c r="J50" s="90">
        <f t="shared" ca="1" si="4"/>
        <v>179292471094.56784</v>
      </c>
      <c r="K50" s="90">
        <f t="shared" ca="1" si="4"/>
        <v>199779349562.5574</v>
      </c>
      <c r="L50">
        <f ca="1">IF('Coal mining 2020'!$A58="MR",INDIRECT("'Coal mining 2020'!"&amp;'Country Selector'!$B$3&amp;ROW($A58))*10^12,0)</f>
        <v>220266228030.54697</v>
      </c>
      <c r="M50" s="90">
        <f t="shared" ca="1" si="5"/>
        <v>205872827656.16443</v>
      </c>
      <c r="N50" s="90">
        <f t="shared" ca="1" si="5"/>
        <v>191479427281.78195</v>
      </c>
      <c r="O50" s="90">
        <f t="shared" ca="1" si="5"/>
        <v>177086026907.39944</v>
      </c>
      <c r="P50" s="90">
        <f t="shared" ca="1" si="5"/>
        <v>162692626533.01694</v>
      </c>
      <c r="Q50" s="90">
        <f t="shared" ca="1" si="5"/>
        <v>148299226158.63446</v>
      </c>
      <c r="R50" s="90">
        <f t="shared" ca="1" si="5"/>
        <v>133905825784.25194</v>
      </c>
      <c r="S50" s="90">
        <f t="shared" ca="1" si="5"/>
        <v>119512425409.86943</v>
      </c>
      <c r="T50" s="90">
        <f t="shared" ca="1" si="5"/>
        <v>105119025035.48694</v>
      </c>
      <c r="U50" s="90">
        <f t="shared" ca="1" si="5"/>
        <v>90725624661.104431</v>
      </c>
      <c r="V50">
        <f ca="1">IF('Coal mining 2030'!$A58="MR",INDIRECT("'Coal mining 2030'!"&amp;'Country Selector'!$B$3&amp;ROW($A58))*10^12,0)</f>
        <v>76332224286.721924</v>
      </c>
    </row>
    <row r="51" spans="1:22">
      <c r="A51" s="74">
        <v>-1</v>
      </c>
      <c r="B51">
        <f ca="1">IF('Coal mining 2010'!$A59="MR",INDIRECT("'Coal mining 2010'!"&amp;'Country Selector'!$B$3&amp;ROW($A59))*10^12,0)</f>
        <v>559001364845.19788</v>
      </c>
      <c r="C51" s="90">
        <f t="shared" ca="1" si="4"/>
        <v>538871151664.73999</v>
      </c>
      <c r="D51" s="90">
        <f t="shared" ca="1" si="4"/>
        <v>518740938484.28204</v>
      </c>
      <c r="E51" s="90">
        <f t="shared" ca="1" si="4"/>
        <v>498610725303.8241</v>
      </c>
      <c r="F51" s="90">
        <f t="shared" ca="1" si="4"/>
        <v>478480512123.36621</v>
      </c>
      <c r="G51" s="90">
        <f t="shared" ca="1" si="4"/>
        <v>458350298942.9082</v>
      </c>
      <c r="H51" s="90">
        <f t="shared" ca="1" si="4"/>
        <v>438220085762.45032</v>
      </c>
      <c r="I51" s="90">
        <f t="shared" ca="1" si="4"/>
        <v>418089872581.99243</v>
      </c>
      <c r="J51" s="90">
        <f t="shared" ca="1" si="4"/>
        <v>397959659401.53442</v>
      </c>
      <c r="K51" s="90">
        <f t="shared" ca="1" si="4"/>
        <v>377829446221.07654</v>
      </c>
      <c r="L51">
        <f ca="1">IF('Coal mining 2020'!$A59="MR",INDIRECT("'Coal mining 2020'!"&amp;'Country Selector'!$B$3&amp;ROW($A59))*10^12,0)</f>
        <v>357699233040.61859</v>
      </c>
      <c r="M51" s="90">
        <f t="shared" ca="1" si="5"/>
        <v>361580188300.46741</v>
      </c>
      <c r="N51" s="90">
        <f t="shared" ca="1" si="5"/>
        <v>365461143560.31616</v>
      </c>
      <c r="O51" s="90">
        <f t="shared" ca="1" si="5"/>
        <v>369342098820.16498</v>
      </c>
      <c r="P51" s="90">
        <f t="shared" ca="1" si="5"/>
        <v>373223054080.01379</v>
      </c>
      <c r="Q51" s="90">
        <f t="shared" ca="1" si="5"/>
        <v>377104009339.86255</v>
      </c>
      <c r="R51" s="90">
        <f t="shared" ca="1" si="5"/>
        <v>380984964599.71136</v>
      </c>
      <c r="S51" s="90">
        <f t="shared" ca="1" si="5"/>
        <v>384865919859.56018</v>
      </c>
      <c r="T51" s="90">
        <f t="shared" ca="1" si="5"/>
        <v>388746875119.40894</v>
      </c>
      <c r="U51" s="90">
        <f t="shared" ca="1" si="5"/>
        <v>392627830379.25769</v>
      </c>
      <c r="V51">
        <f ca="1">IF('Coal mining 2030'!$A59="MR",INDIRECT("'Coal mining 2030'!"&amp;'Country Selector'!$B$3&amp;ROW($A59))*10^12,0)</f>
        <v>396508785639.10651</v>
      </c>
    </row>
    <row r="52" spans="1:22">
      <c r="A52" s="74">
        <v>0</v>
      </c>
      <c r="B52">
        <f ca="1">IF('Coal mining 2010'!$A60="MR",INDIRECT("'Coal mining 2010'!"&amp;'Country Selector'!$B$3&amp;ROW($A60))*10^12,0)</f>
        <v>389928928020.92352</v>
      </c>
      <c r="C52" s="90">
        <f t="shared" ca="1" si="4"/>
        <v>371043581645.60144</v>
      </c>
      <c r="D52" s="90">
        <f t="shared" ca="1" si="4"/>
        <v>352158235270.27942</v>
      </c>
      <c r="E52" s="90">
        <f t="shared" ca="1" si="4"/>
        <v>333272888894.95734</v>
      </c>
      <c r="F52" s="90">
        <f t="shared" ca="1" si="4"/>
        <v>314387542519.63525</v>
      </c>
      <c r="G52" s="90">
        <f t="shared" ca="1" si="4"/>
        <v>295502196144.31317</v>
      </c>
      <c r="H52" s="90">
        <f t="shared" ca="1" si="4"/>
        <v>276616849768.99109</v>
      </c>
      <c r="I52" s="90">
        <f t="shared" ca="1" si="4"/>
        <v>257731503393.66907</v>
      </c>
      <c r="J52" s="90">
        <f t="shared" ca="1" si="4"/>
        <v>238846157018.34698</v>
      </c>
      <c r="K52" s="90">
        <f t="shared" ca="1" si="4"/>
        <v>219960810643.0249</v>
      </c>
      <c r="L52">
        <f ca="1">IF('Coal mining 2020'!$A60="MR",INDIRECT("'Coal mining 2020'!"&amp;'Country Selector'!$B$3&amp;ROW($A60))*10^12,0)</f>
        <v>201075464267.70285</v>
      </c>
      <c r="M52" s="90">
        <f t="shared" ca="1" si="5"/>
        <v>188795606235.58423</v>
      </c>
      <c r="N52" s="90">
        <f t="shared" ca="1" si="5"/>
        <v>176515748203.46564</v>
      </c>
      <c r="O52" s="90">
        <f t="shared" ca="1" si="5"/>
        <v>164235890171.34698</v>
      </c>
      <c r="P52" s="90">
        <f t="shared" ca="1" si="5"/>
        <v>151956032139.22836</v>
      </c>
      <c r="Q52" s="90">
        <f t="shared" ca="1" si="5"/>
        <v>139676174107.10974</v>
      </c>
      <c r="R52" s="90">
        <f t="shared" ca="1" si="5"/>
        <v>127396316074.99115</v>
      </c>
      <c r="S52" s="90">
        <f t="shared" ca="1" si="5"/>
        <v>115116458042.87251</v>
      </c>
      <c r="T52" s="90">
        <f t="shared" ca="1" si="5"/>
        <v>102836600010.75391</v>
      </c>
      <c r="U52" s="90">
        <f t="shared" ca="1" si="5"/>
        <v>90556741978.635284</v>
      </c>
      <c r="V52">
        <f ca="1">IF('Coal mining 2030'!$A60="MR",INDIRECT("'Coal mining 2030'!"&amp;'Country Selector'!$B$3&amp;ROW($A60))*10^12,0)</f>
        <v>78276883946.516663</v>
      </c>
    </row>
    <row r="53" spans="1:22">
      <c r="A53" s="74">
        <v>1</v>
      </c>
      <c r="B53">
        <f ca="1">IF('Coal mining 2010'!$A61="MR",INDIRECT("'Coal mining 2010'!"&amp;'Country Selector'!$B$3&amp;ROW($A61))*10^12,0)</f>
        <v>0</v>
      </c>
      <c r="C53" s="90">
        <f t="shared" ca="1" si="4"/>
        <v>0</v>
      </c>
      <c r="D53" s="90">
        <f t="shared" ca="1" si="4"/>
        <v>0</v>
      </c>
      <c r="E53" s="90">
        <f t="shared" ca="1" si="4"/>
        <v>0</v>
      </c>
      <c r="F53" s="90">
        <f t="shared" ca="1" si="4"/>
        <v>0</v>
      </c>
      <c r="G53" s="90">
        <f t="shared" ca="1" si="4"/>
        <v>0</v>
      </c>
      <c r="H53" s="90">
        <f t="shared" ca="1" si="4"/>
        <v>0</v>
      </c>
      <c r="I53" s="90">
        <f t="shared" ca="1" si="4"/>
        <v>0</v>
      </c>
      <c r="J53" s="90">
        <f t="shared" ca="1" si="4"/>
        <v>0</v>
      </c>
      <c r="K53" s="90">
        <f t="shared" ca="1" si="4"/>
        <v>0</v>
      </c>
      <c r="L53">
        <f ca="1">IF('Coal mining 2020'!$A61="MR",INDIRECT("'Coal mining 2020'!"&amp;'Country Selector'!$B$3&amp;ROW($A61))*10^12,0)</f>
        <v>0</v>
      </c>
      <c r="M53" s="90">
        <f t="shared" ca="1" si="5"/>
        <v>0</v>
      </c>
      <c r="N53" s="90">
        <f t="shared" ca="1" si="5"/>
        <v>0</v>
      </c>
      <c r="O53" s="90">
        <f t="shared" ca="1" si="5"/>
        <v>0</v>
      </c>
      <c r="P53" s="90">
        <f t="shared" ca="1" si="5"/>
        <v>0</v>
      </c>
      <c r="Q53" s="90">
        <f t="shared" ca="1" si="5"/>
        <v>0</v>
      </c>
      <c r="R53" s="90">
        <f t="shared" ca="1" si="5"/>
        <v>0</v>
      </c>
      <c r="S53" s="90">
        <f t="shared" ca="1" si="5"/>
        <v>0</v>
      </c>
      <c r="T53" s="90">
        <f t="shared" ca="1" si="5"/>
        <v>0</v>
      </c>
      <c r="U53" s="90">
        <f t="shared" ca="1" si="5"/>
        <v>0</v>
      </c>
      <c r="V53">
        <f ca="1">IF('Coal mining 2030'!$A61="MR",INDIRECT("'Coal mining 2030'!"&amp;'Country Selector'!$B$3&amp;ROW($A61))*10^12,0)</f>
        <v>0</v>
      </c>
    </row>
    <row r="54" spans="1:22">
      <c r="A54" s="74">
        <v>2</v>
      </c>
      <c r="B54">
        <f ca="1">IF('Coal mining 2010'!$A62="MR",INDIRECT("'Coal mining 2010'!"&amp;'Country Selector'!$B$3&amp;ROW($A62))*10^12,0)</f>
        <v>0</v>
      </c>
      <c r="C54" s="90">
        <f t="shared" ca="1" si="4"/>
        <v>0</v>
      </c>
      <c r="D54" s="90">
        <f t="shared" ca="1" si="4"/>
        <v>0</v>
      </c>
      <c r="E54" s="90">
        <f t="shared" ca="1" si="4"/>
        <v>0</v>
      </c>
      <c r="F54" s="90">
        <f t="shared" ca="1" si="4"/>
        <v>0</v>
      </c>
      <c r="G54" s="90">
        <f t="shared" ca="1" si="4"/>
        <v>0</v>
      </c>
      <c r="H54" s="90">
        <f t="shared" ca="1" si="4"/>
        <v>0</v>
      </c>
      <c r="I54" s="90">
        <f t="shared" ca="1" si="4"/>
        <v>0</v>
      </c>
      <c r="J54" s="90">
        <f t="shared" ca="1" si="4"/>
        <v>0</v>
      </c>
      <c r="K54" s="90">
        <f t="shared" ca="1" si="4"/>
        <v>0</v>
      </c>
      <c r="L54">
        <f ca="1">IF('Coal mining 2020'!$A62="MR",INDIRECT("'Coal mining 2020'!"&amp;'Country Selector'!$B$3&amp;ROW($A62))*10^12,0)</f>
        <v>0</v>
      </c>
      <c r="M54" s="90">
        <f t="shared" ca="1" si="5"/>
        <v>0</v>
      </c>
      <c r="N54" s="90">
        <f t="shared" ca="1" si="5"/>
        <v>0</v>
      </c>
      <c r="O54" s="90">
        <f t="shared" ca="1" si="5"/>
        <v>0</v>
      </c>
      <c r="P54" s="90">
        <f t="shared" ca="1" si="5"/>
        <v>0</v>
      </c>
      <c r="Q54" s="90">
        <f t="shared" ca="1" si="5"/>
        <v>0</v>
      </c>
      <c r="R54" s="90">
        <f t="shared" ca="1" si="5"/>
        <v>0</v>
      </c>
      <c r="S54" s="90">
        <f t="shared" ca="1" si="5"/>
        <v>0</v>
      </c>
      <c r="T54" s="90">
        <f t="shared" ca="1" si="5"/>
        <v>0</v>
      </c>
      <c r="U54" s="90">
        <f t="shared" ca="1" si="5"/>
        <v>0</v>
      </c>
      <c r="V54">
        <f ca="1">IF('Coal mining 2030'!$A62="MR",INDIRECT("'Coal mining 2030'!"&amp;'Country Selector'!$B$3&amp;ROW($A62))*10^12,0)</f>
        <v>0</v>
      </c>
    </row>
    <row r="55" spans="1:22">
      <c r="A55" s="74">
        <v>3</v>
      </c>
      <c r="B55">
        <f ca="1">IF('Coal mining 2010'!$A63="MR",INDIRECT("'Coal mining 2010'!"&amp;'Country Selector'!$B$3&amp;ROW($A63))*10^12,0)</f>
        <v>0</v>
      </c>
      <c r="C55" s="90">
        <f t="shared" ca="1" si="4"/>
        <v>0</v>
      </c>
      <c r="D55" s="90">
        <f t="shared" ca="1" si="4"/>
        <v>0</v>
      </c>
      <c r="E55" s="90">
        <f t="shared" ca="1" si="4"/>
        <v>0</v>
      </c>
      <c r="F55" s="90">
        <f t="shared" ca="1" si="4"/>
        <v>0</v>
      </c>
      <c r="G55" s="90">
        <f t="shared" ca="1" si="4"/>
        <v>0</v>
      </c>
      <c r="H55" s="90">
        <f t="shared" ca="1" si="4"/>
        <v>0</v>
      </c>
      <c r="I55" s="90">
        <f t="shared" ca="1" si="4"/>
        <v>0</v>
      </c>
      <c r="J55" s="90">
        <f t="shared" ca="1" si="4"/>
        <v>0</v>
      </c>
      <c r="K55" s="90">
        <f t="shared" ca="1" si="4"/>
        <v>0</v>
      </c>
      <c r="L55">
        <f ca="1">IF('Coal mining 2020'!$A63="MR",INDIRECT("'Coal mining 2020'!"&amp;'Country Selector'!$B$3&amp;ROW($A63))*10^12,0)</f>
        <v>0</v>
      </c>
      <c r="M55" s="90">
        <f t="shared" ca="1" si="5"/>
        <v>0</v>
      </c>
      <c r="N55" s="90">
        <f t="shared" ca="1" si="5"/>
        <v>0</v>
      </c>
      <c r="O55" s="90">
        <f t="shared" ca="1" si="5"/>
        <v>0</v>
      </c>
      <c r="P55" s="90">
        <f t="shared" ca="1" si="5"/>
        <v>0</v>
      </c>
      <c r="Q55" s="90">
        <f t="shared" ca="1" si="5"/>
        <v>0</v>
      </c>
      <c r="R55" s="90">
        <f t="shared" ca="1" si="5"/>
        <v>0</v>
      </c>
      <c r="S55" s="90">
        <f t="shared" ca="1" si="5"/>
        <v>0</v>
      </c>
      <c r="T55" s="90">
        <f t="shared" ca="1" si="5"/>
        <v>0</v>
      </c>
      <c r="U55" s="90">
        <f t="shared" ca="1" si="5"/>
        <v>0</v>
      </c>
      <c r="V55">
        <f ca="1">IF('Coal mining 2030'!$A63="MR",INDIRECT("'Coal mining 2030'!"&amp;'Country Selector'!$B$3&amp;ROW($A63))*10^12,0)</f>
        <v>0</v>
      </c>
    </row>
    <row r="56" spans="1:22">
      <c r="A56" s="74">
        <v>4</v>
      </c>
      <c r="B56">
        <f ca="1">IF('Coal mining 2010'!$A64="MR",INDIRECT("'Coal mining 2010'!"&amp;'Country Selector'!$B$3&amp;ROW($A64))*10^12,0)</f>
        <v>0</v>
      </c>
      <c r="C56" s="90">
        <f t="shared" ca="1" si="4"/>
        <v>0</v>
      </c>
      <c r="D56" s="90">
        <f t="shared" ca="1" si="4"/>
        <v>0</v>
      </c>
      <c r="E56" s="90">
        <f t="shared" ca="1" si="4"/>
        <v>0</v>
      </c>
      <c r="F56" s="90">
        <f t="shared" ca="1" si="4"/>
        <v>0</v>
      </c>
      <c r="G56" s="90">
        <f t="shared" ca="1" si="4"/>
        <v>0</v>
      </c>
      <c r="H56" s="90">
        <f t="shared" ca="1" si="4"/>
        <v>0</v>
      </c>
      <c r="I56" s="90">
        <f t="shared" ca="1" si="4"/>
        <v>0</v>
      </c>
      <c r="J56" s="90">
        <f t="shared" ca="1" si="4"/>
        <v>0</v>
      </c>
      <c r="K56" s="90">
        <f t="shared" ca="1" si="4"/>
        <v>0</v>
      </c>
      <c r="L56">
        <f ca="1">IF('Coal mining 2020'!$A64="MR",INDIRECT("'Coal mining 2020'!"&amp;'Country Selector'!$B$3&amp;ROW($A64))*10^12,0)</f>
        <v>0</v>
      </c>
      <c r="M56" s="90">
        <f t="shared" ca="1" si="5"/>
        <v>0</v>
      </c>
      <c r="N56" s="90">
        <f t="shared" ca="1" si="5"/>
        <v>0</v>
      </c>
      <c r="O56" s="90">
        <f t="shared" ca="1" si="5"/>
        <v>0</v>
      </c>
      <c r="P56" s="90">
        <f t="shared" ca="1" si="5"/>
        <v>0</v>
      </c>
      <c r="Q56" s="90">
        <f t="shared" ca="1" si="5"/>
        <v>0</v>
      </c>
      <c r="R56" s="90">
        <f t="shared" ca="1" si="5"/>
        <v>0</v>
      </c>
      <c r="S56" s="90">
        <f t="shared" ca="1" si="5"/>
        <v>0</v>
      </c>
      <c r="T56" s="90">
        <f t="shared" ca="1" si="5"/>
        <v>0</v>
      </c>
      <c r="U56" s="90">
        <f t="shared" ca="1" si="5"/>
        <v>0</v>
      </c>
      <c r="V56">
        <f ca="1">IF('Coal mining 2030'!$A64="MR",INDIRECT("'Coal mining 2030'!"&amp;'Country Selector'!$B$3&amp;ROW($A64))*10^12,0)</f>
        <v>0</v>
      </c>
    </row>
    <row r="57" spans="1:22">
      <c r="A57" s="74">
        <v>5</v>
      </c>
      <c r="B57">
        <f ca="1">IF('Coal mining 2010'!$A65="MR",INDIRECT("'Coal mining 2010'!"&amp;'Country Selector'!$B$3&amp;ROW($A65))*10^12,0)</f>
        <v>0</v>
      </c>
      <c r="C57" s="90">
        <f t="shared" ca="1" si="4"/>
        <v>0</v>
      </c>
      <c r="D57" s="90">
        <f t="shared" ca="1" si="4"/>
        <v>0</v>
      </c>
      <c r="E57" s="90">
        <f t="shared" ca="1" si="4"/>
        <v>0</v>
      </c>
      <c r="F57" s="90">
        <f t="shared" ca="1" si="4"/>
        <v>0</v>
      </c>
      <c r="G57" s="90">
        <f t="shared" ca="1" si="4"/>
        <v>0</v>
      </c>
      <c r="H57" s="90">
        <f t="shared" ca="1" si="4"/>
        <v>0</v>
      </c>
      <c r="I57" s="90">
        <f t="shared" ca="1" si="4"/>
        <v>0</v>
      </c>
      <c r="J57" s="90">
        <f t="shared" ca="1" si="4"/>
        <v>0</v>
      </c>
      <c r="K57" s="90">
        <f t="shared" ca="1" si="4"/>
        <v>0</v>
      </c>
      <c r="L57">
        <f ca="1">IF('Coal mining 2020'!$A65="MR",INDIRECT("'Coal mining 2020'!"&amp;'Country Selector'!$B$3&amp;ROW($A65))*10^12,0)</f>
        <v>0</v>
      </c>
      <c r="M57" s="90">
        <f t="shared" ca="1" si="5"/>
        <v>0</v>
      </c>
      <c r="N57" s="90">
        <f t="shared" ca="1" si="5"/>
        <v>0</v>
      </c>
      <c r="O57" s="90">
        <f t="shared" ca="1" si="5"/>
        <v>0</v>
      </c>
      <c r="P57" s="90">
        <f t="shared" ca="1" si="5"/>
        <v>0</v>
      </c>
      <c r="Q57" s="90">
        <f t="shared" ca="1" si="5"/>
        <v>0</v>
      </c>
      <c r="R57" s="90">
        <f t="shared" ca="1" si="5"/>
        <v>0</v>
      </c>
      <c r="S57" s="90">
        <f t="shared" ca="1" si="5"/>
        <v>0</v>
      </c>
      <c r="T57" s="90">
        <f t="shared" ca="1" si="5"/>
        <v>0</v>
      </c>
      <c r="U57" s="90">
        <f t="shared" ca="1" si="5"/>
        <v>0</v>
      </c>
      <c r="V57">
        <f ca="1">IF('Coal mining 2030'!$A65="MR",INDIRECT("'Coal mining 2030'!"&amp;'Country Selector'!$B$3&amp;ROW($A65))*10^12,0)</f>
        <v>0</v>
      </c>
    </row>
    <row r="58" spans="1:22">
      <c r="A58" s="74">
        <v>6</v>
      </c>
      <c r="B58">
        <f ca="1">IF('Coal mining 2010'!$A66="MR",INDIRECT("'Coal mining 2010'!"&amp;'Country Selector'!$B$3&amp;ROW($A66))*10^12,0)</f>
        <v>0</v>
      </c>
      <c r="C58" s="90">
        <f t="shared" ca="1" si="4"/>
        <v>0</v>
      </c>
      <c r="D58" s="90">
        <f t="shared" ca="1" si="4"/>
        <v>0</v>
      </c>
      <c r="E58" s="90">
        <f t="shared" ca="1" si="4"/>
        <v>0</v>
      </c>
      <c r="F58" s="90">
        <f t="shared" ca="1" si="4"/>
        <v>0</v>
      </c>
      <c r="G58" s="90">
        <f t="shared" ca="1" si="4"/>
        <v>0</v>
      </c>
      <c r="H58" s="90">
        <f t="shared" ca="1" si="4"/>
        <v>0</v>
      </c>
      <c r="I58" s="90">
        <f t="shared" ca="1" si="4"/>
        <v>0</v>
      </c>
      <c r="J58" s="90">
        <f t="shared" ca="1" si="4"/>
        <v>0</v>
      </c>
      <c r="K58" s="90">
        <f t="shared" ca="1" si="4"/>
        <v>0</v>
      </c>
      <c r="L58">
        <f ca="1">IF('Coal mining 2020'!$A66="MR",INDIRECT("'Coal mining 2020'!"&amp;'Country Selector'!$B$3&amp;ROW($A66))*10^12,0)</f>
        <v>0</v>
      </c>
      <c r="M58" s="90">
        <f t="shared" ca="1" si="5"/>
        <v>0</v>
      </c>
      <c r="N58" s="90">
        <f t="shared" ca="1" si="5"/>
        <v>0</v>
      </c>
      <c r="O58" s="90">
        <f t="shared" ca="1" si="5"/>
        <v>0</v>
      </c>
      <c r="P58" s="90">
        <f t="shared" ca="1" si="5"/>
        <v>0</v>
      </c>
      <c r="Q58" s="90">
        <f t="shared" ca="1" si="5"/>
        <v>0</v>
      </c>
      <c r="R58" s="90">
        <f t="shared" ca="1" si="5"/>
        <v>0</v>
      </c>
      <c r="S58" s="90">
        <f t="shared" ca="1" si="5"/>
        <v>0</v>
      </c>
      <c r="T58" s="90">
        <f t="shared" ca="1" si="5"/>
        <v>0</v>
      </c>
      <c r="U58" s="90">
        <f t="shared" ca="1" si="5"/>
        <v>0</v>
      </c>
      <c r="V58">
        <f ca="1">IF('Coal mining 2030'!$A66="MR",INDIRECT("'Coal mining 2030'!"&amp;'Country Selector'!$B$3&amp;ROW($A66))*10^12,0)</f>
        <v>0</v>
      </c>
    </row>
    <row r="59" spans="1:22">
      <c r="A59" s="74">
        <v>7</v>
      </c>
      <c r="B59">
        <f ca="1">IF('Coal mining 2010'!$A67="MR",INDIRECT("'Coal mining 2010'!"&amp;'Country Selector'!$B$3&amp;ROW($A67))*10^12,0)</f>
        <v>0</v>
      </c>
      <c r="C59" s="90">
        <f t="shared" ca="1" si="4"/>
        <v>0</v>
      </c>
      <c r="D59" s="90">
        <f t="shared" ca="1" si="4"/>
        <v>0</v>
      </c>
      <c r="E59" s="90">
        <f t="shared" ca="1" si="4"/>
        <v>0</v>
      </c>
      <c r="F59" s="90">
        <f t="shared" ca="1" si="4"/>
        <v>0</v>
      </c>
      <c r="G59" s="90">
        <f t="shared" ca="1" si="4"/>
        <v>0</v>
      </c>
      <c r="H59" s="90">
        <f t="shared" ca="1" si="4"/>
        <v>0</v>
      </c>
      <c r="I59" s="90">
        <f t="shared" ca="1" si="4"/>
        <v>0</v>
      </c>
      <c r="J59" s="90">
        <f t="shared" ca="1" si="4"/>
        <v>0</v>
      </c>
      <c r="K59" s="90">
        <f t="shared" ca="1" si="4"/>
        <v>0</v>
      </c>
      <c r="L59">
        <f ca="1">IF('Coal mining 2020'!$A67="MR",INDIRECT("'Coal mining 2020'!"&amp;'Country Selector'!$B$3&amp;ROW($A67))*10^12,0)</f>
        <v>0</v>
      </c>
      <c r="M59" s="90">
        <f t="shared" ca="1" si="5"/>
        <v>0</v>
      </c>
      <c r="N59" s="90">
        <f t="shared" ca="1" si="5"/>
        <v>0</v>
      </c>
      <c r="O59" s="90">
        <f t="shared" ca="1" si="5"/>
        <v>0</v>
      </c>
      <c r="P59" s="90">
        <f t="shared" ca="1" si="5"/>
        <v>0</v>
      </c>
      <c r="Q59" s="90">
        <f t="shared" ca="1" si="5"/>
        <v>0</v>
      </c>
      <c r="R59" s="90">
        <f t="shared" ca="1" si="5"/>
        <v>0</v>
      </c>
      <c r="S59" s="90">
        <f t="shared" ca="1" si="5"/>
        <v>0</v>
      </c>
      <c r="T59" s="90">
        <f t="shared" ca="1" si="5"/>
        <v>0</v>
      </c>
      <c r="U59" s="90">
        <f t="shared" ca="1" si="5"/>
        <v>0</v>
      </c>
      <c r="V59">
        <f ca="1">IF('Coal mining 2030'!$A67="MR",INDIRECT("'Coal mining 2030'!"&amp;'Country Selector'!$B$3&amp;ROW($A67))*10^12,0)</f>
        <v>0</v>
      </c>
    </row>
    <row r="60" spans="1:22">
      <c r="A60" s="74">
        <v>8</v>
      </c>
      <c r="B60">
        <f ca="1">IF('Coal mining 2010'!$A68="MR",INDIRECT("'Coal mining 2010'!"&amp;'Country Selector'!$B$3&amp;ROW($A68))*10^12,0)</f>
        <v>0</v>
      </c>
      <c r="C60" s="90">
        <f t="shared" ca="1" si="4"/>
        <v>0</v>
      </c>
      <c r="D60" s="90">
        <f t="shared" ca="1" si="4"/>
        <v>0</v>
      </c>
      <c r="E60" s="90">
        <f t="shared" ca="1" si="4"/>
        <v>0</v>
      </c>
      <c r="F60" s="90">
        <f t="shared" ca="1" si="4"/>
        <v>0</v>
      </c>
      <c r="G60" s="90">
        <f t="shared" ca="1" si="4"/>
        <v>0</v>
      </c>
      <c r="H60" s="90">
        <f t="shared" ca="1" si="4"/>
        <v>0</v>
      </c>
      <c r="I60" s="90">
        <f t="shared" ca="1" si="4"/>
        <v>0</v>
      </c>
      <c r="J60" s="90">
        <f t="shared" ca="1" si="4"/>
        <v>0</v>
      </c>
      <c r="K60" s="90">
        <f t="shared" ca="1" si="4"/>
        <v>0</v>
      </c>
      <c r="L60">
        <f ca="1">IF('Coal mining 2020'!$A68="MR",INDIRECT("'Coal mining 2020'!"&amp;'Country Selector'!$B$3&amp;ROW($A68))*10^12,0)</f>
        <v>0</v>
      </c>
      <c r="M60" s="90">
        <f t="shared" ca="1" si="5"/>
        <v>0</v>
      </c>
      <c r="N60" s="90">
        <f t="shared" ca="1" si="5"/>
        <v>0</v>
      </c>
      <c r="O60" s="90">
        <f t="shared" ca="1" si="5"/>
        <v>0</v>
      </c>
      <c r="P60" s="90">
        <f t="shared" ca="1" si="5"/>
        <v>0</v>
      </c>
      <c r="Q60" s="90">
        <f t="shared" ca="1" si="5"/>
        <v>0</v>
      </c>
      <c r="R60" s="90">
        <f t="shared" ca="1" si="5"/>
        <v>0</v>
      </c>
      <c r="S60" s="90">
        <f t="shared" ca="1" si="5"/>
        <v>0</v>
      </c>
      <c r="T60" s="90">
        <f t="shared" ca="1" si="5"/>
        <v>0</v>
      </c>
      <c r="U60" s="90">
        <f t="shared" ca="1" si="5"/>
        <v>0</v>
      </c>
      <c r="V60">
        <f ca="1">IF('Coal mining 2030'!$A68="MR",INDIRECT("'Coal mining 2030'!"&amp;'Country Selector'!$B$3&amp;ROW($A68))*10^12,0)</f>
        <v>0</v>
      </c>
    </row>
    <row r="61" spans="1:22">
      <c r="A61" s="74">
        <v>9</v>
      </c>
      <c r="B61">
        <f ca="1">IF('Coal mining 2010'!$A69="MR",INDIRECT("'Coal mining 2010'!"&amp;'Country Selector'!$B$3&amp;ROW($A69))*10^12,0)</f>
        <v>0</v>
      </c>
      <c r="C61" s="90">
        <f t="shared" ca="1" si="4"/>
        <v>0</v>
      </c>
      <c r="D61" s="90">
        <f t="shared" ca="1" si="4"/>
        <v>0</v>
      </c>
      <c r="E61" s="90">
        <f t="shared" ca="1" si="4"/>
        <v>0</v>
      </c>
      <c r="F61" s="90">
        <f t="shared" ca="1" si="4"/>
        <v>0</v>
      </c>
      <c r="G61" s="90">
        <f t="shared" ca="1" si="4"/>
        <v>0</v>
      </c>
      <c r="H61" s="90">
        <f t="shared" ca="1" si="4"/>
        <v>0</v>
      </c>
      <c r="I61" s="90">
        <f t="shared" ca="1" si="4"/>
        <v>0</v>
      </c>
      <c r="J61" s="90">
        <f t="shared" ca="1" si="4"/>
        <v>0</v>
      </c>
      <c r="K61" s="90">
        <f t="shared" ca="1" si="4"/>
        <v>0</v>
      </c>
      <c r="L61">
        <f ca="1">IF('Coal mining 2020'!$A69="MR",INDIRECT("'Coal mining 2020'!"&amp;'Country Selector'!$B$3&amp;ROW($A69))*10^12,0)</f>
        <v>0</v>
      </c>
      <c r="M61" s="90">
        <f t="shared" ca="1" si="5"/>
        <v>0</v>
      </c>
      <c r="N61" s="90">
        <f t="shared" ca="1" si="5"/>
        <v>0</v>
      </c>
      <c r="O61" s="90">
        <f t="shared" ca="1" si="5"/>
        <v>0</v>
      </c>
      <c r="P61" s="90">
        <f t="shared" ca="1" si="5"/>
        <v>0</v>
      </c>
      <c r="Q61" s="90">
        <f t="shared" ca="1" si="5"/>
        <v>0</v>
      </c>
      <c r="R61" s="90">
        <f t="shared" ca="1" si="5"/>
        <v>0</v>
      </c>
      <c r="S61" s="90">
        <f t="shared" ca="1" si="5"/>
        <v>0</v>
      </c>
      <c r="T61" s="90">
        <f t="shared" ca="1" si="5"/>
        <v>0</v>
      </c>
      <c r="U61" s="90">
        <f t="shared" ca="1" si="5"/>
        <v>0</v>
      </c>
      <c r="V61">
        <f ca="1">IF('Coal mining 2030'!$A69="MR",INDIRECT("'Coal mining 2030'!"&amp;'Country Selector'!$B$3&amp;ROW($A69))*10^12,0)</f>
        <v>0</v>
      </c>
    </row>
    <row r="62" spans="1:22">
      <c r="A62" s="74">
        <v>10</v>
      </c>
      <c r="B62">
        <f ca="1">IF('Coal mining 2010'!$A70="MR",INDIRECT("'Coal mining 2010'!"&amp;'Country Selector'!$B$3&amp;ROW($A70))*10^12,0)</f>
        <v>0</v>
      </c>
      <c r="C62" s="90">
        <f t="shared" ca="1" si="4"/>
        <v>0</v>
      </c>
      <c r="D62" s="90">
        <f t="shared" ca="1" si="4"/>
        <v>0</v>
      </c>
      <c r="E62" s="90">
        <f t="shared" ca="1" si="4"/>
        <v>0</v>
      </c>
      <c r="F62" s="90">
        <f t="shared" ca="1" si="4"/>
        <v>0</v>
      </c>
      <c r="G62" s="90">
        <f t="shared" ca="1" si="4"/>
        <v>0</v>
      </c>
      <c r="H62" s="90">
        <f t="shared" ca="1" si="4"/>
        <v>0</v>
      </c>
      <c r="I62" s="90">
        <f t="shared" ca="1" si="4"/>
        <v>0</v>
      </c>
      <c r="J62" s="90">
        <f t="shared" ca="1" si="4"/>
        <v>0</v>
      </c>
      <c r="K62" s="90">
        <f t="shared" ca="1" si="4"/>
        <v>0</v>
      </c>
      <c r="L62">
        <f ca="1">IF('Coal mining 2020'!$A70="MR",INDIRECT("'Coal mining 2020'!"&amp;'Country Selector'!$B$3&amp;ROW($A70))*10^12,0)</f>
        <v>0</v>
      </c>
      <c r="M62" s="90">
        <f t="shared" ca="1" si="5"/>
        <v>0</v>
      </c>
      <c r="N62" s="90">
        <f t="shared" ca="1" si="5"/>
        <v>0</v>
      </c>
      <c r="O62" s="90">
        <f t="shared" ca="1" si="5"/>
        <v>0</v>
      </c>
      <c r="P62" s="90">
        <f t="shared" ca="1" si="5"/>
        <v>0</v>
      </c>
      <c r="Q62" s="90">
        <f t="shared" ca="1" si="5"/>
        <v>0</v>
      </c>
      <c r="R62" s="90">
        <f t="shared" ca="1" si="5"/>
        <v>0</v>
      </c>
      <c r="S62" s="90">
        <f t="shared" ca="1" si="5"/>
        <v>0</v>
      </c>
      <c r="T62" s="90">
        <f t="shared" ca="1" si="5"/>
        <v>0</v>
      </c>
      <c r="U62" s="90">
        <f t="shared" ca="1" si="5"/>
        <v>0</v>
      </c>
      <c r="V62">
        <f ca="1">IF('Coal mining 2030'!$A70="MR",INDIRECT("'Coal mining 2030'!"&amp;'Country Selector'!$B$3&amp;ROW($A70))*10^12,0)</f>
        <v>0</v>
      </c>
    </row>
    <row r="63" spans="1:22">
      <c r="A63" s="74">
        <v>11</v>
      </c>
      <c r="B63">
        <f ca="1">IF('Coal mining 2010'!$A71="MR",INDIRECT("'Coal mining 2010'!"&amp;'Country Selector'!$B$3&amp;ROW($A71))*10^12,0)</f>
        <v>0</v>
      </c>
      <c r="C63" s="90">
        <f t="shared" ca="1" si="4"/>
        <v>0</v>
      </c>
      <c r="D63" s="90">
        <f t="shared" ca="1" si="4"/>
        <v>0</v>
      </c>
      <c r="E63" s="90">
        <f t="shared" ca="1" si="4"/>
        <v>0</v>
      </c>
      <c r="F63" s="90">
        <f t="shared" ref="D63:K95" ca="1" si="6">$B63*($L$1-F$1)/($L$1-$B$1)+$L63*(F$1-$B$1)/($L$1-$B$1)</f>
        <v>0</v>
      </c>
      <c r="G63" s="90">
        <f t="shared" ca="1" si="6"/>
        <v>0</v>
      </c>
      <c r="H63" s="90">
        <f t="shared" ca="1" si="6"/>
        <v>0</v>
      </c>
      <c r="I63" s="90">
        <f t="shared" ca="1" si="6"/>
        <v>0</v>
      </c>
      <c r="J63" s="90">
        <f t="shared" ca="1" si="6"/>
        <v>0</v>
      </c>
      <c r="K63" s="90">
        <f t="shared" ca="1" si="6"/>
        <v>0</v>
      </c>
      <c r="L63">
        <f ca="1">IF('Coal mining 2020'!$A71="MR",INDIRECT("'Coal mining 2020'!"&amp;'Country Selector'!$B$3&amp;ROW($A71))*10^12,0)</f>
        <v>0</v>
      </c>
      <c r="M63" s="90">
        <f t="shared" ca="1" si="5"/>
        <v>0</v>
      </c>
      <c r="N63" s="90">
        <f t="shared" ca="1" si="5"/>
        <v>0</v>
      </c>
      <c r="O63" s="90">
        <f t="shared" ca="1" si="5"/>
        <v>0</v>
      </c>
      <c r="P63" s="90">
        <f t="shared" ref="N63:U95" ca="1" si="7">$L63*($V$1-P$1)/($V$1-$L$1)+$V63*(P$1-$L$1)/($V$1-$L$1)</f>
        <v>0</v>
      </c>
      <c r="Q63" s="90">
        <f t="shared" ca="1" si="7"/>
        <v>0</v>
      </c>
      <c r="R63" s="90">
        <f t="shared" ca="1" si="7"/>
        <v>0</v>
      </c>
      <c r="S63" s="90">
        <f t="shared" ca="1" si="7"/>
        <v>0</v>
      </c>
      <c r="T63" s="90">
        <f t="shared" ca="1" si="7"/>
        <v>0</v>
      </c>
      <c r="U63" s="90">
        <f t="shared" ca="1" si="7"/>
        <v>0</v>
      </c>
      <c r="V63">
        <f ca="1">IF('Coal mining 2030'!$A71="MR",INDIRECT("'Coal mining 2030'!"&amp;'Country Selector'!$B$3&amp;ROW($A71))*10^12,0)</f>
        <v>0</v>
      </c>
    </row>
    <row r="64" spans="1:22">
      <c r="A64" s="74">
        <v>12</v>
      </c>
      <c r="B64">
        <f ca="1">IF('Coal mining 2010'!$A72="MR",INDIRECT("'Coal mining 2010'!"&amp;'Country Selector'!$B$3&amp;ROW($A72))*10^12,0)</f>
        <v>0</v>
      </c>
      <c r="C64" s="90">
        <f t="shared" ref="C64:K127" ca="1" si="8">$B64*($L$1-C$1)/($L$1-$B$1)+$L64*(C$1-$B$1)/($L$1-$B$1)</f>
        <v>0</v>
      </c>
      <c r="D64" s="90">
        <f t="shared" ca="1" si="6"/>
        <v>0</v>
      </c>
      <c r="E64" s="90">
        <f t="shared" ca="1" si="6"/>
        <v>0</v>
      </c>
      <c r="F64" s="90">
        <f t="shared" ca="1" si="6"/>
        <v>0</v>
      </c>
      <c r="G64" s="90">
        <f t="shared" ca="1" si="6"/>
        <v>0</v>
      </c>
      <c r="H64" s="90">
        <f t="shared" ca="1" si="6"/>
        <v>0</v>
      </c>
      <c r="I64" s="90">
        <f t="shared" ca="1" si="6"/>
        <v>0</v>
      </c>
      <c r="J64" s="90">
        <f t="shared" ca="1" si="6"/>
        <v>0</v>
      </c>
      <c r="K64" s="90">
        <f t="shared" ca="1" si="6"/>
        <v>0</v>
      </c>
      <c r="L64">
        <f ca="1">IF('Coal mining 2020'!$A72="MR",INDIRECT("'Coal mining 2020'!"&amp;'Country Selector'!$B$3&amp;ROW($A72))*10^12,0)</f>
        <v>0</v>
      </c>
      <c r="M64" s="90">
        <f t="shared" ref="M64:U127" ca="1" si="9">$L64*($V$1-M$1)/($V$1-$L$1)+$V64*(M$1-$L$1)/($V$1-$L$1)</f>
        <v>0</v>
      </c>
      <c r="N64" s="90">
        <f t="shared" ca="1" si="7"/>
        <v>0</v>
      </c>
      <c r="O64" s="90">
        <f t="shared" ca="1" si="7"/>
        <v>0</v>
      </c>
      <c r="P64" s="90">
        <f t="shared" ca="1" si="7"/>
        <v>0</v>
      </c>
      <c r="Q64" s="90">
        <f t="shared" ca="1" si="7"/>
        <v>0</v>
      </c>
      <c r="R64" s="90">
        <f t="shared" ca="1" si="7"/>
        <v>0</v>
      </c>
      <c r="S64" s="90">
        <f t="shared" ca="1" si="7"/>
        <v>0</v>
      </c>
      <c r="T64" s="90">
        <f t="shared" ca="1" si="7"/>
        <v>0</v>
      </c>
      <c r="U64" s="90">
        <f t="shared" ca="1" si="7"/>
        <v>0</v>
      </c>
      <c r="V64">
        <f ca="1">IF('Coal mining 2030'!$A72="MR",INDIRECT("'Coal mining 2030'!"&amp;'Country Selector'!$B$3&amp;ROW($A72))*10^12,0)</f>
        <v>0</v>
      </c>
    </row>
    <row r="65" spans="1:22">
      <c r="A65" s="74">
        <v>13</v>
      </c>
      <c r="B65">
        <f ca="1">IF('Coal mining 2010'!$A73="MR",INDIRECT("'Coal mining 2010'!"&amp;'Country Selector'!$B$3&amp;ROW($A73))*10^12,0)</f>
        <v>0</v>
      </c>
      <c r="C65" s="90">
        <f t="shared" ca="1" si="8"/>
        <v>0</v>
      </c>
      <c r="D65" s="90">
        <f t="shared" ca="1" si="6"/>
        <v>0</v>
      </c>
      <c r="E65" s="90">
        <f t="shared" ca="1" si="6"/>
        <v>0</v>
      </c>
      <c r="F65" s="90">
        <f t="shared" ca="1" si="6"/>
        <v>0</v>
      </c>
      <c r="G65" s="90">
        <f t="shared" ca="1" si="6"/>
        <v>0</v>
      </c>
      <c r="H65" s="90">
        <f t="shared" ca="1" si="6"/>
        <v>0</v>
      </c>
      <c r="I65" s="90">
        <f t="shared" ca="1" si="6"/>
        <v>0</v>
      </c>
      <c r="J65" s="90">
        <f t="shared" ca="1" si="6"/>
        <v>0</v>
      </c>
      <c r="K65" s="90">
        <f t="shared" ca="1" si="6"/>
        <v>0</v>
      </c>
      <c r="L65">
        <f ca="1">IF('Coal mining 2020'!$A73="MR",INDIRECT("'Coal mining 2020'!"&amp;'Country Selector'!$B$3&amp;ROW($A73))*10^12,0)</f>
        <v>0</v>
      </c>
      <c r="M65" s="90">
        <f t="shared" ca="1" si="9"/>
        <v>0</v>
      </c>
      <c r="N65" s="90">
        <f t="shared" ca="1" si="7"/>
        <v>0</v>
      </c>
      <c r="O65" s="90">
        <f t="shared" ca="1" si="7"/>
        <v>0</v>
      </c>
      <c r="P65" s="90">
        <f t="shared" ca="1" si="7"/>
        <v>0</v>
      </c>
      <c r="Q65" s="90">
        <f t="shared" ca="1" si="7"/>
        <v>0</v>
      </c>
      <c r="R65" s="90">
        <f t="shared" ca="1" si="7"/>
        <v>0</v>
      </c>
      <c r="S65" s="90">
        <f t="shared" ca="1" si="7"/>
        <v>0</v>
      </c>
      <c r="T65" s="90">
        <f t="shared" ca="1" si="7"/>
        <v>0</v>
      </c>
      <c r="U65" s="90">
        <f t="shared" ca="1" si="7"/>
        <v>0</v>
      </c>
      <c r="V65">
        <f ca="1">IF('Coal mining 2030'!$A73="MR",INDIRECT("'Coal mining 2030'!"&amp;'Country Selector'!$B$3&amp;ROW($A73))*10^12,0)</f>
        <v>0</v>
      </c>
    </row>
    <row r="66" spans="1:22">
      <c r="A66" s="74">
        <v>14</v>
      </c>
      <c r="B66">
        <f ca="1">IF('Coal mining 2010'!$A74="MR",INDIRECT("'Coal mining 2010'!"&amp;'Country Selector'!$B$3&amp;ROW($A74))*10^12,0)</f>
        <v>0</v>
      </c>
      <c r="C66" s="90">
        <f t="shared" ca="1" si="8"/>
        <v>0</v>
      </c>
      <c r="D66" s="90">
        <f t="shared" ca="1" si="6"/>
        <v>0</v>
      </c>
      <c r="E66" s="90">
        <f t="shared" ca="1" si="6"/>
        <v>0</v>
      </c>
      <c r="F66" s="90">
        <f t="shared" ca="1" si="6"/>
        <v>0</v>
      </c>
      <c r="G66" s="90">
        <f t="shared" ca="1" si="6"/>
        <v>0</v>
      </c>
      <c r="H66" s="90">
        <f t="shared" ca="1" si="6"/>
        <v>0</v>
      </c>
      <c r="I66" s="90">
        <f t="shared" ca="1" si="6"/>
        <v>0</v>
      </c>
      <c r="J66" s="90">
        <f t="shared" ca="1" si="6"/>
        <v>0</v>
      </c>
      <c r="K66" s="90">
        <f t="shared" ca="1" si="6"/>
        <v>0</v>
      </c>
      <c r="L66">
        <f ca="1">IF('Coal mining 2020'!$A74="MR",INDIRECT("'Coal mining 2020'!"&amp;'Country Selector'!$B$3&amp;ROW($A74))*10^12,0)</f>
        <v>0</v>
      </c>
      <c r="M66" s="90">
        <f t="shared" ca="1" si="9"/>
        <v>0</v>
      </c>
      <c r="N66" s="90">
        <f t="shared" ca="1" si="7"/>
        <v>0</v>
      </c>
      <c r="O66" s="90">
        <f t="shared" ca="1" si="7"/>
        <v>0</v>
      </c>
      <c r="P66" s="90">
        <f t="shared" ca="1" si="7"/>
        <v>0</v>
      </c>
      <c r="Q66" s="90">
        <f t="shared" ca="1" si="7"/>
        <v>0</v>
      </c>
      <c r="R66" s="90">
        <f t="shared" ca="1" si="7"/>
        <v>0</v>
      </c>
      <c r="S66" s="90">
        <f t="shared" ca="1" si="7"/>
        <v>0</v>
      </c>
      <c r="T66" s="90">
        <f t="shared" ca="1" si="7"/>
        <v>0</v>
      </c>
      <c r="U66" s="90">
        <f t="shared" ca="1" si="7"/>
        <v>0</v>
      </c>
      <c r="V66">
        <f ca="1">IF('Coal mining 2030'!$A74="MR",INDIRECT("'Coal mining 2030'!"&amp;'Country Selector'!$B$3&amp;ROW($A74))*10^12,0)</f>
        <v>0</v>
      </c>
    </row>
    <row r="67" spans="1:22">
      <c r="A67" s="74">
        <v>15</v>
      </c>
      <c r="B67">
        <f ca="1">IF('Coal mining 2010'!$A75="MR",INDIRECT("'Coal mining 2010'!"&amp;'Country Selector'!$B$3&amp;ROW($A75))*10^12,0)</f>
        <v>0</v>
      </c>
      <c r="C67" s="90">
        <f t="shared" ca="1" si="8"/>
        <v>0</v>
      </c>
      <c r="D67" s="90">
        <f t="shared" ca="1" si="6"/>
        <v>0</v>
      </c>
      <c r="E67" s="90">
        <f t="shared" ca="1" si="6"/>
        <v>0</v>
      </c>
      <c r="F67" s="90">
        <f t="shared" ca="1" si="6"/>
        <v>0</v>
      </c>
      <c r="G67" s="90">
        <f t="shared" ca="1" si="6"/>
        <v>0</v>
      </c>
      <c r="H67" s="90">
        <f t="shared" ca="1" si="6"/>
        <v>0</v>
      </c>
      <c r="I67" s="90">
        <f t="shared" ca="1" si="6"/>
        <v>0</v>
      </c>
      <c r="J67" s="90">
        <f t="shared" ca="1" si="6"/>
        <v>0</v>
      </c>
      <c r="K67" s="90">
        <f t="shared" ca="1" si="6"/>
        <v>0</v>
      </c>
      <c r="L67">
        <f ca="1">IF('Coal mining 2020'!$A75="MR",INDIRECT("'Coal mining 2020'!"&amp;'Country Selector'!$B$3&amp;ROW($A75))*10^12,0)</f>
        <v>0</v>
      </c>
      <c r="M67" s="90">
        <f t="shared" ca="1" si="9"/>
        <v>0</v>
      </c>
      <c r="N67" s="90">
        <f t="shared" ca="1" si="7"/>
        <v>0</v>
      </c>
      <c r="O67" s="90">
        <f t="shared" ca="1" si="7"/>
        <v>0</v>
      </c>
      <c r="P67" s="90">
        <f t="shared" ca="1" si="7"/>
        <v>0</v>
      </c>
      <c r="Q67" s="90">
        <f t="shared" ca="1" si="7"/>
        <v>0</v>
      </c>
      <c r="R67" s="90">
        <f t="shared" ca="1" si="7"/>
        <v>0</v>
      </c>
      <c r="S67" s="90">
        <f t="shared" ca="1" si="7"/>
        <v>0</v>
      </c>
      <c r="T67" s="90">
        <f t="shared" ca="1" si="7"/>
        <v>0</v>
      </c>
      <c r="U67" s="90">
        <f t="shared" ca="1" si="7"/>
        <v>0</v>
      </c>
      <c r="V67">
        <f ca="1">IF('Coal mining 2030'!$A75="MR",INDIRECT("'Coal mining 2030'!"&amp;'Country Selector'!$B$3&amp;ROW($A75))*10^12,0)</f>
        <v>0</v>
      </c>
    </row>
    <row r="68" spans="1:22">
      <c r="A68" s="74">
        <v>16</v>
      </c>
      <c r="B68">
        <f ca="1">IF('Coal mining 2010'!$A76="MR",INDIRECT("'Coal mining 2010'!"&amp;'Country Selector'!$B$3&amp;ROW($A76))*10^12,0)</f>
        <v>0</v>
      </c>
      <c r="C68" s="90">
        <f t="shared" ca="1" si="8"/>
        <v>0</v>
      </c>
      <c r="D68" s="90">
        <f t="shared" ca="1" si="6"/>
        <v>0</v>
      </c>
      <c r="E68" s="90">
        <f t="shared" ca="1" si="6"/>
        <v>0</v>
      </c>
      <c r="F68" s="90">
        <f t="shared" ca="1" si="6"/>
        <v>0</v>
      </c>
      <c r="G68" s="90">
        <f t="shared" ca="1" si="6"/>
        <v>0</v>
      </c>
      <c r="H68" s="90">
        <f t="shared" ca="1" si="6"/>
        <v>0</v>
      </c>
      <c r="I68" s="90">
        <f t="shared" ca="1" si="6"/>
        <v>0</v>
      </c>
      <c r="J68" s="90">
        <f t="shared" ca="1" si="6"/>
        <v>0</v>
      </c>
      <c r="K68" s="90">
        <f t="shared" ca="1" si="6"/>
        <v>0</v>
      </c>
      <c r="L68">
        <f ca="1">IF('Coal mining 2020'!$A76="MR",INDIRECT("'Coal mining 2020'!"&amp;'Country Selector'!$B$3&amp;ROW($A76))*10^12,0)</f>
        <v>0</v>
      </c>
      <c r="M68" s="90">
        <f t="shared" ca="1" si="9"/>
        <v>0</v>
      </c>
      <c r="N68" s="90">
        <f t="shared" ca="1" si="7"/>
        <v>0</v>
      </c>
      <c r="O68" s="90">
        <f t="shared" ca="1" si="7"/>
        <v>0</v>
      </c>
      <c r="P68" s="90">
        <f t="shared" ca="1" si="7"/>
        <v>0</v>
      </c>
      <c r="Q68" s="90">
        <f t="shared" ca="1" si="7"/>
        <v>0</v>
      </c>
      <c r="R68" s="90">
        <f t="shared" ca="1" si="7"/>
        <v>0</v>
      </c>
      <c r="S68" s="90">
        <f t="shared" ca="1" si="7"/>
        <v>0</v>
      </c>
      <c r="T68" s="90">
        <f t="shared" ca="1" si="7"/>
        <v>0</v>
      </c>
      <c r="U68" s="90">
        <f t="shared" ca="1" si="7"/>
        <v>0</v>
      </c>
      <c r="V68">
        <f ca="1">IF('Coal mining 2030'!$A76="MR",INDIRECT("'Coal mining 2030'!"&amp;'Country Selector'!$B$3&amp;ROW($A76))*10^12,0)</f>
        <v>0</v>
      </c>
    </row>
    <row r="69" spans="1:22">
      <c r="A69" s="74">
        <v>17</v>
      </c>
      <c r="B69">
        <f ca="1">IF('Coal mining 2010'!$A77="MR",INDIRECT("'Coal mining 2010'!"&amp;'Country Selector'!$B$3&amp;ROW($A77))*10^12,0)</f>
        <v>0</v>
      </c>
      <c r="C69" s="90">
        <f t="shared" ca="1" si="8"/>
        <v>0</v>
      </c>
      <c r="D69" s="90">
        <f t="shared" ca="1" si="6"/>
        <v>0</v>
      </c>
      <c r="E69" s="90">
        <f t="shared" ca="1" si="6"/>
        <v>0</v>
      </c>
      <c r="F69" s="90">
        <f t="shared" ca="1" si="6"/>
        <v>0</v>
      </c>
      <c r="G69" s="90">
        <f t="shared" ca="1" si="6"/>
        <v>0</v>
      </c>
      <c r="H69" s="90">
        <f t="shared" ca="1" si="6"/>
        <v>0</v>
      </c>
      <c r="I69" s="90">
        <f t="shared" ca="1" si="6"/>
        <v>0</v>
      </c>
      <c r="J69" s="90">
        <f t="shared" ca="1" si="6"/>
        <v>0</v>
      </c>
      <c r="K69" s="90">
        <f t="shared" ca="1" si="6"/>
        <v>0</v>
      </c>
      <c r="L69">
        <f ca="1">IF('Coal mining 2020'!$A77="MR",INDIRECT("'Coal mining 2020'!"&amp;'Country Selector'!$B$3&amp;ROW($A77))*10^12,0)</f>
        <v>0</v>
      </c>
      <c r="M69" s="90">
        <f t="shared" ca="1" si="9"/>
        <v>0</v>
      </c>
      <c r="N69" s="90">
        <f t="shared" ca="1" si="7"/>
        <v>0</v>
      </c>
      <c r="O69" s="90">
        <f t="shared" ca="1" si="7"/>
        <v>0</v>
      </c>
      <c r="P69" s="90">
        <f t="shared" ca="1" si="7"/>
        <v>0</v>
      </c>
      <c r="Q69" s="90">
        <f t="shared" ca="1" si="7"/>
        <v>0</v>
      </c>
      <c r="R69" s="90">
        <f t="shared" ca="1" si="7"/>
        <v>0</v>
      </c>
      <c r="S69" s="90">
        <f t="shared" ca="1" si="7"/>
        <v>0</v>
      </c>
      <c r="T69" s="90">
        <f t="shared" ca="1" si="7"/>
        <v>0</v>
      </c>
      <c r="U69" s="90">
        <f t="shared" ca="1" si="7"/>
        <v>0</v>
      </c>
      <c r="V69">
        <f ca="1">IF('Coal mining 2030'!$A77="MR",INDIRECT("'Coal mining 2030'!"&amp;'Country Selector'!$B$3&amp;ROW($A77))*10^12,0)</f>
        <v>0</v>
      </c>
    </row>
    <row r="70" spans="1:22">
      <c r="A70" s="74">
        <v>18</v>
      </c>
      <c r="B70">
        <f ca="1">IF('Coal mining 2010'!$A78="MR",INDIRECT("'Coal mining 2010'!"&amp;'Country Selector'!$B$3&amp;ROW($A78))*10^12,0)</f>
        <v>0</v>
      </c>
      <c r="C70" s="90">
        <f t="shared" ca="1" si="8"/>
        <v>0</v>
      </c>
      <c r="D70" s="90">
        <f t="shared" ca="1" si="6"/>
        <v>0</v>
      </c>
      <c r="E70" s="90">
        <f t="shared" ca="1" si="6"/>
        <v>0</v>
      </c>
      <c r="F70" s="90">
        <f t="shared" ca="1" si="6"/>
        <v>0</v>
      </c>
      <c r="G70" s="90">
        <f t="shared" ca="1" si="6"/>
        <v>0</v>
      </c>
      <c r="H70" s="90">
        <f t="shared" ca="1" si="6"/>
        <v>0</v>
      </c>
      <c r="I70" s="90">
        <f t="shared" ca="1" si="6"/>
        <v>0</v>
      </c>
      <c r="J70" s="90">
        <f t="shared" ca="1" si="6"/>
        <v>0</v>
      </c>
      <c r="K70" s="90">
        <f t="shared" ca="1" si="6"/>
        <v>0</v>
      </c>
      <c r="L70">
        <f ca="1">IF('Coal mining 2020'!$A78="MR",INDIRECT("'Coal mining 2020'!"&amp;'Country Selector'!$B$3&amp;ROW($A78))*10^12,0)</f>
        <v>0</v>
      </c>
      <c r="M70" s="90">
        <f t="shared" ca="1" si="9"/>
        <v>0</v>
      </c>
      <c r="N70" s="90">
        <f t="shared" ca="1" si="7"/>
        <v>0</v>
      </c>
      <c r="O70" s="90">
        <f t="shared" ca="1" si="7"/>
        <v>0</v>
      </c>
      <c r="P70" s="90">
        <f t="shared" ca="1" si="7"/>
        <v>0</v>
      </c>
      <c r="Q70" s="90">
        <f t="shared" ca="1" si="7"/>
        <v>0</v>
      </c>
      <c r="R70" s="90">
        <f t="shared" ca="1" si="7"/>
        <v>0</v>
      </c>
      <c r="S70" s="90">
        <f t="shared" ca="1" si="7"/>
        <v>0</v>
      </c>
      <c r="T70" s="90">
        <f t="shared" ca="1" si="7"/>
        <v>0</v>
      </c>
      <c r="U70" s="90">
        <f t="shared" ca="1" si="7"/>
        <v>0</v>
      </c>
      <c r="V70">
        <f ca="1">IF('Coal mining 2030'!$A78="MR",INDIRECT("'Coal mining 2030'!"&amp;'Country Selector'!$B$3&amp;ROW($A78))*10^12,0)</f>
        <v>0</v>
      </c>
    </row>
    <row r="71" spans="1:22">
      <c r="A71" s="74">
        <v>19</v>
      </c>
      <c r="B71">
        <f ca="1">IF('Coal mining 2010'!$A79="MR",INDIRECT("'Coal mining 2010'!"&amp;'Country Selector'!$B$3&amp;ROW($A79))*10^12,0)</f>
        <v>0</v>
      </c>
      <c r="C71" s="90">
        <f t="shared" ca="1" si="8"/>
        <v>0</v>
      </c>
      <c r="D71" s="90">
        <f t="shared" ca="1" si="6"/>
        <v>0</v>
      </c>
      <c r="E71" s="90">
        <f t="shared" ca="1" si="6"/>
        <v>0</v>
      </c>
      <c r="F71" s="90">
        <f t="shared" ca="1" si="6"/>
        <v>0</v>
      </c>
      <c r="G71" s="90">
        <f t="shared" ca="1" si="6"/>
        <v>0</v>
      </c>
      <c r="H71" s="90">
        <f t="shared" ca="1" si="6"/>
        <v>0</v>
      </c>
      <c r="I71" s="90">
        <f t="shared" ca="1" si="6"/>
        <v>0</v>
      </c>
      <c r="J71" s="90">
        <f t="shared" ca="1" si="6"/>
        <v>0</v>
      </c>
      <c r="K71" s="90">
        <f t="shared" ca="1" si="6"/>
        <v>0</v>
      </c>
      <c r="L71">
        <f ca="1">IF('Coal mining 2020'!$A79="MR",INDIRECT("'Coal mining 2020'!"&amp;'Country Selector'!$B$3&amp;ROW($A79))*10^12,0)</f>
        <v>0</v>
      </c>
      <c r="M71" s="90">
        <f t="shared" ca="1" si="9"/>
        <v>0</v>
      </c>
      <c r="N71" s="90">
        <f t="shared" ca="1" si="7"/>
        <v>0</v>
      </c>
      <c r="O71" s="90">
        <f t="shared" ca="1" si="7"/>
        <v>0</v>
      </c>
      <c r="P71" s="90">
        <f t="shared" ca="1" si="7"/>
        <v>0</v>
      </c>
      <c r="Q71" s="90">
        <f t="shared" ca="1" si="7"/>
        <v>0</v>
      </c>
      <c r="R71" s="90">
        <f t="shared" ca="1" si="7"/>
        <v>0</v>
      </c>
      <c r="S71" s="90">
        <f t="shared" ca="1" si="7"/>
        <v>0</v>
      </c>
      <c r="T71" s="90">
        <f t="shared" ca="1" si="7"/>
        <v>0</v>
      </c>
      <c r="U71" s="90">
        <f t="shared" ca="1" si="7"/>
        <v>0</v>
      </c>
      <c r="V71">
        <f ca="1">IF('Coal mining 2030'!$A79="MR",INDIRECT("'Coal mining 2030'!"&amp;'Country Selector'!$B$3&amp;ROW($A79))*10^12,0)</f>
        <v>0</v>
      </c>
    </row>
    <row r="72" spans="1:22">
      <c r="A72" s="74">
        <v>20</v>
      </c>
      <c r="B72">
        <f ca="1">IF('Coal mining 2010'!$A80="MR",INDIRECT("'Coal mining 2010'!"&amp;'Country Selector'!$B$3&amp;ROW($A80))*10^12,0)</f>
        <v>0</v>
      </c>
      <c r="C72" s="90">
        <f t="shared" ca="1" si="8"/>
        <v>0</v>
      </c>
      <c r="D72" s="90">
        <f t="shared" ca="1" si="6"/>
        <v>0</v>
      </c>
      <c r="E72" s="90">
        <f t="shared" ca="1" si="6"/>
        <v>0</v>
      </c>
      <c r="F72" s="90">
        <f t="shared" ca="1" si="6"/>
        <v>0</v>
      </c>
      <c r="G72" s="90">
        <f t="shared" ca="1" si="6"/>
        <v>0</v>
      </c>
      <c r="H72" s="90">
        <f t="shared" ca="1" si="6"/>
        <v>0</v>
      </c>
      <c r="I72" s="90">
        <f t="shared" ca="1" si="6"/>
        <v>0</v>
      </c>
      <c r="J72" s="90">
        <f t="shared" ca="1" si="6"/>
        <v>0</v>
      </c>
      <c r="K72" s="90">
        <f t="shared" ca="1" si="6"/>
        <v>0</v>
      </c>
      <c r="L72">
        <f ca="1">IF('Coal mining 2020'!$A80="MR",INDIRECT("'Coal mining 2020'!"&amp;'Country Selector'!$B$3&amp;ROW($A80))*10^12,0)</f>
        <v>0</v>
      </c>
      <c r="M72" s="90">
        <f t="shared" ca="1" si="9"/>
        <v>0</v>
      </c>
      <c r="N72" s="90">
        <f t="shared" ca="1" si="7"/>
        <v>0</v>
      </c>
      <c r="O72" s="90">
        <f t="shared" ca="1" si="7"/>
        <v>0</v>
      </c>
      <c r="P72" s="90">
        <f t="shared" ca="1" si="7"/>
        <v>0</v>
      </c>
      <c r="Q72" s="90">
        <f t="shared" ca="1" si="7"/>
        <v>0</v>
      </c>
      <c r="R72" s="90">
        <f t="shared" ca="1" si="7"/>
        <v>0</v>
      </c>
      <c r="S72" s="90">
        <f t="shared" ca="1" si="7"/>
        <v>0</v>
      </c>
      <c r="T72" s="90">
        <f t="shared" ca="1" si="7"/>
        <v>0</v>
      </c>
      <c r="U72" s="90">
        <f t="shared" ca="1" si="7"/>
        <v>0</v>
      </c>
      <c r="V72">
        <f ca="1">IF('Coal mining 2030'!$A80="MR",INDIRECT("'Coal mining 2030'!"&amp;'Country Selector'!$B$3&amp;ROW($A80))*10^12,0)</f>
        <v>0</v>
      </c>
    </row>
    <row r="73" spans="1:22">
      <c r="A73" s="74">
        <v>21</v>
      </c>
      <c r="B73">
        <f ca="1">IF('Coal mining 2010'!$A81="MR",INDIRECT("'Coal mining 2010'!"&amp;'Country Selector'!$B$3&amp;ROW($A81))*10^12,0)</f>
        <v>0</v>
      </c>
      <c r="C73" s="90">
        <f t="shared" ca="1" si="8"/>
        <v>0</v>
      </c>
      <c r="D73" s="90">
        <f t="shared" ca="1" si="6"/>
        <v>0</v>
      </c>
      <c r="E73" s="90">
        <f t="shared" ca="1" si="6"/>
        <v>0</v>
      </c>
      <c r="F73" s="90">
        <f t="shared" ca="1" si="6"/>
        <v>0</v>
      </c>
      <c r="G73" s="90">
        <f t="shared" ca="1" si="6"/>
        <v>0</v>
      </c>
      <c r="H73" s="90">
        <f t="shared" ca="1" si="6"/>
        <v>0</v>
      </c>
      <c r="I73" s="90">
        <f t="shared" ca="1" si="6"/>
        <v>0</v>
      </c>
      <c r="J73" s="90">
        <f t="shared" ca="1" si="6"/>
        <v>0</v>
      </c>
      <c r="K73" s="90">
        <f t="shared" ca="1" si="6"/>
        <v>0</v>
      </c>
      <c r="L73">
        <f ca="1">IF('Coal mining 2020'!$A81="MR",INDIRECT("'Coal mining 2020'!"&amp;'Country Selector'!$B$3&amp;ROW($A81))*10^12,0)</f>
        <v>0</v>
      </c>
      <c r="M73" s="90">
        <f t="shared" ca="1" si="9"/>
        <v>0</v>
      </c>
      <c r="N73" s="90">
        <f t="shared" ca="1" si="7"/>
        <v>0</v>
      </c>
      <c r="O73" s="90">
        <f t="shared" ca="1" si="7"/>
        <v>0</v>
      </c>
      <c r="P73" s="90">
        <f t="shared" ca="1" si="7"/>
        <v>0</v>
      </c>
      <c r="Q73" s="90">
        <f t="shared" ca="1" si="7"/>
        <v>0</v>
      </c>
      <c r="R73" s="90">
        <f t="shared" ca="1" si="7"/>
        <v>0</v>
      </c>
      <c r="S73" s="90">
        <f t="shared" ca="1" si="7"/>
        <v>0</v>
      </c>
      <c r="T73" s="90">
        <f t="shared" ca="1" si="7"/>
        <v>0</v>
      </c>
      <c r="U73" s="90">
        <f t="shared" ca="1" si="7"/>
        <v>0</v>
      </c>
      <c r="V73">
        <f ca="1">IF('Coal mining 2030'!$A81="MR",INDIRECT("'Coal mining 2030'!"&amp;'Country Selector'!$B$3&amp;ROW($A81))*10^12,0)</f>
        <v>0</v>
      </c>
    </row>
    <row r="74" spans="1:22">
      <c r="A74" s="74">
        <v>22</v>
      </c>
      <c r="B74">
        <f ca="1">IF('Coal mining 2010'!$A82="MR",INDIRECT("'Coal mining 2010'!"&amp;'Country Selector'!$B$3&amp;ROW($A82))*10^12,0)</f>
        <v>0</v>
      </c>
      <c r="C74" s="90">
        <f t="shared" ca="1" si="8"/>
        <v>0</v>
      </c>
      <c r="D74" s="90">
        <f t="shared" ca="1" si="6"/>
        <v>0</v>
      </c>
      <c r="E74" s="90">
        <f t="shared" ca="1" si="6"/>
        <v>0</v>
      </c>
      <c r="F74" s="90">
        <f t="shared" ca="1" si="6"/>
        <v>0</v>
      </c>
      <c r="G74" s="90">
        <f t="shared" ca="1" si="6"/>
        <v>0</v>
      </c>
      <c r="H74" s="90">
        <f t="shared" ca="1" si="6"/>
        <v>0</v>
      </c>
      <c r="I74" s="90">
        <f t="shared" ca="1" si="6"/>
        <v>0</v>
      </c>
      <c r="J74" s="90">
        <f t="shared" ca="1" si="6"/>
        <v>0</v>
      </c>
      <c r="K74" s="90">
        <f t="shared" ca="1" si="6"/>
        <v>0</v>
      </c>
      <c r="L74">
        <f ca="1">IF('Coal mining 2020'!$A82="MR",INDIRECT("'Coal mining 2020'!"&amp;'Country Selector'!$B$3&amp;ROW($A82))*10^12,0)</f>
        <v>0</v>
      </c>
      <c r="M74" s="90">
        <f t="shared" ca="1" si="9"/>
        <v>0</v>
      </c>
      <c r="N74" s="90">
        <f t="shared" ca="1" si="7"/>
        <v>0</v>
      </c>
      <c r="O74" s="90">
        <f t="shared" ca="1" si="7"/>
        <v>0</v>
      </c>
      <c r="P74" s="90">
        <f t="shared" ca="1" si="7"/>
        <v>0</v>
      </c>
      <c r="Q74" s="90">
        <f t="shared" ca="1" si="7"/>
        <v>0</v>
      </c>
      <c r="R74" s="90">
        <f t="shared" ca="1" si="7"/>
        <v>0</v>
      </c>
      <c r="S74" s="90">
        <f t="shared" ca="1" si="7"/>
        <v>0</v>
      </c>
      <c r="T74" s="90">
        <f t="shared" ca="1" si="7"/>
        <v>0</v>
      </c>
      <c r="U74" s="90">
        <f t="shared" ca="1" si="7"/>
        <v>0</v>
      </c>
      <c r="V74">
        <f ca="1">IF('Coal mining 2030'!$A82="MR",INDIRECT("'Coal mining 2030'!"&amp;'Country Selector'!$B$3&amp;ROW($A82))*10^12,0)</f>
        <v>0</v>
      </c>
    </row>
    <row r="75" spans="1:22">
      <c r="A75" s="74">
        <v>23</v>
      </c>
      <c r="B75">
        <f ca="1">IF('Coal mining 2010'!$A83="MR",INDIRECT("'Coal mining 2010'!"&amp;'Country Selector'!$B$3&amp;ROW($A83))*10^12,0)</f>
        <v>0</v>
      </c>
      <c r="C75" s="90">
        <f t="shared" ca="1" si="8"/>
        <v>0</v>
      </c>
      <c r="D75" s="90">
        <f t="shared" ca="1" si="6"/>
        <v>0</v>
      </c>
      <c r="E75" s="90">
        <f t="shared" ca="1" si="6"/>
        <v>0</v>
      </c>
      <c r="F75" s="90">
        <f t="shared" ca="1" si="6"/>
        <v>0</v>
      </c>
      <c r="G75" s="90">
        <f t="shared" ca="1" si="6"/>
        <v>0</v>
      </c>
      <c r="H75" s="90">
        <f t="shared" ca="1" si="6"/>
        <v>0</v>
      </c>
      <c r="I75" s="90">
        <f t="shared" ca="1" si="6"/>
        <v>0</v>
      </c>
      <c r="J75" s="90">
        <f t="shared" ca="1" si="6"/>
        <v>0</v>
      </c>
      <c r="K75" s="90">
        <f t="shared" ca="1" si="6"/>
        <v>0</v>
      </c>
      <c r="L75">
        <f ca="1">IF('Coal mining 2020'!$A83="MR",INDIRECT("'Coal mining 2020'!"&amp;'Country Selector'!$B$3&amp;ROW($A83))*10^12,0)</f>
        <v>0</v>
      </c>
      <c r="M75" s="90">
        <f t="shared" ca="1" si="9"/>
        <v>0</v>
      </c>
      <c r="N75" s="90">
        <f t="shared" ca="1" si="7"/>
        <v>0</v>
      </c>
      <c r="O75" s="90">
        <f t="shared" ca="1" si="7"/>
        <v>0</v>
      </c>
      <c r="P75" s="90">
        <f t="shared" ca="1" si="7"/>
        <v>0</v>
      </c>
      <c r="Q75" s="90">
        <f t="shared" ca="1" si="7"/>
        <v>0</v>
      </c>
      <c r="R75" s="90">
        <f t="shared" ca="1" si="7"/>
        <v>0</v>
      </c>
      <c r="S75" s="90">
        <f t="shared" ca="1" si="7"/>
        <v>0</v>
      </c>
      <c r="T75" s="90">
        <f t="shared" ca="1" si="7"/>
        <v>0</v>
      </c>
      <c r="U75" s="90">
        <f t="shared" ca="1" si="7"/>
        <v>0</v>
      </c>
      <c r="V75">
        <f ca="1">IF('Coal mining 2030'!$A83="MR",INDIRECT("'Coal mining 2030'!"&amp;'Country Selector'!$B$3&amp;ROW($A83))*10^12,0)</f>
        <v>0</v>
      </c>
    </row>
    <row r="76" spans="1:22">
      <c r="A76" s="74">
        <v>24</v>
      </c>
      <c r="B76">
        <f ca="1">IF('Coal mining 2010'!$A84="MR",INDIRECT("'Coal mining 2010'!"&amp;'Country Selector'!$B$3&amp;ROW($A84))*10^12,0)</f>
        <v>0</v>
      </c>
      <c r="C76" s="90">
        <f t="shared" ca="1" si="8"/>
        <v>0</v>
      </c>
      <c r="D76" s="90">
        <f t="shared" ca="1" si="6"/>
        <v>0</v>
      </c>
      <c r="E76" s="90">
        <f t="shared" ca="1" si="6"/>
        <v>0</v>
      </c>
      <c r="F76" s="90">
        <f t="shared" ca="1" si="6"/>
        <v>0</v>
      </c>
      <c r="G76" s="90">
        <f t="shared" ca="1" si="6"/>
        <v>0</v>
      </c>
      <c r="H76" s="90">
        <f t="shared" ca="1" si="6"/>
        <v>0</v>
      </c>
      <c r="I76" s="90">
        <f t="shared" ca="1" si="6"/>
        <v>0</v>
      </c>
      <c r="J76" s="90">
        <f t="shared" ca="1" si="6"/>
        <v>0</v>
      </c>
      <c r="K76" s="90">
        <f t="shared" ca="1" si="6"/>
        <v>0</v>
      </c>
      <c r="L76">
        <f ca="1">IF('Coal mining 2020'!$A84="MR",INDIRECT("'Coal mining 2020'!"&amp;'Country Selector'!$B$3&amp;ROW($A84))*10^12,0)</f>
        <v>0</v>
      </c>
      <c r="M76" s="90">
        <f t="shared" ca="1" si="9"/>
        <v>0</v>
      </c>
      <c r="N76" s="90">
        <f t="shared" ca="1" si="7"/>
        <v>0</v>
      </c>
      <c r="O76" s="90">
        <f t="shared" ca="1" si="7"/>
        <v>0</v>
      </c>
      <c r="P76" s="90">
        <f t="shared" ca="1" si="7"/>
        <v>0</v>
      </c>
      <c r="Q76" s="90">
        <f t="shared" ca="1" si="7"/>
        <v>0</v>
      </c>
      <c r="R76" s="90">
        <f t="shared" ca="1" si="7"/>
        <v>0</v>
      </c>
      <c r="S76" s="90">
        <f t="shared" ca="1" si="7"/>
        <v>0</v>
      </c>
      <c r="T76" s="90">
        <f t="shared" ca="1" si="7"/>
        <v>0</v>
      </c>
      <c r="U76" s="90">
        <f t="shared" ca="1" si="7"/>
        <v>0</v>
      </c>
      <c r="V76">
        <f ca="1">IF('Coal mining 2030'!$A84="MR",INDIRECT("'Coal mining 2030'!"&amp;'Country Selector'!$B$3&amp;ROW($A84))*10^12,0)</f>
        <v>0</v>
      </c>
    </row>
    <row r="77" spans="1:22">
      <c r="A77" s="74">
        <v>25</v>
      </c>
      <c r="B77">
        <f ca="1">IF('Coal mining 2010'!$A85="MR",INDIRECT("'Coal mining 2010'!"&amp;'Country Selector'!$B$3&amp;ROW($A85))*10^12,0)</f>
        <v>0</v>
      </c>
      <c r="C77" s="90">
        <f t="shared" ca="1" si="8"/>
        <v>0</v>
      </c>
      <c r="D77" s="90">
        <f t="shared" ca="1" si="6"/>
        <v>0</v>
      </c>
      <c r="E77" s="90">
        <f t="shared" ca="1" si="6"/>
        <v>0</v>
      </c>
      <c r="F77" s="90">
        <f t="shared" ca="1" si="6"/>
        <v>0</v>
      </c>
      <c r="G77" s="90">
        <f t="shared" ca="1" si="6"/>
        <v>0</v>
      </c>
      <c r="H77" s="90">
        <f t="shared" ca="1" si="6"/>
        <v>0</v>
      </c>
      <c r="I77" s="90">
        <f t="shared" ca="1" si="6"/>
        <v>0</v>
      </c>
      <c r="J77" s="90">
        <f t="shared" ca="1" si="6"/>
        <v>0</v>
      </c>
      <c r="K77" s="90">
        <f t="shared" ca="1" si="6"/>
        <v>0</v>
      </c>
      <c r="L77">
        <f ca="1">IF('Coal mining 2020'!$A85="MR",INDIRECT("'Coal mining 2020'!"&amp;'Country Selector'!$B$3&amp;ROW($A85))*10^12,0)</f>
        <v>0</v>
      </c>
      <c r="M77" s="90">
        <f t="shared" ca="1" si="9"/>
        <v>0</v>
      </c>
      <c r="N77" s="90">
        <f t="shared" ca="1" si="7"/>
        <v>0</v>
      </c>
      <c r="O77" s="90">
        <f t="shared" ca="1" si="7"/>
        <v>0</v>
      </c>
      <c r="P77" s="90">
        <f t="shared" ca="1" si="7"/>
        <v>0</v>
      </c>
      <c r="Q77" s="90">
        <f t="shared" ca="1" si="7"/>
        <v>0</v>
      </c>
      <c r="R77" s="90">
        <f t="shared" ca="1" si="7"/>
        <v>0</v>
      </c>
      <c r="S77" s="90">
        <f t="shared" ca="1" si="7"/>
        <v>0</v>
      </c>
      <c r="T77" s="90">
        <f t="shared" ca="1" si="7"/>
        <v>0</v>
      </c>
      <c r="U77" s="90">
        <f t="shared" ca="1" si="7"/>
        <v>0</v>
      </c>
      <c r="V77">
        <f ca="1">IF('Coal mining 2030'!$A85="MR",INDIRECT("'Coal mining 2030'!"&amp;'Country Selector'!$B$3&amp;ROW($A85))*10^12,0)</f>
        <v>0</v>
      </c>
    </row>
    <row r="78" spans="1:22">
      <c r="A78" s="74">
        <v>26</v>
      </c>
      <c r="B78">
        <f ca="1">IF('Coal mining 2010'!$A86="MR",INDIRECT("'Coal mining 2010'!"&amp;'Country Selector'!$B$3&amp;ROW($A86))*10^12,0)</f>
        <v>0</v>
      </c>
      <c r="C78" s="90">
        <f t="shared" ca="1" si="8"/>
        <v>0</v>
      </c>
      <c r="D78" s="90">
        <f t="shared" ca="1" si="6"/>
        <v>0</v>
      </c>
      <c r="E78" s="90">
        <f t="shared" ca="1" si="6"/>
        <v>0</v>
      </c>
      <c r="F78" s="90">
        <f t="shared" ca="1" si="6"/>
        <v>0</v>
      </c>
      <c r="G78" s="90">
        <f t="shared" ca="1" si="6"/>
        <v>0</v>
      </c>
      <c r="H78" s="90">
        <f t="shared" ca="1" si="6"/>
        <v>0</v>
      </c>
      <c r="I78" s="90">
        <f t="shared" ca="1" si="6"/>
        <v>0</v>
      </c>
      <c r="J78" s="90">
        <f t="shared" ca="1" si="6"/>
        <v>0</v>
      </c>
      <c r="K78" s="90">
        <f t="shared" ca="1" si="6"/>
        <v>0</v>
      </c>
      <c r="L78">
        <f ca="1">IF('Coal mining 2020'!$A86="MR",INDIRECT("'Coal mining 2020'!"&amp;'Country Selector'!$B$3&amp;ROW($A86))*10^12,0)</f>
        <v>0</v>
      </c>
      <c r="M78" s="90">
        <f t="shared" ca="1" si="9"/>
        <v>0</v>
      </c>
      <c r="N78" s="90">
        <f t="shared" ca="1" si="7"/>
        <v>0</v>
      </c>
      <c r="O78" s="90">
        <f t="shared" ca="1" si="7"/>
        <v>0</v>
      </c>
      <c r="P78" s="90">
        <f t="shared" ca="1" si="7"/>
        <v>0</v>
      </c>
      <c r="Q78" s="90">
        <f t="shared" ca="1" si="7"/>
        <v>0</v>
      </c>
      <c r="R78" s="90">
        <f t="shared" ca="1" si="7"/>
        <v>0</v>
      </c>
      <c r="S78" s="90">
        <f t="shared" ca="1" si="7"/>
        <v>0</v>
      </c>
      <c r="T78" s="90">
        <f t="shared" ca="1" si="7"/>
        <v>0</v>
      </c>
      <c r="U78" s="90">
        <f t="shared" ca="1" si="7"/>
        <v>0</v>
      </c>
      <c r="V78">
        <f ca="1">IF('Coal mining 2030'!$A86="MR",INDIRECT("'Coal mining 2030'!"&amp;'Country Selector'!$B$3&amp;ROW($A86))*10^12,0)</f>
        <v>0</v>
      </c>
    </row>
    <row r="79" spans="1:22">
      <c r="A79" s="74">
        <v>27</v>
      </c>
      <c r="B79">
        <f ca="1">IF('Coal mining 2010'!$A87="MR",INDIRECT("'Coal mining 2010'!"&amp;'Country Selector'!$B$3&amp;ROW($A87))*10^12,0)</f>
        <v>0</v>
      </c>
      <c r="C79" s="90">
        <f t="shared" ca="1" si="8"/>
        <v>0</v>
      </c>
      <c r="D79" s="90">
        <f t="shared" ca="1" si="6"/>
        <v>0</v>
      </c>
      <c r="E79" s="90">
        <f t="shared" ca="1" si="6"/>
        <v>0</v>
      </c>
      <c r="F79" s="90">
        <f t="shared" ca="1" si="6"/>
        <v>0</v>
      </c>
      <c r="G79" s="90">
        <f t="shared" ca="1" si="6"/>
        <v>0</v>
      </c>
      <c r="H79" s="90">
        <f t="shared" ca="1" si="6"/>
        <v>0</v>
      </c>
      <c r="I79" s="90">
        <f t="shared" ca="1" si="6"/>
        <v>0</v>
      </c>
      <c r="J79" s="90">
        <f t="shared" ca="1" si="6"/>
        <v>0</v>
      </c>
      <c r="K79" s="90">
        <f t="shared" ca="1" si="6"/>
        <v>0</v>
      </c>
      <c r="L79">
        <f ca="1">IF('Coal mining 2020'!$A87="MR",INDIRECT("'Coal mining 2020'!"&amp;'Country Selector'!$B$3&amp;ROW($A87))*10^12,0)</f>
        <v>0</v>
      </c>
      <c r="M79" s="90">
        <f t="shared" ca="1" si="9"/>
        <v>0</v>
      </c>
      <c r="N79" s="90">
        <f t="shared" ca="1" si="7"/>
        <v>0</v>
      </c>
      <c r="O79" s="90">
        <f t="shared" ca="1" si="7"/>
        <v>0</v>
      </c>
      <c r="P79" s="90">
        <f t="shared" ca="1" si="7"/>
        <v>0</v>
      </c>
      <c r="Q79" s="90">
        <f t="shared" ca="1" si="7"/>
        <v>0</v>
      </c>
      <c r="R79" s="90">
        <f t="shared" ca="1" si="7"/>
        <v>0</v>
      </c>
      <c r="S79" s="90">
        <f t="shared" ca="1" si="7"/>
        <v>0</v>
      </c>
      <c r="T79" s="90">
        <f t="shared" ca="1" si="7"/>
        <v>0</v>
      </c>
      <c r="U79" s="90">
        <f t="shared" ca="1" si="7"/>
        <v>0</v>
      </c>
      <c r="V79">
        <f ca="1">IF('Coal mining 2030'!$A87="MR",INDIRECT("'Coal mining 2030'!"&amp;'Country Selector'!$B$3&amp;ROW($A87))*10^12,0)</f>
        <v>0</v>
      </c>
    </row>
    <row r="80" spans="1:22">
      <c r="A80" s="74">
        <v>28</v>
      </c>
      <c r="B80">
        <f ca="1">IF('Coal mining 2010'!$A88="MR",INDIRECT("'Coal mining 2010'!"&amp;'Country Selector'!$B$3&amp;ROW($A88))*10^12,0)</f>
        <v>0</v>
      </c>
      <c r="C80" s="90">
        <f t="shared" ca="1" si="8"/>
        <v>0</v>
      </c>
      <c r="D80" s="90">
        <f t="shared" ca="1" si="6"/>
        <v>0</v>
      </c>
      <c r="E80" s="90">
        <f t="shared" ca="1" si="6"/>
        <v>0</v>
      </c>
      <c r="F80" s="90">
        <f t="shared" ca="1" si="6"/>
        <v>0</v>
      </c>
      <c r="G80" s="90">
        <f t="shared" ca="1" si="6"/>
        <v>0</v>
      </c>
      <c r="H80" s="90">
        <f t="shared" ca="1" si="6"/>
        <v>0</v>
      </c>
      <c r="I80" s="90">
        <f t="shared" ca="1" si="6"/>
        <v>0</v>
      </c>
      <c r="J80" s="90">
        <f t="shared" ca="1" si="6"/>
        <v>0</v>
      </c>
      <c r="K80" s="90">
        <f t="shared" ca="1" si="6"/>
        <v>0</v>
      </c>
      <c r="L80">
        <f ca="1">IF('Coal mining 2020'!$A88="MR",INDIRECT("'Coal mining 2020'!"&amp;'Country Selector'!$B$3&amp;ROW($A88))*10^12,0)</f>
        <v>0</v>
      </c>
      <c r="M80" s="90">
        <f t="shared" ca="1" si="9"/>
        <v>0</v>
      </c>
      <c r="N80" s="90">
        <f t="shared" ca="1" si="7"/>
        <v>0</v>
      </c>
      <c r="O80" s="90">
        <f t="shared" ca="1" si="7"/>
        <v>0</v>
      </c>
      <c r="P80" s="90">
        <f t="shared" ca="1" si="7"/>
        <v>0</v>
      </c>
      <c r="Q80" s="90">
        <f t="shared" ca="1" si="7"/>
        <v>0</v>
      </c>
      <c r="R80" s="90">
        <f t="shared" ca="1" si="7"/>
        <v>0</v>
      </c>
      <c r="S80" s="90">
        <f t="shared" ca="1" si="7"/>
        <v>0</v>
      </c>
      <c r="T80" s="90">
        <f t="shared" ca="1" si="7"/>
        <v>0</v>
      </c>
      <c r="U80" s="90">
        <f t="shared" ca="1" si="7"/>
        <v>0</v>
      </c>
      <c r="V80">
        <f ca="1">IF('Coal mining 2030'!$A88="MR",INDIRECT("'Coal mining 2030'!"&amp;'Country Selector'!$B$3&amp;ROW($A88))*10^12,0)</f>
        <v>0</v>
      </c>
    </row>
    <row r="81" spans="1:22">
      <c r="A81" s="74">
        <v>29</v>
      </c>
      <c r="B81">
        <f ca="1">IF('Coal mining 2010'!$A89="MR",INDIRECT("'Coal mining 2010'!"&amp;'Country Selector'!$B$3&amp;ROW($A89))*10^12,0)</f>
        <v>0</v>
      </c>
      <c r="C81" s="90">
        <f t="shared" ca="1" si="8"/>
        <v>0</v>
      </c>
      <c r="D81" s="90">
        <f t="shared" ca="1" si="6"/>
        <v>0</v>
      </c>
      <c r="E81" s="90">
        <f t="shared" ca="1" si="6"/>
        <v>0</v>
      </c>
      <c r="F81" s="90">
        <f t="shared" ca="1" si="6"/>
        <v>0</v>
      </c>
      <c r="G81" s="90">
        <f t="shared" ca="1" si="6"/>
        <v>0</v>
      </c>
      <c r="H81" s="90">
        <f t="shared" ca="1" si="6"/>
        <v>0</v>
      </c>
      <c r="I81" s="90">
        <f t="shared" ca="1" si="6"/>
        <v>0</v>
      </c>
      <c r="J81" s="90">
        <f t="shared" ca="1" si="6"/>
        <v>0</v>
      </c>
      <c r="K81" s="90">
        <f t="shared" ca="1" si="6"/>
        <v>0</v>
      </c>
      <c r="L81">
        <f ca="1">IF('Coal mining 2020'!$A89="MR",INDIRECT("'Coal mining 2020'!"&amp;'Country Selector'!$B$3&amp;ROW($A89))*10^12,0)</f>
        <v>0</v>
      </c>
      <c r="M81" s="90">
        <f t="shared" ca="1" si="9"/>
        <v>0</v>
      </c>
      <c r="N81" s="90">
        <f t="shared" ca="1" si="7"/>
        <v>0</v>
      </c>
      <c r="O81" s="90">
        <f t="shared" ca="1" si="7"/>
        <v>0</v>
      </c>
      <c r="P81" s="90">
        <f t="shared" ca="1" si="7"/>
        <v>0</v>
      </c>
      <c r="Q81" s="90">
        <f t="shared" ca="1" si="7"/>
        <v>0</v>
      </c>
      <c r="R81" s="90">
        <f t="shared" ca="1" si="7"/>
        <v>0</v>
      </c>
      <c r="S81" s="90">
        <f t="shared" ca="1" si="7"/>
        <v>0</v>
      </c>
      <c r="T81" s="90">
        <f t="shared" ca="1" si="7"/>
        <v>0</v>
      </c>
      <c r="U81" s="90">
        <f t="shared" ca="1" si="7"/>
        <v>0</v>
      </c>
      <c r="V81">
        <f ca="1">IF('Coal mining 2030'!$A89="MR",INDIRECT("'Coal mining 2030'!"&amp;'Country Selector'!$B$3&amp;ROW($A89))*10^12,0)</f>
        <v>0</v>
      </c>
    </row>
    <row r="82" spans="1:22">
      <c r="A82" s="74">
        <v>30</v>
      </c>
      <c r="B82">
        <f ca="1">IF('Coal mining 2010'!$A90="MR",INDIRECT("'Coal mining 2010'!"&amp;'Country Selector'!$B$3&amp;ROW($A90))*10^12,0)</f>
        <v>0</v>
      </c>
      <c r="C82" s="90">
        <f t="shared" ca="1" si="8"/>
        <v>0</v>
      </c>
      <c r="D82" s="90">
        <f t="shared" ca="1" si="6"/>
        <v>0</v>
      </c>
      <c r="E82" s="90">
        <f t="shared" ca="1" si="6"/>
        <v>0</v>
      </c>
      <c r="F82" s="90">
        <f t="shared" ca="1" si="6"/>
        <v>0</v>
      </c>
      <c r="G82" s="90">
        <f t="shared" ca="1" si="6"/>
        <v>0</v>
      </c>
      <c r="H82" s="90">
        <f t="shared" ca="1" si="6"/>
        <v>0</v>
      </c>
      <c r="I82" s="90">
        <f t="shared" ca="1" si="6"/>
        <v>0</v>
      </c>
      <c r="J82" s="90">
        <f t="shared" ca="1" si="6"/>
        <v>0</v>
      </c>
      <c r="K82" s="90">
        <f t="shared" ca="1" si="6"/>
        <v>0</v>
      </c>
      <c r="L82">
        <f ca="1">IF('Coal mining 2020'!$A90="MR",INDIRECT("'Coal mining 2020'!"&amp;'Country Selector'!$B$3&amp;ROW($A90))*10^12,0)</f>
        <v>0</v>
      </c>
      <c r="M82" s="90">
        <f t="shared" ca="1" si="9"/>
        <v>0</v>
      </c>
      <c r="N82" s="90">
        <f t="shared" ca="1" si="7"/>
        <v>0</v>
      </c>
      <c r="O82" s="90">
        <f t="shared" ca="1" si="7"/>
        <v>0</v>
      </c>
      <c r="P82" s="90">
        <f t="shared" ca="1" si="7"/>
        <v>0</v>
      </c>
      <c r="Q82" s="90">
        <f t="shared" ca="1" si="7"/>
        <v>0</v>
      </c>
      <c r="R82" s="90">
        <f t="shared" ca="1" si="7"/>
        <v>0</v>
      </c>
      <c r="S82" s="90">
        <f t="shared" ca="1" si="7"/>
        <v>0</v>
      </c>
      <c r="T82" s="90">
        <f t="shared" ca="1" si="7"/>
        <v>0</v>
      </c>
      <c r="U82" s="90">
        <f t="shared" ca="1" si="7"/>
        <v>0</v>
      </c>
      <c r="V82">
        <f ca="1">IF('Coal mining 2030'!$A90="MR",INDIRECT("'Coal mining 2030'!"&amp;'Country Selector'!$B$3&amp;ROW($A90))*10^12,0)</f>
        <v>0</v>
      </c>
    </row>
    <row r="83" spans="1:22">
      <c r="A83" s="74">
        <v>31</v>
      </c>
      <c r="B83">
        <f ca="1">IF('Coal mining 2010'!$A91="MR",INDIRECT("'Coal mining 2010'!"&amp;'Country Selector'!$B$3&amp;ROW($A91))*10^12,0)</f>
        <v>0</v>
      </c>
      <c r="C83" s="90">
        <f t="shared" ca="1" si="8"/>
        <v>0</v>
      </c>
      <c r="D83" s="90">
        <f t="shared" ca="1" si="6"/>
        <v>0</v>
      </c>
      <c r="E83" s="90">
        <f t="shared" ca="1" si="6"/>
        <v>0</v>
      </c>
      <c r="F83" s="90">
        <f t="shared" ca="1" si="6"/>
        <v>0</v>
      </c>
      <c r="G83" s="90">
        <f t="shared" ca="1" si="6"/>
        <v>0</v>
      </c>
      <c r="H83" s="90">
        <f t="shared" ca="1" si="6"/>
        <v>0</v>
      </c>
      <c r="I83" s="90">
        <f t="shared" ca="1" si="6"/>
        <v>0</v>
      </c>
      <c r="J83" s="90">
        <f t="shared" ca="1" si="6"/>
        <v>0</v>
      </c>
      <c r="K83" s="90">
        <f t="shared" ca="1" si="6"/>
        <v>0</v>
      </c>
      <c r="L83">
        <f ca="1">IF('Coal mining 2020'!$A91="MR",INDIRECT("'Coal mining 2020'!"&amp;'Country Selector'!$B$3&amp;ROW($A91))*10^12,0)</f>
        <v>0</v>
      </c>
      <c r="M83" s="90">
        <f t="shared" ca="1" si="9"/>
        <v>0</v>
      </c>
      <c r="N83" s="90">
        <f t="shared" ca="1" si="7"/>
        <v>0</v>
      </c>
      <c r="O83" s="90">
        <f t="shared" ca="1" si="7"/>
        <v>0</v>
      </c>
      <c r="P83" s="90">
        <f t="shared" ca="1" si="7"/>
        <v>0</v>
      </c>
      <c r="Q83" s="90">
        <f t="shared" ca="1" si="7"/>
        <v>0</v>
      </c>
      <c r="R83" s="90">
        <f t="shared" ca="1" si="7"/>
        <v>0</v>
      </c>
      <c r="S83" s="90">
        <f t="shared" ca="1" si="7"/>
        <v>0</v>
      </c>
      <c r="T83" s="90">
        <f t="shared" ca="1" si="7"/>
        <v>0</v>
      </c>
      <c r="U83" s="90">
        <f t="shared" ca="1" si="7"/>
        <v>0</v>
      </c>
      <c r="V83">
        <f ca="1">IF('Coal mining 2030'!$A91="MR",INDIRECT("'Coal mining 2030'!"&amp;'Country Selector'!$B$3&amp;ROW($A91))*10^12,0)</f>
        <v>0</v>
      </c>
    </row>
    <row r="84" spans="1:22">
      <c r="A84" s="74">
        <v>32</v>
      </c>
      <c r="B84">
        <f ca="1">IF('Coal mining 2010'!$A92="MR",INDIRECT("'Coal mining 2010'!"&amp;'Country Selector'!$B$3&amp;ROW($A92))*10^12,0)</f>
        <v>0</v>
      </c>
      <c r="C84" s="90">
        <f t="shared" ca="1" si="8"/>
        <v>0</v>
      </c>
      <c r="D84" s="90">
        <f t="shared" ca="1" si="6"/>
        <v>0</v>
      </c>
      <c r="E84" s="90">
        <f t="shared" ca="1" si="6"/>
        <v>0</v>
      </c>
      <c r="F84" s="90">
        <f t="shared" ca="1" si="6"/>
        <v>0</v>
      </c>
      <c r="G84" s="90">
        <f t="shared" ca="1" si="6"/>
        <v>0</v>
      </c>
      <c r="H84" s="90">
        <f t="shared" ca="1" si="6"/>
        <v>0</v>
      </c>
      <c r="I84" s="90">
        <f t="shared" ca="1" si="6"/>
        <v>0</v>
      </c>
      <c r="J84" s="90">
        <f t="shared" ca="1" si="6"/>
        <v>0</v>
      </c>
      <c r="K84" s="90">
        <f t="shared" ca="1" si="6"/>
        <v>0</v>
      </c>
      <c r="L84">
        <f ca="1">IF('Coal mining 2020'!$A92="MR",INDIRECT("'Coal mining 2020'!"&amp;'Country Selector'!$B$3&amp;ROW($A92))*10^12,0)</f>
        <v>0</v>
      </c>
      <c r="M84" s="90">
        <f t="shared" ca="1" si="9"/>
        <v>0</v>
      </c>
      <c r="N84" s="90">
        <f t="shared" ca="1" si="7"/>
        <v>0</v>
      </c>
      <c r="O84" s="90">
        <f t="shared" ca="1" si="7"/>
        <v>0</v>
      </c>
      <c r="P84" s="90">
        <f t="shared" ca="1" si="7"/>
        <v>0</v>
      </c>
      <c r="Q84" s="90">
        <f t="shared" ca="1" si="7"/>
        <v>0</v>
      </c>
      <c r="R84" s="90">
        <f t="shared" ca="1" si="7"/>
        <v>0</v>
      </c>
      <c r="S84" s="90">
        <f t="shared" ca="1" si="7"/>
        <v>0</v>
      </c>
      <c r="T84" s="90">
        <f t="shared" ca="1" si="7"/>
        <v>0</v>
      </c>
      <c r="U84" s="90">
        <f t="shared" ca="1" si="7"/>
        <v>0</v>
      </c>
      <c r="V84">
        <f ca="1">IF('Coal mining 2030'!$A92="MR",INDIRECT("'Coal mining 2030'!"&amp;'Country Selector'!$B$3&amp;ROW($A92))*10^12,0)</f>
        <v>0</v>
      </c>
    </row>
    <row r="85" spans="1:22">
      <c r="A85" s="74">
        <v>33</v>
      </c>
      <c r="B85">
        <f ca="1">IF('Coal mining 2010'!$A93="MR",INDIRECT("'Coal mining 2010'!"&amp;'Country Selector'!$B$3&amp;ROW($A93))*10^12,0)</f>
        <v>0</v>
      </c>
      <c r="C85" s="90">
        <f t="shared" ca="1" si="8"/>
        <v>0</v>
      </c>
      <c r="D85" s="90">
        <f t="shared" ca="1" si="6"/>
        <v>0</v>
      </c>
      <c r="E85" s="90">
        <f t="shared" ca="1" si="6"/>
        <v>0</v>
      </c>
      <c r="F85" s="90">
        <f t="shared" ca="1" si="6"/>
        <v>0</v>
      </c>
      <c r="G85" s="90">
        <f t="shared" ca="1" si="6"/>
        <v>0</v>
      </c>
      <c r="H85" s="90">
        <f t="shared" ca="1" si="6"/>
        <v>0</v>
      </c>
      <c r="I85" s="90">
        <f t="shared" ca="1" si="6"/>
        <v>0</v>
      </c>
      <c r="J85" s="90">
        <f t="shared" ca="1" si="6"/>
        <v>0</v>
      </c>
      <c r="K85" s="90">
        <f t="shared" ca="1" si="6"/>
        <v>0</v>
      </c>
      <c r="L85">
        <f ca="1">IF('Coal mining 2020'!$A93="MR",INDIRECT("'Coal mining 2020'!"&amp;'Country Selector'!$B$3&amp;ROW($A93))*10^12,0)</f>
        <v>0</v>
      </c>
      <c r="M85" s="90">
        <f t="shared" ca="1" si="9"/>
        <v>0</v>
      </c>
      <c r="N85" s="90">
        <f t="shared" ca="1" si="7"/>
        <v>0</v>
      </c>
      <c r="O85" s="90">
        <f t="shared" ca="1" si="7"/>
        <v>0</v>
      </c>
      <c r="P85" s="90">
        <f t="shared" ca="1" si="7"/>
        <v>0</v>
      </c>
      <c r="Q85" s="90">
        <f t="shared" ca="1" si="7"/>
        <v>0</v>
      </c>
      <c r="R85" s="90">
        <f t="shared" ca="1" si="7"/>
        <v>0</v>
      </c>
      <c r="S85" s="90">
        <f t="shared" ca="1" si="7"/>
        <v>0</v>
      </c>
      <c r="T85" s="90">
        <f t="shared" ca="1" si="7"/>
        <v>0</v>
      </c>
      <c r="U85" s="90">
        <f t="shared" ca="1" si="7"/>
        <v>0</v>
      </c>
      <c r="V85">
        <f ca="1">IF('Coal mining 2030'!$A93="MR",INDIRECT("'Coal mining 2030'!"&amp;'Country Selector'!$B$3&amp;ROW($A93))*10^12,0)</f>
        <v>0</v>
      </c>
    </row>
    <row r="86" spans="1:22">
      <c r="A86" s="74">
        <v>34</v>
      </c>
      <c r="B86">
        <f ca="1">IF('Coal mining 2010'!$A94="MR",INDIRECT("'Coal mining 2010'!"&amp;'Country Selector'!$B$3&amp;ROW($A94))*10^12,0)</f>
        <v>0</v>
      </c>
      <c r="C86" s="90">
        <f t="shared" ca="1" si="8"/>
        <v>0</v>
      </c>
      <c r="D86" s="90">
        <f t="shared" ca="1" si="6"/>
        <v>0</v>
      </c>
      <c r="E86" s="90">
        <f t="shared" ca="1" si="6"/>
        <v>0</v>
      </c>
      <c r="F86" s="90">
        <f t="shared" ca="1" si="6"/>
        <v>0</v>
      </c>
      <c r="G86" s="90">
        <f t="shared" ca="1" si="6"/>
        <v>0</v>
      </c>
      <c r="H86" s="90">
        <f t="shared" ca="1" si="6"/>
        <v>0</v>
      </c>
      <c r="I86" s="90">
        <f t="shared" ca="1" si="6"/>
        <v>0</v>
      </c>
      <c r="J86" s="90">
        <f t="shared" ca="1" si="6"/>
        <v>0</v>
      </c>
      <c r="K86" s="90">
        <f t="shared" ca="1" si="6"/>
        <v>0</v>
      </c>
      <c r="L86">
        <f ca="1">IF('Coal mining 2020'!$A94="MR",INDIRECT("'Coal mining 2020'!"&amp;'Country Selector'!$B$3&amp;ROW($A94))*10^12,0)</f>
        <v>0</v>
      </c>
      <c r="M86" s="90">
        <f t="shared" ca="1" si="9"/>
        <v>0</v>
      </c>
      <c r="N86" s="90">
        <f t="shared" ca="1" si="7"/>
        <v>0</v>
      </c>
      <c r="O86" s="90">
        <f t="shared" ca="1" si="7"/>
        <v>0</v>
      </c>
      <c r="P86" s="90">
        <f t="shared" ca="1" si="7"/>
        <v>0</v>
      </c>
      <c r="Q86" s="90">
        <f t="shared" ca="1" si="7"/>
        <v>0</v>
      </c>
      <c r="R86" s="90">
        <f t="shared" ca="1" si="7"/>
        <v>0</v>
      </c>
      <c r="S86" s="90">
        <f t="shared" ca="1" si="7"/>
        <v>0</v>
      </c>
      <c r="T86" s="90">
        <f t="shared" ca="1" si="7"/>
        <v>0</v>
      </c>
      <c r="U86" s="90">
        <f t="shared" ca="1" si="7"/>
        <v>0</v>
      </c>
      <c r="V86">
        <f ca="1">IF('Coal mining 2030'!$A94="MR",INDIRECT("'Coal mining 2030'!"&amp;'Country Selector'!$B$3&amp;ROW($A94))*10^12,0)</f>
        <v>0</v>
      </c>
    </row>
    <row r="87" spans="1:22">
      <c r="A87" s="74">
        <v>35</v>
      </c>
      <c r="B87">
        <f ca="1">IF('Coal mining 2010'!$A95="MR",INDIRECT("'Coal mining 2010'!"&amp;'Country Selector'!$B$3&amp;ROW($A95))*10^12,0)</f>
        <v>0</v>
      </c>
      <c r="C87" s="90">
        <f t="shared" ca="1" si="8"/>
        <v>0</v>
      </c>
      <c r="D87" s="90">
        <f t="shared" ca="1" si="6"/>
        <v>0</v>
      </c>
      <c r="E87" s="90">
        <f t="shared" ca="1" si="6"/>
        <v>0</v>
      </c>
      <c r="F87" s="90">
        <f t="shared" ca="1" si="6"/>
        <v>0</v>
      </c>
      <c r="G87" s="90">
        <f t="shared" ca="1" si="6"/>
        <v>0</v>
      </c>
      <c r="H87" s="90">
        <f t="shared" ca="1" si="6"/>
        <v>0</v>
      </c>
      <c r="I87" s="90">
        <f t="shared" ca="1" si="6"/>
        <v>0</v>
      </c>
      <c r="J87" s="90">
        <f t="shared" ca="1" si="6"/>
        <v>0</v>
      </c>
      <c r="K87" s="90">
        <f t="shared" ca="1" si="6"/>
        <v>0</v>
      </c>
      <c r="L87">
        <f ca="1">IF('Coal mining 2020'!$A95="MR",INDIRECT("'Coal mining 2020'!"&amp;'Country Selector'!$B$3&amp;ROW($A95))*10^12,0)</f>
        <v>0</v>
      </c>
      <c r="M87" s="90">
        <f t="shared" ca="1" si="9"/>
        <v>0</v>
      </c>
      <c r="N87" s="90">
        <f t="shared" ca="1" si="7"/>
        <v>0</v>
      </c>
      <c r="O87" s="90">
        <f t="shared" ca="1" si="7"/>
        <v>0</v>
      </c>
      <c r="P87" s="90">
        <f t="shared" ca="1" si="7"/>
        <v>0</v>
      </c>
      <c r="Q87" s="90">
        <f t="shared" ca="1" si="7"/>
        <v>0</v>
      </c>
      <c r="R87" s="90">
        <f t="shared" ca="1" si="7"/>
        <v>0</v>
      </c>
      <c r="S87" s="90">
        <f t="shared" ca="1" si="7"/>
        <v>0</v>
      </c>
      <c r="T87" s="90">
        <f t="shared" ca="1" si="7"/>
        <v>0</v>
      </c>
      <c r="U87" s="90">
        <f t="shared" ca="1" si="7"/>
        <v>0</v>
      </c>
      <c r="V87">
        <f ca="1">IF('Coal mining 2030'!$A95="MR",INDIRECT("'Coal mining 2030'!"&amp;'Country Selector'!$B$3&amp;ROW($A95))*10^12,0)</f>
        <v>0</v>
      </c>
    </row>
    <row r="88" spans="1:22">
      <c r="A88" s="74">
        <v>36</v>
      </c>
      <c r="B88">
        <f ca="1">IF('Coal mining 2010'!$A96="MR",INDIRECT("'Coal mining 2010'!"&amp;'Country Selector'!$B$3&amp;ROW($A96))*10^12,0)</f>
        <v>0</v>
      </c>
      <c r="C88" s="90">
        <f t="shared" ca="1" si="8"/>
        <v>0</v>
      </c>
      <c r="D88" s="90">
        <f t="shared" ca="1" si="6"/>
        <v>0</v>
      </c>
      <c r="E88" s="90">
        <f t="shared" ca="1" si="6"/>
        <v>0</v>
      </c>
      <c r="F88" s="90">
        <f t="shared" ca="1" si="6"/>
        <v>0</v>
      </c>
      <c r="G88" s="90">
        <f t="shared" ca="1" si="6"/>
        <v>0</v>
      </c>
      <c r="H88" s="90">
        <f t="shared" ca="1" si="6"/>
        <v>0</v>
      </c>
      <c r="I88" s="90">
        <f t="shared" ca="1" si="6"/>
        <v>0</v>
      </c>
      <c r="J88" s="90">
        <f t="shared" ca="1" si="6"/>
        <v>0</v>
      </c>
      <c r="K88" s="90">
        <f t="shared" ca="1" si="6"/>
        <v>0</v>
      </c>
      <c r="L88">
        <f ca="1">IF('Coal mining 2020'!$A96="MR",INDIRECT("'Coal mining 2020'!"&amp;'Country Selector'!$B$3&amp;ROW($A96))*10^12,0)</f>
        <v>0</v>
      </c>
      <c r="M88" s="90">
        <f t="shared" ca="1" si="9"/>
        <v>0</v>
      </c>
      <c r="N88" s="90">
        <f t="shared" ca="1" si="7"/>
        <v>0</v>
      </c>
      <c r="O88" s="90">
        <f t="shared" ca="1" si="7"/>
        <v>0</v>
      </c>
      <c r="P88" s="90">
        <f t="shared" ca="1" si="7"/>
        <v>0</v>
      </c>
      <c r="Q88" s="90">
        <f t="shared" ca="1" si="7"/>
        <v>0</v>
      </c>
      <c r="R88" s="90">
        <f t="shared" ca="1" si="7"/>
        <v>0</v>
      </c>
      <c r="S88" s="90">
        <f t="shared" ca="1" si="7"/>
        <v>0</v>
      </c>
      <c r="T88" s="90">
        <f t="shared" ca="1" si="7"/>
        <v>0</v>
      </c>
      <c r="U88" s="90">
        <f t="shared" ca="1" si="7"/>
        <v>0</v>
      </c>
      <c r="V88">
        <f ca="1">IF('Coal mining 2030'!$A96="MR",INDIRECT("'Coal mining 2030'!"&amp;'Country Selector'!$B$3&amp;ROW($A96))*10^12,0)</f>
        <v>0</v>
      </c>
    </row>
    <row r="89" spans="1:22">
      <c r="A89" s="74">
        <v>37</v>
      </c>
      <c r="B89">
        <f ca="1">IF('Coal mining 2010'!$A97="MR",INDIRECT("'Coal mining 2010'!"&amp;'Country Selector'!$B$3&amp;ROW($A97))*10^12,0)</f>
        <v>0</v>
      </c>
      <c r="C89" s="90">
        <f t="shared" ca="1" si="8"/>
        <v>0</v>
      </c>
      <c r="D89" s="90">
        <f t="shared" ca="1" si="6"/>
        <v>0</v>
      </c>
      <c r="E89" s="90">
        <f t="shared" ca="1" si="6"/>
        <v>0</v>
      </c>
      <c r="F89" s="90">
        <f t="shared" ca="1" si="6"/>
        <v>0</v>
      </c>
      <c r="G89" s="90">
        <f t="shared" ca="1" si="6"/>
        <v>0</v>
      </c>
      <c r="H89" s="90">
        <f t="shared" ca="1" si="6"/>
        <v>0</v>
      </c>
      <c r="I89" s="90">
        <f t="shared" ca="1" si="6"/>
        <v>0</v>
      </c>
      <c r="J89" s="90">
        <f t="shared" ca="1" si="6"/>
        <v>0</v>
      </c>
      <c r="K89" s="90">
        <f t="shared" ca="1" si="6"/>
        <v>0</v>
      </c>
      <c r="L89">
        <f ca="1">IF('Coal mining 2020'!$A97="MR",INDIRECT("'Coal mining 2020'!"&amp;'Country Selector'!$B$3&amp;ROW($A97))*10^12,0)</f>
        <v>0</v>
      </c>
      <c r="M89" s="90">
        <f t="shared" ca="1" si="9"/>
        <v>0</v>
      </c>
      <c r="N89" s="90">
        <f t="shared" ca="1" si="7"/>
        <v>0</v>
      </c>
      <c r="O89" s="90">
        <f t="shared" ca="1" si="7"/>
        <v>0</v>
      </c>
      <c r="P89" s="90">
        <f t="shared" ca="1" si="7"/>
        <v>0</v>
      </c>
      <c r="Q89" s="90">
        <f t="shared" ca="1" si="7"/>
        <v>0</v>
      </c>
      <c r="R89" s="90">
        <f t="shared" ca="1" si="7"/>
        <v>0</v>
      </c>
      <c r="S89" s="90">
        <f t="shared" ca="1" si="7"/>
        <v>0</v>
      </c>
      <c r="T89" s="90">
        <f t="shared" ca="1" si="7"/>
        <v>0</v>
      </c>
      <c r="U89" s="90">
        <f t="shared" ca="1" si="7"/>
        <v>0</v>
      </c>
      <c r="V89">
        <f ca="1">IF('Coal mining 2030'!$A97="MR",INDIRECT("'Coal mining 2030'!"&amp;'Country Selector'!$B$3&amp;ROW($A97))*10^12,0)</f>
        <v>0</v>
      </c>
    </row>
    <row r="90" spans="1:22">
      <c r="A90" s="74">
        <v>38</v>
      </c>
      <c r="B90">
        <f ca="1">IF('Coal mining 2010'!$A98="MR",INDIRECT("'Coal mining 2010'!"&amp;'Country Selector'!$B$3&amp;ROW($A98))*10^12,0)</f>
        <v>0</v>
      </c>
      <c r="C90" s="90">
        <f t="shared" ca="1" si="8"/>
        <v>0</v>
      </c>
      <c r="D90" s="90">
        <f t="shared" ca="1" si="6"/>
        <v>0</v>
      </c>
      <c r="E90" s="90">
        <f t="shared" ca="1" si="6"/>
        <v>0</v>
      </c>
      <c r="F90" s="90">
        <f t="shared" ca="1" si="6"/>
        <v>0</v>
      </c>
      <c r="G90" s="90">
        <f t="shared" ca="1" si="6"/>
        <v>0</v>
      </c>
      <c r="H90" s="90">
        <f t="shared" ca="1" si="6"/>
        <v>0</v>
      </c>
      <c r="I90" s="90">
        <f t="shared" ca="1" si="6"/>
        <v>0</v>
      </c>
      <c r="J90" s="90">
        <f t="shared" ca="1" si="6"/>
        <v>0</v>
      </c>
      <c r="K90" s="90">
        <f t="shared" ca="1" si="6"/>
        <v>0</v>
      </c>
      <c r="L90">
        <f ca="1">IF('Coal mining 2020'!$A98="MR",INDIRECT("'Coal mining 2020'!"&amp;'Country Selector'!$B$3&amp;ROW($A98))*10^12,0)</f>
        <v>0</v>
      </c>
      <c r="M90" s="90">
        <f t="shared" ca="1" si="9"/>
        <v>0</v>
      </c>
      <c r="N90" s="90">
        <f t="shared" ca="1" si="7"/>
        <v>0</v>
      </c>
      <c r="O90" s="90">
        <f t="shared" ca="1" si="7"/>
        <v>0</v>
      </c>
      <c r="P90" s="90">
        <f t="shared" ca="1" si="7"/>
        <v>0</v>
      </c>
      <c r="Q90" s="90">
        <f t="shared" ca="1" si="7"/>
        <v>0</v>
      </c>
      <c r="R90" s="90">
        <f t="shared" ca="1" si="7"/>
        <v>0</v>
      </c>
      <c r="S90" s="90">
        <f t="shared" ca="1" si="7"/>
        <v>0</v>
      </c>
      <c r="T90" s="90">
        <f t="shared" ca="1" si="7"/>
        <v>0</v>
      </c>
      <c r="U90" s="90">
        <f t="shared" ca="1" si="7"/>
        <v>0</v>
      </c>
      <c r="V90">
        <f ca="1">IF('Coal mining 2030'!$A98="MR",INDIRECT("'Coal mining 2030'!"&amp;'Country Selector'!$B$3&amp;ROW($A98))*10^12,0)</f>
        <v>0</v>
      </c>
    </row>
    <row r="91" spans="1:22">
      <c r="A91" s="74">
        <v>39</v>
      </c>
      <c r="B91">
        <f ca="1">IF('Coal mining 2010'!$A99="MR",INDIRECT("'Coal mining 2010'!"&amp;'Country Selector'!$B$3&amp;ROW($A99))*10^12,0)</f>
        <v>0</v>
      </c>
      <c r="C91" s="90">
        <f t="shared" ca="1" si="8"/>
        <v>0</v>
      </c>
      <c r="D91" s="90">
        <f t="shared" ca="1" si="6"/>
        <v>0</v>
      </c>
      <c r="E91" s="90">
        <f t="shared" ca="1" si="6"/>
        <v>0</v>
      </c>
      <c r="F91" s="90">
        <f t="shared" ca="1" si="6"/>
        <v>0</v>
      </c>
      <c r="G91" s="90">
        <f t="shared" ca="1" si="6"/>
        <v>0</v>
      </c>
      <c r="H91" s="90">
        <f t="shared" ca="1" si="6"/>
        <v>0</v>
      </c>
      <c r="I91" s="90">
        <f t="shared" ca="1" si="6"/>
        <v>0</v>
      </c>
      <c r="J91" s="90">
        <f t="shared" ca="1" si="6"/>
        <v>0</v>
      </c>
      <c r="K91" s="90">
        <f t="shared" ca="1" si="6"/>
        <v>0</v>
      </c>
      <c r="L91">
        <f ca="1">IF('Coal mining 2020'!$A99="MR",INDIRECT("'Coal mining 2020'!"&amp;'Country Selector'!$B$3&amp;ROW($A99))*10^12,0)</f>
        <v>0</v>
      </c>
      <c r="M91" s="90">
        <f t="shared" ca="1" si="9"/>
        <v>0</v>
      </c>
      <c r="N91" s="90">
        <f t="shared" ca="1" si="7"/>
        <v>0</v>
      </c>
      <c r="O91" s="90">
        <f t="shared" ca="1" si="7"/>
        <v>0</v>
      </c>
      <c r="P91" s="90">
        <f t="shared" ca="1" si="7"/>
        <v>0</v>
      </c>
      <c r="Q91" s="90">
        <f t="shared" ca="1" si="7"/>
        <v>0</v>
      </c>
      <c r="R91" s="90">
        <f t="shared" ca="1" si="7"/>
        <v>0</v>
      </c>
      <c r="S91" s="90">
        <f t="shared" ca="1" si="7"/>
        <v>0</v>
      </c>
      <c r="T91" s="90">
        <f t="shared" ca="1" si="7"/>
        <v>0</v>
      </c>
      <c r="U91" s="90">
        <f t="shared" ca="1" si="7"/>
        <v>0</v>
      </c>
      <c r="V91">
        <f ca="1">IF('Coal mining 2030'!$A99="MR",INDIRECT("'Coal mining 2030'!"&amp;'Country Selector'!$B$3&amp;ROW($A99))*10^12,0)</f>
        <v>0</v>
      </c>
    </row>
    <row r="92" spans="1:22">
      <c r="A92" s="74">
        <v>40</v>
      </c>
      <c r="B92">
        <f ca="1">IF('Coal mining 2010'!$A100="MR",INDIRECT("'Coal mining 2010'!"&amp;'Country Selector'!$B$3&amp;ROW($A100))*10^12,0)</f>
        <v>0</v>
      </c>
      <c r="C92" s="90">
        <f t="shared" ca="1" si="8"/>
        <v>0</v>
      </c>
      <c r="D92" s="90">
        <f t="shared" ca="1" si="6"/>
        <v>0</v>
      </c>
      <c r="E92" s="90">
        <f t="shared" ca="1" si="6"/>
        <v>0</v>
      </c>
      <c r="F92" s="90">
        <f t="shared" ca="1" si="6"/>
        <v>0</v>
      </c>
      <c r="G92" s="90">
        <f t="shared" ca="1" si="6"/>
        <v>0</v>
      </c>
      <c r="H92" s="90">
        <f t="shared" ca="1" si="6"/>
        <v>0</v>
      </c>
      <c r="I92" s="90">
        <f t="shared" ca="1" si="6"/>
        <v>0</v>
      </c>
      <c r="J92" s="90">
        <f t="shared" ca="1" si="6"/>
        <v>0</v>
      </c>
      <c r="K92" s="90">
        <f t="shared" ca="1" si="6"/>
        <v>0</v>
      </c>
      <c r="L92">
        <f ca="1">IF('Coal mining 2020'!$A100="MR",INDIRECT("'Coal mining 2020'!"&amp;'Country Selector'!$B$3&amp;ROW($A100))*10^12,0)</f>
        <v>0</v>
      </c>
      <c r="M92" s="90">
        <f t="shared" ca="1" si="9"/>
        <v>0</v>
      </c>
      <c r="N92" s="90">
        <f t="shared" ca="1" si="7"/>
        <v>0</v>
      </c>
      <c r="O92" s="90">
        <f t="shared" ca="1" si="7"/>
        <v>0</v>
      </c>
      <c r="P92" s="90">
        <f t="shared" ca="1" si="7"/>
        <v>0</v>
      </c>
      <c r="Q92" s="90">
        <f t="shared" ca="1" si="7"/>
        <v>0</v>
      </c>
      <c r="R92" s="90">
        <f t="shared" ca="1" si="7"/>
        <v>0</v>
      </c>
      <c r="S92" s="90">
        <f t="shared" ca="1" si="7"/>
        <v>0</v>
      </c>
      <c r="T92" s="90">
        <f t="shared" ca="1" si="7"/>
        <v>0</v>
      </c>
      <c r="U92" s="90">
        <f t="shared" ca="1" si="7"/>
        <v>0</v>
      </c>
      <c r="V92">
        <f ca="1">IF('Coal mining 2030'!$A100="MR",INDIRECT("'Coal mining 2030'!"&amp;'Country Selector'!$B$3&amp;ROW($A100))*10^12,0)</f>
        <v>0</v>
      </c>
    </row>
    <row r="93" spans="1:22">
      <c r="A93" s="74">
        <v>41</v>
      </c>
      <c r="B93">
        <f ca="1">IF('Coal mining 2010'!$A101="MR",INDIRECT("'Coal mining 2010'!"&amp;'Country Selector'!$B$3&amp;ROW($A101))*10^12,0)</f>
        <v>0</v>
      </c>
      <c r="C93" s="90">
        <f t="shared" ca="1" si="8"/>
        <v>0</v>
      </c>
      <c r="D93" s="90">
        <f t="shared" ca="1" si="6"/>
        <v>0</v>
      </c>
      <c r="E93" s="90">
        <f t="shared" ca="1" si="6"/>
        <v>0</v>
      </c>
      <c r="F93" s="90">
        <f t="shared" ca="1" si="6"/>
        <v>0</v>
      </c>
      <c r="G93" s="90">
        <f t="shared" ca="1" si="6"/>
        <v>0</v>
      </c>
      <c r="H93" s="90">
        <f t="shared" ca="1" si="6"/>
        <v>0</v>
      </c>
      <c r="I93" s="90">
        <f t="shared" ca="1" si="6"/>
        <v>0</v>
      </c>
      <c r="J93" s="90">
        <f t="shared" ca="1" si="6"/>
        <v>0</v>
      </c>
      <c r="K93" s="90">
        <f t="shared" ca="1" si="6"/>
        <v>0</v>
      </c>
      <c r="L93">
        <f ca="1">IF('Coal mining 2020'!$A101="MR",INDIRECT("'Coal mining 2020'!"&amp;'Country Selector'!$B$3&amp;ROW($A101))*10^12,0)</f>
        <v>0</v>
      </c>
      <c r="M93" s="90">
        <f t="shared" ca="1" si="9"/>
        <v>0</v>
      </c>
      <c r="N93" s="90">
        <f t="shared" ca="1" si="7"/>
        <v>0</v>
      </c>
      <c r="O93" s="90">
        <f t="shared" ca="1" si="7"/>
        <v>0</v>
      </c>
      <c r="P93" s="90">
        <f t="shared" ca="1" si="7"/>
        <v>0</v>
      </c>
      <c r="Q93" s="90">
        <f t="shared" ca="1" si="7"/>
        <v>0</v>
      </c>
      <c r="R93" s="90">
        <f t="shared" ca="1" si="7"/>
        <v>0</v>
      </c>
      <c r="S93" s="90">
        <f t="shared" ca="1" si="7"/>
        <v>0</v>
      </c>
      <c r="T93" s="90">
        <f t="shared" ca="1" si="7"/>
        <v>0</v>
      </c>
      <c r="U93" s="90">
        <f t="shared" ca="1" si="7"/>
        <v>0</v>
      </c>
      <c r="V93">
        <f ca="1">IF('Coal mining 2030'!$A101="MR",INDIRECT("'Coal mining 2030'!"&amp;'Country Selector'!$B$3&amp;ROW($A101))*10^12,0)</f>
        <v>0</v>
      </c>
    </row>
    <row r="94" spans="1:22">
      <c r="A94" s="74">
        <v>42</v>
      </c>
      <c r="B94">
        <f ca="1">IF('Coal mining 2010'!$A102="MR",INDIRECT("'Coal mining 2010'!"&amp;'Country Selector'!$B$3&amp;ROW($A102))*10^12,0)</f>
        <v>0</v>
      </c>
      <c r="C94" s="90">
        <f t="shared" ca="1" si="8"/>
        <v>0</v>
      </c>
      <c r="D94" s="90">
        <f t="shared" ca="1" si="6"/>
        <v>0</v>
      </c>
      <c r="E94" s="90">
        <f t="shared" ca="1" si="6"/>
        <v>0</v>
      </c>
      <c r="F94" s="90">
        <f t="shared" ca="1" si="6"/>
        <v>0</v>
      </c>
      <c r="G94" s="90">
        <f t="shared" ca="1" si="6"/>
        <v>0</v>
      </c>
      <c r="H94" s="90">
        <f t="shared" ca="1" si="6"/>
        <v>0</v>
      </c>
      <c r="I94" s="90">
        <f t="shared" ca="1" si="6"/>
        <v>0</v>
      </c>
      <c r="J94" s="90">
        <f t="shared" ca="1" si="6"/>
        <v>0</v>
      </c>
      <c r="K94" s="90">
        <f t="shared" ca="1" si="6"/>
        <v>0</v>
      </c>
      <c r="L94">
        <f ca="1">IF('Coal mining 2020'!$A102="MR",INDIRECT("'Coal mining 2020'!"&amp;'Country Selector'!$B$3&amp;ROW($A102))*10^12,0)</f>
        <v>0</v>
      </c>
      <c r="M94" s="90">
        <f t="shared" ca="1" si="9"/>
        <v>0</v>
      </c>
      <c r="N94" s="90">
        <f t="shared" ca="1" si="7"/>
        <v>0</v>
      </c>
      <c r="O94" s="90">
        <f t="shared" ca="1" si="7"/>
        <v>0</v>
      </c>
      <c r="P94" s="90">
        <f t="shared" ca="1" si="7"/>
        <v>0</v>
      </c>
      <c r="Q94" s="90">
        <f t="shared" ca="1" si="7"/>
        <v>0</v>
      </c>
      <c r="R94" s="90">
        <f t="shared" ca="1" si="7"/>
        <v>0</v>
      </c>
      <c r="S94" s="90">
        <f t="shared" ca="1" si="7"/>
        <v>0</v>
      </c>
      <c r="T94" s="90">
        <f t="shared" ca="1" si="7"/>
        <v>0</v>
      </c>
      <c r="U94" s="90">
        <f t="shared" ca="1" si="7"/>
        <v>0</v>
      </c>
      <c r="V94">
        <f ca="1">IF('Coal mining 2030'!$A102="MR",INDIRECT("'Coal mining 2030'!"&amp;'Country Selector'!$B$3&amp;ROW($A102))*10^12,0)</f>
        <v>0</v>
      </c>
    </row>
    <row r="95" spans="1:22">
      <c r="A95" s="74">
        <v>43</v>
      </c>
      <c r="B95">
        <f ca="1">IF('Coal mining 2010'!$A103="MR",INDIRECT("'Coal mining 2010'!"&amp;'Country Selector'!$B$3&amp;ROW($A103))*10^12,0)</f>
        <v>0</v>
      </c>
      <c r="C95" s="90">
        <f t="shared" ca="1" si="8"/>
        <v>0</v>
      </c>
      <c r="D95" s="90">
        <f t="shared" ca="1" si="6"/>
        <v>0</v>
      </c>
      <c r="E95" s="90">
        <f t="shared" ref="D95:K126" ca="1" si="10">$B95*($L$1-E$1)/($L$1-$B$1)+$L95*(E$1-$B$1)/($L$1-$B$1)</f>
        <v>0</v>
      </c>
      <c r="F95" s="90">
        <f t="shared" ca="1" si="10"/>
        <v>0</v>
      </c>
      <c r="G95" s="90">
        <f t="shared" ca="1" si="10"/>
        <v>0</v>
      </c>
      <c r="H95" s="90">
        <f t="shared" ca="1" si="10"/>
        <v>0</v>
      </c>
      <c r="I95" s="90">
        <f t="shared" ca="1" si="10"/>
        <v>0</v>
      </c>
      <c r="J95" s="90">
        <f t="shared" ca="1" si="10"/>
        <v>0</v>
      </c>
      <c r="K95" s="90">
        <f t="shared" ca="1" si="10"/>
        <v>0</v>
      </c>
      <c r="L95">
        <f ca="1">IF('Coal mining 2020'!$A103="MR",INDIRECT("'Coal mining 2020'!"&amp;'Country Selector'!$B$3&amp;ROW($A103))*10^12,0)</f>
        <v>0</v>
      </c>
      <c r="M95" s="90">
        <f t="shared" ca="1" si="9"/>
        <v>0</v>
      </c>
      <c r="N95" s="90">
        <f t="shared" ca="1" si="7"/>
        <v>0</v>
      </c>
      <c r="O95" s="90">
        <f t="shared" ref="N95:U126" ca="1" si="11">$L95*($V$1-O$1)/($V$1-$L$1)+$V95*(O$1-$L$1)/($V$1-$L$1)</f>
        <v>0</v>
      </c>
      <c r="P95" s="90">
        <f t="shared" ca="1" si="11"/>
        <v>0</v>
      </c>
      <c r="Q95" s="90">
        <f t="shared" ca="1" si="11"/>
        <v>0</v>
      </c>
      <c r="R95" s="90">
        <f t="shared" ca="1" si="11"/>
        <v>0</v>
      </c>
      <c r="S95" s="90">
        <f t="shared" ca="1" si="11"/>
        <v>0</v>
      </c>
      <c r="T95" s="90">
        <f t="shared" ca="1" si="11"/>
        <v>0</v>
      </c>
      <c r="U95" s="90">
        <f t="shared" ca="1" si="11"/>
        <v>0</v>
      </c>
      <c r="V95">
        <f ca="1">IF('Coal mining 2030'!$A103="MR",INDIRECT("'Coal mining 2030'!"&amp;'Country Selector'!$B$3&amp;ROW($A103))*10^12,0)</f>
        <v>0</v>
      </c>
    </row>
    <row r="96" spans="1:22">
      <c r="A96" s="74">
        <v>44</v>
      </c>
      <c r="B96">
        <f ca="1">IF('Coal mining 2010'!$A104="MR",INDIRECT("'Coal mining 2010'!"&amp;'Country Selector'!$B$3&amp;ROW($A104))*10^12,0)</f>
        <v>0</v>
      </c>
      <c r="C96" s="90">
        <f t="shared" ca="1" si="8"/>
        <v>0</v>
      </c>
      <c r="D96" s="90">
        <f t="shared" ca="1" si="10"/>
        <v>0</v>
      </c>
      <c r="E96" s="90">
        <f t="shared" ca="1" si="10"/>
        <v>0</v>
      </c>
      <c r="F96" s="90">
        <f t="shared" ca="1" si="10"/>
        <v>0</v>
      </c>
      <c r="G96" s="90">
        <f t="shared" ca="1" si="10"/>
        <v>0</v>
      </c>
      <c r="H96" s="90">
        <f t="shared" ca="1" si="10"/>
        <v>0</v>
      </c>
      <c r="I96" s="90">
        <f t="shared" ca="1" si="10"/>
        <v>0</v>
      </c>
      <c r="J96" s="90">
        <f t="shared" ca="1" si="10"/>
        <v>0</v>
      </c>
      <c r="K96" s="90">
        <f t="shared" ca="1" si="10"/>
        <v>0</v>
      </c>
      <c r="L96">
        <f ca="1">IF('Coal mining 2020'!$A104="MR",INDIRECT("'Coal mining 2020'!"&amp;'Country Selector'!$B$3&amp;ROW($A104))*10^12,0)</f>
        <v>0</v>
      </c>
      <c r="M96" s="90">
        <f t="shared" ca="1" si="9"/>
        <v>0</v>
      </c>
      <c r="N96" s="90">
        <f t="shared" ca="1" si="11"/>
        <v>0</v>
      </c>
      <c r="O96" s="90">
        <f t="shared" ca="1" si="11"/>
        <v>0</v>
      </c>
      <c r="P96" s="90">
        <f t="shared" ca="1" si="11"/>
        <v>0</v>
      </c>
      <c r="Q96" s="90">
        <f t="shared" ca="1" si="11"/>
        <v>0</v>
      </c>
      <c r="R96" s="90">
        <f t="shared" ca="1" si="11"/>
        <v>0</v>
      </c>
      <c r="S96" s="90">
        <f t="shared" ca="1" si="11"/>
        <v>0</v>
      </c>
      <c r="T96" s="90">
        <f t="shared" ca="1" si="11"/>
        <v>0</v>
      </c>
      <c r="U96" s="90">
        <f t="shared" ca="1" si="11"/>
        <v>0</v>
      </c>
      <c r="V96">
        <f ca="1">IF('Coal mining 2030'!$A104="MR",INDIRECT("'Coal mining 2030'!"&amp;'Country Selector'!$B$3&amp;ROW($A104))*10^12,0)</f>
        <v>0</v>
      </c>
    </row>
    <row r="97" spans="1:22">
      <c r="A97" s="74">
        <v>45</v>
      </c>
      <c r="B97">
        <f ca="1">IF('Coal mining 2010'!$A105="MR",INDIRECT("'Coal mining 2010'!"&amp;'Country Selector'!$B$3&amp;ROW($A105))*10^12,0)</f>
        <v>0</v>
      </c>
      <c r="C97" s="90">
        <f t="shared" ca="1" si="8"/>
        <v>0</v>
      </c>
      <c r="D97" s="90">
        <f t="shared" ca="1" si="10"/>
        <v>0</v>
      </c>
      <c r="E97" s="90">
        <f t="shared" ca="1" si="10"/>
        <v>0</v>
      </c>
      <c r="F97" s="90">
        <f t="shared" ca="1" si="10"/>
        <v>0</v>
      </c>
      <c r="G97" s="90">
        <f t="shared" ca="1" si="10"/>
        <v>0</v>
      </c>
      <c r="H97" s="90">
        <f t="shared" ca="1" si="10"/>
        <v>0</v>
      </c>
      <c r="I97" s="90">
        <f t="shared" ca="1" si="10"/>
        <v>0</v>
      </c>
      <c r="J97" s="90">
        <f t="shared" ca="1" si="10"/>
        <v>0</v>
      </c>
      <c r="K97" s="90">
        <f t="shared" ca="1" si="10"/>
        <v>0</v>
      </c>
      <c r="L97">
        <f ca="1">IF('Coal mining 2020'!$A105="MR",INDIRECT("'Coal mining 2020'!"&amp;'Country Selector'!$B$3&amp;ROW($A105))*10^12,0)</f>
        <v>0</v>
      </c>
      <c r="M97" s="90">
        <f t="shared" ca="1" si="9"/>
        <v>0</v>
      </c>
      <c r="N97" s="90">
        <f t="shared" ca="1" si="11"/>
        <v>0</v>
      </c>
      <c r="O97" s="90">
        <f t="shared" ca="1" si="11"/>
        <v>0</v>
      </c>
      <c r="P97" s="90">
        <f t="shared" ca="1" si="11"/>
        <v>0</v>
      </c>
      <c r="Q97" s="90">
        <f t="shared" ca="1" si="11"/>
        <v>0</v>
      </c>
      <c r="R97" s="90">
        <f t="shared" ca="1" si="11"/>
        <v>0</v>
      </c>
      <c r="S97" s="90">
        <f t="shared" ca="1" si="11"/>
        <v>0</v>
      </c>
      <c r="T97" s="90">
        <f t="shared" ca="1" si="11"/>
        <v>0</v>
      </c>
      <c r="U97" s="90">
        <f t="shared" ca="1" si="11"/>
        <v>0</v>
      </c>
      <c r="V97">
        <f ca="1">IF('Coal mining 2030'!$A105="MR",INDIRECT("'Coal mining 2030'!"&amp;'Country Selector'!$B$3&amp;ROW($A105))*10^12,0)</f>
        <v>0</v>
      </c>
    </row>
    <row r="98" spans="1:22">
      <c r="A98" s="74">
        <v>46</v>
      </c>
      <c r="B98">
        <f ca="1">IF('Coal mining 2010'!$A106="MR",INDIRECT("'Coal mining 2010'!"&amp;'Country Selector'!$B$3&amp;ROW($A106))*10^12,0)</f>
        <v>0</v>
      </c>
      <c r="C98" s="90">
        <f t="shared" ca="1" si="8"/>
        <v>0</v>
      </c>
      <c r="D98" s="90">
        <f t="shared" ca="1" si="10"/>
        <v>0</v>
      </c>
      <c r="E98" s="90">
        <f t="shared" ca="1" si="10"/>
        <v>0</v>
      </c>
      <c r="F98" s="90">
        <f t="shared" ca="1" si="10"/>
        <v>0</v>
      </c>
      <c r="G98" s="90">
        <f t="shared" ca="1" si="10"/>
        <v>0</v>
      </c>
      <c r="H98" s="90">
        <f t="shared" ca="1" si="10"/>
        <v>0</v>
      </c>
      <c r="I98" s="90">
        <f t="shared" ca="1" si="10"/>
        <v>0</v>
      </c>
      <c r="J98" s="90">
        <f t="shared" ca="1" si="10"/>
        <v>0</v>
      </c>
      <c r="K98" s="90">
        <f t="shared" ca="1" si="10"/>
        <v>0</v>
      </c>
      <c r="L98">
        <f ca="1">IF('Coal mining 2020'!$A106="MR",INDIRECT("'Coal mining 2020'!"&amp;'Country Selector'!$B$3&amp;ROW($A106))*10^12,0)</f>
        <v>0</v>
      </c>
      <c r="M98" s="90">
        <f t="shared" ca="1" si="9"/>
        <v>0</v>
      </c>
      <c r="N98" s="90">
        <f t="shared" ca="1" si="11"/>
        <v>0</v>
      </c>
      <c r="O98" s="90">
        <f t="shared" ca="1" si="11"/>
        <v>0</v>
      </c>
      <c r="P98" s="90">
        <f t="shared" ca="1" si="11"/>
        <v>0</v>
      </c>
      <c r="Q98" s="90">
        <f t="shared" ca="1" si="11"/>
        <v>0</v>
      </c>
      <c r="R98" s="90">
        <f t="shared" ca="1" si="11"/>
        <v>0</v>
      </c>
      <c r="S98" s="90">
        <f t="shared" ca="1" si="11"/>
        <v>0</v>
      </c>
      <c r="T98" s="90">
        <f t="shared" ca="1" si="11"/>
        <v>0</v>
      </c>
      <c r="U98" s="90">
        <f t="shared" ca="1" si="11"/>
        <v>0</v>
      </c>
      <c r="V98">
        <f ca="1">IF('Coal mining 2030'!$A106="MR",INDIRECT("'Coal mining 2030'!"&amp;'Country Selector'!$B$3&amp;ROW($A106))*10^12,0)</f>
        <v>0</v>
      </c>
    </row>
    <row r="99" spans="1:22">
      <c r="A99" s="74">
        <v>47</v>
      </c>
      <c r="B99">
        <f ca="1">IF('Coal mining 2010'!$A107="MR",INDIRECT("'Coal mining 2010'!"&amp;'Country Selector'!$B$3&amp;ROW($A107))*10^12,0)</f>
        <v>0</v>
      </c>
      <c r="C99" s="90">
        <f t="shared" ca="1" si="8"/>
        <v>0</v>
      </c>
      <c r="D99" s="90">
        <f t="shared" ca="1" si="10"/>
        <v>0</v>
      </c>
      <c r="E99" s="90">
        <f t="shared" ca="1" si="10"/>
        <v>0</v>
      </c>
      <c r="F99" s="90">
        <f t="shared" ca="1" si="10"/>
        <v>0</v>
      </c>
      <c r="G99" s="90">
        <f t="shared" ca="1" si="10"/>
        <v>0</v>
      </c>
      <c r="H99" s="90">
        <f t="shared" ca="1" si="10"/>
        <v>0</v>
      </c>
      <c r="I99" s="90">
        <f t="shared" ca="1" si="10"/>
        <v>0</v>
      </c>
      <c r="J99" s="90">
        <f t="shared" ca="1" si="10"/>
        <v>0</v>
      </c>
      <c r="K99" s="90">
        <f t="shared" ca="1" si="10"/>
        <v>0</v>
      </c>
      <c r="L99">
        <f ca="1">IF('Coal mining 2020'!$A107="MR",INDIRECT("'Coal mining 2020'!"&amp;'Country Selector'!$B$3&amp;ROW($A107))*10^12,0)</f>
        <v>0</v>
      </c>
      <c r="M99" s="90">
        <f t="shared" ca="1" si="9"/>
        <v>0</v>
      </c>
      <c r="N99" s="90">
        <f t="shared" ca="1" si="11"/>
        <v>0</v>
      </c>
      <c r="O99" s="90">
        <f t="shared" ca="1" si="11"/>
        <v>0</v>
      </c>
      <c r="P99" s="90">
        <f t="shared" ca="1" si="11"/>
        <v>0</v>
      </c>
      <c r="Q99" s="90">
        <f t="shared" ca="1" si="11"/>
        <v>0</v>
      </c>
      <c r="R99" s="90">
        <f t="shared" ca="1" si="11"/>
        <v>0</v>
      </c>
      <c r="S99" s="90">
        <f t="shared" ca="1" si="11"/>
        <v>0</v>
      </c>
      <c r="T99" s="90">
        <f t="shared" ca="1" si="11"/>
        <v>0</v>
      </c>
      <c r="U99" s="90">
        <f t="shared" ca="1" si="11"/>
        <v>0</v>
      </c>
      <c r="V99">
        <f ca="1">IF('Coal mining 2030'!$A107="MR",INDIRECT("'Coal mining 2030'!"&amp;'Country Selector'!$B$3&amp;ROW($A107))*10^12,0)</f>
        <v>0</v>
      </c>
    </row>
    <row r="100" spans="1:22">
      <c r="A100" s="74">
        <v>48</v>
      </c>
      <c r="B100">
        <f ca="1">IF('Coal mining 2010'!$A108="MR",INDIRECT("'Coal mining 2010'!"&amp;'Country Selector'!$B$3&amp;ROW($A108))*10^12,0)</f>
        <v>0</v>
      </c>
      <c r="C100" s="90">
        <f t="shared" ca="1" si="8"/>
        <v>0</v>
      </c>
      <c r="D100" s="90">
        <f t="shared" ca="1" si="10"/>
        <v>0</v>
      </c>
      <c r="E100" s="90">
        <f t="shared" ca="1" si="10"/>
        <v>0</v>
      </c>
      <c r="F100" s="90">
        <f t="shared" ca="1" si="10"/>
        <v>0</v>
      </c>
      <c r="G100" s="90">
        <f t="shared" ca="1" si="10"/>
        <v>0</v>
      </c>
      <c r="H100" s="90">
        <f t="shared" ca="1" si="10"/>
        <v>0</v>
      </c>
      <c r="I100" s="90">
        <f t="shared" ca="1" si="10"/>
        <v>0</v>
      </c>
      <c r="J100" s="90">
        <f t="shared" ca="1" si="10"/>
        <v>0</v>
      </c>
      <c r="K100" s="90">
        <f t="shared" ca="1" si="10"/>
        <v>0</v>
      </c>
      <c r="L100">
        <f ca="1">IF('Coal mining 2020'!$A108="MR",INDIRECT("'Coal mining 2020'!"&amp;'Country Selector'!$B$3&amp;ROW($A108))*10^12,0)</f>
        <v>0</v>
      </c>
      <c r="M100" s="90">
        <f t="shared" ca="1" si="9"/>
        <v>0</v>
      </c>
      <c r="N100" s="90">
        <f t="shared" ca="1" si="11"/>
        <v>0</v>
      </c>
      <c r="O100" s="90">
        <f t="shared" ca="1" si="11"/>
        <v>0</v>
      </c>
      <c r="P100" s="90">
        <f t="shared" ca="1" si="11"/>
        <v>0</v>
      </c>
      <c r="Q100" s="90">
        <f t="shared" ca="1" si="11"/>
        <v>0</v>
      </c>
      <c r="R100" s="90">
        <f t="shared" ca="1" si="11"/>
        <v>0</v>
      </c>
      <c r="S100" s="90">
        <f t="shared" ca="1" si="11"/>
        <v>0</v>
      </c>
      <c r="T100" s="90">
        <f t="shared" ca="1" si="11"/>
        <v>0</v>
      </c>
      <c r="U100" s="90">
        <f t="shared" ca="1" si="11"/>
        <v>0</v>
      </c>
      <c r="V100">
        <f ca="1">IF('Coal mining 2030'!$A108="MR",INDIRECT("'Coal mining 2030'!"&amp;'Country Selector'!$B$3&amp;ROW($A108))*10^12,0)</f>
        <v>0</v>
      </c>
    </row>
    <row r="101" spans="1:22">
      <c r="A101" s="74">
        <v>49</v>
      </c>
      <c r="B101">
        <f ca="1">IF('Coal mining 2010'!$A109="MR",INDIRECT("'Coal mining 2010'!"&amp;'Country Selector'!$B$3&amp;ROW($A109))*10^12,0)</f>
        <v>0</v>
      </c>
      <c r="C101" s="90">
        <f t="shared" ca="1" si="8"/>
        <v>0</v>
      </c>
      <c r="D101" s="90">
        <f t="shared" ca="1" si="10"/>
        <v>0</v>
      </c>
      <c r="E101" s="90">
        <f t="shared" ca="1" si="10"/>
        <v>0</v>
      </c>
      <c r="F101" s="90">
        <f t="shared" ca="1" si="10"/>
        <v>0</v>
      </c>
      <c r="G101" s="90">
        <f t="shared" ca="1" si="10"/>
        <v>0</v>
      </c>
      <c r="H101" s="90">
        <f t="shared" ca="1" si="10"/>
        <v>0</v>
      </c>
      <c r="I101" s="90">
        <f t="shared" ca="1" si="10"/>
        <v>0</v>
      </c>
      <c r="J101" s="90">
        <f t="shared" ca="1" si="10"/>
        <v>0</v>
      </c>
      <c r="K101" s="90">
        <f t="shared" ca="1" si="10"/>
        <v>0</v>
      </c>
      <c r="L101">
        <f ca="1">IF('Coal mining 2020'!$A109="MR",INDIRECT("'Coal mining 2020'!"&amp;'Country Selector'!$B$3&amp;ROW($A109))*10^12,0)</f>
        <v>0</v>
      </c>
      <c r="M101" s="90">
        <f t="shared" ca="1" si="9"/>
        <v>0</v>
      </c>
      <c r="N101" s="90">
        <f t="shared" ca="1" si="11"/>
        <v>0</v>
      </c>
      <c r="O101" s="90">
        <f t="shared" ca="1" si="11"/>
        <v>0</v>
      </c>
      <c r="P101" s="90">
        <f t="shared" ca="1" si="11"/>
        <v>0</v>
      </c>
      <c r="Q101" s="90">
        <f t="shared" ca="1" si="11"/>
        <v>0</v>
      </c>
      <c r="R101" s="90">
        <f t="shared" ca="1" si="11"/>
        <v>0</v>
      </c>
      <c r="S101" s="90">
        <f t="shared" ca="1" si="11"/>
        <v>0</v>
      </c>
      <c r="T101" s="90">
        <f t="shared" ca="1" si="11"/>
        <v>0</v>
      </c>
      <c r="U101" s="90">
        <f t="shared" ca="1" si="11"/>
        <v>0</v>
      </c>
      <c r="V101">
        <f ca="1">IF('Coal mining 2030'!$A109="MR",INDIRECT("'Coal mining 2030'!"&amp;'Country Selector'!$B$3&amp;ROW($A109))*10^12,0)</f>
        <v>0</v>
      </c>
    </row>
    <row r="102" spans="1:22">
      <c r="A102" s="74">
        <v>50</v>
      </c>
      <c r="B102">
        <f ca="1">IF('Coal mining 2010'!$A110="MR",INDIRECT("'Coal mining 2010'!"&amp;'Country Selector'!$B$3&amp;ROW($A110))*10^12,0)</f>
        <v>0</v>
      </c>
      <c r="C102" s="90">
        <f t="shared" ca="1" si="8"/>
        <v>0</v>
      </c>
      <c r="D102" s="90">
        <f t="shared" ca="1" si="10"/>
        <v>0</v>
      </c>
      <c r="E102" s="90">
        <f t="shared" ca="1" si="10"/>
        <v>0</v>
      </c>
      <c r="F102" s="90">
        <f t="shared" ca="1" si="10"/>
        <v>0</v>
      </c>
      <c r="G102" s="90">
        <f t="shared" ca="1" si="10"/>
        <v>0</v>
      </c>
      <c r="H102" s="90">
        <f t="shared" ca="1" si="10"/>
        <v>0</v>
      </c>
      <c r="I102" s="90">
        <f t="shared" ca="1" si="10"/>
        <v>0</v>
      </c>
      <c r="J102" s="90">
        <f t="shared" ca="1" si="10"/>
        <v>0</v>
      </c>
      <c r="K102" s="90">
        <f t="shared" ca="1" si="10"/>
        <v>0</v>
      </c>
      <c r="L102">
        <f ca="1">IF('Coal mining 2020'!$A110="MR",INDIRECT("'Coal mining 2020'!"&amp;'Country Selector'!$B$3&amp;ROW($A110))*10^12,0)</f>
        <v>0</v>
      </c>
      <c r="M102" s="90">
        <f t="shared" ca="1" si="9"/>
        <v>0</v>
      </c>
      <c r="N102" s="90">
        <f t="shared" ca="1" si="11"/>
        <v>0</v>
      </c>
      <c r="O102" s="90">
        <f t="shared" ca="1" si="11"/>
        <v>0</v>
      </c>
      <c r="P102" s="90">
        <f t="shared" ca="1" si="11"/>
        <v>0</v>
      </c>
      <c r="Q102" s="90">
        <f t="shared" ca="1" si="11"/>
        <v>0</v>
      </c>
      <c r="R102" s="90">
        <f t="shared" ca="1" si="11"/>
        <v>0</v>
      </c>
      <c r="S102" s="90">
        <f t="shared" ca="1" si="11"/>
        <v>0</v>
      </c>
      <c r="T102" s="90">
        <f t="shared" ca="1" si="11"/>
        <v>0</v>
      </c>
      <c r="U102" s="90">
        <f t="shared" ca="1" si="11"/>
        <v>0</v>
      </c>
      <c r="V102">
        <f ca="1">IF('Coal mining 2030'!$A110="MR",INDIRECT("'Coal mining 2030'!"&amp;'Country Selector'!$B$3&amp;ROW($A110))*10^12,0)</f>
        <v>0</v>
      </c>
    </row>
    <row r="103" spans="1:22">
      <c r="A103" s="74">
        <v>51</v>
      </c>
      <c r="B103">
        <f ca="1">IF('Coal mining 2010'!$A111="MR",INDIRECT("'Coal mining 2010'!"&amp;'Country Selector'!$B$3&amp;ROW($A111))*10^12,0)</f>
        <v>0</v>
      </c>
      <c r="C103" s="90">
        <f t="shared" ca="1" si="8"/>
        <v>0</v>
      </c>
      <c r="D103" s="90">
        <f t="shared" ca="1" si="10"/>
        <v>0</v>
      </c>
      <c r="E103" s="90">
        <f t="shared" ca="1" si="10"/>
        <v>0</v>
      </c>
      <c r="F103" s="90">
        <f t="shared" ca="1" si="10"/>
        <v>0</v>
      </c>
      <c r="G103" s="90">
        <f t="shared" ca="1" si="10"/>
        <v>0</v>
      </c>
      <c r="H103" s="90">
        <f t="shared" ca="1" si="10"/>
        <v>0</v>
      </c>
      <c r="I103" s="90">
        <f t="shared" ca="1" si="10"/>
        <v>0</v>
      </c>
      <c r="J103" s="90">
        <f t="shared" ca="1" si="10"/>
        <v>0</v>
      </c>
      <c r="K103" s="90">
        <f t="shared" ca="1" si="10"/>
        <v>0</v>
      </c>
      <c r="L103">
        <f ca="1">IF('Coal mining 2020'!$A111="MR",INDIRECT("'Coal mining 2020'!"&amp;'Country Selector'!$B$3&amp;ROW($A111))*10^12,0)</f>
        <v>0</v>
      </c>
      <c r="M103" s="90">
        <f t="shared" ca="1" si="9"/>
        <v>0</v>
      </c>
      <c r="N103" s="90">
        <f t="shared" ca="1" si="11"/>
        <v>0</v>
      </c>
      <c r="O103" s="90">
        <f t="shared" ca="1" si="11"/>
        <v>0</v>
      </c>
      <c r="P103" s="90">
        <f t="shared" ca="1" si="11"/>
        <v>0</v>
      </c>
      <c r="Q103" s="90">
        <f t="shared" ca="1" si="11"/>
        <v>0</v>
      </c>
      <c r="R103" s="90">
        <f t="shared" ca="1" si="11"/>
        <v>0</v>
      </c>
      <c r="S103" s="90">
        <f t="shared" ca="1" si="11"/>
        <v>0</v>
      </c>
      <c r="T103" s="90">
        <f t="shared" ca="1" si="11"/>
        <v>0</v>
      </c>
      <c r="U103" s="90">
        <f t="shared" ca="1" si="11"/>
        <v>0</v>
      </c>
      <c r="V103">
        <f ca="1">IF('Coal mining 2030'!$A111="MR",INDIRECT("'Coal mining 2030'!"&amp;'Country Selector'!$B$3&amp;ROW($A111))*10^12,0)</f>
        <v>0</v>
      </c>
    </row>
    <row r="104" spans="1:22">
      <c r="A104" s="74">
        <v>52</v>
      </c>
      <c r="B104">
        <f ca="1">IF('Coal mining 2010'!$A112="MR",INDIRECT("'Coal mining 2010'!"&amp;'Country Selector'!$B$3&amp;ROW($A112))*10^12,0)</f>
        <v>0</v>
      </c>
      <c r="C104" s="90">
        <f t="shared" ca="1" si="8"/>
        <v>0</v>
      </c>
      <c r="D104" s="90">
        <f t="shared" ca="1" si="10"/>
        <v>0</v>
      </c>
      <c r="E104" s="90">
        <f t="shared" ca="1" si="10"/>
        <v>0</v>
      </c>
      <c r="F104" s="90">
        <f t="shared" ca="1" si="10"/>
        <v>0</v>
      </c>
      <c r="G104" s="90">
        <f t="shared" ca="1" si="10"/>
        <v>0</v>
      </c>
      <c r="H104" s="90">
        <f t="shared" ca="1" si="10"/>
        <v>0</v>
      </c>
      <c r="I104" s="90">
        <f t="shared" ca="1" si="10"/>
        <v>0</v>
      </c>
      <c r="J104" s="90">
        <f t="shared" ca="1" si="10"/>
        <v>0</v>
      </c>
      <c r="K104" s="90">
        <f t="shared" ca="1" si="10"/>
        <v>0</v>
      </c>
      <c r="L104">
        <f ca="1">IF('Coal mining 2020'!$A112="MR",INDIRECT("'Coal mining 2020'!"&amp;'Country Selector'!$B$3&amp;ROW($A112))*10^12,0)</f>
        <v>0</v>
      </c>
      <c r="M104" s="90">
        <f t="shared" ca="1" si="9"/>
        <v>0</v>
      </c>
      <c r="N104" s="90">
        <f t="shared" ca="1" si="11"/>
        <v>0</v>
      </c>
      <c r="O104" s="90">
        <f t="shared" ca="1" si="11"/>
        <v>0</v>
      </c>
      <c r="P104" s="90">
        <f t="shared" ca="1" si="11"/>
        <v>0</v>
      </c>
      <c r="Q104" s="90">
        <f t="shared" ca="1" si="11"/>
        <v>0</v>
      </c>
      <c r="R104" s="90">
        <f t="shared" ca="1" si="11"/>
        <v>0</v>
      </c>
      <c r="S104" s="90">
        <f t="shared" ca="1" si="11"/>
        <v>0</v>
      </c>
      <c r="T104" s="90">
        <f t="shared" ca="1" si="11"/>
        <v>0</v>
      </c>
      <c r="U104" s="90">
        <f t="shared" ca="1" si="11"/>
        <v>0</v>
      </c>
      <c r="V104">
        <f ca="1">IF('Coal mining 2030'!$A112="MR",INDIRECT("'Coal mining 2030'!"&amp;'Country Selector'!$B$3&amp;ROW($A112))*10^12,0)</f>
        <v>0</v>
      </c>
    </row>
    <row r="105" spans="1:22">
      <c r="A105" s="74">
        <v>53</v>
      </c>
      <c r="B105">
        <f ca="1">IF('Coal mining 2010'!$A113="MR",INDIRECT("'Coal mining 2010'!"&amp;'Country Selector'!$B$3&amp;ROW($A113))*10^12,0)</f>
        <v>0</v>
      </c>
      <c r="C105" s="90">
        <f t="shared" ca="1" si="8"/>
        <v>0</v>
      </c>
      <c r="D105" s="90">
        <f t="shared" ca="1" si="10"/>
        <v>0</v>
      </c>
      <c r="E105" s="90">
        <f t="shared" ca="1" si="10"/>
        <v>0</v>
      </c>
      <c r="F105" s="90">
        <f t="shared" ca="1" si="10"/>
        <v>0</v>
      </c>
      <c r="G105" s="90">
        <f t="shared" ca="1" si="10"/>
        <v>0</v>
      </c>
      <c r="H105" s="90">
        <f t="shared" ca="1" si="10"/>
        <v>0</v>
      </c>
      <c r="I105" s="90">
        <f t="shared" ca="1" si="10"/>
        <v>0</v>
      </c>
      <c r="J105" s="90">
        <f t="shared" ca="1" si="10"/>
        <v>0</v>
      </c>
      <c r="K105" s="90">
        <f t="shared" ca="1" si="10"/>
        <v>0</v>
      </c>
      <c r="L105">
        <f ca="1">IF('Coal mining 2020'!$A113="MR",INDIRECT("'Coal mining 2020'!"&amp;'Country Selector'!$B$3&amp;ROW($A113))*10^12,0)</f>
        <v>0</v>
      </c>
      <c r="M105" s="90">
        <f t="shared" ca="1" si="9"/>
        <v>0</v>
      </c>
      <c r="N105" s="90">
        <f t="shared" ca="1" si="11"/>
        <v>0</v>
      </c>
      <c r="O105" s="90">
        <f t="shared" ca="1" si="11"/>
        <v>0</v>
      </c>
      <c r="P105" s="90">
        <f t="shared" ca="1" si="11"/>
        <v>0</v>
      </c>
      <c r="Q105" s="90">
        <f t="shared" ca="1" si="11"/>
        <v>0</v>
      </c>
      <c r="R105" s="90">
        <f t="shared" ca="1" si="11"/>
        <v>0</v>
      </c>
      <c r="S105" s="90">
        <f t="shared" ca="1" si="11"/>
        <v>0</v>
      </c>
      <c r="T105" s="90">
        <f t="shared" ca="1" si="11"/>
        <v>0</v>
      </c>
      <c r="U105" s="90">
        <f t="shared" ca="1" si="11"/>
        <v>0</v>
      </c>
      <c r="V105">
        <f ca="1">IF('Coal mining 2030'!$A113="MR",INDIRECT("'Coal mining 2030'!"&amp;'Country Selector'!$B$3&amp;ROW($A113))*10^12,0)</f>
        <v>0</v>
      </c>
    </row>
    <row r="106" spans="1:22">
      <c r="A106" s="74">
        <v>54</v>
      </c>
      <c r="B106">
        <f ca="1">IF('Coal mining 2010'!$A114="MR",INDIRECT("'Coal mining 2010'!"&amp;'Country Selector'!$B$3&amp;ROW($A114))*10^12,0)</f>
        <v>0</v>
      </c>
      <c r="C106" s="90">
        <f t="shared" ca="1" si="8"/>
        <v>0</v>
      </c>
      <c r="D106" s="90">
        <f t="shared" ca="1" si="10"/>
        <v>0</v>
      </c>
      <c r="E106" s="90">
        <f t="shared" ca="1" si="10"/>
        <v>0</v>
      </c>
      <c r="F106" s="90">
        <f t="shared" ca="1" si="10"/>
        <v>0</v>
      </c>
      <c r="G106" s="90">
        <f t="shared" ca="1" si="10"/>
        <v>0</v>
      </c>
      <c r="H106" s="90">
        <f t="shared" ca="1" si="10"/>
        <v>0</v>
      </c>
      <c r="I106" s="90">
        <f t="shared" ca="1" si="10"/>
        <v>0</v>
      </c>
      <c r="J106" s="90">
        <f t="shared" ca="1" si="10"/>
        <v>0</v>
      </c>
      <c r="K106" s="90">
        <f t="shared" ca="1" si="10"/>
        <v>0</v>
      </c>
      <c r="L106">
        <f ca="1">IF('Coal mining 2020'!$A114="MR",INDIRECT("'Coal mining 2020'!"&amp;'Country Selector'!$B$3&amp;ROW($A114))*10^12,0)</f>
        <v>0</v>
      </c>
      <c r="M106" s="90">
        <f t="shared" ca="1" si="9"/>
        <v>0</v>
      </c>
      <c r="N106" s="90">
        <f t="shared" ca="1" si="11"/>
        <v>0</v>
      </c>
      <c r="O106" s="90">
        <f t="shared" ca="1" si="11"/>
        <v>0</v>
      </c>
      <c r="P106" s="90">
        <f t="shared" ca="1" si="11"/>
        <v>0</v>
      </c>
      <c r="Q106" s="90">
        <f t="shared" ca="1" si="11"/>
        <v>0</v>
      </c>
      <c r="R106" s="90">
        <f t="shared" ca="1" si="11"/>
        <v>0</v>
      </c>
      <c r="S106" s="90">
        <f t="shared" ca="1" si="11"/>
        <v>0</v>
      </c>
      <c r="T106" s="90">
        <f t="shared" ca="1" si="11"/>
        <v>0</v>
      </c>
      <c r="U106" s="90">
        <f t="shared" ca="1" si="11"/>
        <v>0</v>
      </c>
      <c r="V106">
        <f ca="1">IF('Coal mining 2030'!$A114="MR",INDIRECT("'Coal mining 2030'!"&amp;'Country Selector'!$B$3&amp;ROW($A114))*10^12,0)</f>
        <v>0</v>
      </c>
    </row>
    <row r="107" spans="1:22">
      <c r="A107" s="74">
        <v>55</v>
      </c>
      <c r="B107">
        <f ca="1">IF('Coal mining 2010'!$A115="MR",INDIRECT("'Coal mining 2010'!"&amp;'Country Selector'!$B$3&amp;ROW($A115))*10^12,0)</f>
        <v>0</v>
      </c>
      <c r="C107" s="90">
        <f t="shared" ca="1" si="8"/>
        <v>0</v>
      </c>
      <c r="D107" s="90">
        <f t="shared" ca="1" si="10"/>
        <v>0</v>
      </c>
      <c r="E107" s="90">
        <f t="shared" ca="1" si="10"/>
        <v>0</v>
      </c>
      <c r="F107" s="90">
        <f t="shared" ca="1" si="10"/>
        <v>0</v>
      </c>
      <c r="G107" s="90">
        <f t="shared" ca="1" si="10"/>
        <v>0</v>
      </c>
      <c r="H107" s="90">
        <f t="shared" ca="1" si="10"/>
        <v>0</v>
      </c>
      <c r="I107" s="90">
        <f t="shared" ca="1" si="10"/>
        <v>0</v>
      </c>
      <c r="J107" s="90">
        <f t="shared" ca="1" si="10"/>
        <v>0</v>
      </c>
      <c r="K107" s="90">
        <f t="shared" ca="1" si="10"/>
        <v>0</v>
      </c>
      <c r="L107">
        <f ca="1">IF('Coal mining 2020'!$A115="MR",INDIRECT("'Coal mining 2020'!"&amp;'Country Selector'!$B$3&amp;ROW($A115))*10^12,0)</f>
        <v>0</v>
      </c>
      <c r="M107" s="90">
        <f t="shared" ca="1" si="9"/>
        <v>0</v>
      </c>
      <c r="N107" s="90">
        <f t="shared" ca="1" si="11"/>
        <v>0</v>
      </c>
      <c r="O107" s="90">
        <f t="shared" ca="1" si="11"/>
        <v>0</v>
      </c>
      <c r="P107" s="90">
        <f t="shared" ca="1" si="11"/>
        <v>0</v>
      </c>
      <c r="Q107" s="90">
        <f t="shared" ca="1" si="11"/>
        <v>0</v>
      </c>
      <c r="R107" s="90">
        <f t="shared" ca="1" si="11"/>
        <v>0</v>
      </c>
      <c r="S107" s="90">
        <f t="shared" ca="1" si="11"/>
        <v>0</v>
      </c>
      <c r="T107" s="90">
        <f t="shared" ca="1" si="11"/>
        <v>0</v>
      </c>
      <c r="U107" s="90">
        <f t="shared" ca="1" si="11"/>
        <v>0</v>
      </c>
      <c r="V107">
        <f ca="1">IF('Coal mining 2030'!$A115="MR",INDIRECT("'Coal mining 2030'!"&amp;'Country Selector'!$B$3&amp;ROW($A115))*10^12,0)</f>
        <v>0</v>
      </c>
    </row>
    <row r="108" spans="1:22">
      <c r="A108" s="74">
        <v>56</v>
      </c>
      <c r="B108">
        <f ca="1">IF('Coal mining 2010'!$A116="MR",INDIRECT("'Coal mining 2010'!"&amp;'Country Selector'!$B$3&amp;ROW($A116))*10^12,0)</f>
        <v>0</v>
      </c>
      <c r="C108" s="90">
        <f t="shared" ca="1" si="8"/>
        <v>0</v>
      </c>
      <c r="D108" s="90">
        <f t="shared" ca="1" si="10"/>
        <v>0</v>
      </c>
      <c r="E108" s="90">
        <f t="shared" ca="1" si="10"/>
        <v>0</v>
      </c>
      <c r="F108" s="90">
        <f t="shared" ca="1" si="10"/>
        <v>0</v>
      </c>
      <c r="G108" s="90">
        <f t="shared" ca="1" si="10"/>
        <v>0</v>
      </c>
      <c r="H108" s="90">
        <f t="shared" ca="1" si="10"/>
        <v>0</v>
      </c>
      <c r="I108" s="90">
        <f t="shared" ca="1" si="10"/>
        <v>0</v>
      </c>
      <c r="J108" s="90">
        <f t="shared" ca="1" si="10"/>
        <v>0</v>
      </c>
      <c r="K108" s="90">
        <f t="shared" ca="1" si="10"/>
        <v>0</v>
      </c>
      <c r="L108">
        <f ca="1">IF('Coal mining 2020'!$A116="MR",INDIRECT("'Coal mining 2020'!"&amp;'Country Selector'!$B$3&amp;ROW($A116))*10^12,0)</f>
        <v>0</v>
      </c>
      <c r="M108" s="90">
        <f t="shared" ca="1" si="9"/>
        <v>0</v>
      </c>
      <c r="N108" s="90">
        <f t="shared" ca="1" si="11"/>
        <v>0</v>
      </c>
      <c r="O108" s="90">
        <f t="shared" ca="1" si="11"/>
        <v>0</v>
      </c>
      <c r="P108" s="90">
        <f t="shared" ca="1" si="11"/>
        <v>0</v>
      </c>
      <c r="Q108" s="90">
        <f t="shared" ca="1" si="11"/>
        <v>0</v>
      </c>
      <c r="R108" s="90">
        <f t="shared" ca="1" si="11"/>
        <v>0</v>
      </c>
      <c r="S108" s="90">
        <f t="shared" ca="1" si="11"/>
        <v>0</v>
      </c>
      <c r="T108" s="90">
        <f t="shared" ca="1" si="11"/>
        <v>0</v>
      </c>
      <c r="U108" s="90">
        <f t="shared" ca="1" si="11"/>
        <v>0</v>
      </c>
      <c r="V108">
        <f ca="1">IF('Coal mining 2030'!$A116="MR",INDIRECT("'Coal mining 2030'!"&amp;'Country Selector'!$B$3&amp;ROW($A116))*10^12,0)</f>
        <v>0</v>
      </c>
    </row>
    <row r="109" spans="1:22">
      <c r="A109" s="74">
        <v>57</v>
      </c>
      <c r="B109">
        <f ca="1">IF('Coal mining 2010'!$A117="MR",INDIRECT("'Coal mining 2010'!"&amp;'Country Selector'!$B$3&amp;ROW($A117))*10^12,0)</f>
        <v>0</v>
      </c>
      <c r="C109" s="90">
        <f t="shared" ca="1" si="8"/>
        <v>0</v>
      </c>
      <c r="D109" s="90">
        <f t="shared" ca="1" si="10"/>
        <v>0</v>
      </c>
      <c r="E109" s="90">
        <f t="shared" ca="1" si="10"/>
        <v>0</v>
      </c>
      <c r="F109" s="90">
        <f t="shared" ca="1" si="10"/>
        <v>0</v>
      </c>
      <c r="G109" s="90">
        <f t="shared" ca="1" si="10"/>
        <v>0</v>
      </c>
      <c r="H109" s="90">
        <f t="shared" ca="1" si="10"/>
        <v>0</v>
      </c>
      <c r="I109" s="90">
        <f t="shared" ca="1" si="10"/>
        <v>0</v>
      </c>
      <c r="J109" s="90">
        <f t="shared" ca="1" si="10"/>
        <v>0</v>
      </c>
      <c r="K109" s="90">
        <f t="shared" ca="1" si="10"/>
        <v>0</v>
      </c>
      <c r="L109">
        <f ca="1">IF('Coal mining 2020'!$A117="MR",INDIRECT("'Coal mining 2020'!"&amp;'Country Selector'!$B$3&amp;ROW($A117))*10^12,0)</f>
        <v>0</v>
      </c>
      <c r="M109" s="90">
        <f t="shared" ca="1" si="9"/>
        <v>0</v>
      </c>
      <c r="N109" s="90">
        <f t="shared" ca="1" si="11"/>
        <v>0</v>
      </c>
      <c r="O109" s="90">
        <f t="shared" ca="1" si="11"/>
        <v>0</v>
      </c>
      <c r="P109" s="90">
        <f t="shared" ca="1" si="11"/>
        <v>0</v>
      </c>
      <c r="Q109" s="90">
        <f t="shared" ca="1" si="11"/>
        <v>0</v>
      </c>
      <c r="R109" s="90">
        <f t="shared" ca="1" si="11"/>
        <v>0</v>
      </c>
      <c r="S109" s="90">
        <f t="shared" ca="1" si="11"/>
        <v>0</v>
      </c>
      <c r="T109" s="90">
        <f t="shared" ca="1" si="11"/>
        <v>0</v>
      </c>
      <c r="U109" s="90">
        <f t="shared" ca="1" si="11"/>
        <v>0</v>
      </c>
      <c r="V109">
        <f ca="1">IF('Coal mining 2030'!$A117="MR",INDIRECT("'Coal mining 2030'!"&amp;'Country Selector'!$B$3&amp;ROW($A117))*10^12,0)</f>
        <v>0</v>
      </c>
    </row>
    <row r="110" spans="1:22">
      <c r="A110" s="74">
        <v>58</v>
      </c>
      <c r="B110">
        <f ca="1">IF('Coal mining 2010'!$A118="MR",INDIRECT("'Coal mining 2010'!"&amp;'Country Selector'!$B$3&amp;ROW($A118))*10^12,0)</f>
        <v>0</v>
      </c>
      <c r="C110" s="90">
        <f t="shared" ca="1" si="8"/>
        <v>0</v>
      </c>
      <c r="D110" s="90">
        <f t="shared" ca="1" si="10"/>
        <v>0</v>
      </c>
      <c r="E110" s="90">
        <f t="shared" ca="1" si="10"/>
        <v>0</v>
      </c>
      <c r="F110" s="90">
        <f t="shared" ca="1" si="10"/>
        <v>0</v>
      </c>
      <c r="G110" s="90">
        <f t="shared" ca="1" si="10"/>
        <v>0</v>
      </c>
      <c r="H110" s="90">
        <f t="shared" ca="1" si="10"/>
        <v>0</v>
      </c>
      <c r="I110" s="90">
        <f t="shared" ca="1" si="10"/>
        <v>0</v>
      </c>
      <c r="J110" s="90">
        <f t="shared" ca="1" si="10"/>
        <v>0</v>
      </c>
      <c r="K110" s="90">
        <f t="shared" ca="1" si="10"/>
        <v>0</v>
      </c>
      <c r="L110">
        <f ca="1">IF('Coal mining 2020'!$A118="MR",INDIRECT("'Coal mining 2020'!"&amp;'Country Selector'!$B$3&amp;ROW($A118))*10^12,0)</f>
        <v>0</v>
      </c>
      <c r="M110" s="90">
        <f t="shared" ca="1" si="9"/>
        <v>0</v>
      </c>
      <c r="N110" s="90">
        <f t="shared" ca="1" si="11"/>
        <v>0</v>
      </c>
      <c r="O110" s="90">
        <f t="shared" ca="1" si="11"/>
        <v>0</v>
      </c>
      <c r="P110" s="90">
        <f t="shared" ca="1" si="11"/>
        <v>0</v>
      </c>
      <c r="Q110" s="90">
        <f t="shared" ca="1" si="11"/>
        <v>0</v>
      </c>
      <c r="R110" s="90">
        <f t="shared" ca="1" si="11"/>
        <v>0</v>
      </c>
      <c r="S110" s="90">
        <f t="shared" ca="1" si="11"/>
        <v>0</v>
      </c>
      <c r="T110" s="90">
        <f t="shared" ca="1" si="11"/>
        <v>0</v>
      </c>
      <c r="U110" s="90">
        <f t="shared" ca="1" si="11"/>
        <v>0</v>
      </c>
      <c r="V110">
        <f ca="1">IF('Coal mining 2030'!$A118="MR",INDIRECT("'Coal mining 2030'!"&amp;'Country Selector'!$B$3&amp;ROW($A118))*10^12,0)</f>
        <v>0</v>
      </c>
    </row>
    <row r="111" spans="1:22">
      <c r="A111" s="74">
        <v>59</v>
      </c>
      <c r="B111">
        <f ca="1">IF('Coal mining 2010'!$A119="MR",INDIRECT("'Coal mining 2010'!"&amp;'Country Selector'!$B$3&amp;ROW($A119))*10^12,0)</f>
        <v>0</v>
      </c>
      <c r="C111" s="90">
        <f t="shared" ca="1" si="8"/>
        <v>0</v>
      </c>
      <c r="D111" s="90">
        <f t="shared" ca="1" si="10"/>
        <v>0</v>
      </c>
      <c r="E111" s="90">
        <f t="shared" ca="1" si="10"/>
        <v>0</v>
      </c>
      <c r="F111" s="90">
        <f t="shared" ca="1" si="10"/>
        <v>0</v>
      </c>
      <c r="G111" s="90">
        <f t="shared" ca="1" si="10"/>
        <v>0</v>
      </c>
      <c r="H111" s="90">
        <f t="shared" ca="1" si="10"/>
        <v>0</v>
      </c>
      <c r="I111" s="90">
        <f t="shared" ca="1" si="10"/>
        <v>0</v>
      </c>
      <c r="J111" s="90">
        <f t="shared" ca="1" si="10"/>
        <v>0</v>
      </c>
      <c r="K111" s="90">
        <f t="shared" ca="1" si="10"/>
        <v>0</v>
      </c>
      <c r="L111">
        <f ca="1">IF('Coal mining 2020'!$A119="MR",INDIRECT("'Coal mining 2020'!"&amp;'Country Selector'!$B$3&amp;ROW($A119))*10^12,0)</f>
        <v>0</v>
      </c>
      <c r="M111" s="90">
        <f t="shared" ca="1" si="9"/>
        <v>0</v>
      </c>
      <c r="N111" s="90">
        <f t="shared" ca="1" si="11"/>
        <v>0</v>
      </c>
      <c r="O111" s="90">
        <f t="shared" ca="1" si="11"/>
        <v>0</v>
      </c>
      <c r="P111" s="90">
        <f t="shared" ca="1" si="11"/>
        <v>0</v>
      </c>
      <c r="Q111" s="90">
        <f t="shared" ca="1" si="11"/>
        <v>0</v>
      </c>
      <c r="R111" s="90">
        <f t="shared" ca="1" si="11"/>
        <v>0</v>
      </c>
      <c r="S111" s="90">
        <f t="shared" ca="1" si="11"/>
        <v>0</v>
      </c>
      <c r="T111" s="90">
        <f t="shared" ca="1" si="11"/>
        <v>0</v>
      </c>
      <c r="U111" s="90">
        <f t="shared" ca="1" si="11"/>
        <v>0</v>
      </c>
      <c r="V111">
        <f ca="1">IF('Coal mining 2030'!$A119="MR",INDIRECT("'Coal mining 2030'!"&amp;'Country Selector'!$B$3&amp;ROW($A119))*10^12,0)</f>
        <v>0</v>
      </c>
    </row>
    <row r="112" spans="1:22">
      <c r="A112" s="74">
        <v>60</v>
      </c>
      <c r="B112">
        <f ca="1">IF('Coal mining 2010'!$A120="MR",INDIRECT("'Coal mining 2010'!"&amp;'Country Selector'!$B$3&amp;ROW($A120))*10^12,0)</f>
        <v>0</v>
      </c>
      <c r="C112" s="90">
        <f t="shared" ca="1" si="8"/>
        <v>0</v>
      </c>
      <c r="D112" s="90">
        <f t="shared" ca="1" si="10"/>
        <v>0</v>
      </c>
      <c r="E112" s="90">
        <f t="shared" ca="1" si="10"/>
        <v>0</v>
      </c>
      <c r="F112" s="90">
        <f t="shared" ca="1" si="10"/>
        <v>0</v>
      </c>
      <c r="G112" s="90">
        <f t="shared" ca="1" si="10"/>
        <v>0</v>
      </c>
      <c r="H112" s="90">
        <f t="shared" ca="1" si="10"/>
        <v>0</v>
      </c>
      <c r="I112" s="90">
        <f t="shared" ca="1" si="10"/>
        <v>0</v>
      </c>
      <c r="J112" s="90">
        <f t="shared" ca="1" si="10"/>
        <v>0</v>
      </c>
      <c r="K112" s="90">
        <f t="shared" ca="1" si="10"/>
        <v>0</v>
      </c>
      <c r="L112">
        <f ca="1">IF('Coal mining 2020'!$A120="MR",INDIRECT("'Coal mining 2020'!"&amp;'Country Selector'!$B$3&amp;ROW($A120))*10^12,0)</f>
        <v>0</v>
      </c>
      <c r="M112" s="90">
        <f t="shared" ca="1" si="9"/>
        <v>0</v>
      </c>
      <c r="N112" s="90">
        <f t="shared" ca="1" si="11"/>
        <v>0</v>
      </c>
      <c r="O112" s="90">
        <f t="shared" ca="1" si="11"/>
        <v>0</v>
      </c>
      <c r="P112" s="90">
        <f t="shared" ca="1" si="11"/>
        <v>0</v>
      </c>
      <c r="Q112" s="90">
        <f t="shared" ca="1" si="11"/>
        <v>0</v>
      </c>
      <c r="R112" s="90">
        <f t="shared" ca="1" si="11"/>
        <v>0</v>
      </c>
      <c r="S112" s="90">
        <f t="shared" ca="1" si="11"/>
        <v>0</v>
      </c>
      <c r="T112" s="90">
        <f t="shared" ca="1" si="11"/>
        <v>0</v>
      </c>
      <c r="U112" s="90">
        <f t="shared" ca="1" si="11"/>
        <v>0</v>
      </c>
      <c r="V112">
        <f ca="1">IF('Coal mining 2030'!$A120="MR",INDIRECT("'Coal mining 2030'!"&amp;'Country Selector'!$B$3&amp;ROW($A120))*10^12,0)</f>
        <v>0</v>
      </c>
    </row>
    <row r="113" spans="1:22">
      <c r="A113" s="74">
        <v>61</v>
      </c>
      <c r="B113">
        <f ca="1">IF('Coal mining 2010'!$A121="MR",INDIRECT("'Coal mining 2010'!"&amp;'Country Selector'!$B$3&amp;ROW($A121))*10^12,0)</f>
        <v>0</v>
      </c>
      <c r="C113" s="90">
        <f t="shared" ca="1" si="8"/>
        <v>0</v>
      </c>
      <c r="D113" s="90">
        <f t="shared" ca="1" si="10"/>
        <v>0</v>
      </c>
      <c r="E113" s="90">
        <f t="shared" ca="1" si="10"/>
        <v>0</v>
      </c>
      <c r="F113" s="90">
        <f t="shared" ca="1" si="10"/>
        <v>0</v>
      </c>
      <c r="G113" s="90">
        <f t="shared" ca="1" si="10"/>
        <v>0</v>
      </c>
      <c r="H113" s="90">
        <f t="shared" ca="1" si="10"/>
        <v>0</v>
      </c>
      <c r="I113" s="90">
        <f t="shared" ca="1" si="10"/>
        <v>0</v>
      </c>
      <c r="J113" s="90">
        <f t="shared" ca="1" si="10"/>
        <v>0</v>
      </c>
      <c r="K113" s="90">
        <f t="shared" ca="1" si="10"/>
        <v>0</v>
      </c>
      <c r="L113">
        <f ca="1">IF('Coal mining 2020'!$A121="MR",INDIRECT("'Coal mining 2020'!"&amp;'Country Selector'!$B$3&amp;ROW($A121))*10^12,0)</f>
        <v>0</v>
      </c>
      <c r="M113" s="90">
        <f t="shared" ca="1" si="9"/>
        <v>0</v>
      </c>
      <c r="N113" s="90">
        <f t="shared" ca="1" si="11"/>
        <v>0</v>
      </c>
      <c r="O113" s="90">
        <f t="shared" ca="1" si="11"/>
        <v>0</v>
      </c>
      <c r="P113" s="90">
        <f t="shared" ca="1" si="11"/>
        <v>0</v>
      </c>
      <c r="Q113" s="90">
        <f t="shared" ca="1" si="11"/>
        <v>0</v>
      </c>
      <c r="R113" s="90">
        <f t="shared" ca="1" si="11"/>
        <v>0</v>
      </c>
      <c r="S113" s="90">
        <f t="shared" ca="1" si="11"/>
        <v>0</v>
      </c>
      <c r="T113" s="90">
        <f t="shared" ca="1" si="11"/>
        <v>0</v>
      </c>
      <c r="U113" s="90">
        <f t="shared" ca="1" si="11"/>
        <v>0</v>
      </c>
      <c r="V113">
        <f ca="1">IF('Coal mining 2030'!$A121="MR",INDIRECT("'Coal mining 2030'!"&amp;'Country Selector'!$B$3&amp;ROW($A121))*10^12,0)</f>
        <v>0</v>
      </c>
    </row>
    <row r="114" spans="1:22">
      <c r="A114" s="74">
        <v>62</v>
      </c>
      <c r="B114">
        <f ca="1">IF('Coal mining 2010'!$A122="MR",INDIRECT("'Coal mining 2010'!"&amp;'Country Selector'!$B$3&amp;ROW($A122))*10^12,0)</f>
        <v>0</v>
      </c>
      <c r="C114" s="90">
        <f t="shared" ca="1" si="8"/>
        <v>0</v>
      </c>
      <c r="D114" s="90">
        <f t="shared" ca="1" si="10"/>
        <v>0</v>
      </c>
      <c r="E114" s="90">
        <f t="shared" ca="1" si="10"/>
        <v>0</v>
      </c>
      <c r="F114" s="90">
        <f t="shared" ca="1" si="10"/>
        <v>0</v>
      </c>
      <c r="G114" s="90">
        <f t="shared" ca="1" si="10"/>
        <v>0</v>
      </c>
      <c r="H114" s="90">
        <f t="shared" ca="1" si="10"/>
        <v>0</v>
      </c>
      <c r="I114" s="90">
        <f t="shared" ca="1" si="10"/>
        <v>0</v>
      </c>
      <c r="J114" s="90">
        <f t="shared" ca="1" si="10"/>
        <v>0</v>
      </c>
      <c r="K114" s="90">
        <f t="shared" ca="1" si="10"/>
        <v>0</v>
      </c>
      <c r="L114">
        <f ca="1">IF('Coal mining 2020'!$A122="MR",INDIRECT("'Coal mining 2020'!"&amp;'Country Selector'!$B$3&amp;ROW($A122))*10^12,0)</f>
        <v>0</v>
      </c>
      <c r="M114" s="90">
        <f t="shared" ca="1" si="9"/>
        <v>0</v>
      </c>
      <c r="N114" s="90">
        <f t="shared" ca="1" si="11"/>
        <v>0</v>
      </c>
      <c r="O114" s="90">
        <f t="shared" ca="1" si="11"/>
        <v>0</v>
      </c>
      <c r="P114" s="90">
        <f t="shared" ca="1" si="11"/>
        <v>0</v>
      </c>
      <c r="Q114" s="90">
        <f t="shared" ca="1" si="11"/>
        <v>0</v>
      </c>
      <c r="R114" s="90">
        <f t="shared" ca="1" si="11"/>
        <v>0</v>
      </c>
      <c r="S114" s="90">
        <f t="shared" ca="1" si="11"/>
        <v>0</v>
      </c>
      <c r="T114" s="90">
        <f t="shared" ca="1" si="11"/>
        <v>0</v>
      </c>
      <c r="U114" s="90">
        <f t="shared" ca="1" si="11"/>
        <v>0</v>
      </c>
      <c r="V114">
        <f ca="1">IF('Coal mining 2030'!$A122="MR",INDIRECT("'Coal mining 2030'!"&amp;'Country Selector'!$B$3&amp;ROW($A122))*10^12,0)</f>
        <v>0</v>
      </c>
    </row>
    <row r="115" spans="1:22">
      <c r="A115" s="74">
        <v>63</v>
      </c>
      <c r="B115">
        <f ca="1">IF('Coal mining 2010'!$A123="MR",INDIRECT("'Coal mining 2010'!"&amp;'Country Selector'!$B$3&amp;ROW($A123))*10^12,0)</f>
        <v>0</v>
      </c>
      <c r="C115" s="90">
        <f t="shared" ca="1" si="8"/>
        <v>0</v>
      </c>
      <c r="D115" s="90">
        <f t="shared" ca="1" si="10"/>
        <v>0</v>
      </c>
      <c r="E115" s="90">
        <f t="shared" ca="1" si="10"/>
        <v>0</v>
      </c>
      <c r="F115" s="90">
        <f t="shared" ca="1" si="10"/>
        <v>0</v>
      </c>
      <c r="G115" s="90">
        <f t="shared" ca="1" si="10"/>
        <v>0</v>
      </c>
      <c r="H115" s="90">
        <f t="shared" ca="1" si="10"/>
        <v>0</v>
      </c>
      <c r="I115" s="90">
        <f t="shared" ca="1" si="10"/>
        <v>0</v>
      </c>
      <c r="J115" s="90">
        <f t="shared" ca="1" si="10"/>
        <v>0</v>
      </c>
      <c r="K115" s="90">
        <f t="shared" ca="1" si="10"/>
        <v>0</v>
      </c>
      <c r="L115">
        <f ca="1">IF('Coal mining 2020'!$A123="MR",INDIRECT("'Coal mining 2020'!"&amp;'Country Selector'!$B$3&amp;ROW($A123))*10^12,0)</f>
        <v>0</v>
      </c>
      <c r="M115" s="90">
        <f t="shared" ca="1" si="9"/>
        <v>0</v>
      </c>
      <c r="N115" s="90">
        <f t="shared" ca="1" si="11"/>
        <v>0</v>
      </c>
      <c r="O115" s="90">
        <f t="shared" ca="1" si="11"/>
        <v>0</v>
      </c>
      <c r="P115" s="90">
        <f t="shared" ca="1" si="11"/>
        <v>0</v>
      </c>
      <c r="Q115" s="90">
        <f t="shared" ca="1" si="11"/>
        <v>0</v>
      </c>
      <c r="R115" s="90">
        <f t="shared" ca="1" si="11"/>
        <v>0</v>
      </c>
      <c r="S115" s="90">
        <f t="shared" ca="1" si="11"/>
        <v>0</v>
      </c>
      <c r="T115" s="90">
        <f t="shared" ca="1" si="11"/>
        <v>0</v>
      </c>
      <c r="U115" s="90">
        <f t="shared" ca="1" si="11"/>
        <v>0</v>
      </c>
      <c r="V115">
        <f ca="1">IF('Coal mining 2030'!$A123="MR",INDIRECT("'Coal mining 2030'!"&amp;'Country Selector'!$B$3&amp;ROW($A123))*10^12,0)</f>
        <v>0</v>
      </c>
    </row>
    <row r="116" spans="1:22">
      <c r="A116" s="74">
        <v>64</v>
      </c>
      <c r="B116">
        <f ca="1">IF('Coal mining 2010'!$A124="MR",INDIRECT("'Coal mining 2010'!"&amp;'Country Selector'!$B$3&amp;ROW($A124))*10^12,0)</f>
        <v>0</v>
      </c>
      <c r="C116" s="90">
        <f t="shared" ca="1" si="8"/>
        <v>0</v>
      </c>
      <c r="D116" s="90">
        <f t="shared" ca="1" si="10"/>
        <v>0</v>
      </c>
      <c r="E116" s="90">
        <f t="shared" ca="1" si="10"/>
        <v>0</v>
      </c>
      <c r="F116" s="90">
        <f t="shared" ca="1" si="10"/>
        <v>0</v>
      </c>
      <c r="G116" s="90">
        <f t="shared" ca="1" si="10"/>
        <v>0</v>
      </c>
      <c r="H116" s="90">
        <f t="shared" ca="1" si="10"/>
        <v>0</v>
      </c>
      <c r="I116" s="90">
        <f t="shared" ca="1" si="10"/>
        <v>0</v>
      </c>
      <c r="J116" s="90">
        <f t="shared" ca="1" si="10"/>
        <v>0</v>
      </c>
      <c r="K116" s="90">
        <f t="shared" ca="1" si="10"/>
        <v>0</v>
      </c>
      <c r="L116">
        <f ca="1">IF('Coal mining 2020'!$A124="MR",INDIRECT("'Coal mining 2020'!"&amp;'Country Selector'!$B$3&amp;ROW($A124))*10^12,0)</f>
        <v>0</v>
      </c>
      <c r="M116" s="90">
        <f t="shared" ca="1" si="9"/>
        <v>0</v>
      </c>
      <c r="N116" s="90">
        <f t="shared" ca="1" si="11"/>
        <v>0</v>
      </c>
      <c r="O116" s="90">
        <f t="shared" ca="1" si="11"/>
        <v>0</v>
      </c>
      <c r="P116" s="90">
        <f t="shared" ca="1" si="11"/>
        <v>0</v>
      </c>
      <c r="Q116" s="90">
        <f t="shared" ca="1" si="11"/>
        <v>0</v>
      </c>
      <c r="R116" s="90">
        <f t="shared" ca="1" si="11"/>
        <v>0</v>
      </c>
      <c r="S116" s="90">
        <f t="shared" ca="1" si="11"/>
        <v>0</v>
      </c>
      <c r="T116" s="90">
        <f t="shared" ca="1" si="11"/>
        <v>0</v>
      </c>
      <c r="U116" s="90">
        <f t="shared" ca="1" si="11"/>
        <v>0</v>
      </c>
      <c r="V116">
        <f ca="1">IF('Coal mining 2030'!$A124="MR",INDIRECT("'Coal mining 2030'!"&amp;'Country Selector'!$B$3&amp;ROW($A124))*10^12,0)</f>
        <v>0</v>
      </c>
    </row>
    <row r="117" spans="1:22">
      <c r="A117" s="74">
        <v>65</v>
      </c>
      <c r="B117">
        <f ca="1">IF('Coal mining 2010'!$A125="MR",INDIRECT("'Coal mining 2010'!"&amp;'Country Selector'!$B$3&amp;ROW($A125))*10^12,0)</f>
        <v>0</v>
      </c>
      <c r="C117" s="90">
        <f t="shared" ca="1" si="8"/>
        <v>0</v>
      </c>
      <c r="D117" s="90">
        <f t="shared" ca="1" si="10"/>
        <v>0</v>
      </c>
      <c r="E117" s="90">
        <f t="shared" ca="1" si="10"/>
        <v>0</v>
      </c>
      <c r="F117" s="90">
        <f t="shared" ca="1" si="10"/>
        <v>0</v>
      </c>
      <c r="G117" s="90">
        <f t="shared" ca="1" si="10"/>
        <v>0</v>
      </c>
      <c r="H117" s="90">
        <f t="shared" ca="1" si="10"/>
        <v>0</v>
      </c>
      <c r="I117" s="90">
        <f t="shared" ca="1" si="10"/>
        <v>0</v>
      </c>
      <c r="J117" s="90">
        <f t="shared" ca="1" si="10"/>
        <v>0</v>
      </c>
      <c r="K117" s="90">
        <f t="shared" ca="1" si="10"/>
        <v>0</v>
      </c>
      <c r="L117">
        <f ca="1">IF('Coal mining 2020'!$A125="MR",INDIRECT("'Coal mining 2020'!"&amp;'Country Selector'!$B$3&amp;ROW($A125))*10^12,0)</f>
        <v>0</v>
      </c>
      <c r="M117" s="90">
        <f t="shared" ca="1" si="9"/>
        <v>0</v>
      </c>
      <c r="N117" s="90">
        <f t="shared" ca="1" si="11"/>
        <v>0</v>
      </c>
      <c r="O117" s="90">
        <f t="shared" ca="1" si="11"/>
        <v>0</v>
      </c>
      <c r="P117" s="90">
        <f t="shared" ca="1" si="11"/>
        <v>0</v>
      </c>
      <c r="Q117" s="90">
        <f t="shared" ca="1" si="11"/>
        <v>0</v>
      </c>
      <c r="R117" s="90">
        <f t="shared" ca="1" si="11"/>
        <v>0</v>
      </c>
      <c r="S117" s="90">
        <f t="shared" ca="1" si="11"/>
        <v>0</v>
      </c>
      <c r="T117" s="90">
        <f t="shared" ca="1" si="11"/>
        <v>0</v>
      </c>
      <c r="U117" s="90">
        <f t="shared" ca="1" si="11"/>
        <v>0</v>
      </c>
      <c r="V117">
        <f ca="1">IF('Coal mining 2030'!$A125="MR",INDIRECT("'Coal mining 2030'!"&amp;'Country Selector'!$B$3&amp;ROW($A125))*10^12,0)</f>
        <v>0</v>
      </c>
    </row>
    <row r="118" spans="1:22">
      <c r="A118" s="74">
        <v>66</v>
      </c>
      <c r="B118">
        <f ca="1">IF('Coal mining 2010'!$A126="MR",INDIRECT("'Coal mining 2010'!"&amp;'Country Selector'!$B$3&amp;ROW($A126))*10^12,0)</f>
        <v>0</v>
      </c>
      <c r="C118" s="90">
        <f t="shared" ca="1" si="8"/>
        <v>0</v>
      </c>
      <c r="D118" s="90">
        <f t="shared" ca="1" si="10"/>
        <v>0</v>
      </c>
      <c r="E118" s="90">
        <f t="shared" ca="1" si="10"/>
        <v>0</v>
      </c>
      <c r="F118" s="90">
        <f t="shared" ca="1" si="10"/>
        <v>0</v>
      </c>
      <c r="G118" s="90">
        <f t="shared" ca="1" si="10"/>
        <v>0</v>
      </c>
      <c r="H118" s="90">
        <f t="shared" ca="1" si="10"/>
        <v>0</v>
      </c>
      <c r="I118" s="90">
        <f t="shared" ca="1" si="10"/>
        <v>0</v>
      </c>
      <c r="J118" s="90">
        <f t="shared" ca="1" si="10"/>
        <v>0</v>
      </c>
      <c r="K118" s="90">
        <f t="shared" ca="1" si="10"/>
        <v>0</v>
      </c>
      <c r="L118">
        <f ca="1">IF('Coal mining 2020'!$A126="MR",INDIRECT("'Coal mining 2020'!"&amp;'Country Selector'!$B$3&amp;ROW($A126))*10^12,0)</f>
        <v>0</v>
      </c>
      <c r="M118" s="90">
        <f t="shared" ca="1" si="9"/>
        <v>0</v>
      </c>
      <c r="N118" s="90">
        <f t="shared" ca="1" si="11"/>
        <v>0</v>
      </c>
      <c r="O118" s="90">
        <f t="shared" ca="1" si="11"/>
        <v>0</v>
      </c>
      <c r="P118" s="90">
        <f t="shared" ca="1" si="11"/>
        <v>0</v>
      </c>
      <c r="Q118" s="90">
        <f t="shared" ca="1" si="11"/>
        <v>0</v>
      </c>
      <c r="R118" s="90">
        <f t="shared" ca="1" si="11"/>
        <v>0</v>
      </c>
      <c r="S118" s="90">
        <f t="shared" ca="1" si="11"/>
        <v>0</v>
      </c>
      <c r="T118" s="90">
        <f t="shared" ca="1" si="11"/>
        <v>0</v>
      </c>
      <c r="U118" s="90">
        <f t="shared" ca="1" si="11"/>
        <v>0</v>
      </c>
      <c r="V118">
        <f ca="1">IF('Coal mining 2030'!$A126="MR",INDIRECT("'Coal mining 2030'!"&amp;'Country Selector'!$B$3&amp;ROW($A126))*10^12,0)</f>
        <v>0</v>
      </c>
    </row>
    <row r="119" spans="1:22">
      <c r="A119" s="74">
        <v>67</v>
      </c>
      <c r="B119">
        <f ca="1">IF('Coal mining 2010'!$A127="MR",INDIRECT("'Coal mining 2010'!"&amp;'Country Selector'!$B$3&amp;ROW($A127))*10^12,0)</f>
        <v>0</v>
      </c>
      <c r="C119" s="90">
        <f t="shared" ca="1" si="8"/>
        <v>0</v>
      </c>
      <c r="D119" s="90">
        <f t="shared" ca="1" si="10"/>
        <v>0</v>
      </c>
      <c r="E119" s="90">
        <f t="shared" ca="1" si="10"/>
        <v>0</v>
      </c>
      <c r="F119" s="90">
        <f t="shared" ca="1" si="10"/>
        <v>0</v>
      </c>
      <c r="G119" s="90">
        <f t="shared" ca="1" si="10"/>
        <v>0</v>
      </c>
      <c r="H119" s="90">
        <f t="shared" ca="1" si="10"/>
        <v>0</v>
      </c>
      <c r="I119" s="90">
        <f t="shared" ca="1" si="10"/>
        <v>0</v>
      </c>
      <c r="J119" s="90">
        <f t="shared" ca="1" si="10"/>
        <v>0</v>
      </c>
      <c r="K119" s="90">
        <f t="shared" ca="1" si="10"/>
        <v>0</v>
      </c>
      <c r="L119">
        <f ca="1">IF('Coal mining 2020'!$A127="MR",INDIRECT("'Coal mining 2020'!"&amp;'Country Selector'!$B$3&amp;ROW($A127))*10^12,0)</f>
        <v>0</v>
      </c>
      <c r="M119" s="90">
        <f t="shared" ca="1" si="9"/>
        <v>0</v>
      </c>
      <c r="N119" s="90">
        <f t="shared" ca="1" si="11"/>
        <v>0</v>
      </c>
      <c r="O119" s="90">
        <f t="shared" ca="1" si="11"/>
        <v>0</v>
      </c>
      <c r="P119" s="90">
        <f t="shared" ca="1" si="11"/>
        <v>0</v>
      </c>
      <c r="Q119" s="90">
        <f t="shared" ca="1" si="11"/>
        <v>0</v>
      </c>
      <c r="R119" s="90">
        <f t="shared" ca="1" si="11"/>
        <v>0</v>
      </c>
      <c r="S119" s="90">
        <f t="shared" ca="1" si="11"/>
        <v>0</v>
      </c>
      <c r="T119" s="90">
        <f t="shared" ca="1" si="11"/>
        <v>0</v>
      </c>
      <c r="U119" s="90">
        <f t="shared" ca="1" si="11"/>
        <v>0</v>
      </c>
      <c r="V119">
        <f ca="1">IF('Coal mining 2030'!$A127="MR",INDIRECT("'Coal mining 2030'!"&amp;'Country Selector'!$B$3&amp;ROW($A127))*10^12,0)</f>
        <v>0</v>
      </c>
    </row>
    <row r="120" spans="1:22">
      <c r="A120" s="74">
        <v>68</v>
      </c>
      <c r="B120">
        <f ca="1">IF('Coal mining 2010'!$A128="MR",INDIRECT("'Coal mining 2010'!"&amp;'Country Selector'!$B$3&amp;ROW($A128))*10^12,0)</f>
        <v>0</v>
      </c>
      <c r="C120" s="90">
        <f t="shared" ca="1" si="8"/>
        <v>0</v>
      </c>
      <c r="D120" s="90">
        <f t="shared" ca="1" si="10"/>
        <v>0</v>
      </c>
      <c r="E120" s="90">
        <f t="shared" ca="1" si="10"/>
        <v>0</v>
      </c>
      <c r="F120" s="90">
        <f t="shared" ca="1" si="10"/>
        <v>0</v>
      </c>
      <c r="G120" s="90">
        <f t="shared" ca="1" si="10"/>
        <v>0</v>
      </c>
      <c r="H120" s="90">
        <f t="shared" ca="1" si="10"/>
        <v>0</v>
      </c>
      <c r="I120" s="90">
        <f t="shared" ca="1" si="10"/>
        <v>0</v>
      </c>
      <c r="J120" s="90">
        <f t="shared" ca="1" si="10"/>
        <v>0</v>
      </c>
      <c r="K120" s="90">
        <f t="shared" ca="1" si="10"/>
        <v>0</v>
      </c>
      <c r="L120">
        <f ca="1">IF('Coal mining 2020'!$A128="MR",INDIRECT("'Coal mining 2020'!"&amp;'Country Selector'!$B$3&amp;ROW($A128))*10^12,0)</f>
        <v>0</v>
      </c>
      <c r="M120" s="90">
        <f t="shared" ca="1" si="9"/>
        <v>0</v>
      </c>
      <c r="N120" s="90">
        <f t="shared" ca="1" si="11"/>
        <v>0</v>
      </c>
      <c r="O120" s="90">
        <f t="shared" ca="1" si="11"/>
        <v>0</v>
      </c>
      <c r="P120" s="90">
        <f t="shared" ca="1" si="11"/>
        <v>0</v>
      </c>
      <c r="Q120" s="90">
        <f t="shared" ca="1" si="11"/>
        <v>0</v>
      </c>
      <c r="R120" s="90">
        <f t="shared" ca="1" si="11"/>
        <v>0</v>
      </c>
      <c r="S120" s="90">
        <f t="shared" ca="1" si="11"/>
        <v>0</v>
      </c>
      <c r="T120" s="90">
        <f t="shared" ca="1" si="11"/>
        <v>0</v>
      </c>
      <c r="U120" s="90">
        <f t="shared" ca="1" si="11"/>
        <v>0</v>
      </c>
      <c r="V120">
        <f ca="1">IF('Coal mining 2030'!$A128="MR",INDIRECT("'Coal mining 2030'!"&amp;'Country Selector'!$B$3&amp;ROW($A128))*10^12,0)</f>
        <v>0</v>
      </c>
    </row>
    <row r="121" spans="1:22">
      <c r="A121" s="74">
        <v>69</v>
      </c>
      <c r="B121">
        <f ca="1">IF('Coal mining 2010'!$A129="MR",INDIRECT("'Coal mining 2010'!"&amp;'Country Selector'!$B$3&amp;ROW($A129))*10^12,0)</f>
        <v>0</v>
      </c>
      <c r="C121" s="90">
        <f t="shared" ca="1" si="8"/>
        <v>0</v>
      </c>
      <c r="D121" s="90">
        <f t="shared" ca="1" si="10"/>
        <v>0</v>
      </c>
      <c r="E121" s="90">
        <f t="shared" ca="1" si="10"/>
        <v>0</v>
      </c>
      <c r="F121" s="90">
        <f t="shared" ca="1" si="10"/>
        <v>0</v>
      </c>
      <c r="G121" s="90">
        <f t="shared" ca="1" si="10"/>
        <v>0</v>
      </c>
      <c r="H121" s="90">
        <f t="shared" ca="1" si="10"/>
        <v>0</v>
      </c>
      <c r="I121" s="90">
        <f t="shared" ca="1" si="10"/>
        <v>0</v>
      </c>
      <c r="J121" s="90">
        <f t="shared" ca="1" si="10"/>
        <v>0</v>
      </c>
      <c r="K121" s="90">
        <f t="shared" ca="1" si="10"/>
        <v>0</v>
      </c>
      <c r="L121">
        <f ca="1">IF('Coal mining 2020'!$A129="MR",INDIRECT("'Coal mining 2020'!"&amp;'Country Selector'!$B$3&amp;ROW($A129))*10^12,0)</f>
        <v>0</v>
      </c>
      <c r="M121" s="90">
        <f t="shared" ca="1" si="9"/>
        <v>0</v>
      </c>
      <c r="N121" s="90">
        <f t="shared" ca="1" si="11"/>
        <v>0</v>
      </c>
      <c r="O121" s="90">
        <f t="shared" ca="1" si="11"/>
        <v>0</v>
      </c>
      <c r="P121" s="90">
        <f t="shared" ca="1" si="11"/>
        <v>0</v>
      </c>
      <c r="Q121" s="90">
        <f t="shared" ca="1" si="11"/>
        <v>0</v>
      </c>
      <c r="R121" s="90">
        <f t="shared" ca="1" si="11"/>
        <v>0</v>
      </c>
      <c r="S121" s="90">
        <f t="shared" ca="1" si="11"/>
        <v>0</v>
      </c>
      <c r="T121" s="90">
        <f t="shared" ca="1" si="11"/>
        <v>0</v>
      </c>
      <c r="U121" s="90">
        <f t="shared" ca="1" si="11"/>
        <v>0</v>
      </c>
      <c r="V121">
        <f ca="1">IF('Coal mining 2030'!$A129="MR",INDIRECT("'Coal mining 2030'!"&amp;'Country Selector'!$B$3&amp;ROW($A129))*10^12,0)</f>
        <v>0</v>
      </c>
    </row>
    <row r="122" spans="1:22">
      <c r="A122" s="74">
        <v>70</v>
      </c>
      <c r="B122">
        <f ca="1">IF('Coal mining 2010'!$A130="MR",INDIRECT("'Coal mining 2010'!"&amp;'Country Selector'!$B$3&amp;ROW($A130))*10^12,0)</f>
        <v>0</v>
      </c>
      <c r="C122" s="90">
        <f t="shared" ca="1" si="8"/>
        <v>0</v>
      </c>
      <c r="D122" s="90">
        <f t="shared" ca="1" si="10"/>
        <v>0</v>
      </c>
      <c r="E122" s="90">
        <f t="shared" ca="1" si="10"/>
        <v>0</v>
      </c>
      <c r="F122" s="90">
        <f t="shared" ca="1" si="10"/>
        <v>0</v>
      </c>
      <c r="G122" s="90">
        <f t="shared" ca="1" si="10"/>
        <v>0</v>
      </c>
      <c r="H122" s="90">
        <f t="shared" ca="1" si="10"/>
        <v>0</v>
      </c>
      <c r="I122" s="90">
        <f t="shared" ca="1" si="10"/>
        <v>0</v>
      </c>
      <c r="J122" s="90">
        <f t="shared" ca="1" si="10"/>
        <v>0</v>
      </c>
      <c r="K122" s="90">
        <f t="shared" ca="1" si="10"/>
        <v>0</v>
      </c>
      <c r="L122">
        <f ca="1">IF('Coal mining 2020'!$A130="MR",INDIRECT("'Coal mining 2020'!"&amp;'Country Selector'!$B$3&amp;ROW($A130))*10^12,0)</f>
        <v>0</v>
      </c>
      <c r="M122" s="90">
        <f t="shared" ca="1" si="9"/>
        <v>0</v>
      </c>
      <c r="N122" s="90">
        <f t="shared" ca="1" si="11"/>
        <v>0</v>
      </c>
      <c r="O122" s="90">
        <f t="shared" ca="1" si="11"/>
        <v>0</v>
      </c>
      <c r="P122" s="90">
        <f t="shared" ca="1" si="11"/>
        <v>0</v>
      </c>
      <c r="Q122" s="90">
        <f t="shared" ca="1" si="11"/>
        <v>0</v>
      </c>
      <c r="R122" s="90">
        <f t="shared" ca="1" si="11"/>
        <v>0</v>
      </c>
      <c r="S122" s="90">
        <f t="shared" ca="1" si="11"/>
        <v>0</v>
      </c>
      <c r="T122" s="90">
        <f t="shared" ca="1" si="11"/>
        <v>0</v>
      </c>
      <c r="U122" s="90">
        <f t="shared" ca="1" si="11"/>
        <v>0</v>
      </c>
      <c r="V122">
        <f ca="1">IF('Coal mining 2030'!$A130="MR",INDIRECT("'Coal mining 2030'!"&amp;'Country Selector'!$B$3&amp;ROW($A130))*10^12,0)</f>
        <v>0</v>
      </c>
    </row>
    <row r="123" spans="1:22">
      <c r="A123" s="74">
        <v>71</v>
      </c>
      <c r="B123">
        <f ca="1">IF('Coal mining 2010'!$A131="MR",INDIRECT("'Coal mining 2010'!"&amp;'Country Selector'!$B$3&amp;ROW($A131))*10^12,0)</f>
        <v>0</v>
      </c>
      <c r="C123" s="90">
        <f t="shared" ca="1" si="8"/>
        <v>0</v>
      </c>
      <c r="D123" s="90">
        <f t="shared" ca="1" si="10"/>
        <v>0</v>
      </c>
      <c r="E123" s="90">
        <f t="shared" ca="1" si="10"/>
        <v>0</v>
      </c>
      <c r="F123" s="90">
        <f t="shared" ca="1" si="10"/>
        <v>0</v>
      </c>
      <c r="G123" s="90">
        <f t="shared" ca="1" si="10"/>
        <v>0</v>
      </c>
      <c r="H123" s="90">
        <f t="shared" ca="1" si="10"/>
        <v>0</v>
      </c>
      <c r="I123" s="90">
        <f t="shared" ca="1" si="10"/>
        <v>0</v>
      </c>
      <c r="J123" s="90">
        <f t="shared" ca="1" si="10"/>
        <v>0</v>
      </c>
      <c r="K123" s="90">
        <f t="shared" ca="1" si="10"/>
        <v>0</v>
      </c>
      <c r="L123">
        <f ca="1">IF('Coal mining 2020'!$A131="MR",INDIRECT("'Coal mining 2020'!"&amp;'Country Selector'!$B$3&amp;ROW($A131))*10^12,0)</f>
        <v>0</v>
      </c>
      <c r="M123" s="90">
        <f t="shared" ca="1" si="9"/>
        <v>0</v>
      </c>
      <c r="N123" s="90">
        <f t="shared" ca="1" si="11"/>
        <v>0</v>
      </c>
      <c r="O123" s="90">
        <f t="shared" ca="1" si="11"/>
        <v>0</v>
      </c>
      <c r="P123" s="90">
        <f t="shared" ca="1" si="11"/>
        <v>0</v>
      </c>
      <c r="Q123" s="90">
        <f t="shared" ca="1" si="11"/>
        <v>0</v>
      </c>
      <c r="R123" s="90">
        <f t="shared" ca="1" si="11"/>
        <v>0</v>
      </c>
      <c r="S123" s="90">
        <f t="shared" ca="1" si="11"/>
        <v>0</v>
      </c>
      <c r="T123" s="90">
        <f t="shared" ca="1" si="11"/>
        <v>0</v>
      </c>
      <c r="U123" s="90">
        <f t="shared" ca="1" si="11"/>
        <v>0</v>
      </c>
      <c r="V123">
        <f ca="1">IF('Coal mining 2030'!$A131="MR",INDIRECT("'Coal mining 2030'!"&amp;'Country Selector'!$B$3&amp;ROW($A131))*10^12,0)</f>
        <v>0</v>
      </c>
    </row>
    <row r="124" spans="1:22">
      <c r="A124" s="74">
        <v>72</v>
      </c>
      <c r="B124">
        <f ca="1">IF('Coal mining 2010'!$A132="MR",INDIRECT("'Coal mining 2010'!"&amp;'Country Selector'!$B$3&amp;ROW($A132))*10^12,0)</f>
        <v>0</v>
      </c>
      <c r="C124" s="90">
        <f t="shared" ca="1" si="8"/>
        <v>0</v>
      </c>
      <c r="D124" s="90">
        <f t="shared" ca="1" si="10"/>
        <v>0</v>
      </c>
      <c r="E124" s="90">
        <f t="shared" ca="1" si="10"/>
        <v>0</v>
      </c>
      <c r="F124" s="90">
        <f t="shared" ca="1" si="10"/>
        <v>0</v>
      </c>
      <c r="G124" s="90">
        <f t="shared" ca="1" si="10"/>
        <v>0</v>
      </c>
      <c r="H124" s="90">
        <f t="shared" ca="1" si="10"/>
        <v>0</v>
      </c>
      <c r="I124" s="90">
        <f t="shared" ca="1" si="10"/>
        <v>0</v>
      </c>
      <c r="J124" s="90">
        <f t="shared" ca="1" si="10"/>
        <v>0</v>
      </c>
      <c r="K124" s="90">
        <f t="shared" ca="1" si="10"/>
        <v>0</v>
      </c>
      <c r="L124">
        <f ca="1">IF('Coal mining 2020'!$A132="MR",INDIRECT("'Coal mining 2020'!"&amp;'Country Selector'!$B$3&amp;ROW($A132))*10^12,0)</f>
        <v>0</v>
      </c>
      <c r="M124" s="90">
        <f t="shared" ca="1" si="9"/>
        <v>0</v>
      </c>
      <c r="N124" s="90">
        <f t="shared" ca="1" si="11"/>
        <v>0</v>
      </c>
      <c r="O124" s="90">
        <f t="shared" ca="1" si="11"/>
        <v>0</v>
      </c>
      <c r="P124" s="90">
        <f t="shared" ca="1" si="11"/>
        <v>0</v>
      </c>
      <c r="Q124" s="90">
        <f t="shared" ca="1" si="11"/>
        <v>0</v>
      </c>
      <c r="R124" s="90">
        <f t="shared" ca="1" si="11"/>
        <v>0</v>
      </c>
      <c r="S124" s="90">
        <f t="shared" ca="1" si="11"/>
        <v>0</v>
      </c>
      <c r="T124" s="90">
        <f t="shared" ca="1" si="11"/>
        <v>0</v>
      </c>
      <c r="U124" s="90">
        <f t="shared" ca="1" si="11"/>
        <v>0</v>
      </c>
      <c r="V124">
        <f ca="1">IF('Coal mining 2030'!$A132="MR",INDIRECT("'Coal mining 2030'!"&amp;'Country Selector'!$B$3&amp;ROW($A132))*10^12,0)</f>
        <v>0</v>
      </c>
    </row>
    <row r="125" spans="1:22">
      <c r="A125" s="74">
        <v>73</v>
      </c>
      <c r="B125">
        <f ca="1">IF('Coal mining 2010'!$A133="MR",INDIRECT("'Coal mining 2010'!"&amp;'Country Selector'!$B$3&amp;ROW($A133))*10^12,0)</f>
        <v>0</v>
      </c>
      <c r="C125" s="90">
        <f t="shared" ca="1" si="8"/>
        <v>0</v>
      </c>
      <c r="D125" s="90">
        <f t="shared" ca="1" si="10"/>
        <v>0</v>
      </c>
      <c r="E125" s="90">
        <f t="shared" ca="1" si="10"/>
        <v>0</v>
      </c>
      <c r="F125" s="90">
        <f t="shared" ca="1" si="10"/>
        <v>0</v>
      </c>
      <c r="G125" s="90">
        <f t="shared" ca="1" si="10"/>
        <v>0</v>
      </c>
      <c r="H125" s="90">
        <f t="shared" ca="1" si="10"/>
        <v>0</v>
      </c>
      <c r="I125" s="90">
        <f t="shared" ca="1" si="10"/>
        <v>0</v>
      </c>
      <c r="J125" s="90">
        <f t="shared" ca="1" si="10"/>
        <v>0</v>
      </c>
      <c r="K125" s="90">
        <f t="shared" ca="1" si="10"/>
        <v>0</v>
      </c>
      <c r="L125">
        <f ca="1">IF('Coal mining 2020'!$A133="MR",INDIRECT("'Coal mining 2020'!"&amp;'Country Selector'!$B$3&amp;ROW($A133))*10^12,0)</f>
        <v>0</v>
      </c>
      <c r="M125" s="90">
        <f t="shared" ca="1" si="9"/>
        <v>0</v>
      </c>
      <c r="N125" s="90">
        <f t="shared" ca="1" si="11"/>
        <v>0</v>
      </c>
      <c r="O125" s="90">
        <f t="shared" ca="1" si="11"/>
        <v>0</v>
      </c>
      <c r="P125" s="90">
        <f t="shared" ca="1" si="11"/>
        <v>0</v>
      </c>
      <c r="Q125" s="90">
        <f t="shared" ca="1" si="11"/>
        <v>0</v>
      </c>
      <c r="R125" s="90">
        <f t="shared" ca="1" si="11"/>
        <v>0</v>
      </c>
      <c r="S125" s="90">
        <f t="shared" ca="1" si="11"/>
        <v>0</v>
      </c>
      <c r="T125" s="90">
        <f t="shared" ca="1" si="11"/>
        <v>0</v>
      </c>
      <c r="U125" s="90">
        <f t="shared" ca="1" si="11"/>
        <v>0</v>
      </c>
      <c r="V125">
        <f ca="1">IF('Coal mining 2030'!$A133="MR",INDIRECT("'Coal mining 2030'!"&amp;'Country Selector'!$B$3&amp;ROW($A133))*10^12,0)</f>
        <v>0</v>
      </c>
    </row>
    <row r="126" spans="1:22">
      <c r="A126" s="74">
        <v>74</v>
      </c>
      <c r="B126">
        <f ca="1">IF('Coal mining 2010'!$A134="MR",INDIRECT("'Coal mining 2010'!"&amp;'Country Selector'!$B$3&amp;ROW($A134))*10^12,0)</f>
        <v>0</v>
      </c>
      <c r="C126" s="90">
        <f t="shared" ca="1" si="8"/>
        <v>0</v>
      </c>
      <c r="D126" s="90">
        <f t="shared" ca="1" si="10"/>
        <v>0</v>
      </c>
      <c r="E126" s="90">
        <f t="shared" ca="1" si="10"/>
        <v>0</v>
      </c>
      <c r="F126" s="90">
        <f t="shared" ca="1" si="10"/>
        <v>0</v>
      </c>
      <c r="G126" s="90">
        <f t="shared" ca="1" si="10"/>
        <v>0</v>
      </c>
      <c r="H126" s="90">
        <f t="shared" ca="1" si="10"/>
        <v>0</v>
      </c>
      <c r="I126" s="90">
        <f t="shared" ca="1" si="10"/>
        <v>0</v>
      </c>
      <c r="J126" s="90">
        <f t="shared" ca="1" si="10"/>
        <v>0</v>
      </c>
      <c r="K126" s="90">
        <f t="shared" ca="1" si="10"/>
        <v>0</v>
      </c>
      <c r="L126">
        <f ca="1">IF('Coal mining 2020'!$A134="MR",INDIRECT("'Coal mining 2020'!"&amp;'Country Selector'!$B$3&amp;ROW($A134))*10^12,0)</f>
        <v>0</v>
      </c>
      <c r="M126" s="90">
        <f t="shared" ca="1" si="9"/>
        <v>0</v>
      </c>
      <c r="N126" s="90">
        <f t="shared" ca="1" si="11"/>
        <v>0</v>
      </c>
      <c r="O126" s="90">
        <f t="shared" ca="1" si="11"/>
        <v>0</v>
      </c>
      <c r="P126" s="90">
        <f t="shared" ca="1" si="11"/>
        <v>0</v>
      </c>
      <c r="Q126" s="90">
        <f t="shared" ca="1" si="11"/>
        <v>0</v>
      </c>
      <c r="R126" s="90">
        <f t="shared" ca="1" si="11"/>
        <v>0</v>
      </c>
      <c r="S126" s="90">
        <f t="shared" ca="1" si="11"/>
        <v>0</v>
      </c>
      <c r="T126" s="90">
        <f t="shared" ca="1" si="11"/>
        <v>0</v>
      </c>
      <c r="U126" s="90">
        <f t="shared" ca="1" si="11"/>
        <v>0</v>
      </c>
      <c r="V126">
        <f ca="1">IF('Coal mining 2030'!$A134="MR",INDIRECT("'Coal mining 2030'!"&amp;'Country Selector'!$B$3&amp;ROW($A134))*10^12,0)</f>
        <v>0</v>
      </c>
    </row>
    <row r="127" spans="1:22">
      <c r="A127" s="74">
        <v>75</v>
      </c>
      <c r="B127">
        <f ca="1">IF('Coal mining 2010'!$A135="MR",INDIRECT("'Coal mining 2010'!"&amp;'Country Selector'!$B$3&amp;ROW($A135))*10^12,0)</f>
        <v>0</v>
      </c>
      <c r="C127" s="90">
        <f t="shared" ca="1" si="8"/>
        <v>0</v>
      </c>
      <c r="D127" s="90">
        <f t="shared" ca="1" si="8"/>
        <v>0</v>
      </c>
      <c r="E127" s="90">
        <f t="shared" ca="1" si="8"/>
        <v>0</v>
      </c>
      <c r="F127" s="90">
        <f t="shared" ca="1" si="8"/>
        <v>0</v>
      </c>
      <c r="G127" s="90">
        <f t="shared" ca="1" si="8"/>
        <v>0</v>
      </c>
      <c r="H127" s="90">
        <f t="shared" ca="1" si="8"/>
        <v>0</v>
      </c>
      <c r="I127" s="90">
        <f t="shared" ca="1" si="8"/>
        <v>0</v>
      </c>
      <c r="J127" s="90">
        <f t="shared" ca="1" si="8"/>
        <v>0</v>
      </c>
      <c r="K127" s="90">
        <f t="shared" ca="1" si="8"/>
        <v>0</v>
      </c>
      <c r="L127">
        <f ca="1">IF('Coal mining 2020'!$A135="MR",INDIRECT("'Coal mining 2020'!"&amp;'Country Selector'!$B$3&amp;ROW($A135))*10^12,0)</f>
        <v>0</v>
      </c>
      <c r="M127" s="90">
        <f t="shared" ca="1" si="9"/>
        <v>0</v>
      </c>
      <c r="N127" s="90">
        <f t="shared" ca="1" si="9"/>
        <v>0</v>
      </c>
      <c r="O127" s="90">
        <f t="shared" ca="1" si="9"/>
        <v>0</v>
      </c>
      <c r="P127" s="90">
        <f t="shared" ca="1" si="9"/>
        <v>0</v>
      </c>
      <c r="Q127" s="90">
        <f t="shared" ca="1" si="9"/>
        <v>0</v>
      </c>
      <c r="R127" s="90">
        <f t="shared" ca="1" si="9"/>
        <v>0</v>
      </c>
      <c r="S127" s="90">
        <f t="shared" ca="1" si="9"/>
        <v>0</v>
      </c>
      <c r="T127" s="90">
        <f t="shared" ca="1" si="9"/>
        <v>0</v>
      </c>
      <c r="U127" s="90">
        <f t="shared" ca="1" si="9"/>
        <v>0</v>
      </c>
      <c r="V127">
        <f ca="1">IF('Coal mining 2030'!$A135="MR",INDIRECT("'Coal mining 2030'!"&amp;'Country Selector'!$B$3&amp;ROW($A135))*10^12,0)</f>
        <v>0</v>
      </c>
    </row>
    <row r="128" spans="1:22">
      <c r="A128" s="74">
        <v>76</v>
      </c>
      <c r="B128">
        <f ca="1">IF('Coal mining 2010'!$A136="MR",INDIRECT("'Coal mining 2010'!"&amp;'Country Selector'!$B$3&amp;ROW($A136))*10^12,0)</f>
        <v>0</v>
      </c>
      <c r="C128" s="90">
        <f t="shared" ref="C128:K156" ca="1" si="12">$B128*($L$1-C$1)/($L$1-$B$1)+$L128*(C$1-$B$1)/($L$1-$B$1)</f>
        <v>0</v>
      </c>
      <c r="D128" s="90">
        <f t="shared" ca="1" si="12"/>
        <v>0</v>
      </c>
      <c r="E128" s="90">
        <f t="shared" ca="1" si="12"/>
        <v>0</v>
      </c>
      <c r="F128" s="90">
        <f t="shared" ca="1" si="12"/>
        <v>0</v>
      </c>
      <c r="G128" s="90">
        <f t="shared" ca="1" si="12"/>
        <v>0</v>
      </c>
      <c r="H128" s="90">
        <f t="shared" ca="1" si="12"/>
        <v>0</v>
      </c>
      <c r="I128" s="90">
        <f t="shared" ca="1" si="12"/>
        <v>0</v>
      </c>
      <c r="J128" s="90">
        <f t="shared" ca="1" si="12"/>
        <v>0</v>
      </c>
      <c r="K128" s="90">
        <f t="shared" ca="1" si="12"/>
        <v>0</v>
      </c>
      <c r="L128">
        <f ca="1">IF('Coal mining 2020'!$A136="MR",INDIRECT("'Coal mining 2020'!"&amp;'Country Selector'!$B$3&amp;ROW($A136))*10^12,0)</f>
        <v>0</v>
      </c>
      <c r="M128" s="90">
        <f t="shared" ref="M128:U156" ca="1" si="13">$L128*($V$1-M$1)/($V$1-$L$1)+$V128*(M$1-$L$1)/($V$1-$L$1)</f>
        <v>0</v>
      </c>
      <c r="N128" s="90">
        <f t="shared" ca="1" si="13"/>
        <v>0</v>
      </c>
      <c r="O128" s="90">
        <f t="shared" ca="1" si="13"/>
        <v>0</v>
      </c>
      <c r="P128" s="90">
        <f t="shared" ca="1" si="13"/>
        <v>0</v>
      </c>
      <c r="Q128" s="90">
        <f t="shared" ca="1" si="13"/>
        <v>0</v>
      </c>
      <c r="R128" s="90">
        <f t="shared" ca="1" si="13"/>
        <v>0</v>
      </c>
      <c r="S128" s="90">
        <f t="shared" ca="1" si="13"/>
        <v>0</v>
      </c>
      <c r="T128" s="90">
        <f t="shared" ca="1" si="13"/>
        <v>0</v>
      </c>
      <c r="U128" s="90">
        <f t="shared" ca="1" si="13"/>
        <v>0</v>
      </c>
      <c r="V128">
        <f ca="1">IF('Coal mining 2030'!$A136="MR",INDIRECT("'Coal mining 2030'!"&amp;'Country Selector'!$B$3&amp;ROW($A136))*10^12,0)</f>
        <v>0</v>
      </c>
    </row>
    <row r="129" spans="1:22">
      <c r="A129" s="74">
        <v>77</v>
      </c>
      <c r="B129">
        <f ca="1">IF('Coal mining 2010'!$A137="MR",INDIRECT("'Coal mining 2010'!"&amp;'Country Selector'!$B$3&amp;ROW($A137))*10^12,0)</f>
        <v>0</v>
      </c>
      <c r="C129" s="90">
        <f t="shared" ca="1" si="12"/>
        <v>0</v>
      </c>
      <c r="D129" s="90">
        <f t="shared" ca="1" si="12"/>
        <v>0</v>
      </c>
      <c r="E129" s="90">
        <f t="shared" ca="1" si="12"/>
        <v>0</v>
      </c>
      <c r="F129" s="90">
        <f t="shared" ca="1" si="12"/>
        <v>0</v>
      </c>
      <c r="G129" s="90">
        <f t="shared" ca="1" si="12"/>
        <v>0</v>
      </c>
      <c r="H129" s="90">
        <f t="shared" ca="1" si="12"/>
        <v>0</v>
      </c>
      <c r="I129" s="90">
        <f t="shared" ca="1" si="12"/>
        <v>0</v>
      </c>
      <c r="J129" s="90">
        <f t="shared" ca="1" si="12"/>
        <v>0</v>
      </c>
      <c r="K129" s="90">
        <f t="shared" ca="1" si="12"/>
        <v>0</v>
      </c>
      <c r="L129">
        <f ca="1">IF('Coal mining 2020'!$A137="MR",INDIRECT("'Coal mining 2020'!"&amp;'Country Selector'!$B$3&amp;ROW($A137))*10^12,0)</f>
        <v>0</v>
      </c>
      <c r="M129" s="90">
        <f t="shared" ca="1" si="13"/>
        <v>0</v>
      </c>
      <c r="N129" s="90">
        <f t="shared" ca="1" si="13"/>
        <v>0</v>
      </c>
      <c r="O129" s="90">
        <f t="shared" ca="1" si="13"/>
        <v>0</v>
      </c>
      <c r="P129" s="90">
        <f t="shared" ca="1" si="13"/>
        <v>0</v>
      </c>
      <c r="Q129" s="90">
        <f t="shared" ca="1" si="13"/>
        <v>0</v>
      </c>
      <c r="R129" s="90">
        <f t="shared" ca="1" si="13"/>
        <v>0</v>
      </c>
      <c r="S129" s="90">
        <f t="shared" ca="1" si="13"/>
        <v>0</v>
      </c>
      <c r="T129" s="90">
        <f t="shared" ca="1" si="13"/>
        <v>0</v>
      </c>
      <c r="U129" s="90">
        <f t="shared" ca="1" si="13"/>
        <v>0</v>
      </c>
      <c r="V129">
        <f ca="1">IF('Coal mining 2030'!$A137="MR",INDIRECT("'Coal mining 2030'!"&amp;'Country Selector'!$B$3&amp;ROW($A137))*10^12,0)</f>
        <v>0</v>
      </c>
    </row>
    <row r="130" spans="1:22">
      <c r="A130" s="74">
        <v>78</v>
      </c>
      <c r="B130">
        <f ca="1">IF('Coal mining 2010'!$A138="MR",INDIRECT("'Coal mining 2010'!"&amp;'Country Selector'!$B$3&amp;ROW($A138))*10^12,0)</f>
        <v>0</v>
      </c>
      <c r="C130" s="90">
        <f t="shared" ca="1" si="12"/>
        <v>0</v>
      </c>
      <c r="D130" s="90">
        <f t="shared" ca="1" si="12"/>
        <v>0</v>
      </c>
      <c r="E130" s="90">
        <f t="shared" ca="1" si="12"/>
        <v>0</v>
      </c>
      <c r="F130" s="90">
        <f t="shared" ca="1" si="12"/>
        <v>0</v>
      </c>
      <c r="G130" s="90">
        <f t="shared" ca="1" si="12"/>
        <v>0</v>
      </c>
      <c r="H130" s="90">
        <f t="shared" ca="1" si="12"/>
        <v>0</v>
      </c>
      <c r="I130" s="90">
        <f t="shared" ca="1" si="12"/>
        <v>0</v>
      </c>
      <c r="J130" s="90">
        <f t="shared" ca="1" si="12"/>
        <v>0</v>
      </c>
      <c r="K130" s="90">
        <f t="shared" ca="1" si="12"/>
        <v>0</v>
      </c>
      <c r="L130">
        <f ca="1">IF('Coal mining 2020'!$A138="MR",INDIRECT("'Coal mining 2020'!"&amp;'Country Selector'!$B$3&amp;ROW($A138))*10^12,0)</f>
        <v>0</v>
      </c>
      <c r="M130" s="90">
        <f t="shared" ca="1" si="13"/>
        <v>0</v>
      </c>
      <c r="N130" s="90">
        <f t="shared" ca="1" si="13"/>
        <v>0</v>
      </c>
      <c r="O130" s="90">
        <f t="shared" ca="1" si="13"/>
        <v>0</v>
      </c>
      <c r="P130" s="90">
        <f t="shared" ca="1" si="13"/>
        <v>0</v>
      </c>
      <c r="Q130" s="90">
        <f t="shared" ca="1" si="13"/>
        <v>0</v>
      </c>
      <c r="R130" s="90">
        <f t="shared" ca="1" si="13"/>
        <v>0</v>
      </c>
      <c r="S130" s="90">
        <f t="shared" ca="1" si="13"/>
        <v>0</v>
      </c>
      <c r="T130" s="90">
        <f t="shared" ca="1" si="13"/>
        <v>0</v>
      </c>
      <c r="U130" s="90">
        <f t="shared" ca="1" si="13"/>
        <v>0</v>
      </c>
      <c r="V130">
        <f ca="1">IF('Coal mining 2030'!$A138="MR",INDIRECT("'Coal mining 2030'!"&amp;'Country Selector'!$B$3&amp;ROW($A138))*10^12,0)</f>
        <v>0</v>
      </c>
    </row>
    <row r="131" spans="1:22">
      <c r="A131" s="74">
        <v>79</v>
      </c>
      <c r="B131">
        <f ca="1">IF('Coal mining 2010'!$A139="MR",INDIRECT("'Coal mining 2010'!"&amp;'Country Selector'!$B$3&amp;ROW($A139))*10^12,0)</f>
        <v>0</v>
      </c>
      <c r="C131" s="90">
        <f t="shared" ca="1" si="12"/>
        <v>0</v>
      </c>
      <c r="D131" s="90">
        <f t="shared" ca="1" si="12"/>
        <v>0</v>
      </c>
      <c r="E131" s="90">
        <f t="shared" ca="1" si="12"/>
        <v>0</v>
      </c>
      <c r="F131" s="90">
        <f t="shared" ca="1" si="12"/>
        <v>0</v>
      </c>
      <c r="G131" s="90">
        <f t="shared" ca="1" si="12"/>
        <v>0</v>
      </c>
      <c r="H131" s="90">
        <f t="shared" ca="1" si="12"/>
        <v>0</v>
      </c>
      <c r="I131" s="90">
        <f t="shared" ca="1" si="12"/>
        <v>0</v>
      </c>
      <c r="J131" s="90">
        <f t="shared" ca="1" si="12"/>
        <v>0</v>
      </c>
      <c r="K131" s="90">
        <f t="shared" ca="1" si="12"/>
        <v>0</v>
      </c>
      <c r="L131">
        <f ca="1">IF('Coal mining 2020'!$A139="MR",INDIRECT("'Coal mining 2020'!"&amp;'Country Selector'!$B$3&amp;ROW($A139))*10^12,0)</f>
        <v>0</v>
      </c>
      <c r="M131" s="90">
        <f t="shared" ca="1" si="13"/>
        <v>0</v>
      </c>
      <c r="N131" s="90">
        <f t="shared" ca="1" si="13"/>
        <v>0</v>
      </c>
      <c r="O131" s="90">
        <f t="shared" ca="1" si="13"/>
        <v>0</v>
      </c>
      <c r="P131" s="90">
        <f t="shared" ca="1" si="13"/>
        <v>0</v>
      </c>
      <c r="Q131" s="90">
        <f t="shared" ca="1" si="13"/>
        <v>0</v>
      </c>
      <c r="R131" s="90">
        <f t="shared" ca="1" si="13"/>
        <v>0</v>
      </c>
      <c r="S131" s="90">
        <f t="shared" ca="1" si="13"/>
        <v>0</v>
      </c>
      <c r="T131" s="90">
        <f t="shared" ca="1" si="13"/>
        <v>0</v>
      </c>
      <c r="U131" s="90">
        <f t="shared" ca="1" si="13"/>
        <v>0</v>
      </c>
      <c r="V131">
        <f ca="1">IF('Coal mining 2030'!$A139="MR",INDIRECT("'Coal mining 2030'!"&amp;'Country Selector'!$B$3&amp;ROW($A139))*10^12,0)</f>
        <v>0</v>
      </c>
    </row>
    <row r="132" spans="1:22">
      <c r="A132" s="74">
        <v>80</v>
      </c>
      <c r="B132">
        <f ca="1">IF('Coal mining 2010'!$A140="MR",INDIRECT("'Coal mining 2010'!"&amp;'Country Selector'!$B$3&amp;ROW($A140))*10^12,0)</f>
        <v>0</v>
      </c>
      <c r="C132" s="90">
        <f t="shared" ca="1" si="12"/>
        <v>0</v>
      </c>
      <c r="D132" s="90">
        <f t="shared" ca="1" si="12"/>
        <v>0</v>
      </c>
      <c r="E132" s="90">
        <f t="shared" ca="1" si="12"/>
        <v>0</v>
      </c>
      <c r="F132" s="90">
        <f t="shared" ca="1" si="12"/>
        <v>0</v>
      </c>
      <c r="G132" s="90">
        <f t="shared" ca="1" si="12"/>
        <v>0</v>
      </c>
      <c r="H132" s="90">
        <f t="shared" ca="1" si="12"/>
        <v>0</v>
      </c>
      <c r="I132" s="90">
        <f t="shared" ca="1" si="12"/>
        <v>0</v>
      </c>
      <c r="J132" s="90">
        <f t="shared" ca="1" si="12"/>
        <v>0</v>
      </c>
      <c r="K132" s="90">
        <f t="shared" ca="1" si="12"/>
        <v>0</v>
      </c>
      <c r="L132">
        <f ca="1">IF('Coal mining 2020'!$A140="MR",INDIRECT("'Coal mining 2020'!"&amp;'Country Selector'!$B$3&amp;ROW($A140))*10^12,0)</f>
        <v>0</v>
      </c>
      <c r="M132" s="90">
        <f t="shared" ca="1" si="13"/>
        <v>0</v>
      </c>
      <c r="N132" s="90">
        <f t="shared" ca="1" si="13"/>
        <v>0</v>
      </c>
      <c r="O132" s="90">
        <f t="shared" ca="1" si="13"/>
        <v>0</v>
      </c>
      <c r="P132" s="90">
        <f t="shared" ca="1" si="13"/>
        <v>0</v>
      </c>
      <c r="Q132" s="90">
        <f t="shared" ca="1" si="13"/>
        <v>0</v>
      </c>
      <c r="R132" s="90">
        <f t="shared" ca="1" si="13"/>
        <v>0</v>
      </c>
      <c r="S132" s="90">
        <f t="shared" ca="1" si="13"/>
        <v>0</v>
      </c>
      <c r="T132" s="90">
        <f t="shared" ca="1" si="13"/>
        <v>0</v>
      </c>
      <c r="U132" s="90">
        <f t="shared" ca="1" si="13"/>
        <v>0</v>
      </c>
      <c r="V132">
        <f ca="1">IF('Coal mining 2030'!$A140="MR",INDIRECT("'Coal mining 2030'!"&amp;'Country Selector'!$B$3&amp;ROW($A140))*10^12,0)</f>
        <v>0</v>
      </c>
    </row>
    <row r="133" spans="1:22">
      <c r="A133" s="74">
        <v>81</v>
      </c>
      <c r="B133">
        <f ca="1">IF('Coal mining 2010'!$A141="MR",INDIRECT("'Coal mining 2010'!"&amp;'Country Selector'!$B$3&amp;ROW($A141))*10^12,0)</f>
        <v>0</v>
      </c>
      <c r="C133" s="90">
        <f t="shared" ca="1" si="12"/>
        <v>0</v>
      </c>
      <c r="D133" s="90">
        <f t="shared" ca="1" si="12"/>
        <v>0</v>
      </c>
      <c r="E133" s="90">
        <f t="shared" ca="1" si="12"/>
        <v>0</v>
      </c>
      <c r="F133" s="90">
        <f t="shared" ca="1" si="12"/>
        <v>0</v>
      </c>
      <c r="G133" s="90">
        <f t="shared" ca="1" si="12"/>
        <v>0</v>
      </c>
      <c r="H133" s="90">
        <f t="shared" ca="1" si="12"/>
        <v>0</v>
      </c>
      <c r="I133" s="90">
        <f t="shared" ca="1" si="12"/>
        <v>0</v>
      </c>
      <c r="J133" s="90">
        <f t="shared" ca="1" si="12"/>
        <v>0</v>
      </c>
      <c r="K133" s="90">
        <f t="shared" ca="1" si="12"/>
        <v>0</v>
      </c>
      <c r="L133">
        <f ca="1">IF('Coal mining 2020'!$A141="MR",INDIRECT("'Coal mining 2020'!"&amp;'Country Selector'!$B$3&amp;ROW($A141))*10^12,0)</f>
        <v>0</v>
      </c>
      <c r="M133" s="90">
        <f t="shared" ca="1" si="13"/>
        <v>0</v>
      </c>
      <c r="N133" s="90">
        <f t="shared" ca="1" si="13"/>
        <v>0</v>
      </c>
      <c r="O133" s="90">
        <f t="shared" ca="1" si="13"/>
        <v>0</v>
      </c>
      <c r="P133" s="90">
        <f t="shared" ca="1" si="13"/>
        <v>0</v>
      </c>
      <c r="Q133" s="90">
        <f t="shared" ca="1" si="13"/>
        <v>0</v>
      </c>
      <c r="R133" s="90">
        <f t="shared" ca="1" si="13"/>
        <v>0</v>
      </c>
      <c r="S133" s="90">
        <f t="shared" ca="1" si="13"/>
        <v>0</v>
      </c>
      <c r="T133" s="90">
        <f t="shared" ca="1" si="13"/>
        <v>0</v>
      </c>
      <c r="U133" s="90">
        <f t="shared" ca="1" si="13"/>
        <v>0</v>
      </c>
      <c r="V133">
        <f ca="1">IF('Coal mining 2030'!$A141="MR",INDIRECT("'Coal mining 2030'!"&amp;'Country Selector'!$B$3&amp;ROW($A141))*10^12,0)</f>
        <v>0</v>
      </c>
    </row>
    <row r="134" spans="1:22">
      <c r="A134" s="74">
        <v>82</v>
      </c>
      <c r="B134">
        <f ca="1">IF('Coal mining 2010'!$A142="MR",INDIRECT("'Coal mining 2010'!"&amp;'Country Selector'!$B$3&amp;ROW($A142))*10^12,0)</f>
        <v>0</v>
      </c>
      <c r="C134" s="90">
        <f t="shared" ca="1" si="12"/>
        <v>0</v>
      </c>
      <c r="D134" s="90">
        <f t="shared" ca="1" si="12"/>
        <v>0</v>
      </c>
      <c r="E134" s="90">
        <f t="shared" ca="1" si="12"/>
        <v>0</v>
      </c>
      <c r="F134" s="90">
        <f t="shared" ca="1" si="12"/>
        <v>0</v>
      </c>
      <c r="G134" s="90">
        <f t="shared" ca="1" si="12"/>
        <v>0</v>
      </c>
      <c r="H134" s="90">
        <f t="shared" ca="1" si="12"/>
        <v>0</v>
      </c>
      <c r="I134" s="90">
        <f t="shared" ca="1" si="12"/>
        <v>0</v>
      </c>
      <c r="J134" s="90">
        <f t="shared" ca="1" si="12"/>
        <v>0</v>
      </c>
      <c r="K134" s="90">
        <f t="shared" ca="1" si="12"/>
        <v>0</v>
      </c>
      <c r="L134">
        <f ca="1">IF('Coal mining 2020'!$A142="MR",INDIRECT("'Coal mining 2020'!"&amp;'Country Selector'!$B$3&amp;ROW($A142))*10^12,0)</f>
        <v>0</v>
      </c>
      <c r="M134" s="90">
        <f t="shared" ca="1" si="13"/>
        <v>0</v>
      </c>
      <c r="N134" s="90">
        <f t="shared" ca="1" si="13"/>
        <v>0</v>
      </c>
      <c r="O134" s="90">
        <f t="shared" ca="1" si="13"/>
        <v>0</v>
      </c>
      <c r="P134" s="90">
        <f t="shared" ca="1" si="13"/>
        <v>0</v>
      </c>
      <c r="Q134" s="90">
        <f t="shared" ca="1" si="13"/>
        <v>0</v>
      </c>
      <c r="R134" s="90">
        <f t="shared" ca="1" si="13"/>
        <v>0</v>
      </c>
      <c r="S134" s="90">
        <f t="shared" ca="1" si="13"/>
        <v>0</v>
      </c>
      <c r="T134" s="90">
        <f t="shared" ca="1" si="13"/>
        <v>0</v>
      </c>
      <c r="U134" s="90">
        <f t="shared" ca="1" si="13"/>
        <v>0</v>
      </c>
      <c r="V134">
        <f ca="1">IF('Coal mining 2030'!$A142="MR",INDIRECT("'Coal mining 2030'!"&amp;'Country Selector'!$B$3&amp;ROW($A142))*10^12,0)</f>
        <v>0</v>
      </c>
    </row>
    <row r="135" spans="1:22">
      <c r="A135" s="74">
        <v>83</v>
      </c>
      <c r="B135">
        <f ca="1">IF('Coal mining 2010'!$A143="MR",INDIRECT("'Coal mining 2010'!"&amp;'Country Selector'!$B$3&amp;ROW($A143))*10^12,0)</f>
        <v>0</v>
      </c>
      <c r="C135" s="90">
        <f t="shared" ca="1" si="12"/>
        <v>0</v>
      </c>
      <c r="D135" s="90">
        <f t="shared" ca="1" si="12"/>
        <v>0</v>
      </c>
      <c r="E135" s="90">
        <f t="shared" ca="1" si="12"/>
        <v>0</v>
      </c>
      <c r="F135" s="90">
        <f t="shared" ca="1" si="12"/>
        <v>0</v>
      </c>
      <c r="G135" s="90">
        <f t="shared" ca="1" si="12"/>
        <v>0</v>
      </c>
      <c r="H135" s="90">
        <f t="shared" ca="1" si="12"/>
        <v>0</v>
      </c>
      <c r="I135" s="90">
        <f t="shared" ca="1" si="12"/>
        <v>0</v>
      </c>
      <c r="J135" s="90">
        <f t="shared" ca="1" si="12"/>
        <v>0</v>
      </c>
      <c r="K135" s="90">
        <f t="shared" ca="1" si="12"/>
        <v>0</v>
      </c>
      <c r="L135">
        <f ca="1">IF('Coal mining 2020'!$A143="MR",INDIRECT("'Coal mining 2020'!"&amp;'Country Selector'!$B$3&amp;ROW($A143))*10^12,0)</f>
        <v>0</v>
      </c>
      <c r="M135" s="90">
        <f t="shared" ca="1" si="13"/>
        <v>0</v>
      </c>
      <c r="N135" s="90">
        <f t="shared" ca="1" si="13"/>
        <v>0</v>
      </c>
      <c r="O135" s="90">
        <f t="shared" ca="1" si="13"/>
        <v>0</v>
      </c>
      <c r="P135" s="90">
        <f t="shared" ca="1" si="13"/>
        <v>0</v>
      </c>
      <c r="Q135" s="90">
        <f t="shared" ca="1" si="13"/>
        <v>0</v>
      </c>
      <c r="R135" s="90">
        <f t="shared" ca="1" si="13"/>
        <v>0</v>
      </c>
      <c r="S135" s="90">
        <f t="shared" ca="1" si="13"/>
        <v>0</v>
      </c>
      <c r="T135" s="90">
        <f t="shared" ca="1" si="13"/>
        <v>0</v>
      </c>
      <c r="U135" s="90">
        <f t="shared" ca="1" si="13"/>
        <v>0</v>
      </c>
      <c r="V135">
        <f ca="1">IF('Coal mining 2030'!$A143="MR",INDIRECT("'Coal mining 2030'!"&amp;'Country Selector'!$B$3&amp;ROW($A143))*10^12,0)</f>
        <v>0</v>
      </c>
    </row>
    <row r="136" spans="1:22">
      <c r="A136" s="74">
        <v>84</v>
      </c>
      <c r="B136">
        <f ca="1">IF('Coal mining 2010'!$A144="MR",INDIRECT("'Coal mining 2010'!"&amp;'Country Selector'!$B$3&amp;ROW($A144))*10^12,0)</f>
        <v>0</v>
      </c>
      <c r="C136" s="90">
        <f t="shared" ca="1" si="12"/>
        <v>0</v>
      </c>
      <c r="D136" s="90">
        <f t="shared" ca="1" si="12"/>
        <v>0</v>
      </c>
      <c r="E136" s="90">
        <f t="shared" ca="1" si="12"/>
        <v>0</v>
      </c>
      <c r="F136" s="90">
        <f t="shared" ca="1" si="12"/>
        <v>0</v>
      </c>
      <c r="G136" s="90">
        <f t="shared" ca="1" si="12"/>
        <v>0</v>
      </c>
      <c r="H136" s="90">
        <f t="shared" ca="1" si="12"/>
        <v>0</v>
      </c>
      <c r="I136" s="90">
        <f t="shared" ca="1" si="12"/>
        <v>0</v>
      </c>
      <c r="J136" s="90">
        <f t="shared" ca="1" si="12"/>
        <v>0</v>
      </c>
      <c r="K136" s="90">
        <f t="shared" ca="1" si="12"/>
        <v>0</v>
      </c>
      <c r="L136">
        <f ca="1">IF('Coal mining 2020'!$A144="MR",INDIRECT("'Coal mining 2020'!"&amp;'Country Selector'!$B$3&amp;ROW($A144))*10^12,0)</f>
        <v>0</v>
      </c>
      <c r="M136" s="90">
        <f t="shared" ca="1" si="13"/>
        <v>0</v>
      </c>
      <c r="N136" s="90">
        <f t="shared" ca="1" si="13"/>
        <v>0</v>
      </c>
      <c r="O136" s="90">
        <f t="shared" ca="1" si="13"/>
        <v>0</v>
      </c>
      <c r="P136" s="90">
        <f t="shared" ca="1" si="13"/>
        <v>0</v>
      </c>
      <c r="Q136" s="90">
        <f t="shared" ca="1" si="13"/>
        <v>0</v>
      </c>
      <c r="R136" s="90">
        <f t="shared" ca="1" si="13"/>
        <v>0</v>
      </c>
      <c r="S136" s="90">
        <f t="shared" ca="1" si="13"/>
        <v>0</v>
      </c>
      <c r="T136" s="90">
        <f t="shared" ca="1" si="13"/>
        <v>0</v>
      </c>
      <c r="U136" s="90">
        <f t="shared" ca="1" si="13"/>
        <v>0</v>
      </c>
      <c r="V136">
        <f ca="1">IF('Coal mining 2030'!$A144="MR",INDIRECT("'Coal mining 2030'!"&amp;'Country Selector'!$B$3&amp;ROW($A144))*10^12,0)</f>
        <v>0</v>
      </c>
    </row>
    <row r="137" spans="1:22">
      <c r="A137" s="74">
        <v>85</v>
      </c>
      <c r="B137">
        <f ca="1">IF('Coal mining 2010'!$A145="MR",INDIRECT("'Coal mining 2010'!"&amp;'Country Selector'!$B$3&amp;ROW($A145))*10^12,0)</f>
        <v>0</v>
      </c>
      <c r="C137" s="90">
        <f t="shared" ca="1" si="12"/>
        <v>0</v>
      </c>
      <c r="D137" s="90">
        <f t="shared" ca="1" si="12"/>
        <v>0</v>
      </c>
      <c r="E137" s="90">
        <f t="shared" ca="1" si="12"/>
        <v>0</v>
      </c>
      <c r="F137" s="90">
        <f t="shared" ca="1" si="12"/>
        <v>0</v>
      </c>
      <c r="G137" s="90">
        <f t="shared" ca="1" si="12"/>
        <v>0</v>
      </c>
      <c r="H137" s="90">
        <f t="shared" ca="1" si="12"/>
        <v>0</v>
      </c>
      <c r="I137" s="90">
        <f t="shared" ca="1" si="12"/>
        <v>0</v>
      </c>
      <c r="J137" s="90">
        <f t="shared" ca="1" si="12"/>
        <v>0</v>
      </c>
      <c r="K137" s="90">
        <f t="shared" ca="1" si="12"/>
        <v>0</v>
      </c>
      <c r="L137">
        <f ca="1">IF('Coal mining 2020'!$A145="MR",INDIRECT("'Coal mining 2020'!"&amp;'Country Selector'!$B$3&amp;ROW($A145))*10^12,0)</f>
        <v>0</v>
      </c>
      <c r="M137" s="90">
        <f t="shared" ca="1" si="13"/>
        <v>0</v>
      </c>
      <c r="N137" s="90">
        <f t="shared" ca="1" si="13"/>
        <v>0</v>
      </c>
      <c r="O137" s="90">
        <f t="shared" ca="1" si="13"/>
        <v>0</v>
      </c>
      <c r="P137" s="90">
        <f t="shared" ca="1" si="13"/>
        <v>0</v>
      </c>
      <c r="Q137" s="90">
        <f t="shared" ca="1" si="13"/>
        <v>0</v>
      </c>
      <c r="R137" s="90">
        <f t="shared" ca="1" si="13"/>
        <v>0</v>
      </c>
      <c r="S137" s="90">
        <f t="shared" ca="1" si="13"/>
        <v>0</v>
      </c>
      <c r="T137" s="90">
        <f t="shared" ca="1" si="13"/>
        <v>0</v>
      </c>
      <c r="U137" s="90">
        <f t="shared" ca="1" si="13"/>
        <v>0</v>
      </c>
      <c r="V137">
        <f ca="1">IF('Coal mining 2030'!$A145="MR",INDIRECT("'Coal mining 2030'!"&amp;'Country Selector'!$B$3&amp;ROW($A145))*10^12,0)</f>
        <v>0</v>
      </c>
    </row>
    <row r="138" spans="1:22">
      <c r="A138" s="74">
        <v>86</v>
      </c>
      <c r="B138">
        <f ca="1">IF('Coal mining 2010'!$A146="MR",INDIRECT("'Coal mining 2010'!"&amp;'Country Selector'!$B$3&amp;ROW($A146))*10^12,0)</f>
        <v>0</v>
      </c>
      <c r="C138" s="90">
        <f t="shared" ca="1" si="12"/>
        <v>0</v>
      </c>
      <c r="D138" s="90">
        <f t="shared" ca="1" si="12"/>
        <v>0</v>
      </c>
      <c r="E138" s="90">
        <f t="shared" ca="1" si="12"/>
        <v>0</v>
      </c>
      <c r="F138" s="90">
        <f t="shared" ca="1" si="12"/>
        <v>0</v>
      </c>
      <c r="G138" s="90">
        <f t="shared" ca="1" si="12"/>
        <v>0</v>
      </c>
      <c r="H138" s="90">
        <f t="shared" ca="1" si="12"/>
        <v>0</v>
      </c>
      <c r="I138" s="90">
        <f t="shared" ca="1" si="12"/>
        <v>0</v>
      </c>
      <c r="J138" s="90">
        <f t="shared" ca="1" si="12"/>
        <v>0</v>
      </c>
      <c r="K138" s="90">
        <f t="shared" ca="1" si="12"/>
        <v>0</v>
      </c>
      <c r="L138">
        <f ca="1">IF('Coal mining 2020'!$A146="MR",INDIRECT("'Coal mining 2020'!"&amp;'Country Selector'!$B$3&amp;ROW($A146))*10^12,0)</f>
        <v>0</v>
      </c>
      <c r="M138" s="90">
        <f t="shared" ca="1" si="13"/>
        <v>0</v>
      </c>
      <c r="N138" s="90">
        <f t="shared" ca="1" si="13"/>
        <v>0</v>
      </c>
      <c r="O138" s="90">
        <f t="shared" ca="1" si="13"/>
        <v>0</v>
      </c>
      <c r="P138" s="90">
        <f t="shared" ca="1" si="13"/>
        <v>0</v>
      </c>
      <c r="Q138" s="90">
        <f t="shared" ca="1" si="13"/>
        <v>0</v>
      </c>
      <c r="R138" s="90">
        <f t="shared" ca="1" si="13"/>
        <v>0</v>
      </c>
      <c r="S138" s="90">
        <f t="shared" ca="1" si="13"/>
        <v>0</v>
      </c>
      <c r="T138" s="90">
        <f t="shared" ca="1" si="13"/>
        <v>0</v>
      </c>
      <c r="U138" s="90">
        <f t="shared" ca="1" si="13"/>
        <v>0</v>
      </c>
      <c r="V138">
        <f ca="1">IF('Coal mining 2030'!$A146="MR",INDIRECT("'Coal mining 2030'!"&amp;'Country Selector'!$B$3&amp;ROW($A146))*10^12,0)</f>
        <v>0</v>
      </c>
    </row>
    <row r="139" spans="1:22">
      <c r="A139" s="74">
        <v>87</v>
      </c>
      <c r="B139">
        <f ca="1">IF('Coal mining 2010'!$A147="MR",INDIRECT("'Coal mining 2010'!"&amp;'Country Selector'!$B$3&amp;ROW($A147))*10^12,0)</f>
        <v>0</v>
      </c>
      <c r="C139" s="90">
        <f t="shared" ca="1" si="12"/>
        <v>0</v>
      </c>
      <c r="D139" s="90">
        <f t="shared" ca="1" si="12"/>
        <v>0</v>
      </c>
      <c r="E139" s="90">
        <f t="shared" ca="1" si="12"/>
        <v>0</v>
      </c>
      <c r="F139" s="90">
        <f t="shared" ca="1" si="12"/>
        <v>0</v>
      </c>
      <c r="G139" s="90">
        <f t="shared" ca="1" si="12"/>
        <v>0</v>
      </c>
      <c r="H139" s="90">
        <f t="shared" ca="1" si="12"/>
        <v>0</v>
      </c>
      <c r="I139" s="90">
        <f t="shared" ca="1" si="12"/>
        <v>0</v>
      </c>
      <c r="J139" s="90">
        <f t="shared" ca="1" si="12"/>
        <v>0</v>
      </c>
      <c r="K139" s="90">
        <f t="shared" ca="1" si="12"/>
        <v>0</v>
      </c>
      <c r="L139">
        <f ca="1">IF('Coal mining 2020'!$A147="MR",INDIRECT("'Coal mining 2020'!"&amp;'Country Selector'!$B$3&amp;ROW($A147))*10^12,0)</f>
        <v>0</v>
      </c>
      <c r="M139" s="90">
        <f t="shared" ca="1" si="13"/>
        <v>0</v>
      </c>
      <c r="N139" s="90">
        <f t="shared" ca="1" si="13"/>
        <v>0</v>
      </c>
      <c r="O139" s="90">
        <f t="shared" ca="1" si="13"/>
        <v>0</v>
      </c>
      <c r="P139" s="90">
        <f t="shared" ca="1" si="13"/>
        <v>0</v>
      </c>
      <c r="Q139" s="90">
        <f t="shared" ca="1" si="13"/>
        <v>0</v>
      </c>
      <c r="R139" s="90">
        <f t="shared" ca="1" si="13"/>
        <v>0</v>
      </c>
      <c r="S139" s="90">
        <f t="shared" ca="1" si="13"/>
        <v>0</v>
      </c>
      <c r="T139" s="90">
        <f t="shared" ca="1" si="13"/>
        <v>0</v>
      </c>
      <c r="U139" s="90">
        <f t="shared" ca="1" si="13"/>
        <v>0</v>
      </c>
      <c r="V139">
        <f ca="1">IF('Coal mining 2030'!$A147="MR",INDIRECT("'Coal mining 2030'!"&amp;'Country Selector'!$B$3&amp;ROW($A147))*10^12,0)</f>
        <v>0</v>
      </c>
    </row>
    <row r="140" spans="1:22">
      <c r="A140" s="74">
        <v>88</v>
      </c>
      <c r="B140">
        <f ca="1">IF('Coal mining 2010'!$A148="MR",INDIRECT("'Coal mining 2010'!"&amp;'Country Selector'!$B$3&amp;ROW($A148))*10^12,0)</f>
        <v>0</v>
      </c>
      <c r="C140" s="90">
        <f t="shared" ca="1" si="12"/>
        <v>0</v>
      </c>
      <c r="D140" s="90">
        <f t="shared" ca="1" si="12"/>
        <v>0</v>
      </c>
      <c r="E140" s="90">
        <f t="shared" ca="1" si="12"/>
        <v>0</v>
      </c>
      <c r="F140" s="90">
        <f t="shared" ca="1" si="12"/>
        <v>0</v>
      </c>
      <c r="G140" s="90">
        <f t="shared" ca="1" si="12"/>
        <v>0</v>
      </c>
      <c r="H140" s="90">
        <f t="shared" ca="1" si="12"/>
        <v>0</v>
      </c>
      <c r="I140" s="90">
        <f t="shared" ca="1" si="12"/>
        <v>0</v>
      </c>
      <c r="J140" s="90">
        <f t="shared" ca="1" si="12"/>
        <v>0</v>
      </c>
      <c r="K140" s="90">
        <f t="shared" ca="1" si="12"/>
        <v>0</v>
      </c>
      <c r="L140">
        <f ca="1">IF('Coal mining 2020'!$A148="MR",INDIRECT("'Coal mining 2020'!"&amp;'Country Selector'!$B$3&amp;ROW($A148))*10^12,0)</f>
        <v>0</v>
      </c>
      <c r="M140" s="90">
        <f t="shared" ca="1" si="13"/>
        <v>0</v>
      </c>
      <c r="N140" s="90">
        <f t="shared" ca="1" si="13"/>
        <v>0</v>
      </c>
      <c r="O140" s="90">
        <f t="shared" ca="1" si="13"/>
        <v>0</v>
      </c>
      <c r="P140" s="90">
        <f t="shared" ca="1" si="13"/>
        <v>0</v>
      </c>
      <c r="Q140" s="90">
        <f t="shared" ca="1" si="13"/>
        <v>0</v>
      </c>
      <c r="R140" s="90">
        <f t="shared" ca="1" si="13"/>
        <v>0</v>
      </c>
      <c r="S140" s="90">
        <f t="shared" ca="1" si="13"/>
        <v>0</v>
      </c>
      <c r="T140" s="90">
        <f t="shared" ca="1" si="13"/>
        <v>0</v>
      </c>
      <c r="U140" s="90">
        <f t="shared" ca="1" si="13"/>
        <v>0</v>
      </c>
      <c r="V140">
        <f ca="1">IF('Coal mining 2030'!$A148="MR",INDIRECT("'Coal mining 2030'!"&amp;'Country Selector'!$B$3&amp;ROW($A148))*10^12,0)</f>
        <v>0</v>
      </c>
    </row>
    <row r="141" spans="1:22">
      <c r="A141" s="74">
        <v>89</v>
      </c>
      <c r="B141">
        <f ca="1">IF('Coal mining 2010'!$A149="MR",INDIRECT("'Coal mining 2010'!"&amp;'Country Selector'!$B$3&amp;ROW($A149))*10^12,0)</f>
        <v>0</v>
      </c>
      <c r="C141" s="90">
        <f t="shared" ca="1" si="12"/>
        <v>0</v>
      </c>
      <c r="D141" s="90">
        <f t="shared" ca="1" si="12"/>
        <v>0</v>
      </c>
      <c r="E141" s="90">
        <f t="shared" ca="1" si="12"/>
        <v>0</v>
      </c>
      <c r="F141" s="90">
        <f t="shared" ca="1" si="12"/>
        <v>0</v>
      </c>
      <c r="G141" s="90">
        <f t="shared" ca="1" si="12"/>
        <v>0</v>
      </c>
      <c r="H141" s="90">
        <f t="shared" ca="1" si="12"/>
        <v>0</v>
      </c>
      <c r="I141" s="90">
        <f t="shared" ca="1" si="12"/>
        <v>0</v>
      </c>
      <c r="J141" s="90">
        <f t="shared" ca="1" si="12"/>
        <v>0</v>
      </c>
      <c r="K141" s="90">
        <f t="shared" ca="1" si="12"/>
        <v>0</v>
      </c>
      <c r="L141">
        <f ca="1">IF('Coal mining 2020'!$A149="MR",INDIRECT("'Coal mining 2020'!"&amp;'Country Selector'!$B$3&amp;ROW($A149))*10^12,0)</f>
        <v>0</v>
      </c>
      <c r="M141" s="90">
        <f t="shared" ca="1" si="13"/>
        <v>0</v>
      </c>
      <c r="N141" s="90">
        <f t="shared" ca="1" si="13"/>
        <v>0</v>
      </c>
      <c r="O141" s="90">
        <f t="shared" ca="1" si="13"/>
        <v>0</v>
      </c>
      <c r="P141" s="90">
        <f t="shared" ca="1" si="13"/>
        <v>0</v>
      </c>
      <c r="Q141" s="90">
        <f t="shared" ca="1" si="13"/>
        <v>0</v>
      </c>
      <c r="R141" s="90">
        <f t="shared" ca="1" si="13"/>
        <v>0</v>
      </c>
      <c r="S141" s="90">
        <f t="shared" ca="1" si="13"/>
        <v>0</v>
      </c>
      <c r="T141" s="90">
        <f t="shared" ca="1" si="13"/>
        <v>0</v>
      </c>
      <c r="U141" s="90">
        <f t="shared" ca="1" si="13"/>
        <v>0</v>
      </c>
      <c r="V141">
        <f ca="1">IF('Coal mining 2030'!$A149="MR",INDIRECT("'Coal mining 2030'!"&amp;'Country Selector'!$B$3&amp;ROW($A149))*10^12,0)</f>
        <v>0</v>
      </c>
    </row>
    <row r="142" spans="1:22">
      <c r="A142" s="74">
        <v>90</v>
      </c>
      <c r="B142">
        <f ca="1">IF('Coal mining 2010'!$A150="MR",INDIRECT("'Coal mining 2010'!"&amp;'Country Selector'!$B$3&amp;ROW($A150))*10^12,0)</f>
        <v>0</v>
      </c>
      <c r="C142" s="90">
        <f t="shared" ca="1" si="12"/>
        <v>0</v>
      </c>
      <c r="D142" s="90">
        <f t="shared" ca="1" si="12"/>
        <v>0</v>
      </c>
      <c r="E142" s="90">
        <f t="shared" ca="1" si="12"/>
        <v>0</v>
      </c>
      <c r="F142" s="90">
        <f t="shared" ca="1" si="12"/>
        <v>0</v>
      </c>
      <c r="G142" s="90">
        <f t="shared" ca="1" si="12"/>
        <v>0</v>
      </c>
      <c r="H142" s="90">
        <f t="shared" ca="1" si="12"/>
        <v>0</v>
      </c>
      <c r="I142" s="90">
        <f t="shared" ca="1" si="12"/>
        <v>0</v>
      </c>
      <c r="J142" s="90">
        <f t="shared" ca="1" si="12"/>
        <v>0</v>
      </c>
      <c r="K142" s="90">
        <f t="shared" ca="1" si="12"/>
        <v>0</v>
      </c>
      <c r="L142">
        <f ca="1">IF('Coal mining 2020'!$A150="MR",INDIRECT("'Coal mining 2020'!"&amp;'Country Selector'!$B$3&amp;ROW($A150))*10^12,0)</f>
        <v>0</v>
      </c>
      <c r="M142" s="90">
        <f t="shared" ca="1" si="13"/>
        <v>0</v>
      </c>
      <c r="N142" s="90">
        <f t="shared" ca="1" si="13"/>
        <v>0</v>
      </c>
      <c r="O142" s="90">
        <f t="shared" ca="1" si="13"/>
        <v>0</v>
      </c>
      <c r="P142" s="90">
        <f t="shared" ca="1" si="13"/>
        <v>0</v>
      </c>
      <c r="Q142" s="90">
        <f t="shared" ca="1" si="13"/>
        <v>0</v>
      </c>
      <c r="R142" s="90">
        <f t="shared" ca="1" si="13"/>
        <v>0</v>
      </c>
      <c r="S142" s="90">
        <f t="shared" ca="1" si="13"/>
        <v>0</v>
      </c>
      <c r="T142" s="90">
        <f t="shared" ca="1" si="13"/>
        <v>0</v>
      </c>
      <c r="U142" s="90">
        <f t="shared" ca="1" si="13"/>
        <v>0</v>
      </c>
      <c r="V142">
        <f ca="1">IF('Coal mining 2030'!$A150="MR",INDIRECT("'Coal mining 2030'!"&amp;'Country Selector'!$B$3&amp;ROW($A150))*10^12,0)</f>
        <v>0</v>
      </c>
    </row>
    <row r="143" spans="1:22">
      <c r="A143" s="74">
        <v>91</v>
      </c>
      <c r="B143">
        <f ca="1">IF('Coal mining 2010'!$A151="MR",INDIRECT("'Coal mining 2010'!"&amp;'Country Selector'!$B$3&amp;ROW($A151))*10^12,0)</f>
        <v>0</v>
      </c>
      <c r="C143" s="90">
        <f t="shared" ca="1" si="12"/>
        <v>0</v>
      </c>
      <c r="D143" s="90">
        <f t="shared" ca="1" si="12"/>
        <v>0</v>
      </c>
      <c r="E143" s="90">
        <f t="shared" ca="1" si="12"/>
        <v>0</v>
      </c>
      <c r="F143" s="90">
        <f t="shared" ca="1" si="12"/>
        <v>0</v>
      </c>
      <c r="G143" s="90">
        <f t="shared" ca="1" si="12"/>
        <v>0</v>
      </c>
      <c r="H143" s="90">
        <f t="shared" ca="1" si="12"/>
        <v>0</v>
      </c>
      <c r="I143" s="90">
        <f t="shared" ca="1" si="12"/>
        <v>0</v>
      </c>
      <c r="J143" s="90">
        <f t="shared" ca="1" si="12"/>
        <v>0</v>
      </c>
      <c r="K143" s="90">
        <f t="shared" ca="1" si="12"/>
        <v>0</v>
      </c>
      <c r="L143">
        <f ca="1">IF('Coal mining 2020'!$A151="MR",INDIRECT("'Coal mining 2020'!"&amp;'Country Selector'!$B$3&amp;ROW($A151))*10^12,0)</f>
        <v>0</v>
      </c>
      <c r="M143" s="90">
        <f t="shared" ca="1" si="13"/>
        <v>0</v>
      </c>
      <c r="N143" s="90">
        <f t="shared" ca="1" si="13"/>
        <v>0</v>
      </c>
      <c r="O143" s="90">
        <f t="shared" ca="1" si="13"/>
        <v>0</v>
      </c>
      <c r="P143" s="90">
        <f t="shared" ca="1" si="13"/>
        <v>0</v>
      </c>
      <c r="Q143" s="90">
        <f t="shared" ca="1" si="13"/>
        <v>0</v>
      </c>
      <c r="R143" s="90">
        <f t="shared" ca="1" si="13"/>
        <v>0</v>
      </c>
      <c r="S143" s="90">
        <f t="shared" ca="1" si="13"/>
        <v>0</v>
      </c>
      <c r="T143" s="90">
        <f t="shared" ca="1" si="13"/>
        <v>0</v>
      </c>
      <c r="U143" s="90">
        <f t="shared" ca="1" si="13"/>
        <v>0</v>
      </c>
      <c r="V143">
        <f ca="1">IF('Coal mining 2030'!$A151="MR",INDIRECT("'Coal mining 2030'!"&amp;'Country Selector'!$B$3&amp;ROW($A151))*10^12,0)</f>
        <v>0</v>
      </c>
    </row>
    <row r="144" spans="1:22">
      <c r="A144" s="74">
        <v>92</v>
      </c>
      <c r="B144">
        <f ca="1">IF('Coal mining 2010'!$A152="MR",INDIRECT("'Coal mining 2010'!"&amp;'Country Selector'!$B$3&amp;ROW($A152))*10^12,0)</f>
        <v>0</v>
      </c>
      <c r="C144" s="90">
        <f t="shared" ca="1" si="12"/>
        <v>0</v>
      </c>
      <c r="D144" s="90">
        <f t="shared" ca="1" si="12"/>
        <v>0</v>
      </c>
      <c r="E144" s="90">
        <f t="shared" ca="1" si="12"/>
        <v>0</v>
      </c>
      <c r="F144" s="90">
        <f t="shared" ca="1" si="12"/>
        <v>0</v>
      </c>
      <c r="G144" s="90">
        <f t="shared" ca="1" si="12"/>
        <v>0</v>
      </c>
      <c r="H144" s="90">
        <f t="shared" ca="1" si="12"/>
        <v>0</v>
      </c>
      <c r="I144" s="90">
        <f t="shared" ca="1" si="12"/>
        <v>0</v>
      </c>
      <c r="J144" s="90">
        <f t="shared" ca="1" si="12"/>
        <v>0</v>
      </c>
      <c r="K144" s="90">
        <f t="shared" ca="1" si="12"/>
        <v>0</v>
      </c>
      <c r="L144">
        <f ca="1">IF('Coal mining 2020'!$A152="MR",INDIRECT("'Coal mining 2020'!"&amp;'Country Selector'!$B$3&amp;ROW($A152))*10^12,0)</f>
        <v>0</v>
      </c>
      <c r="M144" s="90">
        <f t="shared" ca="1" si="13"/>
        <v>0</v>
      </c>
      <c r="N144" s="90">
        <f t="shared" ca="1" si="13"/>
        <v>0</v>
      </c>
      <c r="O144" s="90">
        <f t="shared" ca="1" si="13"/>
        <v>0</v>
      </c>
      <c r="P144" s="90">
        <f t="shared" ca="1" si="13"/>
        <v>0</v>
      </c>
      <c r="Q144" s="90">
        <f t="shared" ca="1" si="13"/>
        <v>0</v>
      </c>
      <c r="R144" s="90">
        <f t="shared" ca="1" si="13"/>
        <v>0</v>
      </c>
      <c r="S144" s="90">
        <f t="shared" ca="1" si="13"/>
        <v>0</v>
      </c>
      <c r="T144" s="90">
        <f t="shared" ca="1" si="13"/>
        <v>0</v>
      </c>
      <c r="U144" s="90">
        <f t="shared" ca="1" si="13"/>
        <v>0</v>
      </c>
      <c r="V144">
        <f ca="1">IF('Coal mining 2030'!$A152="MR",INDIRECT("'Coal mining 2030'!"&amp;'Country Selector'!$B$3&amp;ROW($A152))*10^12,0)</f>
        <v>0</v>
      </c>
    </row>
    <row r="145" spans="1:22">
      <c r="A145" s="74">
        <v>93</v>
      </c>
      <c r="B145">
        <f ca="1">IF('Coal mining 2010'!$A153="MR",INDIRECT("'Coal mining 2010'!"&amp;'Country Selector'!$B$3&amp;ROW($A153))*10^12,0)</f>
        <v>0</v>
      </c>
      <c r="C145" s="90">
        <f t="shared" ca="1" si="12"/>
        <v>0</v>
      </c>
      <c r="D145" s="90">
        <f t="shared" ca="1" si="12"/>
        <v>0</v>
      </c>
      <c r="E145" s="90">
        <f t="shared" ca="1" si="12"/>
        <v>0</v>
      </c>
      <c r="F145" s="90">
        <f t="shared" ca="1" si="12"/>
        <v>0</v>
      </c>
      <c r="G145" s="90">
        <f t="shared" ca="1" si="12"/>
        <v>0</v>
      </c>
      <c r="H145" s="90">
        <f t="shared" ca="1" si="12"/>
        <v>0</v>
      </c>
      <c r="I145" s="90">
        <f t="shared" ca="1" si="12"/>
        <v>0</v>
      </c>
      <c r="J145" s="90">
        <f t="shared" ca="1" si="12"/>
        <v>0</v>
      </c>
      <c r="K145" s="90">
        <f t="shared" ca="1" si="12"/>
        <v>0</v>
      </c>
      <c r="L145">
        <f ca="1">IF('Coal mining 2020'!$A153="MR",INDIRECT("'Coal mining 2020'!"&amp;'Country Selector'!$B$3&amp;ROW($A153))*10^12,0)</f>
        <v>0</v>
      </c>
      <c r="M145" s="90">
        <f t="shared" ca="1" si="13"/>
        <v>0</v>
      </c>
      <c r="N145" s="90">
        <f t="shared" ca="1" si="13"/>
        <v>0</v>
      </c>
      <c r="O145" s="90">
        <f t="shared" ca="1" si="13"/>
        <v>0</v>
      </c>
      <c r="P145" s="90">
        <f t="shared" ca="1" si="13"/>
        <v>0</v>
      </c>
      <c r="Q145" s="90">
        <f t="shared" ca="1" si="13"/>
        <v>0</v>
      </c>
      <c r="R145" s="90">
        <f t="shared" ca="1" si="13"/>
        <v>0</v>
      </c>
      <c r="S145" s="90">
        <f t="shared" ca="1" si="13"/>
        <v>0</v>
      </c>
      <c r="T145" s="90">
        <f t="shared" ca="1" si="13"/>
        <v>0</v>
      </c>
      <c r="U145" s="90">
        <f t="shared" ca="1" si="13"/>
        <v>0</v>
      </c>
      <c r="V145">
        <f ca="1">IF('Coal mining 2030'!$A153="MR",INDIRECT("'Coal mining 2030'!"&amp;'Country Selector'!$B$3&amp;ROW($A153))*10^12,0)</f>
        <v>0</v>
      </c>
    </row>
    <row r="146" spans="1:22">
      <c r="A146" s="74">
        <v>94</v>
      </c>
      <c r="B146">
        <f ca="1">IF('Coal mining 2010'!$A154="MR",INDIRECT("'Coal mining 2010'!"&amp;'Country Selector'!$B$3&amp;ROW($A154))*10^12,0)</f>
        <v>0</v>
      </c>
      <c r="C146" s="90">
        <f t="shared" ca="1" si="12"/>
        <v>0</v>
      </c>
      <c r="D146" s="90">
        <f t="shared" ca="1" si="12"/>
        <v>0</v>
      </c>
      <c r="E146" s="90">
        <f t="shared" ca="1" si="12"/>
        <v>0</v>
      </c>
      <c r="F146" s="90">
        <f t="shared" ca="1" si="12"/>
        <v>0</v>
      </c>
      <c r="G146" s="90">
        <f t="shared" ca="1" si="12"/>
        <v>0</v>
      </c>
      <c r="H146" s="90">
        <f t="shared" ca="1" si="12"/>
        <v>0</v>
      </c>
      <c r="I146" s="90">
        <f t="shared" ca="1" si="12"/>
        <v>0</v>
      </c>
      <c r="J146" s="90">
        <f t="shared" ca="1" si="12"/>
        <v>0</v>
      </c>
      <c r="K146" s="90">
        <f t="shared" ca="1" si="12"/>
        <v>0</v>
      </c>
      <c r="L146">
        <f ca="1">IF('Coal mining 2020'!$A154="MR",INDIRECT("'Coal mining 2020'!"&amp;'Country Selector'!$B$3&amp;ROW($A154))*10^12,0)</f>
        <v>0</v>
      </c>
      <c r="M146" s="90">
        <f t="shared" ca="1" si="13"/>
        <v>0</v>
      </c>
      <c r="N146" s="90">
        <f t="shared" ca="1" si="13"/>
        <v>0</v>
      </c>
      <c r="O146" s="90">
        <f t="shared" ca="1" si="13"/>
        <v>0</v>
      </c>
      <c r="P146" s="90">
        <f t="shared" ca="1" si="13"/>
        <v>0</v>
      </c>
      <c r="Q146" s="90">
        <f t="shared" ca="1" si="13"/>
        <v>0</v>
      </c>
      <c r="R146" s="90">
        <f t="shared" ca="1" si="13"/>
        <v>0</v>
      </c>
      <c r="S146" s="90">
        <f t="shared" ca="1" si="13"/>
        <v>0</v>
      </c>
      <c r="T146" s="90">
        <f t="shared" ca="1" si="13"/>
        <v>0</v>
      </c>
      <c r="U146" s="90">
        <f t="shared" ca="1" si="13"/>
        <v>0</v>
      </c>
      <c r="V146">
        <f ca="1">IF('Coal mining 2030'!$A154="MR",INDIRECT("'Coal mining 2030'!"&amp;'Country Selector'!$B$3&amp;ROW($A154))*10^12,0)</f>
        <v>0</v>
      </c>
    </row>
    <row r="147" spans="1:22">
      <c r="A147" s="74">
        <v>95</v>
      </c>
      <c r="B147">
        <f ca="1">IF('Coal mining 2010'!$A155="MR",INDIRECT("'Coal mining 2010'!"&amp;'Country Selector'!$B$3&amp;ROW($A155))*10^12,0)</f>
        <v>0</v>
      </c>
      <c r="C147" s="90">
        <f t="shared" ca="1" si="12"/>
        <v>0</v>
      </c>
      <c r="D147" s="90">
        <f t="shared" ca="1" si="12"/>
        <v>0</v>
      </c>
      <c r="E147" s="90">
        <f t="shared" ca="1" si="12"/>
        <v>0</v>
      </c>
      <c r="F147" s="90">
        <f t="shared" ca="1" si="12"/>
        <v>0</v>
      </c>
      <c r="G147" s="90">
        <f t="shared" ca="1" si="12"/>
        <v>0</v>
      </c>
      <c r="H147" s="90">
        <f t="shared" ca="1" si="12"/>
        <v>0</v>
      </c>
      <c r="I147" s="90">
        <f t="shared" ca="1" si="12"/>
        <v>0</v>
      </c>
      <c r="J147" s="90">
        <f t="shared" ca="1" si="12"/>
        <v>0</v>
      </c>
      <c r="K147" s="90">
        <f t="shared" ca="1" si="12"/>
        <v>0</v>
      </c>
      <c r="L147">
        <f ca="1">IF('Coal mining 2020'!$A155="MR",INDIRECT("'Coal mining 2020'!"&amp;'Country Selector'!$B$3&amp;ROW($A155))*10^12,0)</f>
        <v>0</v>
      </c>
      <c r="M147" s="90">
        <f t="shared" ca="1" si="13"/>
        <v>0</v>
      </c>
      <c r="N147" s="90">
        <f t="shared" ca="1" si="13"/>
        <v>0</v>
      </c>
      <c r="O147" s="90">
        <f t="shared" ca="1" si="13"/>
        <v>0</v>
      </c>
      <c r="P147" s="90">
        <f t="shared" ca="1" si="13"/>
        <v>0</v>
      </c>
      <c r="Q147" s="90">
        <f t="shared" ca="1" si="13"/>
        <v>0</v>
      </c>
      <c r="R147" s="90">
        <f t="shared" ca="1" si="13"/>
        <v>0</v>
      </c>
      <c r="S147" s="90">
        <f t="shared" ca="1" si="13"/>
        <v>0</v>
      </c>
      <c r="T147" s="90">
        <f t="shared" ca="1" si="13"/>
        <v>0</v>
      </c>
      <c r="U147" s="90">
        <f t="shared" ca="1" si="13"/>
        <v>0</v>
      </c>
      <c r="V147">
        <f ca="1">IF('Coal mining 2030'!$A155="MR",INDIRECT("'Coal mining 2030'!"&amp;'Country Selector'!$B$3&amp;ROW($A155))*10^12,0)</f>
        <v>0</v>
      </c>
    </row>
    <row r="148" spans="1:22">
      <c r="A148" s="74">
        <v>96</v>
      </c>
      <c r="B148">
        <f ca="1">IF('Coal mining 2010'!$A156="MR",INDIRECT("'Coal mining 2010'!"&amp;'Country Selector'!$B$3&amp;ROW($A156))*10^12,0)</f>
        <v>0</v>
      </c>
      <c r="C148" s="90">
        <f t="shared" ca="1" si="12"/>
        <v>0</v>
      </c>
      <c r="D148" s="90">
        <f t="shared" ca="1" si="12"/>
        <v>0</v>
      </c>
      <c r="E148" s="90">
        <f t="shared" ca="1" si="12"/>
        <v>0</v>
      </c>
      <c r="F148" s="90">
        <f t="shared" ca="1" si="12"/>
        <v>0</v>
      </c>
      <c r="G148" s="90">
        <f t="shared" ca="1" si="12"/>
        <v>0</v>
      </c>
      <c r="H148" s="90">
        <f t="shared" ca="1" si="12"/>
        <v>0</v>
      </c>
      <c r="I148" s="90">
        <f t="shared" ca="1" si="12"/>
        <v>0</v>
      </c>
      <c r="J148" s="90">
        <f t="shared" ca="1" si="12"/>
        <v>0</v>
      </c>
      <c r="K148" s="90">
        <f t="shared" ca="1" si="12"/>
        <v>0</v>
      </c>
      <c r="L148">
        <f ca="1">IF('Coal mining 2020'!$A156="MR",INDIRECT("'Coal mining 2020'!"&amp;'Country Selector'!$B$3&amp;ROW($A156))*10^12,0)</f>
        <v>0</v>
      </c>
      <c r="M148" s="90">
        <f t="shared" ca="1" si="13"/>
        <v>0</v>
      </c>
      <c r="N148" s="90">
        <f t="shared" ca="1" si="13"/>
        <v>0</v>
      </c>
      <c r="O148" s="90">
        <f t="shared" ca="1" si="13"/>
        <v>0</v>
      </c>
      <c r="P148" s="90">
        <f t="shared" ca="1" si="13"/>
        <v>0</v>
      </c>
      <c r="Q148" s="90">
        <f t="shared" ca="1" si="13"/>
        <v>0</v>
      </c>
      <c r="R148" s="90">
        <f t="shared" ca="1" si="13"/>
        <v>0</v>
      </c>
      <c r="S148" s="90">
        <f t="shared" ca="1" si="13"/>
        <v>0</v>
      </c>
      <c r="T148" s="90">
        <f t="shared" ca="1" si="13"/>
        <v>0</v>
      </c>
      <c r="U148" s="90">
        <f t="shared" ca="1" si="13"/>
        <v>0</v>
      </c>
      <c r="V148">
        <f ca="1">IF('Coal mining 2030'!$A156="MR",INDIRECT("'Coal mining 2030'!"&amp;'Country Selector'!$B$3&amp;ROW($A156))*10^12,0)</f>
        <v>0</v>
      </c>
    </row>
    <row r="149" spans="1:22">
      <c r="A149" s="74">
        <v>97</v>
      </c>
      <c r="B149">
        <f ca="1">IF('Coal mining 2010'!$A157="MR",INDIRECT("'Coal mining 2010'!"&amp;'Country Selector'!$B$3&amp;ROW($A157))*10^12,0)</f>
        <v>0</v>
      </c>
      <c r="C149" s="90">
        <f t="shared" ca="1" si="12"/>
        <v>0</v>
      </c>
      <c r="D149" s="90">
        <f t="shared" ca="1" si="12"/>
        <v>0</v>
      </c>
      <c r="E149" s="90">
        <f t="shared" ca="1" si="12"/>
        <v>0</v>
      </c>
      <c r="F149" s="90">
        <f t="shared" ca="1" si="12"/>
        <v>0</v>
      </c>
      <c r="G149" s="90">
        <f t="shared" ca="1" si="12"/>
        <v>0</v>
      </c>
      <c r="H149" s="90">
        <f t="shared" ca="1" si="12"/>
        <v>0</v>
      </c>
      <c r="I149" s="90">
        <f t="shared" ca="1" si="12"/>
        <v>0</v>
      </c>
      <c r="J149" s="90">
        <f t="shared" ca="1" si="12"/>
        <v>0</v>
      </c>
      <c r="K149" s="90">
        <f t="shared" ca="1" si="12"/>
        <v>0</v>
      </c>
      <c r="L149">
        <f ca="1">IF('Coal mining 2020'!$A157="MR",INDIRECT("'Coal mining 2020'!"&amp;'Country Selector'!$B$3&amp;ROW($A157))*10^12,0)</f>
        <v>0</v>
      </c>
      <c r="M149" s="90">
        <f t="shared" ca="1" si="13"/>
        <v>0</v>
      </c>
      <c r="N149" s="90">
        <f t="shared" ca="1" si="13"/>
        <v>0</v>
      </c>
      <c r="O149" s="90">
        <f t="shared" ca="1" si="13"/>
        <v>0</v>
      </c>
      <c r="P149" s="90">
        <f t="shared" ca="1" si="13"/>
        <v>0</v>
      </c>
      <c r="Q149" s="90">
        <f t="shared" ca="1" si="13"/>
        <v>0</v>
      </c>
      <c r="R149" s="90">
        <f t="shared" ca="1" si="13"/>
        <v>0</v>
      </c>
      <c r="S149" s="90">
        <f t="shared" ca="1" si="13"/>
        <v>0</v>
      </c>
      <c r="T149" s="90">
        <f t="shared" ca="1" si="13"/>
        <v>0</v>
      </c>
      <c r="U149" s="90">
        <f t="shared" ca="1" si="13"/>
        <v>0</v>
      </c>
      <c r="V149">
        <f ca="1">IF('Coal mining 2030'!$A157="MR",INDIRECT("'Coal mining 2030'!"&amp;'Country Selector'!$B$3&amp;ROW($A157))*10^12,0)</f>
        <v>0</v>
      </c>
    </row>
    <row r="150" spans="1:22">
      <c r="A150" s="74">
        <v>98</v>
      </c>
      <c r="B150">
        <f ca="1">IF('Coal mining 2010'!$A158="MR",INDIRECT("'Coal mining 2010'!"&amp;'Country Selector'!$B$3&amp;ROW($A158))*10^12,0)</f>
        <v>0</v>
      </c>
      <c r="C150" s="90">
        <f t="shared" ca="1" si="12"/>
        <v>0</v>
      </c>
      <c r="D150" s="90">
        <f t="shared" ca="1" si="12"/>
        <v>0</v>
      </c>
      <c r="E150" s="90">
        <f t="shared" ca="1" si="12"/>
        <v>0</v>
      </c>
      <c r="F150" s="90">
        <f t="shared" ca="1" si="12"/>
        <v>0</v>
      </c>
      <c r="G150" s="90">
        <f t="shared" ca="1" si="12"/>
        <v>0</v>
      </c>
      <c r="H150" s="90">
        <f t="shared" ca="1" si="12"/>
        <v>0</v>
      </c>
      <c r="I150" s="90">
        <f t="shared" ca="1" si="12"/>
        <v>0</v>
      </c>
      <c r="J150" s="90">
        <f t="shared" ca="1" si="12"/>
        <v>0</v>
      </c>
      <c r="K150" s="90">
        <f t="shared" ca="1" si="12"/>
        <v>0</v>
      </c>
      <c r="L150">
        <f ca="1">IF('Coal mining 2020'!$A158="MR",INDIRECT("'Coal mining 2020'!"&amp;'Country Selector'!$B$3&amp;ROW($A158))*10^12,0)</f>
        <v>0</v>
      </c>
      <c r="M150" s="90">
        <f t="shared" ca="1" si="13"/>
        <v>0</v>
      </c>
      <c r="N150" s="90">
        <f t="shared" ca="1" si="13"/>
        <v>0</v>
      </c>
      <c r="O150" s="90">
        <f t="shared" ca="1" si="13"/>
        <v>0</v>
      </c>
      <c r="P150" s="90">
        <f t="shared" ca="1" si="13"/>
        <v>0</v>
      </c>
      <c r="Q150" s="90">
        <f t="shared" ca="1" si="13"/>
        <v>0</v>
      </c>
      <c r="R150" s="90">
        <f t="shared" ca="1" si="13"/>
        <v>0</v>
      </c>
      <c r="S150" s="90">
        <f t="shared" ca="1" si="13"/>
        <v>0</v>
      </c>
      <c r="T150" s="90">
        <f t="shared" ca="1" si="13"/>
        <v>0</v>
      </c>
      <c r="U150" s="90">
        <f t="shared" ca="1" si="13"/>
        <v>0</v>
      </c>
      <c r="V150">
        <f ca="1">IF('Coal mining 2030'!$A158="MR",INDIRECT("'Coal mining 2030'!"&amp;'Country Selector'!$B$3&amp;ROW($A158))*10^12,0)</f>
        <v>0</v>
      </c>
    </row>
    <row r="151" spans="1:22">
      <c r="A151" s="74">
        <v>99</v>
      </c>
      <c r="B151">
        <f ca="1">IF('Coal mining 2010'!$A159="MR",INDIRECT("'Coal mining 2010'!"&amp;'Country Selector'!$B$3&amp;ROW($A159))*10^12,0)</f>
        <v>0</v>
      </c>
      <c r="C151" s="90">
        <f t="shared" ca="1" si="12"/>
        <v>0</v>
      </c>
      <c r="D151" s="90">
        <f t="shared" ca="1" si="12"/>
        <v>0</v>
      </c>
      <c r="E151" s="90">
        <f t="shared" ca="1" si="12"/>
        <v>0</v>
      </c>
      <c r="F151" s="90">
        <f t="shared" ca="1" si="12"/>
        <v>0</v>
      </c>
      <c r="G151" s="90">
        <f t="shared" ca="1" si="12"/>
        <v>0</v>
      </c>
      <c r="H151" s="90">
        <f t="shared" ca="1" si="12"/>
        <v>0</v>
      </c>
      <c r="I151" s="90">
        <f t="shared" ca="1" si="12"/>
        <v>0</v>
      </c>
      <c r="J151" s="90">
        <f t="shared" ca="1" si="12"/>
        <v>0</v>
      </c>
      <c r="K151" s="90">
        <f t="shared" ca="1" si="12"/>
        <v>0</v>
      </c>
      <c r="L151">
        <f ca="1">IF('Coal mining 2020'!$A159="MR",INDIRECT("'Coal mining 2020'!"&amp;'Country Selector'!$B$3&amp;ROW($A159))*10^12,0)</f>
        <v>0</v>
      </c>
      <c r="M151" s="90">
        <f t="shared" ca="1" si="13"/>
        <v>0</v>
      </c>
      <c r="N151" s="90">
        <f t="shared" ca="1" si="13"/>
        <v>0</v>
      </c>
      <c r="O151" s="90">
        <f t="shared" ca="1" si="13"/>
        <v>0</v>
      </c>
      <c r="P151" s="90">
        <f t="shared" ca="1" si="13"/>
        <v>0</v>
      </c>
      <c r="Q151" s="90">
        <f t="shared" ca="1" si="13"/>
        <v>0</v>
      </c>
      <c r="R151" s="90">
        <f t="shared" ca="1" si="13"/>
        <v>0</v>
      </c>
      <c r="S151" s="90">
        <f t="shared" ca="1" si="13"/>
        <v>0</v>
      </c>
      <c r="T151" s="90">
        <f t="shared" ca="1" si="13"/>
        <v>0</v>
      </c>
      <c r="U151" s="90">
        <f t="shared" ca="1" si="13"/>
        <v>0</v>
      </c>
      <c r="V151">
        <f ca="1">IF('Coal mining 2030'!$A159="MR",INDIRECT("'Coal mining 2030'!"&amp;'Country Selector'!$B$3&amp;ROW($A159))*10^12,0)</f>
        <v>0</v>
      </c>
    </row>
    <row r="152" spans="1:22">
      <c r="A152" s="74">
        <v>100</v>
      </c>
      <c r="B152">
        <f ca="1">IF('Coal mining 2010'!$A160="MR",INDIRECT("'Coal mining 2010'!"&amp;'Country Selector'!$B$3&amp;ROW($A160))*10^12,0)</f>
        <v>0</v>
      </c>
      <c r="C152" s="90">
        <f t="shared" ca="1" si="12"/>
        <v>0</v>
      </c>
      <c r="D152" s="90">
        <f t="shared" ca="1" si="12"/>
        <v>0</v>
      </c>
      <c r="E152" s="90">
        <f t="shared" ca="1" si="12"/>
        <v>0</v>
      </c>
      <c r="F152" s="90">
        <f t="shared" ca="1" si="12"/>
        <v>0</v>
      </c>
      <c r="G152" s="90">
        <f t="shared" ca="1" si="12"/>
        <v>0</v>
      </c>
      <c r="H152" s="90">
        <f t="shared" ca="1" si="12"/>
        <v>0</v>
      </c>
      <c r="I152" s="90">
        <f t="shared" ca="1" si="12"/>
        <v>0</v>
      </c>
      <c r="J152" s="90">
        <f t="shared" ca="1" si="12"/>
        <v>0</v>
      </c>
      <c r="K152" s="90">
        <f t="shared" ca="1" si="12"/>
        <v>0</v>
      </c>
      <c r="L152">
        <f ca="1">IF('Coal mining 2020'!$A160="MR",INDIRECT("'Coal mining 2020'!"&amp;'Country Selector'!$B$3&amp;ROW($A160))*10^12,0)</f>
        <v>0</v>
      </c>
      <c r="M152" s="90">
        <f t="shared" ca="1" si="13"/>
        <v>0</v>
      </c>
      <c r="N152" s="90">
        <f t="shared" ca="1" si="13"/>
        <v>0</v>
      </c>
      <c r="O152" s="90">
        <f t="shared" ca="1" si="13"/>
        <v>0</v>
      </c>
      <c r="P152" s="90">
        <f t="shared" ca="1" si="13"/>
        <v>0</v>
      </c>
      <c r="Q152" s="90">
        <f t="shared" ca="1" si="13"/>
        <v>0</v>
      </c>
      <c r="R152" s="90">
        <f t="shared" ca="1" si="13"/>
        <v>0</v>
      </c>
      <c r="S152" s="90">
        <f t="shared" ca="1" si="13"/>
        <v>0</v>
      </c>
      <c r="T152" s="90">
        <f t="shared" ca="1" si="13"/>
        <v>0</v>
      </c>
      <c r="U152" s="90">
        <f t="shared" ca="1" si="13"/>
        <v>0</v>
      </c>
      <c r="V152">
        <f ca="1">IF('Coal mining 2030'!$A160="MR",INDIRECT("'Coal mining 2030'!"&amp;'Country Selector'!$B$3&amp;ROW($A160))*10^12,0)</f>
        <v>0</v>
      </c>
    </row>
    <row r="153" spans="1:22">
      <c r="A153" s="74">
        <v>150</v>
      </c>
      <c r="B153">
        <f ca="1">IF('Coal mining 2010'!$A161="MR",INDIRECT("'Coal mining 2010'!"&amp;'Country Selector'!$B$3&amp;ROW($A161))*10^12,0)</f>
        <v>0</v>
      </c>
      <c r="C153" s="90">
        <f t="shared" ca="1" si="12"/>
        <v>0</v>
      </c>
      <c r="D153" s="90">
        <f t="shared" ca="1" si="12"/>
        <v>0</v>
      </c>
      <c r="E153" s="90">
        <f t="shared" ca="1" si="12"/>
        <v>0</v>
      </c>
      <c r="F153" s="90">
        <f t="shared" ca="1" si="12"/>
        <v>0</v>
      </c>
      <c r="G153" s="90">
        <f t="shared" ca="1" si="12"/>
        <v>0</v>
      </c>
      <c r="H153" s="90">
        <f t="shared" ca="1" si="12"/>
        <v>0</v>
      </c>
      <c r="I153" s="90">
        <f t="shared" ca="1" si="12"/>
        <v>0</v>
      </c>
      <c r="J153" s="90">
        <f t="shared" ca="1" si="12"/>
        <v>0</v>
      </c>
      <c r="K153" s="90">
        <f t="shared" ca="1" si="12"/>
        <v>0</v>
      </c>
      <c r="L153">
        <f ca="1">IF('Coal mining 2020'!$A161="MR",INDIRECT("'Coal mining 2020'!"&amp;'Country Selector'!$B$3&amp;ROW($A161))*10^12,0)</f>
        <v>0</v>
      </c>
      <c r="M153" s="90">
        <f t="shared" ca="1" si="13"/>
        <v>0</v>
      </c>
      <c r="N153" s="90">
        <f t="shared" ca="1" si="13"/>
        <v>0</v>
      </c>
      <c r="O153" s="90">
        <f t="shared" ca="1" si="13"/>
        <v>0</v>
      </c>
      <c r="P153" s="90">
        <f t="shared" ca="1" si="13"/>
        <v>0</v>
      </c>
      <c r="Q153" s="90">
        <f t="shared" ca="1" si="13"/>
        <v>0</v>
      </c>
      <c r="R153" s="90">
        <f t="shared" ca="1" si="13"/>
        <v>0</v>
      </c>
      <c r="S153" s="90">
        <f t="shared" ca="1" si="13"/>
        <v>0</v>
      </c>
      <c r="T153" s="90">
        <f t="shared" ca="1" si="13"/>
        <v>0</v>
      </c>
      <c r="U153" s="90">
        <f t="shared" ca="1" si="13"/>
        <v>0</v>
      </c>
      <c r="V153">
        <f ca="1">IF('Coal mining 2030'!$A161="MR",INDIRECT("'Coal mining 2030'!"&amp;'Country Selector'!$B$3&amp;ROW($A161))*10^12,0)</f>
        <v>0</v>
      </c>
    </row>
    <row r="154" spans="1:22">
      <c r="A154" s="74">
        <v>200</v>
      </c>
      <c r="B154">
        <f ca="1">IF('Coal mining 2010'!$A162="MR",INDIRECT("'Coal mining 2010'!"&amp;'Country Selector'!$B$3&amp;ROW($A162))*10^12,0)</f>
        <v>0</v>
      </c>
      <c r="C154" s="90">
        <f t="shared" ca="1" si="12"/>
        <v>0</v>
      </c>
      <c r="D154" s="90">
        <f t="shared" ca="1" si="12"/>
        <v>0</v>
      </c>
      <c r="E154" s="90">
        <f t="shared" ca="1" si="12"/>
        <v>0</v>
      </c>
      <c r="F154" s="90">
        <f t="shared" ca="1" si="12"/>
        <v>0</v>
      </c>
      <c r="G154" s="90">
        <f t="shared" ca="1" si="12"/>
        <v>0</v>
      </c>
      <c r="H154" s="90">
        <f t="shared" ca="1" si="12"/>
        <v>0</v>
      </c>
      <c r="I154" s="90">
        <f t="shared" ca="1" si="12"/>
        <v>0</v>
      </c>
      <c r="J154" s="90">
        <f t="shared" ca="1" si="12"/>
        <v>0</v>
      </c>
      <c r="K154" s="90">
        <f t="shared" ca="1" si="12"/>
        <v>0</v>
      </c>
      <c r="L154">
        <f ca="1">IF('Coal mining 2020'!$A162="MR",INDIRECT("'Coal mining 2020'!"&amp;'Country Selector'!$B$3&amp;ROW($A162))*10^12,0)</f>
        <v>0</v>
      </c>
      <c r="M154" s="90">
        <f t="shared" ca="1" si="13"/>
        <v>0</v>
      </c>
      <c r="N154" s="90">
        <f t="shared" ca="1" si="13"/>
        <v>0</v>
      </c>
      <c r="O154" s="90">
        <f t="shared" ca="1" si="13"/>
        <v>0</v>
      </c>
      <c r="P154" s="90">
        <f t="shared" ca="1" si="13"/>
        <v>0</v>
      </c>
      <c r="Q154" s="90">
        <f t="shared" ca="1" si="13"/>
        <v>0</v>
      </c>
      <c r="R154" s="90">
        <f t="shared" ca="1" si="13"/>
        <v>0</v>
      </c>
      <c r="S154" s="90">
        <f t="shared" ca="1" si="13"/>
        <v>0</v>
      </c>
      <c r="T154" s="90">
        <f t="shared" ca="1" si="13"/>
        <v>0</v>
      </c>
      <c r="U154" s="90">
        <f t="shared" ca="1" si="13"/>
        <v>0</v>
      </c>
      <c r="V154">
        <f ca="1">IF('Coal mining 2030'!$A162="MR",INDIRECT("'Coal mining 2030'!"&amp;'Country Selector'!$B$3&amp;ROW($A162))*10^12,0)</f>
        <v>0</v>
      </c>
    </row>
    <row r="155" spans="1:22">
      <c r="A155" s="74">
        <v>250</v>
      </c>
      <c r="B155">
        <f ca="1">IF('Coal mining 2010'!$A163="MR",INDIRECT("'Coal mining 2010'!"&amp;'Country Selector'!$B$3&amp;ROW($A163))*10^12,0)</f>
        <v>0</v>
      </c>
      <c r="C155" s="90">
        <f t="shared" ca="1" si="12"/>
        <v>0</v>
      </c>
      <c r="D155" s="90">
        <f t="shared" ca="1" si="12"/>
        <v>0</v>
      </c>
      <c r="E155" s="90">
        <f t="shared" ca="1" si="12"/>
        <v>0</v>
      </c>
      <c r="F155" s="90">
        <f t="shared" ca="1" si="12"/>
        <v>0</v>
      </c>
      <c r="G155" s="90">
        <f t="shared" ca="1" si="12"/>
        <v>0</v>
      </c>
      <c r="H155" s="90">
        <f t="shared" ca="1" si="12"/>
        <v>0</v>
      </c>
      <c r="I155" s="90">
        <f t="shared" ca="1" si="12"/>
        <v>0</v>
      </c>
      <c r="J155" s="90">
        <f t="shared" ca="1" si="12"/>
        <v>0</v>
      </c>
      <c r="K155" s="90">
        <f t="shared" ca="1" si="12"/>
        <v>0</v>
      </c>
      <c r="L155">
        <f ca="1">IF('Coal mining 2020'!$A163="MR",INDIRECT("'Coal mining 2020'!"&amp;'Country Selector'!$B$3&amp;ROW($A163))*10^12,0)</f>
        <v>0</v>
      </c>
      <c r="M155" s="90">
        <f t="shared" ca="1" si="13"/>
        <v>0</v>
      </c>
      <c r="N155" s="90">
        <f t="shared" ca="1" si="13"/>
        <v>0</v>
      </c>
      <c r="O155" s="90">
        <f t="shared" ca="1" si="13"/>
        <v>0</v>
      </c>
      <c r="P155" s="90">
        <f t="shared" ca="1" si="13"/>
        <v>0</v>
      </c>
      <c r="Q155" s="90">
        <f t="shared" ca="1" si="13"/>
        <v>0</v>
      </c>
      <c r="R155" s="90">
        <f t="shared" ca="1" si="13"/>
        <v>0</v>
      </c>
      <c r="S155" s="90">
        <f t="shared" ca="1" si="13"/>
        <v>0</v>
      </c>
      <c r="T155" s="90">
        <f t="shared" ca="1" si="13"/>
        <v>0</v>
      </c>
      <c r="U155" s="90">
        <f t="shared" ca="1" si="13"/>
        <v>0</v>
      </c>
      <c r="V155">
        <f ca="1">IF('Coal mining 2030'!$A163="MR",INDIRECT("'Coal mining 2030'!"&amp;'Country Selector'!$B$3&amp;ROW($A163))*10^12,0)</f>
        <v>0</v>
      </c>
    </row>
    <row r="156" spans="1:22">
      <c r="A156" s="74">
        <v>300</v>
      </c>
      <c r="B156">
        <f ca="1">IF('Coal mining 2010'!$A164="MR",INDIRECT("'Coal mining 2010'!"&amp;'Country Selector'!$B$3&amp;ROW($A164))*10^12,0)</f>
        <v>0</v>
      </c>
      <c r="C156" s="90">
        <f t="shared" ca="1" si="12"/>
        <v>0</v>
      </c>
      <c r="D156" s="90">
        <f t="shared" ca="1" si="12"/>
        <v>0</v>
      </c>
      <c r="E156" s="90">
        <f t="shared" ca="1" si="12"/>
        <v>0</v>
      </c>
      <c r="F156" s="90">
        <f t="shared" ref="D156:K177" ca="1" si="14">$B156*($L$1-F$1)/($L$1-$B$1)+$L156*(F$1-$B$1)/($L$1-$B$1)</f>
        <v>0</v>
      </c>
      <c r="G156" s="90">
        <f t="shared" ca="1" si="14"/>
        <v>0</v>
      </c>
      <c r="H156" s="90">
        <f t="shared" ca="1" si="14"/>
        <v>0</v>
      </c>
      <c r="I156" s="90">
        <f t="shared" ca="1" si="14"/>
        <v>0</v>
      </c>
      <c r="J156" s="90">
        <f t="shared" ca="1" si="14"/>
        <v>0</v>
      </c>
      <c r="K156" s="90">
        <f t="shared" ca="1" si="14"/>
        <v>0</v>
      </c>
      <c r="L156">
        <f ca="1">IF('Coal mining 2020'!$A164="MR",INDIRECT("'Coal mining 2020'!"&amp;'Country Selector'!$B$3&amp;ROW($A164))*10^12,0)</f>
        <v>0</v>
      </c>
      <c r="M156" s="90">
        <f t="shared" ca="1" si="13"/>
        <v>0</v>
      </c>
      <c r="N156" s="90">
        <f t="shared" ca="1" si="13"/>
        <v>0</v>
      </c>
      <c r="O156" s="90">
        <f t="shared" ca="1" si="13"/>
        <v>0</v>
      </c>
      <c r="P156" s="90">
        <f t="shared" ref="N156:U177" ca="1" si="15">$L156*($V$1-P$1)/($V$1-$L$1)+$V156*(P$1-$L$1)/($V$1-$L$1)</f>
        <v>0</v>
      </c>
      <c r="Q156" s="90">
        <f t="shared" ca="1" si="15"/>
        <v>0</v>
      </c>
      <c r="R156" s="90">
        <f t="shared" ca="1" si="15"/>
        <v>0</v>
      </c>
      <c r="S156" s="90">
        <f t="shared" ca="1" si="15"/>
        <v>0</v>
      </c>
      <c r="T156" s="90">
        <f t="shared" ca="1" si="15"/>
        <v>0</v>
      </c>
      <c r="U156" s="90">
        <f t="shared" ca="1" si="15"/>
        <v>0</v>
      </c>
      <c r="V156">
        <f ca="1">IF('Coal mining 2030'!$A164="MR",INDIRECT("'Coal mining 2030'!"&amp;'Country Selector'!$B$3&amp;ROW($A164))*10^12,0)</f>
        <v>0</v>
      </c>
    </row>
    <row r="157" spans="1:22">
      <c r="A157" s="74">
        <v>350</v>
      </c>
      <c r="B157">
        <f ca="1">IF('Coal mining 2010'!$A165="MR",INDIRECT("'Coal mining 2010'!"&amp;'Country Selector'!$B$3&amp;ROW($A165))*10^12,0)</f>
        <v>0</v>
      </c>
      <c r="C157" s="90">
        <f t="shared" ref="C157:C177" ca="1" si="16">$B157*($L$1-C$1)/($L$1-$B$1)+$L157*(C$1-$B$1)/($L$1-$B$1)</f>
        <v>0</v>
      </c>
      <c r="D157" s="90">
        <f t="shared" ca="1" si="14"/>
        <v>0</v>
      </c>
      <c r="E157" s="90">
        <f t="shared" ca="1" si="14"/>
        <v>0</v>
      </c>
      <c r="F157" s="90">
        <f t="shared" ca="1" si="14"/>
        <v>0</v>
      </c>
      <c r="G157" s="90">
        <f t="shared" ca="1" si="14"/>
        <v>0</v>
      </c>
      <c r="H157" s="90">
        <f t="shared" ca="1" si="14"/>
        <v>0</v>
      </c>
      <c r="I157" s="90">
        <f t="shared" ca="1" si="14"/>
        <v>0</v>
      </c>
      <c r="J157" s="90">
        <f t="shared" ca="1" si="14"/>
        <v>0</v>
      </c>
      <c r="K157" s="90">
        <f t="shared" ca="1" si="14"/>
        <v>0</v>
      </c>
      <c r="L157">
        <f ca="1">IF('Coal mining 2020'!$A165="MR",INDIRECT("'Coal mining 2020'!"&amp;'Country Selector'!$B$3&amp;ROW($A165))*10^12,0)</f>
        <v>0</v>
      </c>
      <c r="M157" s="90">
        <f t="shared" ref="M157:M177" ca="1" si="17">$L157*($V$1-M$1)/($V$1-$L$1)+$V157*(M$1-$L$1)/($V$1-$L$1)</f>
        <v>0</v>
      </c>
      <c r="N157" s="90">
        <f t="shared" ca="1" si="15"/>
        <v>0</v>
      </c>
      <c r="O157" s="90">
        <f t="shared" ca="1" si="15"/>
        <v>0</v>
      </c>
      <c r="P157" s="90">
        <f t="shared" ca="1" si="15"/>
        <v>0</v>
      </c>
      <c r="Q157" s="90">
        <f t="shared" ca="1" si="15"/>
        <v>0</v>
      </c>
      <c r="R157" s="90">
        <f t="shared" ca="1" si="15"/>
        <v>0</v>
      </c>
      <c r="S157" s="90">
        <f t="shared" ca="1" si="15"/>
        <v>0</v>
      </c>
      <c r="T157" s="90">
        <f t="shared" ca="1" si="15"/>
        <v>0</v>
      </c>
      <c r="U157" s="90">
        <f t="shared" ca="1" si="15"/>
        <v>0</v>
      </c>
      <c r="V157">
        <f ca="1">IF('Coal mining 2030'!$A165="MR",INDIRECT("'Coal mining 2030'!"&amp;'Country Selector'!$B$3&amp;ROW($A165))*10^12,0)</f>
        <v>0</v>
      </c>
    </row>
    <row r="158" spans="1:22">
      <c r="A158" s="74">
        <v>400</v>
      </c>
      <c r="B158">
        <f ca="1">IF('Coal mining 2010'!$A166="MR",INDIRECT("'Coal mining 2010'!"&amp;'Country Selector'!$B$3&amp;ROW($A166))*10^12,0)</f>
        <v>0</v>
      </c>
      <c r="C158" s="90">
        <f t="shared" ca="1" si="16"/>
        <v>0</v>
      </c>
      <c r="D158" s="90">
        <f t="shared" ca="1" si="14"/>
        <v>0</v>
      </c>
      <c r="E158" s="90">
        <f t="shared" ca="1" si="14"/>
        <v>0</v>
      </c>
      <c r="F158" s="90">
        <f t="shared" ca="1" si="14"/>
        <v>0</v>
      </c>
      <c r="G158" s="90">
        <f t="shared" ca="1" si="14"/>
        <v>0</v>
      </c>
      <c r="H158" s="90">
        <f t="shared" ca="1" si="14"/>
        <v>0</v>
      </c>
      <c r="I158" s="90">
        <f t="shared" ca="1" si="14"/>
        <v>0</v>
      </c>
      <c r="J158" s="90">
        <f t="shared" ca="1" si="14"/>
        <v>0</v>
      </c>
      <c r="K158" s="90">
        <f t="shared" ca="1" si="14"/>
        <v>0</v>
      </c>
      <c r="L158">
        <f ca="1">IF('Coal mining 2020'!$A166="MR",INDIRECT("'Coal mining 2020'!"&amp;'Country Selector'!$B$3&amp;ROW($A166))*10^12,0)</f>
        <v>0</v>
      </c>
      <c r="M158" s="90">
        <f t="shared" ca="1" si="17"/>
        <v>0</v>
      </c>
      <c r="N158" s="90">
        <f t="shared" ca="1" si="15"/>
        <v>0</v>
      </c>
      <c r="O158" s="90">
        <f t="shared" ca="1" si="15"/>
        <v>0</v>
      </c>
      <c r="P158" s="90">
        <f t="shared" ca="1" si="15"/>
        <v>0</v>
      </c>
      <c r="Q158" s="90">
        <f t="shared" ca="1" si="15"/>
        <v>0</v>
      </c>
      <c r="R158" s="90">
        <f t="shared" ca="1" si="15"/>
        <v>0</v>
      </c>
      <c r="S158" s="90">
        <f t="shared" ca="1" si="15"/>
        <v>0</v>
      </c>
      <c r="T158" s="90">
        <f t="shared" ca="1" si="15"/>
        <v>0</v>
      </c>
      <c r="U158" s="90">
        <f t="shared" ca="1" si="15"/>
        <v>0</v>
      </c>
      <c r="V158">
        <f ca="1">IF('Coal mining 2030'!$A166="MR",INDIRECT("'Coal mining 2030'!"&amp;'Country Selector'!$B$3&amp;ROW($A166))*10^12,0)</f>
        <v>0</v>
      </c>
    </row>
    <row r="159" spans="1:22">
      <c r="A159" s="74">
        <v>450</v>
      </c>
      <c r="B159">
        <f ca="1">IF('Coal mining 2010'!$A167="MR",INDIRECT("'Coal mining 2010'!"&amp;'Country Selector'!$B$3&amp;ROW($A167))*10^12,0)</f>
        <v>0</v>
      </c>
      <c r="C159" s="90">
        <f t="shared" ca="1" si="16"/>
        <v>0</v>
      </c>
      <c r="D159" s="90">
        <f t="shared" ca="1" si="14"/>
        <v>0</v>
      </c>
      <c r="E159" s="90">
        <f t="shared" ca="1" si="14"/>
        <v>0</v>
      </c>
      <c r="F159" s="90">
        <f t="shared" ca="1" si="14"/>
        <v>0</v>
      </c>
      <c r="G159" s="90">
        <f t="shared" ca="1" si="14"/>
        <v>0</v>
      </c>
      <c r="H159" s="90">
        <f t="shared" ca="1" si="14"/>
        <v>0</v>
      </c>
      <c r="I159" s="90">
        <f t="shared" ca="1" si="14"/>
        <v>0</v>
      </c>
      <c r="J159" s="90">
        <f t="shared" ca="1" si="14"/>
        <v>0</v>
      </c>
      <c r="K159" s="90">
        <f t="shared" ca="1" si="14"/>
        <v>0</v>
      </c>
      <c r="L159">
        <f ca="1">IF('Coal mining 2020'!$A167="MR",INDIRECT("'Coal mining 2020'!"&amp;'Country Selector'!$B$3&amp;ROW($A167))*10^12,0)</f>
        <v>0</v>
      </c>
      <c r="M159" s="90">
        <f t="shared" ca="1" si="17"/>
        <v>0</v>
      </c>
      <c r="N159" s="90">
        <f t="shared" ca="1" si="15"/>
        <v>0</v>
      </c>
      <c r="O159" s="90">
        <f t="shared" ca="1" si="15"/>
        <v>0</v>
      </c>
      <c r="P159" s="90">
        <f t="shared" ca="1" si="15"/>
        <v>0</v>
      </c>
      <c r="Q159" s="90">
        <f t="shared" ca="1" si="15"/>
        <v>0</v>
      </c>
      <c r="R159" s="90">
        <f t="shared" ca="1" si="15"/>
        <v>0</v>
      </c>
      <c r="S159" s="90">
        <f t="shared" ca="1" si="15"/>
        <v>0</v>
      </c>
      <c r="T159" s="90">
        <f t="shared" ca="1" si="15"/>
        <v>0</v>
      </c>
      <c r="U159" s="90">
        <f t="shared" ca="1" si="15"/>
        <v>0</v>
      </c>
      <c r="V159">
        <f ca="1">IF('Coal mining 2030'!$A167="MR",INDIRECT("'Coal mining 2030'!"&amp;'Country Selector'!$B$3&amp;ROW($A167))*10^12,0)</f>
        <v>0</v>
      </c>
    </row>
    <row r="160" spans="1:22">
      <c r="A160" s="74">
        <v>500</v>
      </c>
      <c r="B160">
        <f ca="1">IF('Coal mining 2010'!$A168="MR",INDIRECT("'Coal mining 2010'!"&amp;'Country Selector'!$B$3&amp;ROW($A168))*10^12,0)</f>
        <v>0</v>
      </c>
      <c r="C160" s="90">
        <f t="shared" ca="1" si="16"/>
        <v>0</v>
      </c>
      <c r="D160" s="90">
        <f t="shared" ca="1" si="14"/>
        <v>0</v>
      </c>
      <c r="E160" s="90">
        <f t="shared" ca="1" si="14"/>
        <v>0</v>
      </c>
      <c r="F160" s="90">
        <f t="shared" ca="1" si="14"/>
        <v>0</v>
      </c>
      <c r="G160" s="90">
        <f t="shared" ca="1" si="14"/>
        <v>0</v>
      </c>
      <c r="H160" s="90">
        <f t="shared" ca="1" si="14"/>
        <v>0</v>
      </c>
      <c r="I160" s="90">
        <f t="shared" ca="1" si="14"/>
        <v>0</v>
      </c>
      <c r="J160" s="90">
        <f t="shared" ca="1" si="14"/>
        <v>0</v>
      </c>
      <c r="K160" s="90">
        <f t="shared" ca="1" si="14"/>
        <v>0</v>
      </c>
      <c r="L160">
        <f ca="1">IF('Coal mining 2020'!$A168="MR",INDIRECT("'Coal mining 2020'!"&amp;'Country Selector'!$B$3&amp;ROW($A168))*10^12,0)</f>
        <v>0</v>
      </c>
      <c r="M160" s="90">
        <f t="shared" ca="1" si="17"/>
        <v>0</v>
      </c>
      <c r="N160" s="90">
        <f t="shared" ca="1" si="15"/>
        <v>0</v>
      </c>
      <c r="O160" s="90">
        <f t="shared" ca="1" si="15"/>
        <v>0</v>
      </c>
      <c r="P160" s="90">
        <f t="shared" ca="1" si="15"/>
        <v>0</v>
      </c>
      <c r="Q160" s="90">
        <f t="shared" ca="1" si="15"/>
        <v>0</v>
      </c>
      <c r="R160" s="90">
        <f t="shared" ca="1" si="15"/>
        <v>0</v>
      </c>
      <c r="S160" s="90">
        <f t="shared" ca="1" si="15"/>
        <v>0</v>
      </c>
      <c r="T160" s="90">
        <f t="shared" ca="1" si="15"/>
        <v>0</v>
      </c>
      <c r="U160" s="90">
        <f t="shared" ca="1" si="15"/>
        <v>0</v>
      </c>
      <c r="V160">
        <f ca="1">IF('Coal mining 2030'!$A168="MR",INDIRECT("'Coal mining 2030'!"&amp;'Country Selector'!$B$3&amp;ROW($A168))*10^12,0)</f>
        <v>0</v>
      </c>
    </row>
    <row r="161" spans="1:22">
      <c r="A161" s="74">
        <v>550</v>
      </c>
      <c r="B161">
        <f ca="1">IF('Coal mining 2010'!$A169="MR",INDIRECT("'Coal mining 2010'!"&amp;'Country Selector'!$B$3&amp;ROW($A169))*10^12,0)</f>
        <v>0</v>
      </c>
      <c r="C161" s="90">
        <f t="shared" ca="1" si="16"/>
        <v>0</v>
      </c>
      <c r="D161" s="90">
        <f t="shared" ca="1" si="14"/>
        <v>0</v>
      </c>
      <c r="E161" s="90">
        <f t="shared" ca="1" si="14"/>
        <v>0</v>
      </c>
      <c r="F161" s="90">
        <f t="shared" ca="1" si="14"/>
        <v>0</v>
      </c>
      <c r="G161" s="90">
        <f t="shared" ca="1" si="14"/>
        <v>0</v>
      </c>
      <c r="H161" s="90">
        <f t="shared" ca="1" si="14"/>
        <v>0</v>
      </c>
      <c r="I161" s="90">
        <f t="shared" ca="1" si="14"/>
        <v>0</v>
      </c>
      <c r="J161" s="90">
        <f t="shared" ca="1" si="14"/>
        <v>0</v>
      </c>
      <c r="K161" s="90">
        <f t="shared" ca="1" si="14"/>
        <v>0</v>
      </c>
      <c r="L161">
        <f ca="1">IF('Coal mining 2020'!$A169="MR",INDIRECT("'Coal mining 2020'!"&amp;'Country Selector'!$B$3&amp;ROW($A169))*10^12,0)</f>
        <v>0</v>
      </c>
      <c r="M161" s="90">
        <f t="shared" ca="1" si="17"/>
        <v>0</v>
      </c>
      <c r="N161" s="90">
        <f t="shared" ca="1" si="15"/>
        <v>0</v>
      </c>
      <c r="O161" s="90">
        <f t="shared" ca="1" si="15"/>
        <v>0</v>
      </c>
      <c r="P161" s="90">
        <f t="shared" ca="1" si="15"/>
        <v>0</v>
      </c>
      <c r="Q161" s="90">
        <f t="shared" ca="1" si="15"/>
        <v>0</v>
      </c>
      <c r="R161" s="90">
        <f t="shared" ca="1" si="15"/>
        <v>0</v>
      </c>
      <c r="S161" s="90">
        <f t="shared" ca="1" si="15"/>
        <v>0</v>
      </c>
      <c r="T161" s="90">
        <f t="shared" ca="1" si="15"/>
        <v>0</v>
      </c>
      <c r="U161" s="90">
        <f t="shared" ca="1" si="15"/>
        <v>0</v>
      </c>
      <c r="V161">
        <f ca="1">IF('Coal mining 2030'!$A169="MR",INDIRECT("'Coal mining 2030'!"&amp;'Country Selector'!$B$3&amp;ROW($A169))*10^12,0)</f>
        <v>0</v>
      </c>
    </row>
    <row r="162" spans="1:22">
      <c r="A162" s="74">
        <v>600</v>
      </c>
      <c r="B162">
        <f ca="1">IF('Coal mining 2010'!$A170="MR",INDIRECT("'Coal mining 2010'!"&amp;'Country Selector'!$B$3&amp;ROW($A170))*10^12,0)</f>
        <v>0</v>
      </c>
      <c r="C162" s="90">
        <f t="shared" ca="1" si="16"/>
        <v>0</v>
      </c>
      <c r="D162" s="90">
        <f t="shared" ca="1" si="14"/>
        <v>0</v>
      </c>
      <c r="E162" s="90">
        <f t="shared" ca="1" si="14"/>
        <v>0</v>
      </c>
      <c r="F162" s="90">
        <f t="shared" ca="1" si="14"/>
        <v>0</v>
      </c>
      <c r="G162" s="90">
        <f t="shared" ca="1" si="14"/>
        <v>0</v>
      </c>
      <c r="H162" s="90">
        <f t="shared" ca="1" si="14"/>
        <v>0</v>
      </c>
      <c r="I162" s="90">
        <f t="shared" ca="1" si="14"/>
        <v>0</v>
      </c>
      <c r="J162" s="90">
        <f t="shared" ca="1" si="14"/>
        <v>0</v>
      </c>
      <c r="K162" s="90">
        <f t="shared" ca="1" si="14"/>
        <v>0</v>
      </c>
      <c r="L162">
        <f ca="1">IF('Coal mining 2020'!$A170="MR",INDIRECT("'Coal mining 2020'!"&amp;'Country Selector'!$B$3&amp;ROW($A170))*10^12,0)</f>
        <v>0</v>
      </c>
      <c r="M162" s="90">
        <f t="shared" ca="1" si="17"/>
        <v>0</v>
      </c>
      <c r="N162" s="90">
        <f t="shared" ca="1" si="15"/>
        <v>0</v>
      </c>
      <c r="O162" s="90">
        <f t="shared" ca="1" si="15"/>
        <v>0</v>
      </c>
      <c r="P162" s="90">
        <f t="shared" ca="1" si="15"/>
        <v>0</v>
      </c>
      <c r="Q162" s="90">
        <f t="shared" ca="1" si="15"/>
        <v>0</v>
      </c>
      <c r="R162" s="90">
        <f t="shared" ca="1" si="15"/>
        <v>0</v>
      </c>
      <c r="S162" s="90">
        <f t="shared" ca="1" si="15"/>
        <v>0</v>
      </c>
      <c r="T162" s="90">
        <f t="shared" ca="1" si="15"/>
        <v>0</v>
      </c>
      <c r="U162" s="90">
        <f t="shared" ca="1" si="15"/>
        <v>0</v>
      </c>
      <c r="V162">
        <f ca="1">IF('Coal mining 2030'!$A170="MR",INDIRECT("'Coal mining 2030'!"&amp;'Country Selector'!$B$3&amp;ROW($A170))*10^12,0)</f>
        <v>0</v>
      </c>
    </row>
    <row r="163" spans="1:22">
      <c r="A163" s="74">
        <v>650</v>
      </c>
      <c r="B163">
        <f ca="1">IF('Coal mining 2010'!$A171="MR",INDIRECT("'Coal mining 2010'!"&amp;'Country Selector'!$B$3&amp;ROW($A171))*10^12,0)</f>
        <v>0</v>
      </c>
      <c r="C163" s="90">
        <f t="shared" ca="1" si="16"/>
        <v>0</v>
      </c>
      <c r="D163" s="90">
        <f t="shared" ca="1" si="14"/>
        <v>0</v>
      </c>
      <c r="E163" s="90">
        <f t="shared" ca="1" si="14"/>
        <v>0</v>
      </c>
      <c r="F163" s="90">
        <f t="shared" ca="1" si="14"/>
        <v>0</v>
      </c>
      <c r="G163" s="90">
        <f t="shared" ca="1" si="14"/>
        <v>0</v>
      </c>
      <c r="H163" s="90">
        <f t="shared" ca="1" si="14"/>
        <v>0</v>
      </c>
      <c r="I163" s="90">
        <f t="shared" ca="1" si="14"/>
        <v>0</v>
      </c>
      <c r="J163" s="90">
        <f t="shared" ca="1" si="14"/>
        <v>0</v>
      </c>
      <c r="K163" s="90">
        <f t="shared" ca="1" si="14"/>
        <v>0</v>
      </c>
      <c r="L163">
        <f ca="1">IF('Coal mining 2020'!$A171="MR",INDIRECT("'Coal mining 2020'!"&amp;'Country Selector'!$B$3&amp;ROW($A171))*10^12,0)</f>
        <v>0</v>
      </c>
      <c r="M163" s="90">
        <f t="shared" ca="1" si="17"/>
        <v>0</v>
      </c>
      <c r="N163" s="90">
        <f t="shared" ca="1" si="15"/>
        <v>0</v>
      </c>
      <c r="O163" s="90">
        <f t="shared" ca="1" si="15"/>
        <v>0</v>
      </c>
      <c r="P163" s="90">
        <f t="shared" ca="1" si="15"/>
        <v>0</v>
      </c>
      <c r="Q163" s="90">
        <f t="shared" ca="1" si="15"/>
        <v>0</v>
      </c>
      <c r="R163" s="90">
        <f t="shared" ca="1" si="15"/>
        <v>0</v>
      </c>
      <c r="S163" s="90">
        <f t="shared" ca="1" si="15"/>
        <v>0</v>
      </c>
      <c r="T163" s="90">
        <f t="shared" ca="1" si="15"/>
        <v>0</v>
      </c>
      <c r="U163" s="90">
        <f t="shared" ca="1" si="15"/>
        <v>0</v>
      </c>
      <c r="V163">
        <f ca="1">IF('Coal mining 2030'!$A171="MR",INDIRECT("'Coal mining 2030'!"&amp;'Country Selector'!$B$3&amp;ROW($A171))*10^12,0)</f>
        <v>0</v>
      </c>
    </row>
    <row r="164" spans="1:22">
      <c r="A164" s="74">
        <v>700</v>
      </c>
      <c r="B164">
        <f ca="1">IF('Coal mining 2010'!$A172="MR",INDIRECT("'Coal mining 2010'!"&amp;'Country Selector'!$B$3&amp;ROW($A172))*10^12,0)</f>
        <v>0</v>
      </c>
      <c r="C164" s="90">
        <f t="shared" ca="1" si="16"/>
        <v>0</v>
      </c>
      <c r="D164" s="90">
        <f t="shared" ca="1" si="14"/>
        <v>0</v>
      </c>
      <c r="E164" s="90">
        <f t="shared" ca="1" si="14"/>
        <v>0</v>
      </c>
      <c r="F164" s="90">
        <f t="shared" ca="1" si="14"/>
        <v>0</v>
      </c>
      <c r="G164" s="90">
        <f t="shared" ca="1" si="14"/>
        <v>0</v>
      </c>
      <c r="H164" s="90">
        <f t="shared" ca="1" si="14"/>
        <v>0</v>
      </c>
      <c r="I164" s="90">
        <f t="shared" ca="1" si="14"/>
        <v>0</v>
      </c>
      <c r="J164" s="90">
        <f t="shared" ca="1" si="14"/>
        <v>0</v>
      </c>
      <c r="K164" s="90">
        <f t="shared" ca="1" si="14"/>
        <v>0</v>
      </c>
      <c r="L164">
        <f ca="1">IF('Coal mining 2020'!$A172="MR",INDIRECT("'Coal mining 2020'!"&amp;'Country Selector'!$B$3&amp;ROW($A172))*10^12,0)</f>
        <v>0</v>
      </c>
      <c r="M164" s="90">
        <f t="shared" ca="1" si="17"/>
        <v>0</v>
      </c>
      <c r="N164" s="90">
        <f t="shared" ca="1" si="15"/>
        <v>0</v>
      </c>
      <c r="O164" s="90">
        <f t="shared" ca="1" si="15"/>
        <v>0</v>
      </c>
      <c r="P164" s="90">
        <f t="shared" ca="1" si="15"/>
        <v>0</v>
      </c>
      <c r="Q164" s="90">
        <f t="shared" ca="1" si="15"/>
        <v>0</v>
      </c>
      <c r="R164" s="90">
        <f t="shared" ca="1" si="15"/>
        <v>0</v>
      </c>
      <c r="S164" s="90">
        <f t="shared" ca="1" si="15"/>
        <v>0</v>
      </c>
      <c r="T164" s="90">
        <f t="shared" ca="1" si="15"/>
        <v>0</v>
      </c>
      <c r="U164" s="90">
        <f t="shared" ca="1" si="15"/>
        <v>0</v>
      </c>
      <c r="V164">
        <f ca="1">IF('Coal mining 2030'!$A172="MR",INDIRECT("'Coal mining 2030'!"&amp;'Country Selector'!$B$3&amp;ROW($A172))*10^12,0)</f>
        <v>0</v>
      </c>
    </row>
    <row r="165" spans="1:22">
      <c r="A165" s="74">
        <v>750</v>
      </c>
      <c r="B165">
        <f ca="1">IF('Coal mining 2010'!$A173="MR",INDIRECT("'Coal mining 2010'!"&amp;'Country Selector'!$B$3&amp;ROW($A173))*10^12,0)</f>
        <v>0</v>
      </c>
      <c r="C165" s="90">
        <f t="shared" ca="1" si="16"/>
        <v>0</v>
      </c>
      <c r="D165" s="90">
        <f t="shared" ca="1" si="14"/>
        <v>0</v>
      </c>
      <c r="E165" s="90">
        <f t="shared" ca="1" si="14"/>
        <v>0</v>
      </c>
      <c r="F165" s="90">
        <f t="shared" ca="1" si="14"/>
        <v>0</v>
      </c>
      <c r="G165" s="90">
        <f t="shared" ca="1" si="14"/>
        <v>0</v>
      </c>
      <c r="H165" s="90">
        <f t="shared" ca="1" si="14"/>
        <v>0</v>
      </c>
      <c r="I165" s="90">
        <f t="shared" ca="1" si="14"/>
        <v>0</v>
      </c>
      <c r="J165" s="90">
        <f t="shared" ca="1" si="14"/>
        <v>0</v>
      </c>
      <c r="K165" s="90">
        <f t="shared" ca="1" si="14"/>
        <v>0</v>
      </c>
      <c r="L165">
        <f ca="1">IF('Coal mining 2020'!$A173="MR",INDIRECT("'Coal mining 2020'!"&amp;'Country Selector'!$B$3&amp;ROW($A173))*10^12,0)</f>
        <v>0</v>
      </c>
      <c r="M165" s="90">
        <f t="shared" ca="1" si="17"/>
        <v>0</v>
      </c>
      <c r="N165" s="90">
        <f t="shared" ca="1" si="15"/>
        <v>0</v>
      </c>
      <c r="O165" s="90">
        <f t="shared" ca="1" si="15"/>
        <v>0</v>
      </c>
      <c r="P165" s="90">
        <f t="shared" ca="1" si="15"/>
        <v>0</v>
      </c>
      <c r="Q165" s="90">
        <f t="shared" ca="1" si="15"/>
        <v>0</v>
      </c>
      <c r="R165" s="90">
        <f t="shared" ca="1" si="15"/>
        <v>0</v>
      </c>
      <c r="S165" s="90">
        <f t="shared" ca="1" si="15"/>
        <v>0</v>
      </c>
      <c r="T165" s="90">
        <f t="shared" ca="1" si="15"/>
        <v>0</v>
      </c>
      <c r="U165" s="90">
        <f t="shared" ca="1" si="15"/>
        <v>0</v>
      </c>
      <c r="V165">
        <f ca="1">IF('Coal mining 2030'!$A173="MR",INDIRECT("'Coal mining 2030'!"&amp;'Country Selector'!$B$3&amp;ROW($A173))*10^12,0)</f>
        <v>0</v>
      </c>
    </row>
    <row r="166" spans="1:22">
      <c r="A166" s="74">
        <v>800</v>
      </c>
      <c r="B166">
        <f ca="1">IF('Coal mining 2010'!$A174="MR",INDIRECT("'Coal mining 2010'!"&amp;'Country Selector'!$B$3&amp;ROW($A174))*10^12,0)</f>
        <v>0</v>
      </c>
      <c r="C166" s="90">
        <f t="shared" ca="1" si="16"/>
        <v>0</v>
      </c>
      <c r="D166" s="90">
        <f t="shared" ca="1" si="14"/>
        <v>0</v>
      </c>
      <c r="E166" s="90">
        <f t="shared" ca="1" si="14"/>
        <v>0</v>
      </c>
      <c r="F166" s="90">
        <f t="shared" ca="1" si="14"/>
        <v>0</v>
      </c>
      <c r="G166" s="90">
        <f t="shared" ca="1" si="14"/>
        <v>0</v>
      </c>
      <c r="H166" s="90">
        <f t="shared" ca="1" si="14"/>
        <v>0</v>
      </c>
      <c r="I166" s="90">
        <f t="shared" ca="1" si="14"/>
        <v>0</v>
      </c>
      <c r="J166" s="90">
        <f t="shared" ca="1" si="14"/>
        <v>0</v>
      </c>
      <c r="K166" s="90">
        <f t="shared" ca="1" si="14"/>
        <v>0</v>
      </c>
      <c r="L166">
        <f ca="1">IF('Coal mining 2020'!$A174="MR",INDIRECT("'Coal mining 2020'!"&amp;'Country Selector'!$B$3&amp;ROW($A174))*10^12,0)</f>
        <v>0</v>
      </c>
      <c r="M166" s="90">
        <f t="shared" ca="1" si="17"/>
        <v>0</v>
      </c>
      <c r="N166" s="90">
        <f t="shared" ca="1" si="15"/>
        <v>0</v>
      </c>
      <c r="O166" s="90">
        <f t="shared" ca="1" si="15"/>
        <v>0</v>
      </c>
      <c r="P166" s="90">
        <f t="shared" ca="1" si="15"/>
        <v>0</v>
      </c>
      <c r="Q166" s="90">
        <f t="shared" ca="1" si="15"/>
        <v>0</v>
      </c>
      <c r="R166" s="90">
        <f t="shared" ca="1" si="15"/>
        <v>0</v>
      </c>
      <c r="S166" s="90">
        <f t="shared" ca="1" si="15"/>
        <v>0</v>
      </c>
      <c r="T166" s="90">
        <f t="shared" ca="1" si="15"/>
        <v>0</v>
      </c>
      <c r="U166" s="90">
        <f t="shared" ca="1" si="15"/>
        <v>0</v>
      </c>
      <c r="V166">
        <f ca="1">IF('Coal mining 2030'!$A174="MR",INDIRECT("'Coal mining 2030'!"&amp;'Country Selector'!$B$3&amp;ROW($A174))*10^12,0)</f>
        <v>0</v>
      </c>
    </row>
    <row r="167" spans="1:22">
      <c r="A167" s="74">
        <v>850</v>
      </c>
      <c r="B167">
        <f ca="1">IF('Coal mining 2010'!$A175="MR",INDIRECT("'Coal mining 2010'!"&amp;'Country Selector'!$B$3&amp;ROW($A175))*10^12,0)</f>
        <v>0</v>
      </c>
      <c r="C167" s="90">
        <f t="shared" ca="1" si="16"/>
        <v>0</v>
      </c>
      <c r="D167" s="90">
        <f t="shared" ca="1" si="14"/>
        <v>0</v>
      </c>
      <c r="E167" s="90">
        <f t="shared" ca="1" si="14"/>
        <v>0</v>
      </c>
      <c r="F167" s="90">
        <f t="shared" ca="1" si="14"/>
        <v>0</v>
      </c>
      <c r="G167" s="90">
        <f t="shared" ca="1" si="14"/>
        <v>0</v>
      </c>
      <c r="H167" s="90">
        <f t="shared" ca="1" si="14"/>
        <v>0</v>
      </c>
      <c r="I167" s="90">
        <f t="shared" ca="1" si="14"/>
        <v>0</v>
      </c>
      <c r="J167" s="90">
        <f t="shared" ca="1" si="14"/>
        <v>0</v>
      </c>
      <c r="K167" s="90">
        <f t="shared" ca="1" si="14"/>
        <v>0</v>
      </c>
      <c r="L167">
        <f ca="1">IF('Coal mining 2020'!$A175="MR",INDIRECT("'Coal mining 2020'!"&amp;'Country Selector'!$B$3&amp;ROW($A175))*10^12,0)</f>
        <v>0</v>
      </c>
      <c r="M167" s="90">
        <f t="shared" ca="1" si="17"/>
        <v>0</v>
      </c>
      <c r="N167" s="90">
        <f t="shared" ca="1" si="15"/>
        <v>0</v>
      </c>
      <c r="O167" s="90">
        <f t="shared" ca="1" si="15"/>
        <v>0</v>
      </c>
      <c r="P167" s="90">
        <f t="shared" ca="1" si="15"/>
        <v>0</v>
      </c>
      <c r="Q167" s="90">
        <f t="shared" ca="1" si="15"/>
        <v>0</v>
      </c>
      <c r="R167" s="90">
        <f t="shared" ca="1" si="15"/>
        <v>0</v>
      </c>
      <c r="S167" s="90">
        <f t="shared" ca="1" si="15"/>
        <v>0</v>
      </c>
      <c r="T167" s="90">
        <f t="shared" ca="1" si="15"/>
        <v>0</v>
      </c>
      <c r="U167" s="90">
        <f t="shared" ca="1" si="15"/>
        <v>0</v>
      </c>
      <c r="V167">
        <f ca="1">IF('Coal mining 2030'!$A175="MR",INDIRECT("'Coal mining 2030'!"&amp;'Country Selector'!$B$3&amp;ROW($A175))*10^12,0)</f>
        <v>0</v>
      </c>
    </row>
    <row r="168" spans="1:22">
      <c r="A168" s="74">
        <v>900</v>
      </c>
      <c r="B168">
        <f ca="1">IF('Coal mining 2010'!$A176="MR",INDIRECT("'Coal mining 2010'!"&amp;'Country Selector'!$B$3&amp;ROW($A176))*10^12,0)</f>
        <v>0</v>
      </c>
      <c r="C168" s="90">
        <f t="shared" ca="1" si="16"/>
        <v>0</v>
      </c>
      <c r="D168" s="90">
        <f t="shared" ca="1" si="14"/>
        <v>0</v>
      </c>
      <c r="E168" s="90">
        <f t="shared" ca="1" si="14"/>
        <v>0</v>
      </c>
      <c r="F168" s="90">
        <f t="shared" ca="1" si="14"/>
        <v>0</v>
      </c>
      <c r="G168" s="90">
        <f t="shared" ca="1" si="14"/>
        <v>0</v>
      </c>
      <c r="H168" s="90">
        <f t="shared" ca="1" si="14"/>
        <v>0</v>
      </c>
      <c r="I168" s="90">
        <f t="shared" ca="1" si="14"/>
        <v>0</v>
      </c>
      <c r="J168" s="90">
        <f t="shared" ca="1" si="14"/>
        <v>0</v>
      </c>
      <c r="K168" s="90">
        <f t="shared" ca="1" si="14"/>
        <v>0</v>
      </c>
      <c r="L168">
        <f ca="1">IF('Coal mining 2020'!$A176="MR",INDIRECT("'Coal mining 2020'!"&amp;'Country Selector'!$B$3&amp;ROW($A176))*10^12,0)</f>
        <v>0</v>
      </c>
      <c r="M168" s="90">
        <f t="shared" ca="1" si="17"/>
        <v>0</v>
      </c>
      <c r="N168" s="90">
        <f t="shared" ca="1" si="15"/>
        <v>0</v>
      </c>
      <c r="O168" s="90">
        <f t="shared" ca="1" si="15"/>
        <v>0</v>
      </c>
      <c r="P168" s="90">
        <f t="shared" ca="1" si="15"/>
        <v>0</v>
      </c>
      <c r="Q168" s="90">
        <f t="shared" ca="1" si="15"/>
        <v>0</v>
      </c>
      <c r="R168" s="90">
        <f t="shared" ca="1" si="15"/>
        <v>0</v>
      </c>
      <c r="S168" s="90">
        <f t="shared" ca="1" si="15"/>
        <v>0</v>
      </c>
      <c r="T168" s="90">
        <f t="shared" ca="1" si="15"/>
        <v>0</v>
      </c>
      <c r="U168" s="90">
        <f t="shared" ca="1" si="15"/>
        <v>0</v>
      </c>
      <c r="V168">
        <f ca="1">IF('Coal mining 2030'!$A176="MR",INDIRECT("'Coal mining 2030'!"&amp;'Country Selector'!$B$3&amp;ROW($A176))*10^12,0)</f>
        <v>0</v>
      </c>
    </row>
    <row r="169" spans="1:22">
      <c r="A169" s="74">
        <v>950</v>
      </c>
      <c r="B169">
        <f ca="1">IF('Coal mining 2010'!$A177="MR",INDIRECT("'Coal mining 2010'!"&amp;'Country Selector'!$B$3&amp;ROW($A177))*10^12,0)</f>
        <v>0</v>
      </c>
      <c r="C169" s="90">
        <f t="shared" ca="1" si="16"/>
        <v>0</v>
      </c>
      <c r="D169" s="90">
        <f t="shared" ca="1" si="14"/>
        <v>0</v>
      </c>
      <c r="E169" s="90">
        <f t="shared" ca="1" si="14"/>
        <v>0</v>
      </c>
      <c r="F169" s="90">
        <f t="shared" ca="1" si="14"/>
        <v>0</v>
      </c>
      <c r="G169" s="90">
        <f t="shared" ca="1" si="14"/>
        <v>0</v>
      </c>
      <c r="H169" s="90">
        <f t="shared" ca="1" si="14"/>
        <v>0</v>
      </c>
      <c r="I169" s="90">
        <f t="shared" ca="1" si="14"/>
        <v>0</v>
      </c>
      <c r="J169" s="90">
        <f t="shared" ca="1" si="14"/>
        <v>0</v>
      </c>
      <c r="K169" s="90">
        <f t="shared" ca="1" si="14"/>
        <v>0</v>
      </c>
      <c r="L169">
        <f ca="1">IF('Coal mining 2020'!$A177="MR",INDIRECT("'Coal mining 2020'!"&amp;'Country Selector'!$B$3&amp;ROW($A177))*10^12,0)</f>
        <v>0</v>
      </c>
      <c r="M169" s="90">
        <f t="shared" ca="1" si="17"/>
        <v>0</v>
      </c>
      <c r="N169" s="90">
        <f t="shared" ca="1" si="15"/>
        <v>0</v>
      </c>
      <c r="O169" s="90">
        <f t="shared" ca="1" si="15"/>
        <v>0</v>
      </c>
      <c r="P169" s="90">
        <f t="shared" ca="1" si="15"/>
        <v>0</v>
      </c>
      <c r="Q169" s="90">
        <f t="shared" ca="1" si="15"/>
        <v>0</v>
      </c>
      <c r="R169" s="90">
        <f t="shared" ca="1" si="15"/>
        <v>0</v>
      </c>
      <c r="S169" s="90">
        <f t="shared" ca="1" si="15"/>
        <v>0</v>
      </c>
      <c r="T169" s="90">
        <f t="shared" ca="1" si="15"/>
        <v>0</v>
      </c>
      <c r="U169" s="90">
        <f t="shared" ca="1" si="15"/>
        <v>0</v>
      </c>
      <c r="V169">
        <f ca="1">IF('Coal mining 2030'!$A177="MR",INDIRECT("'Coal mining 2030'!"&amp;'Country Selector'!$B$3&amp;ROW($A177))*10^12,0)</f>
        <v>0</v>
      </c>
    </row>
    <row r="170" spans="1:22">
      <c r="A170" s="74">
        <v>1000</v>
      </c>
      <c r="B170">
        <f ca="1">IF('Coal mining 2010'!$A178="MR",INDIRECT("'Coal mining 2010'!"&amp;'Country Selector'!$B$3&amp;ROW($A178))*10^12,0)</f>
        <v>0</v>
      </c>
      <c r="C170" s="90">
        <f t="shared" ca="1" si="16"/>
        <v>0</v>
      </c>
      <c r="D170" s="90">
        <f t="shared" ca="1" si="14"/>
        <v>0</v>
      </c>
      <c r="E170" s="90">
        <f t="shared" ca="1" si="14"/>
        <v>0</v>
      </c>
      <c r="F170" s="90">
        <f t="shared" ca="1" si="14"/>
        <v>0</v>
      </c>
      <c r="G170" s="90">
        <f t="shared" ca="1" si="14"/>
        <v>0</v>
      </c>
      <c r="H170" s="90">
        <f t="shared" ca="1" si="14"/>
        <v>0</v>
      </c>
      <c r="I170" s="90">
        <f t="shared" ca="1" si="14"/>
        <v>0</v>
      </c>
      <c r="J170" s="90">
        <f t="shared" ca="1" si="14"/>
        <v>0</v>
      </c>
      <c r="K170" s="90">
        <f t="shared" ca="1" si="14"/>
        <v>0</v>
      </c>
      <c r="L170">
        <f ca="1">IF('Coal mining 2020'!$A178="MR",INDIRECT("'Coal mining 2020'!"&amp;'Country Selector'!$B$3&amp;ROW($A178))*10^12,0)</f>
        <v>0</v>
      </c>
      <c r="M170" s="90">
        <f t="shared" ca="1" si="17"/>
        <v>0</v>
      </c>
      <c r="N170" s="90">
        <f t="shared" ca="1" si="15"/>
        <v>0</v>
      </c>
      <c r="O170" s="90">
        <f t="shared" ca="1" si="15"/>
        <v>0</v>
      </c>
      <c r="P170" s="90">
        <f t="shared" ca="1" si="15"/>
        <v>0</v>
      </c>
      <c r="Q170" s="90">
        <f t="shared" ca="1" si="15"/>
        <v>0</v>
      </c>
      <c r="R170" s="90">
        <f t="shared" ca="1" si="15"/>
        <v>0</v>
      </c>
      <c r="S170" s="90">
        <f t="shared" ca="1" si="15"/>
        <v>0</v>
      </c>
      <c r="T170" s="90">
        <f t="shared" ca="1" si="15"/>
        <v>0</v>
      </c>
      <c r="U170" s="90">
        <f t="shared" ca="1" si="15"/>
        <v>0</v>
      </c>
      <c r="V170">
        <f ca="1">IF('Coal mining 2030'!$A178="MR",INDIRECT("'Coal mining 2030'!"&amp;'Country Selector'!$B$3&amp;ROW($A178))*10^12,0)</f>
        <v>0</v>
      </c>
    </row>
    <row r="171" spans="1:22">
      <c r="A171" s="74">
        <v>1500</v>
      </c>
      <c r="B171">
        <f ca="1">IF('Coal mining 2010'!$A179="MR",INDIRECT("'Coal mining 2010'!"&amp;'Country Selector'!$B$3&amp;ROW($A179))*10^12,0)</f>
        <v>0</v>
      </c>
      <c r="C171" s="90">
        <f t="shared" ca="1" si="16"/>
        <v>0</v>
      </c>
      <c r="D171" s="90">
        <f t="shared" ca="1" si="14"/>
        <v>0</v>
      </c>
      <c r="E171" s="90">
        <f t="shared" ca="1" si="14"/>
        <v>0</v>
      </c>
      <c r="F171" s="90">
        <f t="shared" ca="1" si="14"/>
        <v>0</v>
      </c>
      <c r="G171" s="90">
        <f t="shared" ca="1" si="14"/>
        <v>0</v>
      </c>
      <c r="H171" s="90">
        <f t="shared" ca="1" si="14"/>
        <v>0</v>
      </c>
      <c r="I171" s="90">
        <f t="shared" ca="1" si="14"/>
        <v>0</v>
      </c>
      <c r="J171" s="90">
        <f t="shared" ca="1" si="14"/>
        <v>0</v>
      </c>
      <c r="K171" s="90">
        <f t="shared" ca="1" si="14"/>
        <v>0</v>
      </c>
      <c r="L171">
        <f ca="1">IF('Coal mining 2020'!$A179="MR",INDIRECT("'Coal mining 2020'!"&amp;'Country Selector'!$B$3&amp;ROW($A179))*10^12,0)</f>
        <v>0</v>
      </c>
      <c r="M171" s="90">
        <f t="shared" ca="1" si="17"/>
        <v>0</v>
      </c>
      <c r="N171" s="90">
        <f t="shared" ca="1" si="15"/>
        <v>0</v>
      </c>
      <c r="O171" s="90">
        <f t="shared" ca="1" si="15"/>
        <v>0</v>
      </c>
      <c r="P171" s="90">
        <f t="shared" ca="1" si="15"/>
        <v>0</v>
      </c>
      <c r="Q171" s="90">
        <f t="shared" ca="1" si="15"/>
        <v>0</v>
      </c>
      <c r="R171" s="90">
        <f t="shared" ca="1" si="15"/>
        <v>0</v>
      </c>
      <c r="S171" s="90">
        <f t="shared" ca="1" si="15"/>
        <v>0</v>
      </c>
      <c r="T171" s="90">
        <f t="shared" ca="1" si="15"/>
        <v>0</v>
      </c>
      <c r="U171" s="90">
        <f t="shared" ca="1" si="15"/>
        <v>0</v>
      </c>
      <c r="V171">
        <f ca="1">IF('Coal mining 2030'!$A179="MR",INDIRECT("'Coal mining 2030'!"&amp;'Country Selector'!$B$3&amp;ROW($A179))*10^12,0)</f>
        <v>0</v>
      </c>
    </row>
    <row r="172" spans="1:22">
      <c r="A172" s="74">
        <v>2000</v>
      </c>
      <c r="B172">
        <f ca="1">IF('Coal mining 2010'!$A180="MR",INDIRECT("'Coal mining 2010'!"&amp;'Country Selector'!$B$3&amp;ROW($A180))*10^12,0)</f>
        <v>0</v>
      </c>
      <c r="C172" s="90">
        <f t="shared" ca="1" si="16"/>
        <v>0</v>
      </c>
      <c r="D172" s="90">
        <f t="shared" ca="1" si="14"/>
        <v>0</v>
      </c>
      <c r="E172" s="90">
        <f t="shared" ca="1" si="14"/>
        <v>0</v>
      </c>
      <c r="F172" s="90">
        <f t="shared" ca="1" si="14"/>
        <v>0</v>
      </c>
      <c r="G172" s="90">
        <f t="shared" ca="1" si="14"/>
        <v>0</v>
      </c>
      <c r="H172" s="90">
        <f t="shared" ca="1" si="14"/>
        <v>0</v>
      </c>
      <c r="I172" s="90">
        <f t="shared" ca="1" si="14"/>
        <v>0</v>
      </c>
      <c r="J172" s="90">
        <f t="shared" ca="1" si="14"/>
        <v>0</v>
      </c>
      <c r="K172" s="90">
        <f t="shared" ca="1" si="14"/>
        <v>0</v>
      </c>
      <c r="L172">
        <f ca="1">IF('Coal mining 2020'!$A180="MR",INDIRECT("'Coal mining 2020'!"&amp;'Country Selector'!$B$3&amp;ROW($A180))*10^12,0)</f>
        <v>0</v>
      </c>
      <c r="M172" s="90">
        <f t="shared" ca="1" si="17"/>
        <v>0</v>
      </c>
      <c r="N172" s="90">
        <f t="shared" ca="1" si="15"/>
        <v>0</v>
      </c>
      <c r="O172" s="90">
        <f t="shared" ca="1" si="15"/>
        <v>0</v>
      </c>
      <c r="P172" s="90">
        <f t="shared" ca="1" si="15"/>
        <v>0</v>
      </c>
      <c r="Q172" s="90">
        <f t="shared" ca="1" si="15"/>
        <v>0</v>
      </c>
      <c r="R172" s="90">
        <f t="shared" ca="1" si="15"/>
        <v>0</v>
      </c>
      <c r="S172" s="90">
        <f t="shared" ca="1" si="15"/>
        <v>0</v>
      </c>
      <c r="T172" s="90">
        <f t="shared" ca="1" si="15"/>
        <v>0</v>
      </c>
      <c r="U172" s="90">
        <f t="shared" ca="1" si="15"/>
        <v>0</v>
      </c>
      <c r="V172">
        <f ca="1">IF('Coal mining 2030'!$A180="MR",INDIRECT("'Coal mining 2030'!"&amp;'Country Selector'!$B$3&amp;ROW($A180))*10^12,0)</f>
        <v>0</v>
      </c>
    </row>
    <row r="173" spans="1:22">
      <c r="A173" s="74">
        <v>3000</v>
      </c>
      <c r="B173">
        <f ca="1">IF('Coal mining 2010'!$A181="MR",INDIRECT("'Coal mining 2010'!"&amp;'Country Selector'!$B$3&amp;ROW($A181))*10^12,0)</f>
        <v>0</v>
      </c>
      <c r="C173" s="90">
        <f t="shared" ca="1" si="16"/>
        <v>0</v>
      </c>
      <c r="D173" s="90">
        <f t="shared" ca="1" si="14"/>
        <v>0</v>
      </c>
      <c r="E173" s="90">
        <f t="shared" ca="1" si="14"/>
        <v>0</v>
      </c>
      <c r="F173" s="90">
        <f t="shared" ca="1" si="14"/>
        <v>0</v>
      </c>
      <c r="G173" s="90">
        <f t="shared" ca="1" si="14"/>
        <v>0</v>
      </c>
      <c r="H173" s="90">
        <f t="shared" ca="1" si="14"/>
        <v>0</v>
      </c>
      <c r="I173" s="90">
        <f t="shared" ca="1" si="14"/>
        <v>0</v>
      </c>
      <c r="J173" s="90">
        <f t="shared" ca="1" si="14"/>
        <v>0</v>
      </c>
      <c r="K173" s="90">
        <f t="shared" ca="1" si="14"/>
        <v>0</v>
      </c>
      <c r="L173">
        <f ca="1">IF('Coal mining 2020'!$A181="MR",INDIRECT("'Coal mining 2020'!"&amp;'Country Selector'!$B$3&amp;ROW($A181))*10^12,0)</f>
        <v>0</v>
      </c>
      <c r="M173" s="90">
        <f t="shared" ca="1" si="17"/>
        <v>0</v>
      </c>
      <c r="N173" s="90">
        <f t="shared" ca="1" si="15"/>
        <v>0</v>
      </c>
      <c r="O173" s="90">
        <f t="shared" ca="1" si="15"/>
        <v>0</v>
      </c>
      <c r="P173" s="90">
        <f t="shared" ca="1" si="15"/>
        <v>0</v>
      </c>
      <c r="Q173" s="90">
        <f t="shared" ca="1" si="15"/>
        <v>0</v>
      </c>
      <c r="R173" s="90">
        <f t="shared" ca="1" si="15"/>
        <v>0</v>
      </c>
      <c r="S173" s="90">
        <f t="shared" ca="1" si="15"/>
        <v>0</v>
      </c>
      <c r="T173" s="90">
        <f t="shared" ca="1" si="15"/>
        <v>0</v>
      </c>
      <c r="U173" s="90">
        <f t="shared" ca="1" si="15"/>
        <v>0</v>
      </c>
      <c r="V173">
        <f ca="1">IF('Coal mining 2030'!$A181="MR",INDIRECT("'Coal mining 2030'!"&amp;'Country Selector'!$B$3&amp;ROW($A181))*10^12,0)</f>
        <v>0</v>
      </c>
    </row>
    <row r="174" spans="1:22">
      <c r="A174" s="74">
        <v>5000</v>
      </c>
      <c r="B174">
        <f ca="1">IF('Coal mining 2010'!$A182="MR",INDIRECT("'Coal mining 2010'!"&amp;'Country Selector'!$B$3&amp;ROW($A182))*10^12,0)</f>
        <v>0</v>
      </c>
      <c r="C174" s="90">
        <f t="shared" ca="1" si="16"/>
        <v>0</v>
      </c>
      <c r="D174" s="90">
        <f t="shared" ca="1" si="14"/>
        <v>0</v>
      </c>
      <c r="E174" s="90">
        <f t="shared" ca="1" si="14"/>
        <v>0</v>
      </c>
      <c r="F174" s="90">
        <f t="shared" ca="1" si="14"/>
        <v>0</v>
      </c>
      <c r="G174" s="90">
        <f t="shared" ca="1" si="14"/>
        <v>0</v>
      </c>
      <c r="H174" s="90">
        <f t="shared" ca="1" si="14"/>
        <v>0</v>
      </c>
      <c r="I174" s="90">
        <f t="shared" ca="1" si="14"/>
        <v>0</v>
      </c>
      <c r="J174" s="90">
        <f t="shared" ca="1" si="14"/>
        <v>0</v>
      </c>
      <c r="K174" s="90">
        <f t="shared" ca="1" si="14"/>
        <v>0</v>
      </c>
      <c r="L174">
        <f ca="1">IF('Coal mining 2020'!$A182="MR",INDIRECT("'Coal mining 2020'!"&amp;'Country Selector'!$B$3&amp;ROW($A182))*10^12,0)</f>
        <v>0</v>
      </c>
      <c r="M174" s="90">
        <f t="shared" ca="1" si="17"/>
        <v>0</v>
      </c>
      <c r="N174" s="90">
        <f t="shared" ca="1" si="15"/>
        <v>0</v>
      </c>
      <c r="O174" s="90">
        <f t="shared" ca="1" si="15"/>
        <v>0</v>
      </c>
      <c r="P174" s="90">
        <f t="shared" ca="1" si="15"/>
        <v>0</v>
      </c>
      <c r="Q174" s="90">
        <f t="shared" ca="1" si="15"/>
        <v>0</v>
      </c>
      <c r="R174" s="90">
        <f t="shared" ca="1" si="15"/>
        <v>0</v>
      </c>
      <c r="S174" s="90">
        <f t="shared" ca="1" si="15"/>
        <v>0</v>
      </c>
      <c r="T174" s="90">
        <f t="shared" ca="1" si="15"/>
        <v>0</v>
      </c>
      <c r="U174" s="90">
        <f t="shared" ca="1" si="15"/>
        <v>0</v>
      </c>
      <c r="V174">
        <f ca="1">IF('Coal mining 2030'!$A182="MR",INDIRECT("'Coal mining 2030'!"&amp;'Country Selector'!$B$3&amp;ROW($A182))*10^12,0)</f>
        <v>0</v>
      </c>
    </row>
    <row r="175" spans="1:22">
      <c r="A175" s="74">
        <v>10000</v>
      </c>
      <c r="B175">
        <f ca="1">IF('Coal mining 2010'!$A183="MR",INDIRECT("'Coal mining 2010'!"&amp;'Country Selector'!$B$3&amp;ROW($A183))*10^12,0)</f>
        <v>0</v>
      </c>
      <c r="C175" s="90">
        <f t="shared" ca="1" si="16"/>
        <v>0</v>
      </c>
      <c r="D175" s="90">
        <f t="shared" ca="1" si="14"/>
        <v>0</v>
      </c>
      <c r="E175" s="90">
        <f t="shared" ca="1" si="14"/>
        <v>0</v>
      </c>
      <c r="F175" s="90">
        <f t="shared" ca="1" si="14"/>
        <v>0</v>
      </c>
      <c r="G175" s="90">
        <f t="shared" ca="1" si="14"/>
        <v>0</v>
      </c>
      <c r="H175" s="90">
        <f t="shared" ca="1" si="14"/>
        <v>0</v>
      </c>
      <c r="I175" s="90">
        <f t="shared" ca="1" si="14"/>
        <v>0</v>
      </c>
      <c r="J175" s="90">
        <f t="shared" ca="1" si="14"/>
        <v>0</v>
      </c>
      <c r="K175" s="90">
        <f t="shared" ca="1" si="14"/>
        <v>0</v>
      </c>
      <c r="L175">
        <f ca="1">IF('Coal mining 2020'!$A183="MR",INDIRECT("'Coal mining 2020'!"&amp;'Country Selector'!$B$3&amp;ROW($A183))*10^12,0)</f>
        <v>0</v>
      </c>
      <c r="M175" s="90">
        <f t="shared" ca="1" si="17"/>
        <v>0</v>
      </c>
      <c r="N175" s="90">
        <f t="shared" ca="1" si="15"/>
        <v>0</v>
      </c>
      <c r="O175" s="90">
        <f t="shared" ca="1" si="15"/>
        <v>0</v>
      </c>
      <c r="P175" s="90">
        <f t="shared" ca="1" si="15"/>
        <v>0</v>
      </c>
      <c r="Q175" s="90">
        <f t="shared" ca="1" si="15"/>
        <v>0</v>
      </c>
      <c r="R175" s="90">
        <f t="shared" ca="1" si="15"/>
        <v>0</v>
      </c>
      <c r="S175" s="90">
        <f t="shared" ca="1" si="15"/>
        <v>0</v>
      </c>
      <c r="T175" s="90">
        <f t="shared" ca="1" si="15"/>
        <v>0</v>
      </c>
      <c r="U175" s="90">
        <f t="shared" ca="1" si="15"/>
        <v>0</v>
      </c>
      <c r="V175">
        <f ca="1">IF('Coal mining 2030'!$A183="MR",INDIRECT("'Coal mining 2030'!"&amp;'Country Selector'!$B$3&amp;ROW($A183))*10^12,0)</f>
        <v>0</v>
      </c>
    </row>
    <row r="176" spans="1:22">
      <c r="A176" s="74">
        <v>100000</v>
      </c>
      <c r="B176">
        <f ca="1">IF('Coal mining 2010'!$A184="MR",INDIRECT("'Coal mining 2010'!"&amp;'Country Selector'!$B$3&amp;ROW($A184))*10^12,0)</f>
        <v>0</v>
      </c>
      <c r="C176" s="90">
        <f t="shared" ca="1" si="16"/>
        <v>0</v>
      </c>
      <c r="D176" s="90">
        <f t="shared" ca="1" si="14"/>
        <v>0</v>
      </c>
      <c r="E176" s="90">
        <f t="shared" ca="1" si="14"/>
        <v>0</v>
      </c>
      <c r="F176" s="90">
        <f t="shared" ca="1" si="14"/>
        <v>0</v>
      </c>
      <c r="G176" s="90">
        <f t="shared" ca="1" si="14"/>
        <v>0</v>
      </c>
      <c r="H176" s="90">
        <f t="shared" ca="1" si="14"/>
        <v>0</v>
      </c>
      <c r="I176" s="90">
        <f t="shared" ca="1" si="14"/>
        <v>0</v>
      </c>
      <c r="J176" s="90">
        <f t="shared" ca="1" si="14"/>
        <v>0</v>
      </c>
      <c r="K176" s="90">
        <f t="shared" ca="1" si="14"/>
        <v>0</v>
      </c>
      <c r="L176">
        <f ca="1">IF('Coal mining 2020'!$A184="MR",INDIRECT("'Coal mining 2020'!"&amp;'Country Selector'!$B$3&amp;ROW($A184))*10^12,0)</f>
        <v>0</v>
      </c>
      <c r="M176" s="90">
        <f t="shared" ca="1" si="17"/>
        <v>0</v>
      </c>
      <c r="N176" s="90">
        <f t="shared" ca="1" si="15"/>
        <v>0</v>
      </c>
      <c r="O176" s="90">
        <f t="shared" ca="1" si="15"/>
        <v>0</v>
      </c>
      <c r="P176" s="90">
        <f t="shared" ca="1" si="15"/>
        <v>0</v>
      </c>
      <c r="Q176" s="90">
        <f t="shared" ca="1" si="15"/>
        <v>0</v>
      </c>
      <c r="R176" s="90">
        <f t="shared" ca="1" si="15"/>
        <v>0</v>
      </c>
      <c r="S176" s="90">
        <f t="shared" ca="1" si="15"/>
        <v>0</v>
      </c>
      <c r="T176" s="90">
        <f t="shared" ca="1" si="15"/>
        <v>0</v>
      </c>
      <c r="U176" s="90">
        <f t="shared" ca="1" si="15"/>
        <v>0</v>
      </c>
      <c r="V176">
        <f ca="1">IF('Coal mining 2030'!$A184="MR",INDIRECT("'Coal mining 2030'!"&amp;'Country Selector'!$B$3&amp;ROW($A184))*10^12,0)</f>
        <v>0</v>
      </c>
    </row>
    <row r="177" spans="1:22">
      <c r="A177" s="74">
        <v>1000000</v>
      </c>
      <c r="B177">
        <f ca="1">IF('Coal mining 2010'!$A185="MR",INDIRECT("'Coal mining 2010'!"&amp;'Country Selector'!$B$3&amp;ROW($A185))*10^12,0)</f>
        <v>0</v>
      </c>
      <c r="C177" s="90">
        <f t="shared" ca="1" si="16"/>
        <v>0</v>
      </c>
      <c r="D177" s="90">
        <f t="shared" ca="1" si="14"/>
        <v>0</v>
      </c>
      <c r="E177" s="90">
        <f t="shared" ca="1" si="14"/>
        <v>0</v>
      </c>
      <c r="F177" s="90">
        <f t="shared" ca="1" si="14"/>
        <v>0</v>
      </c>
      <c r="G177" s="90">
        <f t="shared" ca="1" si="14"/>
        <v>0</v>
      </c>
      <c r="H177" s="90">
        <f t="shared" ca="1" si="14"/>
        <v>0</v>
      </c>
      <c r="I177" s="90">
        <f t="shared" ca="1" si="14"/>
        <v>0</v>
      </c>
      <c r="J177" s="90">
        <f t="shared" ca="1" si="14"/>
        <v>0</v>
      </c>
      <c r="K177" s="90">
        <f t="shared" ca="1" si="14"/>
        <v>0</v>
      </c>
      <c r="L177">
        <f ca="1">IF('Coal mining 2020'!$A185="MR",INDIRECT("'Coal mining 2020'!"&amp;'Country Selector'!$B$3&amp;ROW($A185))*10^12,0)</f>
        <v>0</v>
      </c>
      <c r="M177" s="90">
        <f t="shared" ca="1" si="17"/>
        <v>0</v>
      </c>
      <c r="N177" s="90">
        <f t="shared" ca="1" si="15"/>
        <v>0</v>
      </c>
      <c r="O177" s="90">
        <f t="shared" ca="1" si="15"/>
        <v>0</v>
      </c>
      <c r="P177" s="90">
        <f t="shared" ca="1" si="15"/>
        <v>0</v>
      </c>
      <c r="Q177" s="90">
        <f t="shared" ca="1" si="15"/>
        <v>0</v>
      </c>
      <c r="R177" s="90">
        <f t="shared" ca="1" si="15"/>
        <v>0</v>
      </c>
      <c r="S177" s="90">
        <f t="shared" ca="1" si="15"/>
        <v>0</v>
      </c>
      <c r="T177" s="90">
        <f t="shared" ca="1" si="15"/>
        <v>0</v>
      </c>
      <c r="U177" s="90">
        <f t="shared" ca="1" si="15"/>
        <v>0</v>
      </c>
      <c r="V177">
        <f ca="1">IF('Coal mining 2030'!$A185="MR",INDIRECT("'Coal mining 2030'!"&amp;'Country Selector'!$B$3&amp;ROW($A185))*10^12,0)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177"/>
  <sheetViews>
    <sheetView workbookViewId="0"/>
  </sheetViews>
  <sheetFormatPr defaultRowHeight="14.4"/>
  <cols>
    <col min="1" max="1" width="28.88671875" customWidth="1"/>
  </cols>
  <sheetData>
    <row r="1" spans="1:22">
      <c r="A1" t="s">
        <v>234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</row>
    <row r="2" spans="1:22">
      <c r="A2" s="74">
        <v>-50</v>
      </c>
      <c r="B2">
        <f ca="1">IF('Coal mining 2010'!$A10="MD",INDIRECT("'Coal mining 2010'!"&amp;'Country Selector'!$B$3&amp;ROW($A10))*10^12,0)</f>
        <v>0</v>
      </c>
      <c r="C2" s="90">
        <f ca="1">$B2*($L$1-C$1)/($L$1-$B$1)+$L2*(C$1-$B$1)/($L$1-$B$1)</f>
        <v>0</v>
      </c>
      <c r="D2" s="90">
        <f t="shared" ref="D2:K17" ca="1" si="0">$B2*($L$1-D$1)/($L$1-$B$1)+$L2*(D$1-$B$1)/($L$1-$B$1)</f>
        <v>0</v>
      </c>
      <c r="E2" s="90">
        <f t="shared" ca="1" si="0"/>
        <v>0</v>
      </c>
      <c r="F2" s="90">
        <f t="shared" ca="1" si="0"/>
        <v>0</v>
      </c>
      <c r="G2" s="90">
        <f t="shared" ca="1" si="0"/>
        <v>0</v>
      </c>
      <c r="H2" s="90">
        <f t="shared" ca="1" si="0"/>
        <v>0</v>
      </c>
      <c r="I2" s="90">
        <f t="shared" ca="1" si="0"/>
        <v>0</v>
      </c>
      <c r="J2" s="90">
        <f t="shared" ca="1" si="0"/>
        <v>0</v>
      </c>
      <c r="K2" s="90">
        <f t="shared" ca="1" si="0"/>
        <v>0</v>
      </c>
      <c r="L2">
        <f ca="1">IF('Coal mining 2020'!$A10="MD",INDIRECT("'Coal mining 2020'!"&amp;'Country Selector'!$B$3&amp;ROW($A10))*10^12,0)</f>
        <v>0</v>
      </c>
      <c r="M2" s="90">
        <f ca="1">$L2*($V$1-M$1)/($V$1-$L$1)+$V2*(M$1-$L$1)/($V$1-$L$1)</f>
        <v>0</v>
      </c>
      <c r="N2" s="90">
        <f t="shared" ref="N2:U17" ca="1" si="1">$L2*($V$1-N$1)/($V$1-$L$1)+$V2*(N$1-$L$1)/($V$1-$L$1)</f>
        <v>0</v>
      </c>
      <c r="O2" s="90">
        <f t="shared" ca="1" si="1"/>
        <v>0</v>
      </c>
      <c r="P2" s="90">
        <f t="shared" ca="1" si="1"/>
        <v>0</v>
      </c>
      <c r="Q2" s="90">
        <f t="shared" ca="1" si="1"/>
        <v>0</v>
      </c>
      <c r="R2" s="90">
        <f t="shared" ca="1" si="1"/>
        <v>0</v>
      </c>
      <c r="S2" s="90">
        <f t="shared" ca="1" si="1"/>
        <v>0</v>
      </c>
      <c r="T2" s="90">
        <f t="shared" ca="1" si="1"/>
        <v>0</v>
      </c>
      <c r="U2" s="90">
        <f t="shared" ca="1" si="1"/>
        <v>0</v>
      </c>
      <c r="V2">
        <f ca="1">IF('Coal mining 2030'!$A10="MD",INDIRECT("'Coal mining 2030'!"&amp;'Country Selector'!$B$3&amp;ROW($A10))*10^12,0)</f>
        <v>0</v>
      </c>
    </row>
    <row r="3" spans="1:22">
      <c r="A3" s="74">
        <v>-49</v>
      </c>
      <c r="B3">
        <f ca="1">IF('Coal mining 2010'!$A11="MD",INDIRECT("'Coal mining 2010'!"&amp;'Country Selector'!$B$3&amp;ROW($A11))*10^12,0)</f>
        <v>0</v>
      </c>
      <c r="C3" s="90">
        <f t="shared" ref="C3:K34" ca="1" si="2">$B3*($L$1-C$1)/($L$1-$B$1)+$L3*(C$1-$B$1)/($L$1-$B$1)</f>
        <v>0</v>
      </c>
      <c r="D3" s="90">
        <f t="shared" ca="1" si="0"/>
        <v>0</v>
      </c>
      <c r="E3" s="90">
        <f t="shared" ca="1" si="0"/>
        <v>0</v>
      </c>
      <c r="F3" s="90">
        <f t="shared" ca="1" si="0"/>
        <v>0</v>
      </c>
      <c r="G3" s="90">
        <f t="shared" ca="1" si="0"/>
        <v>0</v>
      </c>
      <c r="H3" s="90">
        <f t="shared" ca="1" si="0"/>
        <v>0</v>
      </c>
      <c r="I3" s="90">
        <f t="shared" ca="1" si="0"/>
        <v>0</v>
      </c>
      <c r="J3" s="90">
        <f t="shared" ca="1" si="0"/>
        <v>0</v>
      </c>
      <c r="K3" s="90">
        <f t="shared" ca="1" si="0"/>
        <v>0</v>
      </c>
      <c r="L3">
        <f ca="1">IF('Coal mining 2020'!$A11="MD",INDIRECT("'Coal mining 2020'!"&amp;'Country Selector'!$B$3&amp;ROW($A11))*10^12,0)</f>
        <v>0</v>
      </c>
      <c r="M3" s="90">
        <f t="shared" ref="M3:U34" ca="1" si="3">$L3*($V$1-M$1)/($V$1-$L$1)+$V3*(M$1-$L$1)/($V$1-$L$1)</f>
        <v>0</v>
      </c>
      <c r="N3" s="90">
        <f t="shared" ca="1" si="1"/>
        <v>0</v>
      </c>
      <c r="O3" s="90">
        <f t="shared" ca="1" si="1"/>
        <v>0</v>
      </c>
      <c r="P3" s="90">
        <f t="shared" ca="1" si="1"/>
        <v>0</v>
      </c>
      <c r="Q3" s="90">
        <f t="shared" ca="1" si="1"/>
        <v>0</v>
      </c>
      <c r="R3" s="90">
        <f t="shared" ca="1" si="1"/>
        <v>0</v>
      </c>
      <c r="S3" s="90">
        <f t="shared" ca="1" si="1"/>
        <v>0</v>
      </c>
      <c r="T3" s="90">
        <f t="shared" ca="1" si="1"/>
        <v>0</v>
      </c>
      <c r="U3" s="90">
        <f t="shared" ca="1" si="1"/>
        <v>0</v>
      </c>
      <c r="V3">
        <f ca="1">IF('Coal mining 2030'!$A11="MD",INDIRECT("'Coal mining 2030'!"&amp;'Country Selector'!$B$3&amp;ROW($A11))*10^12,0)</f>
        <v>0</v>
      </c>
    </row>
    <row r="4" spans="1:22">
      <c r="A4" s="74">
        <v>-48</v>
      </c>
      <c r="B4">
        <f ca="1">IF('Coal mining 2010'!$A12="MD",INDIRECT("'Coal mining 2010'!"&amp;'Country Selector'!$B$3&amp;ROW($A12))*10^12,0)</f>
        <v>0</v>
      </c>
      <c r="C4" s="90">
        <f t="shared" ca="1" si="2"/>
        <v>0</v>
      </c>
      <c r="D4" s="90">
        <f t="shared" ca="1" si="0"/>
        <v>0</v>
      </c>
      <c r="E4" s="90">
        <f t="shared" ca="1" si="0"/>
        <v>0</v>
      </c>
      <c r="F4" s="90">
        <f t="shared" ca="1" si="0"/>
        <v>0</v>
      </c>
      <c r="G4" s="90">
        <f t="shared" ca="1" si="0"/>
        <v>0</v>
      </c>
      <c r="H4" s="90">
        <f t="shared" ca="1" si="0"/>
        <v>0</v>
      </c>
      <c r="I4" s="90">
        <f t="shared" ca="1" si="0"/>
        <v>0</v>
      </c>
      <c r="J4" s="90">
        <f t="shared" ca="1" si="0"/>
        <v>0</v>
      </c>
      <c r="K4" s="90">
        <f t="shared" ca="1" si="0"/>
        <v>0</v>
      </c>
      <c r="L4">
        <f ca="1">IF('Coal mining 2020'!$A12="MD",INDIRECT("'Coal mining 2020'!"&amp;'Country Selector'!$B$3&amp;ROW($A12))*10^12,0)</f>
        <v>0</v>
      </c>
      <c r="M4" s="90">
        <f t="shared" ca="1" si="3"/>
        <v>0</v>
      </c>
      <c r="N4" s="90">
        <f t="shared" ca="1" si="1"/>
        <v>0</v>
      </c>
      <c r="O4" s="90">
        <f t="shared" ca="1" si="1"/>
        <v>0</v>
      </c>
      <c r="P4" s="90">
        <f t="shared" ca="1" si="1"/>
        <v>0</v>
      </c>
      <c r="Q4" s="90">
        <f t="shared" ca="1" si="1"/>
        <v>0</v>
      </c>
      <c r="R4" s="90">
        <f t="shared" ca="1" si="1"/>
        <v>0</v>
      </c>
      <c r="S4" s="90">
        <f t="shared" ca="1" si="1"/>
        <v>0</v>
      </c>
      <c r="T4" s="90">
        <f t="shared" ca="1" si="1"/>
        <v>0</v>
      </c>
      <c r="U4" s="90">
        <f t="shared" ca="1" si="1"/>
        <v>0</v>
      </c>
      <c r="V4">
        <f ca="1">IF('Coal mining 2030'!$A12="MD",INDIRECT("'Coal mining 2030'!"&amp;'Country Selector'!$B$3&amp;ROW($A12))*10^12,0)</f>
        <v>0</v>
      </c>
    </row>
    <row r="5" spans="1:22">
      <c r="A5" s="74">
        <v>-47</v>
      </c>
      <c r="B5">
        <f ca="1">IF('Coal mining 2010'!$A13="MD",INDIRECT("'Coal mining 2010'!"&amp;'Country Selector'!$B$3&amp;ROW($A13))*10^12,0)</f>
        <v>0</v>
      </c>
      <c r="C5" s="90">
        <f t="shared" ca="1" si="2"/>
        <v>0</v>
      </c>
      <c r="D5" s="90">
        <f t="shared" ca="1" si="0"/>
        <v>0</v>
      </c>
      <c r="E5" s="90">
        <f t="shared" ca="1" si="0"/>
        <v>0</v>
      </c>
      <c r="F5" s="90">
        <f t="shared" ca="1" si="0"/>
        <v>0</v>
      </c>
      <c r="G5" s="90">
        <f t="shared" ca="1" si="0"/>
        <v>0</v>
      </c>
      <c r="H5" s="90">
        <f t="shared" ca="1" si="0"/>
        <v>0</v>
      </c>
      <c r="I5" s="90">
        <f t="shared" ca="1" si="0"/>
        <v>0</v>
      </c>
      <c r="J5" s="90">
        <f t="shared" ca="1" si="0"/>
        <v>0</v>
      </c>
      <c r="K5" s="90">
        <f t="shared" ca="1" si="0"/>
        <v>0</v>
      </c>
      <c r="L5">
        <f ca="1">IF('Coal mining 2020'!$A13="MD",INDIRECT("'Coal mining 2020'!"&amp;'Country Selector'!$B$3&amp;ROW($A13))*10^12,0)</f>
        <v>0</v>
      </c>
      <c r="M5" s="90">
        <f t="shared" ca="1" si="3"/>
        <v>0</v>
      </c>
      <c r="N5" s="90">
        <f t="shared" ca="1" si="1"/>
        <v>0</v>
      </c>
      <c r="O5" s="90">
        <f t="shared" ca="1" si="1"/>
        <v>0</v>
      </c>
      <c r="P5" s="90">
        <f t="shared" ca="1" si="1"/>
        <v>0</v>
      </c>
      <c r="Q5" s="90">
        <f t="shared" ca="1" si="1"/>
        <v>0</v>
      </c>
      <c r="R5" s="90">
        <f t="shared" ca="1" si="1"/>
        <v>0</v>
      </c>
      <c r="S5" s="90">
        <f t="shared" ca="1" si="1"/>
        <v>0</v>
      </c>
      <c r="T5" s="90">
        <f t="shared" ca="1" si="1"/>
        <v>0</v>
      </c>
      <c r="U5" s="90">
        <f t="shared" ca="1" si="1"/>
        <v>0</v>
      </c>
      <c r="V5">
        <f ca="1">IF('Coal mining 2030'!$A13="MD",INDIRECT("'Coal mining 2030'!"&amp;'Country Selector'!$B$3&amp;ROW($A13))*10^12,0)</f>
        <v>0</v>
      </c>
    </row>
    <row r="6" spans="1:22">
      <c r="A6" s="74">
        <v>-46</v>
      </c>
      <c r="B6">
        <f ca="1">IF('Coal mining 2010'!$A14="MD",INDIRECT("'Coal mining 2010'!"&amp;'Country Selector'!$B$3&amp;ROW($A14))*10^12,0)</f>
        <v>0</v>
      </c>
      <c r="C6" s="90">
        <f t="shared" ca="1" si="2"/>
        <v>0</v>
      </c>
      <c r="D6" s="90">
        <f t="shared" ca="1" si="0"/>
        <v>0</v>
      </c>
      <c r="E6" s="90">
        <f t="shared" ca="1" si="0"/>
        <v>0</v>
      </c>
      <c r="F6" s="90">
        <f t="shared" ca="1" si="0"/>
        <v>0</v>
      </c>
      <c r="G6" s="90">
        <f t="shared" ca="1" si="0"/>
        <v>0</v>
      </c>
      <c r="H6" s="90">
        <f t="shared" ca="1" si="0"/>
        <v>0</v>
      </c>
      <c r="I6" s="90">
        <f t="shared" ca="1" si="0"/>
        <v>0</v>
      </c>
      <c r="J6" s="90">
        <f t="shared" ca="1" si="0"/>
        <v>0</v>
      </c>
      <c r="K6" s="90">
        <f t="shared" ca="1" si="0"/>
        <v>0</v>
      </c>
      <c r="L6">
        <f ca="1">IF('Coal mining 2020'!$A14="MD",INDIRECT("'Coal mining 2020'!"&amp;'Country Selector'!$B$3&amp;ROW($A14))*10^12,0)</f>
        <v>0</v>
      </c>
      <c r="M6" s="90">
        <f t="shared" ca="1" si="3"/>
        <v>0</v>
      </c>
      <c r="N6" s="90">
        <f t="shared" ca="1" si="1"/>
        <v>0</v>
      </c>
      <c r="O6" s="90">
        <f t="shared" ca="1" si="1"/>
        <v>0</v>
      </c>
      <c r="P6" s="90">
        <f t="shared" ca="1" si="1"/>
        <v>0</v>
      </c>
      <c r="Q6" s="90">
        <f t="shared" ca="1" si="1"/>
        <v>0</v>
      </c>
      <c r="R6" s="90">
        <f t="shared" ca="1" si="1"/>
        <v>0</v>
      </c>
      <c r="S6" s="90">
        <f t="shared" ca="1" si="1"/>
        <v>0</v>
      </c>
      <c r="T6" s="90">
        <f t="shared" ca="1" si="1"/>
        <v>0</v>
      </c>
      <c r="U6" s="90">
        <f t="shared" ca="1" si="1"/>
        <v>0</v>
      </c>
      <c r="V6">
        <f ca="1">IF('Coal mining 2030'!$A14="MD",INDIRECT("'Coal mining 2030'!"&amp;'Country Selector'!$B$3&amp;ROW($A14))*10^12,0)</f>
        <v>0</v>
      </c>
    </row>
    <row r="7" spans="1:22">
      <c r="A7" s="74">
        <v>-45</v>
      </c>
      <c r="B7">
        <f ca="1">IF('Coal mining 2010'!$A15="MD",INDIRECT("'Coal mining 2010'!"&amp;'Country Selector'!$B$3&amp;ROW($A15))*10^12,0)</f>
        <v>0</v>
      </c>
      <c r="C7" s="90">
        <f t="shared" ca="1" si="2"/>
        <v>0</v>
      </c>
      <c r="D7" s="90">
        <f t="shared" ca="1" si="0"/>
        <v>0</v>
      </c>
      <c r="E7" s="90">
        <f t="shared" ca="1" si="0"/>
        <v>0</v>
      </c>
      <c r="F7" s="90">
        <f t="shared" ca="1" si="0"/>
        <v>0</v>
      </c>
      <c r="G7" s="90">
        <f t="shared" ca="1" si="0"/>
        <v>0</v>
      </c>
      <c r="H7" s="90">
        <f t="shared" ca="1" si="0"/>
        <v>0</v>
      </c>
      <c r="I7" s="90">
        <f t="shared" ca="1" si="0"/>
        <v>0</v>
      </c>
      <c r="J7" s="90">
        <f t="shared" ca="1" si="0"/>
        <v>0</v>
      </c>
      <c r="K7" s="90">
        <f t="shared" ca="1" si="0"/>
        <v>0</v>
      </c>
      <c r="L7">
        <f ca="1">IF('Coal mining 2020'!$A15="MD",INDIRECT("'Coal mining 2020'!"&amp;'Country Selector'!$B$3&amp;ROW($A15))*10^12,0)</f>
        <v>0</v>
      </c>
      <c r="M7" s="90">
        <f t="shared" ca="1" si="3"/>
        <v>0</v>
      </c>
      <c r="N7" s="90">
        <f t="shared" ca="1" si="1"/>
        <v>0</v>
      </c>
      <c r="O7" s="90">
        <f t="shared" ca="1" si="1"/>
        <v>0</v>
      </c>
      <c r="P7" s="90">
        <f t="shared" ca="1" si="1"/>
        <v>0</v>
      </c>
      <c r="Q7" s="90">
        <f t="shared" ca="1" si="1"/>
        <v>0</v>
      </c>
      <c r="R7" s="90">
        <f t="shared" ca="1" si="1"/>
        <v>0</v>
      </c>
      <c r="S7" s="90">
        <f t="shared" ca="1" si="1"/>
        <v>0</v>
      </c>
      <c r="T7" s="90">
        <f t="shared" ca="1" si="1"/>
        <v>0</v>
      </c>
      <c r="U7" s="90">
        <f t="shared" ca="1" si="1"/>
        <v>0</v>
      </c>
      <c r="V7">
        <f ca="1">IF('Coal mining 2030'!$A15="MD",INDIRECT("'Coal mining 2030'!"&amp;'Country Selector'!$B$3&amp;ROW($A15))*10^12,0)</f>
        <v>0</v>
      </c>
    </row>
    <row r="8" spans="1:22">
      <c r="A8" s="74">
        <v>-44</v>
      </c>
      <c r="B8">
        <f ca="1">IF('Coal mining 2010'!$A16="MD",INDIRECT("'Coal mining 2010'!"&amp;'Country Selector'!$B$3&amp;ROW($A16))*10^12,0)</f>
        <v>0</v>
      </c>
      <c r="C8" s="90">
        <f t="shared" ca="1" si="2"/>
        <v>0</v>
      </c>
      <c r="D8" s="90">
        <f t="shared" ca="1" si="0"/>
        <v>0</v>
      </c>
      <c r="E8" s="90">
        <f t="shared" ca="1" si="0"/>
        <v>0</v>
      </c>
      <c r="F8" s="90">
        <f t="shared" ca="1" si="0"/>
        <v>0</v>
      </c>
      <c r="G8" s="90">
        <f t="shared" ca="1" si="0"/>
        <v>0</v>
      </c>
      <c r="H8" s="90">
        <f t="shared" ca="1" si="0"/>
        <v>0</v>
      </c>
      <c r="I8" s="90">
        <f t="shared" ca="1" si="0"/>
        <v>0</v>
      </c>
      <c r="J8" s="90">
        <f t="shared" ca="1" si="0"/>
        <v>0</v>
      </c>
      <c r="K8" s="90">
        <f t="shared" ca="1" si="0"/>
        <v>0</v>
      </c>
      <c r="L8">
        <f ca="1">IF('Coal mining 2020'!$A16="MD",INDIRECT("'Coal mining 2020'!"&amp;'Country Selector'!$B$3&amp;ROW($A16))*10^12,0)</f>
        <v>0</v>
      </c>
      <c r="M8" s="90">
        <f t="shared" ca="1" si="3"/>
        <v>0</v>
      </c>
      <c r="N8" s="90">
        <f t="shared" ca="1" si="1"/>
        <v>0</v>
      </c>
      <c r="O8" s="90">
        <f t="shared" ca="1" si="1"/>
        <v>0</v>
      </c>
      <c r="P8" s="90">
        <f t="shared" ca="1" si="1"/>
        <v>0</v>
      </c>
      <c r="Q8" s="90">
        <f t="shared" ca="1" si="1"/>
        <v>0</v>
      </c>
      <c r="R8" s="90">
        <f t="shared" ca="1" si="1"/>
        <v>0</v>
      </c>
      <c r="S8" s="90">
        <f t="shared" ca="1" si="1"/>
        <v>0</v>
      </c>
      <c r="T8" s="90">
        <f t="shared" ca="1" si="1"/>
        <v>0</v>
      </c>
      <c r="U8" s="90">
        <f t="shared" ca="1" si="1"/>
        <v>0</v>
      </c>
      <c r="V8">
        <f ca="1">IF('Coal mining 2030'!$A16="MD",INDIRECT("'Coal mining 2030'!"&amp;'Country Selector'!$B$3&amp;ROW($A16))*10^12,0)</f>
        <v>0</v>
      </c>
    </row>
    <row r="9" spans="1:22">
      <c r="A9" s="74">
        <v>-43</v>
      </c>
      <c r="B9">
        <f ca="1">IF('Coal mining 2010'!$A17="MD",INDIRECT("'Coal mining 2010'!"&amp;'Country Selector'!$B$3&amp;ROW($A17))*10^12,0)</f>
        <v>0</v>
      </c>
      <c r="C9" s="90">
        <f t="shared" ca="1" si="2"/>
        <v>0</v>
      </c>
      <c r="D9" s="90">
        <f t="shared" ca="1" si="0"/>
        <v>0</v>
      </c>
      <c r="E9" s="90">
        <f t="shared" ca="1" si="0"/>
        <v>0</v>
      </c>
      <c r="F9" s="90">
        <f t="shared" ca="1" si="0"/>
        <v>0</v>
      </c>
      <c r="G9" s="90">
        <f t="shared" ca="1" si="0"/>
        <v>0</v>
      </c>
      <c r="H9" s="90">
        <f t="shared" ca="1" si="0"/>
        <v>0</v>
      </c>
      <c r="I9" s="90">
        <f t="shared" ca="1" si="0"/>
        <v>0</v>
      </c>
      <c r="J9" s="90">
        <f t="shared" ca="1" si="0"/>
        <v>0</v>
      </c>
      <c r="K9" s="90">
        <f t="shared" ca="1" si="0"/>
        <v>0</v>
      </c>
      <c r="L9">
        <f ca="1">IF('Coal mining 2020'!$A17="MD",INDIRECT("'Coal mining 2020'!"&amp;'Country Selector'!$B$3&amp;ROW($A17))*10^12,0)</f>
        <v>0</v>
      </c>
      <c r="M9" s="90">
        <f t="shared" ca="1" si="3"/>
        <v>0</v>
      </c>
      <c r="N9" s="90">
        <f t="shared" ca="1" si="1"/>
        <v>0</v>
      </c>
      <c r="O9" s="90">
        <f t="shared" ca="1" si="1"/>
        <v>0</v>
      </c>
      <c r="P9" s="90">
        <f t="shared" ca="1" si="1"/>
        <v>0</v>
      </c>
      <c r="Q9" s="90">
        <f t="shared" ca="1" si="1"/>
        <v>0</v>
      </c>
      <c r="R9" s="90">
        <f t="shared" ca="1" si="1"/>
        <v>0</v>
      </c>
      <c r="S9" s="90">
        <f t="shared" ca="1" si="1"/>
        <v>0</v>
      </c>
      <c r="T9" s="90">
        <f t="shared" ca="1" si="1"/>
        <v>0</v>
      </c>
      <c r="U9" s="90">
        <f t="shared" ca="1" si="1"/>
        <v>0</v>
      </c>
      <c r="V9">
        <f ca="1">IF('Coal mining 2030'!$A17="MD",INDIRECT("'Coal mining 2030'!"&amp;'Country Selector'!$B$3&amp;ROW($A17))*10^12,0)</f>
        <v>0</v>
      </c>
    </row>
    <row r="10" spans="1:22">
      <c r="A10" s="74">
        <v>-42</v>
      </c>
      <c r="B10">
        <f ca="1">IF('Coal mining 2010'!$A18="MD",INDIRECT("'Coal mining 2010'!"&amp;'Country Selector'!$B$3&amp;ROW($A18))*10^12,0)</f>
        <v>0</v>
      </c>
      <c r="C10" s="90">
        <f t="shared" ca="1" si="2"/>
        <v>0</v>
      </c>
      <c r="D10" s="90">
        <f t="shared" ca="1" si="0"/>
        <v>0</v>
      </c>
      <c r="E10" s="90">
        <f t="shared" ca="1" si="0"/>
        <v>0</v>
      </c>
      <c r="F10" s="90">
        <f t="shared" ca="1" si="0"/>
        <v>0</v>
      </c>
      <c r="G10" s="90">
        <f t="shared" ca="1" si="0"/>
        <v>0</v>
      </c>
      <c r="H10" s="90">
        <f t="shared" ca="1" si="0"/>
        <v>0</v>
      </c>
      <c r="I10" s="90">
        <f t="shared" ca="1" si="0"/>
        <v>0</v>
      </c>
      <c r="J10" s="90">
        <f t="shared" ca="1" si="0"/>
        <v>0</v>
      </c>
      <c r="K10" s="90">
        <f t="shared" ca="1" si="0"/>
        <v>0</v>
      </c>
      <c r="L10">
        <f ca="1">IF('Coal mining 2020'!$A18="MD",INDIRECT("'Coal mining 2020'!"&amp;'Country Selector'!$B$3&amp;ROW($A18))*10^12,0)</f>
        <v>0</v>
      </c>
      <c r="M10" s="90">
        <f t="shared" ca="1" si="3"/>
        <v>0</v>
      </c>
      <c r="N10" s="90">
        <f t="shared" ca="1" si="1"/>
        <v>0</v>
      </c>
      <c r="O10" s="90">
        <f t="shared" ca="1" si="1"/>
        <v>0</v>
      </c>
      <c r="P10" s="90">
        <f t="shared" ca="1" si="1"/>
        <v>0</v>
      </c>
      <c r="Q10" s="90">
        <f t="shared" ca="1" si="1"/>
        <v>0</v>
      </c>
      <c r="R10" s="90">
        <f t="shared" ca="1" si="1"/>
        <v>0</v>
      </c>
      <c r="S10" s="90">
        <f t="shared" ca="1" si="1"/>
        <v>0</v>
      </c>
      <c r="T10" s="90">
        <f t="shared" ca="1" si="1"/>
        <v>0</v>
      </c>
      <c r="U10" s="90">
        <f t="shared" ca="1" si="1"/>
        <v>0</v>
      </c>
      <c r="V10">
        <f ca="1">IF('Coal mining 2030'!$A18="MD",INDIRECT("'Coal mining 2030'!"&amp;'Country Selector'!$B$3&amp;ROW($A18))*10^12,0)</f>
        <v>0</v>
      </c>
    </row>
    <row r="11" spans="1:22">
      <c r="A11" s="74">
        <v>-41</v>
      </c>
      <c r="B11">
        <f ca="1">IF('Coal mining 2010'!$A19="MD",INDIRECT("'Coal mining 2010'!"&amp;'Country Selector'!$B$3&amp;ROW($A19))*10^12,0)</f>
        <v>0</v>
      </c>
      <c r="C11" s="90">
        <f t="shared" ca="1" si="2"/>
        <v>0</v>
      </c>
      <c r="D11" s="90">
        <f t="shared" ca="1" si="0"/>
        <v>0</v>
      </c>
      <c r="E11" s="90">
        <f t="shared" ca="1" si="0"/>
        <v>0</v>
      </c>
      <c r="F11" s="90">
        <f t="shared" ca="1" si="0"/>
        <v>0</v>
      </c>
      <c r="G11" s="90">
        <f t="shared" ca="1" si="0"/>
        <v>0</v>
      </c>
      <c r="H11" s="90">
        <f t="shared" ca="1" si="0"/>
        <v>0</v>
      </c>
      <c r="I11" s="90">
        <f t="shared" ca="1" si="0"/>
        <v>0</v>
      </c>
      <c r="J11" s="90">
        <f t="shared" ca="1" si="0"/>
        <v>0</v>
      </c>
      <c r="K11" s="90">
        <f t="shared" ca="1" si="0"/>
        <v>0</v>
      </c>
      <c r="L11">
        <f ca="1">IF('Coal mining 2020'!$A19="MD",INDIRECT("'Coal mining 2020'!"&amp;'Country Selector'!$B$3&amp;ROW($A19))*10^12,0)</f>
        <v>0</v>
      </c>
      <c r="M11" s="90">
        <f t="shared" ca="1" si="3"/>
        <v>0</v>
      </c>
      <c r="N11" s="90">
        <f t="shared" ca="1" si="1"/>
        <v>0</v>
      </c>
      <c r="O11" s="90">
        <f t="shared" ca="1" si="1"/>
        <v>0</v>
      </c>
      <c r="P11" s="90">
        <f t="shared" ca="1" si="1"/>
        <v>0</v>
      </c>
      <c r="Q11" s="90">
        <f t="shared" ca="1" si="1"/>
        <v>0</v>
      </c>
      <c r="R11" s="90">
        <f t="shared" ca="1" si="1"/>
        <v>0</v>
      </c>
      <c r="S11" s="90">
        <f t="shared" ca="1" si="1"/>
        <v>0</v>
      </c>
      <c r="T11" s="90">
        <f t="shared" ca="1" si="1"/>
        <v>0</v>
      </c>
      <c r="U11" s="90">
        <f t="shared" ca="1" si="1"/>
        <v>0</v>
      </c>
      <c r="V11">
        <f ca="1">IF('Coal mining 2030'!$A19="MD",INDIRECT("'Coal mining 2030'!"&amp;'Country Selector'!$B$3&amp;ROW($A19))*10^12,0)</f>
        <v>0</v>
      </c>
    </row>
    <row r="12" spans="1:22">
      <c r="A12" s="74">
        <v>-40</v>
      </c>
      <c r="B12">
        <f ca="1">IF('Coal mining 2010'!$A20="MD",INDIRECT("'Coal mining 2010'!"&amp;'Country Selector'!$B$3&amp;ROW($A20))*10^12,0)</f>
        <v>0</v>
      </c>
      <c r="C12" s="90">
        <f t="shared" ca="1" si="2"/>
        <v>0</v>
      </c>
      <c r="D12" s="90">
        <f t="shared" ca="1" si="0"/>
        <v>0</v>
      </c>
      <c r="E12" s="90">
        <f t="shared" ca="1" si="0"/>
        <v>0</v>
      </c>
      <c r="F12" s="90">
        <f t="shared" ca="1" si="0"/>
        <v>0</v>
      </c>
      <c r="G12" s="90">
        <f t="shared" ca="1" si="0"/>
        <v>0</v>
      </c>
      <c r="H12" s="90">
        <f t="shared" ca="1" si="0"/>
        <v>0</v>
      </c>
      <c r="I12" s="90">
        <f t="shared" ca="1" si="0"/>
        <v>0</v>
      </c>
      <c r="J12" s="90">
        <f t="shared" ca="1" si="0"/>
        <v>0</v>
      </c>
      <c r="K12" s="90">
        <f t="shared" ca="1" si="0"/>
        <v>0</v>
      </c>
      <c r="L12">
        <f ca="1">IF('Coal mining 2020'!$A20="MD",INDIRECT("'Coal mining 2020'!"&amp;'Country Selector'!$B$3&amp;ROW($A20))*10^12,0)</f>
        <v>0</v>
      </c>
      <c r="M12" s="90">
        <f t="shared" ca="1" si="3"/>
        <v>0</v>
      </c>
      <c r="N12" s="90">
        <f t="shared" ca="1" si="1"/>
        <v>0</v>
      </c>
      <c r="O12" s="90">
        <f t="shared" ca="1" si="1"/>
        <v>0</v>
      </c>
      <c r="P12" s="90">
        <f t="shared" ca="1" si="1"/>
        <v>0</v>
      </c>
      <c r="Q12" s="90">
        <f t="shared" ca="1" si="1"/>
        <v>0</v>
      </c>
      <c r="R12" s="90">
        <f t="shared" ca="1" si="1"/>
        <v>0</v>
      </c>
      <c r="S12" s="90">
        <f t="shared" ca="1" si="1"/>
        <v>0</v>
      </c>
      <c r="T12" s="90">
        <f t="shared" ca="1" si="1"/>
        <v>0</v>
      </c>
      <c r="U12" s="90">
        <f t="shared" ca="1" si="1"/>
        <v>0</v>
      </c>
      <c r="V12">
        <f ca="1">IF('Coal mining 2030'!$A20="MD",INDIRECT("'Coal mining 2030'!"&amp;'Country Selector'!$B$3&amp;ROW($A20))*10^12,0)</f>
        <v>0</v>
      </c>
    </row>
    <row r="13" spans="1:22">
      <c r="A13" s="74">
        <v>-39</v>
      </c>
      <c r="B13">
        <f ca="1">IF('Coal mining 2010'!$A21="MD",INDIRECT("'Coal mining 2010'!"&amp;'Country Selector'!$B$3&amp;ROW($A21))*10^12,0)</f>
        <v>0</v>
      </c>
      <c r="C13" s="90">
        <f t="shared" ca="1" si="2"/>
        <v>0</v>
      </c>
      <c r="D13" s="90">
        <f t="shared" ca="1" si="0"/>
        <v>0</v>
      </c>
      <c r="E13" s="90">
        <f t="shared" ca="1" si="0"/>
        <v>0</v>
      </c>
      <c r="F13" s="90">
        <f t="shared" ca="1" si="0"/>
        <v>0</v>
      </c>
      <c r="G13" s="90">
        <f t="shared" ca="1" si="0"/>
        <v>0</v>
      </c>
      <c r="H13" s="90">
        <f t="shared" ca="1" si="0"/>
        <v>0</v>
      </c>
      <c r="I13" s="90">
        <f t="shared" ca="1" si="0"/>
        <v>0</v>
      </c>
      <c r="J13" s="90">
        <f t="shared" ca="1" si="0"/>
        <v>0</v>
      </c>
      <c r="K13" s="90">
        <f t="shared" ca="1" si="0"/>
        <v>0</v>
      </c>
      <c r="L13">
        <f ca="1">IF('Coal mining 2020'!$A21="MD",INDIRECT("'Coal mining 2020'!"&amp;'Country Selector'!$B$3&amp;ROW($A21))*10^12,0)</f>
        <v>0</v>
      </c>
      <c r="M13" s="90">
        <f t="shared" ca="1" si="3"/>
        <v>0</v>
      </c>
      <c r="N13" s="90">
        <f t="shared" ca="1" si="1"/>
        <v>0</v>
      </c>
      <c r="O13" s="90">
        <f t="shared" ca="1" si="1"/>
        <v>0</v>
      </c>
      <c r="P13" s="90">
        <f t="shared" ca="1" si="1"/>
        <v>0</v>
      </c>
      <c r="Q13" s="90">
        <f t="shared" ca="1" si="1"/>
        <v>0</v>
      </c>
      <c r="R13" s="90">
        <f t="shared" ca="1" si="1"/>
        <v>0</v>
      </c>
      <c r="S13" s="90">
        <f t="shared" ca="1" si="1"/>
        <v>0</v>
      </c>
      <c r="T13" s="90">
        <f t="shared" ca="1" si="1"/>
        <v>0</v>
      </c>
      <c r="U13" s="90">
        <f t="shared" ca="1" si="1"/>
        <v>0</v>
      </c>
      <c r="V13">
        <f ca="1">IF('Coal mining 2030'!$A21="MD",INDIRECT("'Coal mining 2030'!"&amp;'Country Selector'!$B$3&amp;ROW($A21))*10^12,0)</f>
        <v>0</v>
      </c>
    </row>
    <row r="14" spans="1:22">
      <c r="A14" s="74">
        <v>-38</v>
      </c>
      <c r="B14">
        <f ca="1">IF('Coal mining 2010'!$A22="MD",INDIRECT("'Coal mining 2010'!"&amp;'Country Selector'!$B$3&amp;ROW($A22))*10^12,0)</f>
        <v>0</v>
      </c>
      <c r="C14" s="90">
        <f t="shared" ca="1" si="2"/>
        <v>0</v>
      </c>
      <c r="D14" s="90">
        <f t="shared" ca="1" si="0"/>
        <v>0</v>
      </c>
      <c r="E14" s="90">
        <f t="shared" ca="1" si="0"/>
        <v>0</v>
      </c>
      <c r="F14" s="90">
        <f t="shared" ca="1" si="0"/>
        <v>0</v>
      </c>
      <c r="G14" s="90">
        <f t="shared" ca="1" si="0"/>
        <v>0</v>
      </c>
      <c r="H14" s="90">
        <f t="shared" ca="1" si="0"/>
        <v>0</v>
      </c>
      <c r="I14" s="90">
        <f t="shared" ca="1" si="0"/>
        <v>0</v>
      </c>
      <c r="J14" s="90">
        <f t="shared" ca="1" si="0"/>
        <v>0</v>
      </c>
      <c r="K14" s="90">
        <f t="shared" ca="1" si="0"/>
        <v>0</v>
      </c>
      <c r="L14">
        <f ca="1">IF('Coal mining 2020'!$A22="MD",INDIRECT("'Coal mining 2020'!"&amp;'Country Selector'!$B$3&amp;ROW($A22))*10^12,0)</f>
        <v>0</v>
      </c>
      <c r="M14" s="90">
        <f t="shared" ca="1" si="3"/>
        <v>0</v>
      </c>
      <c r="N14" s="90">
        <f t="shared" ca="1" si="1"/>
        <v>0</v>
      </c>
      <c r="O14" s="90">
        <f t="shared" ca="1" si="1"/>
        <v>0</v>
      </c>
      <c r="P14" s="90">
        <f t="shared" ca="1" si="1"/>
        <v>0</v>
      </c>
      <c r="Q14" s="90">
        <f t="shared" ca="1" si="1"/>
        <v>0</v>
      </c>
      <c r="R14" s="90">
        <f t="shared" ca="1" si="1"/>
        <v>0</v>
      </c>
      <c r="S14" s="90">
        <f t="shared" ca="1" si="1"/>
        <v>0</v>
      </c>
      <c r="T14" s="90">
        <f t="shared" ca="1" si="1"/>
        <v>0</v>
      </c>
      <c r="U14" s="90">
        <f t="shared" ca="1" si="1"/>
        <v>0</v>
      </c>
      <c r="V14">
        <f ca="1">IF('Coal mining 2030'!$A22="MD",INDIRECT("'Coal mining 2030'!"&amp;'Country Selector'!$B$3&amp;ROW($A22))*10^12,0)</f>
        <v>0</v>
      </c>
    </row>
    <row r="15" spans="1:22">
      <c r="A15" s="74">
        <v>-37</v>
      </c>
      <c r="B15">
        <f ca="1">IF('Coal mining 2010'!$A23="MD",INDIRECT("'Coal mining 2010'!"&amp;'Country Selector'!$B$3&amp;ROW($A23))*10^12,0)</f>
        <v>0</v>
      </c>
      <c r="C15" s="90">
        <f t="shared" ca="1" si="2"/>
        <v>0</v>
      </c>
      <c r="D15" s="90">
        <f t="shared" ca="1" si="0"/>
        <v>0</v>
      </c>
      <c r="E15" s="90">
        <f t="shared" ca="1" si="0"/>
        <v>0</v>
      </c>
      <c r="F15" s="90">
        <f t="shared" ca="1" si="0"/>
        <v>0</v>
      </c>
      <c r="G15" s="90">
        <f t="shared" ca="1" si="0"/>
        <v>0</v>
      </c>
      <c r="H15" s="90">
        <f t="shared" ca="1" si="0"/>
        <v>0</v>
      </c>
      <c r="I15" s="90">
        <f t="shared" ca="1" si="0"/>
        <v>0</v>
      </c>
      <c r="J15" s="90">
        <f t="shared" ca="1" si="0"/>
        <v>0</v>
      </c>
      <c r="K15" s="90">
        <f t="shared" ca="1" si="0"/>
        <v>0</v>
      </c>
      <c r="L15">
        <f ca="1">IF('Coal mining 2020'!$A23="MD",INDIRECT("'Coal mining 2020'!"&amp;'Country Selector'!$B$3&amp;ROW($A23))*10^12,0)</f>
        <v>0</v>
      </c>
      <c r="M15" s="90">
        <f t="shared" ca="1" si="3"/>
        <v>0</v>
      </c>
      <c r="N15" s="90">
        <f t="shared" ca="1" si="1"/>
        <v>0</v>
      </c>
      <c r="O15" s="90">
        <f t="shared" ca="1" si="1"/>
        <v>0</v>
      </c>
      <c r="P15" s="90">
        <f t="shared" ca="1" si="1"/>
        <v>0</v>
      </c>
      <c r="Q15" s="90">
        <f t="shared" ca="1" si="1"/>
        <v>0</v>
      </c>
      <c r="R15" s="90">
        <f t="shared" ca="1" si="1"/>
        <v>0</v>
      </c>
      <c r="S15" s="90">
        <f t="shared" ca="1" si="1"/>
        <v>0</v>
      </c>
      <c r="T15" s="90">
        <f t="shared" ca="1" si="1"/>
        <v>0</v>
      </c>
      <c r="U15" s="90">
        <f t="shared" ca="1" si="1"/>
        <v>0</v>
      </c>
      <c r="V15">
        <f ca="1">IF('Coal mining 2030'!$A23="MD",INDIRECT("'Coal mining 2030'!"&amp;'Country Selector'!$B$3&amp;ROW($A23))*10^12,0)</f>
        <v>0</v>
      </c>
    </row>
    <row r="16" spans="1:22">
      <c r="A16" s="74">
        <v>-36</v>
      </c>
      <c r="B16">
        <f ca="1">IF('Coal mining 2010'!$A24="MD",INDIRECT("'Coal mining 2010'!"&amp;'Country Selector'!$B$3&amp;ROW($A24))*10^12,0)</f>
        <v>0</v>
      </c>
      <c r="C16" s="90">
        <f t="shared" ca="1" si="2"/>
        <v>0</v>
      </c>
      <c r="D16" s="90">
        <f t="shared" ca="1" si="0"/>
        <v>0</v>
      </c>
      <c r="E16" s="90">
        <f t="shared" ca="1" si="0"/>
        <v>0</v>
      </c>
      <c r="F16" s="90">
        <f t="shared" ca="1" si="0"/>
        <v>0</v>
      </c>
      <c r="G16" s="90">
        <f t="shared" ca="1" si="0"/>
        <v>0</v>
      </c>
      <c r="H16" s="90">
        <f t="shared" ca="1" si="0"/>
        <v>0</v>
      </c>
      <c r="I16" s="90">
        <f t="shared" ca="1" si="0"/>
        <v>0</v>
      </c>
      <c r="J16" s="90">
        <f t="shared" ca="1" si="0"/>
        <v>0</v>
      </c>
      <c r="K16" s="90">
        <f t="shared" ca="1" si="0"/>
        <v>0</v>
      </c>
      <c r="L16">
        <f ca="1">IF('Coal mining 2020'!$A24="MD",INDIRECT("'Coal mining 2020'!"&amp;'Country Selector'!$B$3&amp;ROW($A24))*10^12,0)</f>
        <v>0</v>
      </c>
      <c r="M16" s="90">
        <f t="shared" ca="1" si="3"/>
        <v>0</v>
      </c>
      <c r="N16" s="90">
        <f t="shared" ca="1" si="1"/>
        <v>0</v>
      </c>
      <c r="O16" s="90">
        <f t="shared" ca="1" si="1"/>
        <v>0</v>
      </c>
      <c r="P16" s="90">
        <f t="shared" ca="1" si="1"/>
        <v>0</v>
      </c>
      <c r="Q16" s="90">
        <f t="shared" ca="1" si="1"/>
        <v>0</v>
      </c>
      <c r="R16" s="90">
        <f t="shared" ca="1" si="1"/>
        <v>0</v>
      </c>
      <c r="S16" s="90">
        <f t="shared" ca="1" si="1"/>
        <v>0</v>
      </c>
      <c r="T16" s="90">
        <f t="shared" ca="1" si="1"/>
        <v>0</v>
      </c>
      <c r="U16" s="90">
        <f t="shared" ca="1" si="1"/>
        <v>0</v>
      </c>
      <c r="V16">
        <f ca="1">IF('Coal mining 2030'!$A24="MD",INDIRECT("'Coal mining 2030'!"&amp;'Country Selector'!$B$3&amp;ROW($A24))*10^12,0)</f>
        <v>0</v>
      </c>
    </row>
    <row r="17" spans="1:22">
      <c r="A17" s="74">
        <v>-35</v>
      </c>
      <c r="B17">
        <f ca="1">IF('Coal mining 2010'!$A25="MD",INDIRECT("'Coal mining 2010'!"&amp;'Country Selector'!$B$3&amp;ROW($A25))*10^12,0)</f>
        <v>0</v>
      </c>
      <c r="C17" s="90">
        <f t="shared" ca="1" si="2"/>
        <v>0</v>
      </c>
      <c r="D17" s="90">
        <f t="shared" ca="1" si="0"/>
        <v>0</v>
      </c>
      <c r="E17" s="90">
        <f t="shared" ca="1" si="0"/>
        <v>0</v>
      </c>
      <c r="F17" s="90">
        <f t="shared" ca="1" si="0"/>
        <v>0</v>
      </c>
      <c r="G17" s="90">
        <f t="shared" ca="1" si="0"/>
        <v>0</v>
      </c>
      <c r="H17" s="90">
        <f t="shared" ca="1" si="0"/>
        <v>0</v>
      </c>
      <c r="I17" s="90">
        <f t="shared" ca="1" si="0"/>
        <v>0</v>
      </c>
      <c r="J17" s="90">
        <f t="shared" ca="1" si="0"/>
        <v>0</v>
      </c>
      <c r="K17" s="90">
        <f t="shared" ca="1" si="0"/>
        <v>0</v>
      </c>
      <c r="L17">
        <f ca="1">IF('Coal mining 2020'!$A25="MD",INDIRECT("'Coal mining 2020'!"&amp;'Country Selector'!$B$3&amp;ROW($A25))*10^12,0)</f>
        <v>0</v>
      </c>
      <c r="M17" s="90">
        <f t="shared" ca="1" si="3"/>
        <v>0</v>
      </c>
      <c r="N17" s="90">
        <f t="shared" ca="1" si="1"/>
        <v>0</v>
      </c>
      <c r="O17" s="90">
        <f t="shared" ca="1" si="1"/>
        <v>0</v>
      </c>
      <c r="P17" s="90">
        <f t="shared" ca="1" si="1"/>
        <v>0</v>
      </c>
      <c r="Q17" s="90">
        <f t="shared" ca="1" si="1"/>
        <v>0</v>
      </c>
      <c r="R17" s="90">
        <f t="shared" ca="1" si="1"/>
        <v>0</v>
      </c>
      <c r="S17" s="90">
        <f t="shared" ca="1" si="1"/>
        <v>0</v>
      </c>
      <c r="T17" s="90">
        <f t="shared" ca="1" si="1"/>
        <v>0</v>
      </c>
      <c r="U17" s="90">
        <f t="shared" ca="1" si="1"/>
        <v>0</v>
      </c>
      <c r="V17">
        <f ca="1">IF('Coal mining 2030'!$A25="MD",INDIRECT("'Coal mining 2030'!"&amp;'Country Selector'!$B$3&amp;ROW($A25))*10^12,0)</f>
        <v>0</v>
      </c>
    </row>
    <row r="18" spans="1:22">
      <c r="A18" s="74">
        <v>-34</v>
      </c>
      <c r="B18">
        <f ca="1">IF('Coal mining 2010'!$A26="MD",INDIRECT("'Coal mining 2010'!"&amp;'Country Selector'!$B$3&amp;ROW($A26))*10^12,0)</f>
        <v>0</v>
      </c>
      <c r="C18" s="90">
        <f t="shared" ca="1" si="2"/>
        <v>0</v>
      </c>
      <c r="D18" s="90">
        <f t="shared" ca="1" si="2"/>
        <v>0</v>
      </c>
      <c r="E18" s="90">
        <f t="shared" ca="1" si="2"/>
        <v>0</v>
      </c>
      <c r="F18" s="90">
        <f t="shared" ca="1" si="2"/>
        <v>0</v>
      </c>
      <c r="G18" s="90">
        <f t="shared" ca="1" si="2"/>
        <v>0</v>
      </c>
      <c r="H18" s="90">
        <f t="shared" ca="1" si="2"/>
        <v>0</v>
      </c>
      <c r="I18" s="90">
        <f t="shared" ca="1" si="2"/>
        <v>0</v>
      </c>
      <c r="J18" s="90">
        <f t="shared" ca="1" si="2"/>
        <v>0</v>
      </c>
      <c r="K18" s="90">
        <f t="shared" ca="1" si="2"/>
        <v>0</v>
      </c>
      <c r="L18">
        <f ca="1">IF('Coal mining 2020'!$A26="MD",INDIRECT("'Coal mining 2020'!"&amp;'Country Selector'!$B$3&amp;ROW($A26))*10^12,0)</f>
        <v>0</v>
      </c>
      <c r="M18" s="90">
        <f t="shared" ca="1" si="3"/>
        <v>0</v>
      </c>
      <c r="N18" s="90">
        <f t="shared" ca="1" si="3"/>
        <v>0</v>
      </c>
      <c r="O18" s="90">
        <f t="shared" ca="1" si="3"/>
        <v>0</v>
      </c>
      <c r="P18" s="90">
        <f t="shared" ca="1" si="3"/>
        <v>0</v>
      </c>
      <c r="Q18" s="90">
        <f t="shared" ca="1" si="3"/>
        <v>0</v>
      </c>
      <c r="R18" s="90">
        <f t="shared" ca="1" si="3"/>
        <v>0</v>
      </c>
      <c r="S18" s="90">
        <f t="shared" ca="1" si="3"/>
        <v>0</v>
      </c>
      <c r="T18" s="90">
        <f t="shared" ca="1" si="3"/>
        <v>0</v>
      </c>
      <c r="U18" s="90">
        <f t="shared" ca="1" si="3"/>
        <v>0</v>
      </c>
      <c r="V18">
        <f ca="1">IF('Coal mining 2030'!$A26="MD",INDIRECT("'Coal mining 2030'!"&amp;'Country Selector'!$B$3&amp;ROW($A26))*10^12,0)</f>
        <v>0</v>
      </c>
    </row>
    <row r="19" spans="1:22">
      <c r="A19" s="74">
        <v>-33</v>
      </c>
      <c r="B19">
        <f ca="1">IF('Coal mining 2010'!$A27="MD",INDIRECT("'Coal mining 2010'!"&amp;'Country Selector'!$B$3&amp;ROW($A27))*10^12,0)</f>
        <v>0</v>
      </c>
      <c r="C19" s="90">
        <f t="shared" ca="1" si="2"/>
        <v>0</v>
      </c>
      <c r="D19" s="90">
        <f t="shared" ca="1" si="2"/>
        <v>0</v>
      </c>
      <c r="E19" s="90">
        <f t="shared" ca="1" si="2"/>
        <v>0</v>
      </c>
      <c r="F19" s="90">
        <f t="shared" ca="1" si="2"/>
        <v>0</v>
      </c>
      <c r="G19" s="90">
        <f t="shared" ca="1" si="2"/>
        <v>0</v>
      </c>
      <c r="H19" s="90">
        <f t="shared" ca="1" si="2"/>
        <v>0</v>
      </c>
      <c r="I19" s="90">
        <f t="shared" ca="1" si="2"/>
        <v>0</v>
      </c>
      <c r="J19" s="90">
        <f t="shared" ca="1" si="2"/>
        <v>0</v>
      </c>
      <c r="K19" s="90">
        <f t="shared" ca="1" si="2"/>
        <v>0</v>
      </c>
      <c r="L19">
        <f ca="1">IF('Coal mining 2020'!$A27="MD",INDIRECT("'Coal mining 2020'!"&amp;'Country Selector'!$B$3&amp;ROW($A27))*10^12,0)</f>
        <v>0</v>
      </c>
      <c r="M19" s="90">
        <f t="shared" ca="1" si="3"/>
        <v>0</v>
      </c>
      <c r="N19" s="90">
        <f t="shared" ca="1" si="3"/>
        <v>0</v>
      </c>
      <c r="O19" s="90">
        <f t="shared" ca="1" si="3"/>
        <v>0</v>
      </c>
      <c r="P19" s="90">
        <f t="shared" ca="1" si="3"/>
        <v>0</v>
      </c>
      <c r="Q19" s="90">
        <f t="shared" ca="1" si="3"/>
        <v>0</v>
      </c>
      <c r="R19" s="90">
        <f t="shared" ca="1" si="3"/>
        <v>0</v>
      </c>
      <c r="S19" s="90">
        <f t="shared" ca="1" si="3"/>
        <v>0</v>
      </c>
      <c r="T19" s="90">
        <f t="shared" ca="1" si="3"/>
        <v>0</v>
      </c>
      <c r="U19" s="90">
        <f t="shared" ca="1" si="3"/>
        <v>0</v>
      </c>
      <c r="V19">
        <f ca="1">IF('Coal mining 2030'!$A27="MD",INDIRECT("'Coal mining 2030'!"&amp;'Country Selector'!$B$3&amp;ROW($A27))*10^12,0)</f>
        <v>0</v>
      </c>
    </row>
    <row r="20" spans="1:22">
      <c r="A20" s="74">
        <v>-32</v>
      </c>
      <c r="B20">
        <f ca="1">IF('Coal mining 2010'!$A28="MD",INDIRECT("'Coal mining 2010'!"&amp;'Country Selector'!$B$3&amp;ROW($A28))*10^12,0)</f>
        <v>0</v>
      </c>
      <c r="C20" s="90">
        <f t="shared" ca="1" si="2"/>
        <v>0</v>
      </c>
      <c r="D20" s="90">
        <f t="shared" ca="1" si="2"/>
        <v>0</v>
      </c>
      <c r="E20" s="90">
        <f t="shared" ca="1" si="2"/>
        <v>0</v>
      </c>
      <c r="F20" s="90">
        <f t="shared" ca="1" si="2"/>
        <v>0</v>
      </c>
      <c r="G20" s="90">
        <f t="shared" ca="1" si="2"/>
        <v>0</v>
      </c>
      <c r="H20" s="90">
        <f t="shared" ca="1" si="2"/>
        <v>0</v>
      </c>
      <c r="I20" s="90">
        <f t="shared" ca="1" si="2"/>
        <v>0</v>
      </c>
      <c r="J20" s="90">
        <f t="shared" ca="1" si="2"/>
        <v>0</v>
      </c>
      <c r="K20" s="90">
        <f t="shared" ca="1" si="2"/>
        <v>0</v>
      </c>
      <c r="L20">
        <f ca="1">IF('Coal mining 2020'!$A28="MD",INDIRECT("'Coal mining 2020'!"&amp;'Country Selector'!$B$3&amp;ROW($A28))*10^12,0)</f>
        <v>0</v>
      </c>
      <c r="M20" s="90">
        <f t="shared" ca="1" si="3"/>
        <v>0</v>
      </c>
      <c r="N20" s="90">
        <f t="shared" ca="1" si="3"/>
        <v>0</v>
      </c>
      <c r="O20" s="90">
        <f t="shared" ca="1" si="3"/>
        <v>0</v>
      </c>
      <c r="P20" s="90">
        <f t="shared" ca="1" si="3"/>
        <v>0</v>
      </c>
      <c r="Q20" s="90">
        <f t="shared" ca="1" si="3"/>
        <v>0</v>
      </c>
      <c r="R20" s="90">
        <f t="shared" ca="1" si="3"/>
        <v>0</v>
      </c>
      <c r="S20" s="90">
        <f t="shared" ca="1" si="3"/>
        <v>0</v>
      </c>
      <c r="T20" s="90">
        <f t="shared" ca="1" si="3"/>
        <v>0</v>
      </c>
      <c r="U20" s="90">
        <f t="shared" ca="1" si="3"/>
        <v>0</v>
      </c>
      <c r="V20">
        <f ca="1">IF('Coal mining 2030'!$A28="MD",INDIRECT("'Coal mining 2030'!"&amp;'Country Selector'!$B$3&amp;ROW($A28))*10^12,0)</f>
        <v>0</v>
      </c>
    </row>
    <row r="21" spans="1:22">
      <c r="A21" s="74">
        <v>-31</v>
      </c>
      <c r="B21">
        <f ca="1">IF('Coal mining 2010'!$A29="MD",INDIRECT("'Coal mining 2010'!"&amp;'Country Selector'!$B$3&amp;ROW($A29))*10^12,0)</f>
        <v>0</v>
      </c>
      <c r="C21" s="90">
        <f t="shared" ca="1" si="2"/>
        <v>0</v>
      </c>
      <c r="D21" s="90">
        <f t="shared" ca="1" si="2"/>
        <v>0</v>
      </c>
      <c r="E21" s="90">
        <f t="shared" ca="1" si="2"/>
        <v>0</v>
      </c>
      <c r="F21" s="90">
        <f t="shared" ca="1" si="2"/>
        <v>0</v>
      </c>
      <c r="G21" s="90">
        <f t="shared" ca="1" si="2"/>
        <v>0</v>
      </c>
      <c r="H21" s="90">
        <f t="shared" ca="1" si="2"/>
        <v>0</v>
      </c>
      <c r="I21" s="90">
        <f t="shared" ca="1" si="2"/>
        <v>0</v>
      </c>
      <c r="J21" s="90">
        <f t="shared" ca="1" si="2"/>
        <v>0</v>
      </c>
      <c r="K21" s="90">
        <f t="shared" ca="1" si="2"/>
        <v>0</v>
      </c>
      <c r="L21">
        <f ca="1">IF('Coal mining 2020'!$A29="MD",INDIRECT("'Coal mining 2020'!"&amp;'Country Selector'!$B$3&amp;ROW($A29))*10^12,0)</f>
        <v>0</v>
      </c>
      <c r="M21" s="90">
        <f t="shared" ca="1" si="3"/>
        <v>0</v>
      </c>
      <c r="N21" s="90">
        <f t="shared" ca="1" si="3"/>
        <v>0</v>
      </c>
      <c r="O21" s="90">
        <f t="shared" ca="1" si="3"/>
        <v>0</v>
      </c>
      <c r="P21" s="90">
        <f t="shared" ca="1" si="3"/>
        <v>0</v>
      </c>
      <c r="Q21" s="90">
        <f t="shared" ca="1" si="3"/>
        <v>0</v>
      </c>
      <c r="R21" s="90">
        <f t="shared" ca="1" si="3"/>
        <v>0</v>
      </c>
      <c r="S21" s="90">
        <f t="shared" ca="1" si="3"/>
        <v>0</v>
      </c>
      <c r="T21" s="90">
        <f t="shared" ca="1" si="3"/>
        <v>0</v>
      </c>
      <c r="U21" s="90">
        <f t="shared" ca="1" si="3"/>
        <v>0</v>
      </c>
      <c r="V21">
        <f ca="1">IF('Coal mining 2030'!$A29="MD",INDIRECT("'Coal mining 2030'!"&amp;'Country Selector'!$B$3&amp;ROW($A29))*10^12,0)</f>
        <v>0</v>
      </c>
    </row>
    <row r="22" spans="1:22">
      <c r="A22" s="74">
        <v>-30</v>
      </c>
      <c r="B22">
        <f ca="1">IF('Coal mining 2010'!$A30="MD",INDIRECT("'Coal mining 2010'!"&amp;'Country Selector'!$B$3&amp;ROW($A30))*10^12,0)</f>
        <v>0</v>
      </c>
      <c r="C22" s="90">
        <f t="shared" ca="1" si="2"/>
        <v>0</v>
      </c>
      <c r="D22" s="90">
        <f t="shared" ca="1" si="2"/>
        <v>0</v>
      </c>
      <c r="E22" s="90">
        <f t="shared" ca="1" si="2"/>
        <v>0</v>
      </c>
      <c r="F22" s="90">
        <f t="shared" ca="1" si="2"/>
        <v>0</v>
      </c>
      <c r="G22" s="90">
        <f t="shared" ca="1" si="2"/>
        <v>0</v>
      </c>
      <c r="H22" s="90">
        <f t="shared" ca="1" si="2"/>
        <v>0</v>
      </c>
      <c r="I22" s="90">
        <f t="shared" ca="1" si="2"/>
        <v>0</v>
      </c>
      <c r="J22" s="90">
        <f t="shared" ca="1" si="2"/>
        <v>0</v>
      </c>
      <c r="K22" s="90">
        <f t="shared" ca="1" si="2"/>
        <v>0</v>
      </c>
      <c r="L22">
        <f ca="1">IF('Coal mining 2020'!$A30="MD",INDIRECT("'Coal mining 2020'!"&amp;'Country Selector'!$B$3&amp;ROW($A30))*10^12,0)</f>
        <v>0</v>
      </c>
      <c r="M22" s="90">
        <f t="shared" ca="1" si="3"/>
        <v>0</v>
      </c>
      <c r="N22" s="90">
        <f t="shared" ca="1" si="3"/>
        <v>0</v>
      </c>
      <c r="O22" s="90">
        <f t="shared" ca="1" si="3"/>
        <v>0</v>
      </c>
      <c r="P22" s="90">
        <f t="shared" ca="1" si="3"/>
        <v>0</v>
      </c>
      <c r="Q22" s="90">
        <f t="shared" ca="1" si="3"/>
        <v>0</v>
      </c>
      <c r="R22" s="90">
        <f t="shared" ca="1" si="3"/>
        <v>0</v>
      </c>
      <c r="S22" s="90">
        <f t="shared" ca="1" si="3"/>
        <v>0</v>
      </c>
      <c r="T22" s="90">
        <f t="shared" ca="1" si="3"/>
        <v>0</v>
      </c>
      <c r="U22" s="90">
        <f t="shared" ca="1" si="3"/>
        <v>0</v>
      </c>
      <c r="V22">
        <f ca="1">IF('Coal mining 2030'!$A30="MD",INDIRECT("'Coal mining 2030'!"&amp;'Country Selector'!$B$3&amp;ROW($A30))*10^12,0)</f>
        <v>0</v>
      </c>
    </row>
    <row r="23" spans="1:22">
      <c r="A23" s="74">
        <v>-29</v>
      </c>
      <c r="B23">
        <f ca="1">IF('Coal mining 2010'!$A31="MD",INDIRECT("'Coal mining 2010'!"&amp;'Country Selector'!$B$3&amp;ROW($A31))*10^12,0)</f>
        <v>0</v>
      </c>
      <c r="C23" s="90">
        <f t="shared" ca="1" si="2"/>
        <v>0</v>
      </c>
      <c r="D23" s="90">
        <f t="shared" ca="1" si="2"/>
        <v>0</v>
      </c>
      <c r="E23" s="90">
        <f t="shared" ca="1" si="2"/>
        <v>0</v>
      </c>
      <c r="F23" s="90">
        <f t="shared" ca="1" si="2"/>
        <v>0</v>
      </c>
      <c r="G23" s="90">
        <f t="shared" ca="1" si="2"/>
        <v>0</v>
      </c>
      <c r="H23" s="90">
        <f t="shared" ca="1" si="2"/>
        <v>0</v>
      </c>
      <c r="I23" s="90">
        <f t="shared" ca="1" si="2"/>
        <v>0</v>
      </c>
      <c r="J23" s="90">
        <f t="shared" ca="1" si="2"/>
        <v>0</v>
      </c>
      <c r="K23" s="90">
        <f t="shared" ca="1" si="2"/>
        <v>0</v>
      </c>
      <c r="L23">
        <f ca="1">IF('Coal mining 2020'!$A31="MD",INDIRECT("'Coal mining 2020'!"&amp;'Country Selector'!$B$3&amp;ROW($A31))*10^12,0)</f>
        <v>0</v>
      </c>
      <c r="M23" s="90">
        <f t="shared" ca="1" si="3"/>
        <v>0</v>
      </c>
      <c r="N23" s="90">
        <f t="shared" ca="1" si="3"/>
        <v>0</v>
      </c>
      <c r="O23" s="90">
        <f t="shared" ca="1" si="3"/>
        <v>0</v>
      </c>
      <c r="P23" s="90">
        <f t="shared" ca="1" si="3"/>
        <v>0</v>
      </c>
      <c r="Q23" s="90">
        <f t="shared" ca="1" si="3"/>
        <v>0</v>
      </c>
      <c r="R23" s="90">
        <f t="shared" ca="1" si="3"/>
        <v>0</v>
      </c>
      <c r="S23" s="90">
        <f t="shared" ca="1" si="3"/>
        <v>0</v>
      </c>
      <c r="T23" s="90">
        <f t="shared" ca="1" si="3"/>
        <v>0</v>
      </c>
      <c r="U23" s="90">
        <f t="shared" ca="1" si="3"/>
        <v>0</v>
      </c>
      <c r="V23">
        <f ca="1">IF('Coal mining 2030'!$A31="MD",INDIRECT("'Coal mining 2030'!"&amp;'Country Selector'!$B$3&amp;ROW($A31))*10^12,0)</f>
        <v>0</v>
      </c>
    </row>
    <row r="24" spans="1:22">
      <c r="A24" s="74">
        <v>-28</v>
      </c>
      <c r="B24">
        <f ca="1">IF('Coal mining 2010'!$A32="MD",INDIRECT("'Coal mining 2010'!"&amp;'Country Selector'!$B$3&amp;ROW($A32))*10^12,0)</f>
        <v>0</v>
      </c>
      <c r="C24" s="90">
        <f t="shared" ca="1" si="2"/>
        <v>0</v>
      </c>
      <c r="D24" s="90">
        <f t="shared" ca="1" si="2"/>
        <v>0</v>
      </c>
      <c r="E24" s="90">
        <f t="shared" ca="1" si="2"/>
        <v>0</v>
      </c>
      <c r="F24" s="90">
        <f t="shared" ca="1" si="2"/>
        <v>0</v>
      </c>
      <c r="G24" s="90">
        <f t="shared" ca="1" si="2"/>
        <v>0</v>
      </c>
      <c r="H24" s="90">
        <f t="shared" ca="1" si="2"/>
        <v>0</v>
      </c>
      <c r="I24" s="90">
        <f t="shared" ca="1" si="2"/>
        <v>0</v>
      </c>
      <c r="J24" s="90">
        <f t="shared" ca="1" si="2"/>
        <v>0</v>
      </c>
      <c r="K24" s="90">
        <f t="shared" ca="1" si="2"/>
        <v>0</v>
      </c>
      <c r="L24">
        <f ca="1">IF('Coal mining 2020'!$A32="MD",INDIRECT("'Coal mining 2020'!"&amp;'Country Selector'!$B$3&amp;ROW($A32))*10^12,0)</f>
        <v>0</v>
      </c>
      <c r="M24" s="90">
        <f t="shared" ca="1" si="3"/>
        <v>0</v>
      </c>
      <c r="N24" s="90">
        <f t="shared" ca="1" si="3"/>
        <v>0</v>
      </c>
      <c r="O24" s="90">
        <f t="shared" ca="1" si="3"/>
        <v>0</v>
      </c>
      <c r="P24" s="90">
        <f t="shared" ca="1" si="3"/>
        <v>0</v>
      </c>
      <c r="Q24" s="90">
        <f t="shared" ca="1" si="3"/>
        <v>0</v>
      </c>
      <c r="R24" s="90">
        <f t="shared" ca="1" si="3"/>
        <v>0</v>
      </c>
      <c r="S24" s="90">
        <f t="shared" ca="1" si="3"/>
        <v>0</v>
      </c>
      <c r="T24" s="90">
        <f t="shared" ca="1" si="3"/>
        <v>0</v>
      </c>
      <c r="U24" s="90">
        <f t="shared" ca="1" si="3"/>
        <v>0</v>
      </c>
      <c r="V24">
        <f ca="1">IF('Coal mining 2030'!$A32="MD",INDIRECT("'Coal mining 2030'!"&amp;'Country Selector'!$B$3&amp;ROW($A32))*10^12,0)</f>
        <v>0</v>
      </c>
    </row>
    <row r="25" spans="1:22">
      <c r="A25" s="74">
        <v>-27</v>
      </c>
      <c r="B25">
        <f ca="1">IF('Coal mining 2010'!$A33="MD",INDIRECT("'Coal mining 2010'!"&amp;'Country Selector'!$B$3&amp;ROW($A33))*10^12,0)</f>
        <v>0</v>
      </c>
      <c r="C25" s="90">
        <f t="shared" ca="1" si="2"/>
        <v>0</v>
      </c>
      <c r="D25" s="90">
        <f t="shared" ca="1" si="2"/>
        <v>0</v>
      </c>
      <c r="E25" s="90">
        <f t="shared" ca="1" si="2"/>
        <v>0</v>
      </c>
      <c r="F25" s="90">
        <f t="shared" ca="1" si="2"/>
        <v>0</v>
      </c>
      <c r="G25" s="90">
        <f t="shared" ca="1" si="2"/>
        <v>0</v>
      </c>
      <c r="H25" s="90">
        <f t="shared" ca="1" si="2"/>
        <v>0</v>
      </c>
      <c r="I25" s="90">
        <f t="shared" ca="1" si="2"/>
        <v>0</v>
      </c>
      <c r="J25" s="90">
        <f t="shared" ca="1" si="2"/>
        <v>0</v>
      </c>
      <c r="K25" s="90">
        <f t="shared" ca="1" si="2"/>
        <v>0</v>
      </c>
      <c r="L25">
        <f ca="1">IF('Coal mining 2020'!$A33="MD",INDIRECT("'Coal mining 2020'!"&amp;'Country Selector'!$B$3&amp;ROW($A33))*10^12,0)</f>
        <v>0</v>
      </c>
      <c r="M25" s="90">
        <f t="shared" ca="1" si="3"/>
        <v>0</v>
      </c>
      <c r="N25" s="90">
        <f t="shared" ca="1" si="3"/>
        <v>0</v>
      </c>
      <c r="O25" s="90">
        <f t="shared" ca="1" si="3"/>
        <v>0</v>
      </c>
      <c r="P25" s="90">
        <f t="shared" ca="1" si="3"/>
        <v>0</v>
      </c>
      <c r="Q25" s="90">
        <f t="shared" ca="1" si="3"/>
        <v>0</v>
      </c>
      <c r="R25" s="90">
        <f t="shared" ca="1" si="3"/>
        <v>0</v>
      </c>
      <c r="S25" s="90">
        <f t="shared" ca="1" si="3"/>
        <v>0</v>
      </c>
      <c r="T25" s="90">
        <f t="shared" ca="1" si="3"/>
        <v>0</v>
      </c>
      <c r="U25" s="90">
        <f t="shared" ca="1" si="3"/>
        <v>0</v>
      </c>
      <c r="V25">
        <f ca="1">IF('Coal mining 2030'!$A33="MD",INDIRECT("'Coal mining 2030'!"&amp;'Country Selector'!$B$3&amp;ROW($A33))*10^12,0)</f>
        <v>0</v>
      </c>
    </row>
    <row r="26" spans="1:22">
      <c r="A26" s="74">
        <v>-26</v>
      </c>
      <c r="B26">
        <f ca="1">IF('Coal mining 2010'!$A34="MD",INDIRECT("'Coal mining 2010'!"&amp;'Country Selector'!$B$3&amp;ROW($A34))*10^12,0)</f>
        <v>0</v>
      </c>
      <c r="C26" s="90">
        <f t="shared" ca="1" si="2"/>
        <v>0</v>
      </c>
      <c r="D26" s="90">
        <f t="shared" ca="1" si="2"/>
        <v>0</v>
      </c>
      <c r="E26" s="90">
        <f t="shared" ca="1" si="2"/>
        <v>0</v>
      </c>
      <c r="F26" s="90">
        <f t="shared" ca="1" si="2"/>
        <v>0</v>
      </c>
      <c r="G26" s="90">
        <f t="shared" ca="1" si="2"/>
        <v>0</v>
      </c>
      <c r="H26" s="90">
        <f t="shared" ca="1" si="2"/>
        <v>0</v>
      </c>
      <c r="I26" s="90">
        <f t="shared" ca="1" si="2"/>
        <v>0</v>
      </c>
      <c r="J26" s="90">
        <f t="shared" ca="1" si="2"/>
        <v>0</v>
      </c>
      <c r="K26" s="90">
        <f t="shared" ca="1" si="2"/>
        <v>0</v>
      </c>
      <c r="L26">
        <f ca="1">IF('Coal mining 2020'!$A34="MD",INDIRECT("'Coal mining 2020'!"&amp;'Country Selector'!$B$3&amp;ROW($A34))*10^12,0)</f>
        <v>0</v>
      </c>
      <c r="M26" s="90">
        <f t="shared" ca="1" si="3"/>
        <v>0</v>
      </c>
      <c r="N26" s="90">
        <f t="shared" ca="1" si="3"/>
        <v>0</v>
      </c>
      <c r="O26" s="90">
        <f t="shared" ca="1" si="3"/>
        <v>0</v>
      </c>
      <c r="P26" s="90">
        <f t="shared" ca="1" si="3"/>
        <v>0</v>
      </c>
      <c r="Q26" s="90">
        <f t="shared" ca="1" si="3"/>
        <v>0</v>
      </c>
      <c r="R26" s="90">
        <f t="shared" ca="1" si="3"/>
        <v>0</v>
      </c>
      <c r="S26" s="90">
        <f t="shared" ca="1" si="3"/>
        <v>0</v>
      </c>
      <c r="T26" s="90">
        <f t="shared" ca="1" si="3"/>
        <v>0</v>
      </c>
      <c r="U26" s="90">
        <f t="shared" ca="1" si="3"/>
        <v>0</v>
      </c>
      <c r="V26">
        <f ca="1">IF('Coal mining 2030'!$A34="MD",INDIRECT("'Coal mining 2030'!"&amp;'Country Selector'!$B$3&amp;ROW($A34))*10^12,0)</f>
        <v>0</v>
      </c>
    </row>
    <row r="27" spans="1:22">
      <c r="A27" s="74">
        <v>-25</v>
      </c>
      <c r="B27">
        <f ca="1">IF('Coal mining 2010'!$A35="MD",INDIRECT("'Coal mining 2010'!"&amp;'Country Selector'!$B$3&amp;ROW($A35))*10^12,0)</f>
        <v>0</v>
      </c>
      <c r="C27" s="90">
        <f t="shared" ca="1" si="2"/>
        <v>0</v>
      </c>
      <c r="D27" s="90">
        <f t="shared" ca="1" si="2"/>
        <v>0</v>
      </c>
      <c r="E27" s="90">
        <f t="shared" ca="1" si="2"/>
        <v>0</v>
      </c>
      <c r="F27" s="90">
        <f t="shared" ca="1" si="2"/>
        <v>0</v>
      </c>
      <c r="G27" s="90">
        <f t="shared" ca="1" si="2"/>
        <v>0</v>
      </c>
      <c r="H27" s="90">
        <f t="shared" ca="1" si="2"/>
        <v>0</v>
      </c>
      <c r="I27" s="90">
        <f t="shared" ca="1" si="2"/>
        <v>0</v>
      </c>
      <c r="J27" s="90">
        <f t="shared" ca="1" si="2"/>
        <v>0</v>
      </c>
      <c r="K27" s="90">
        <f t="shared" ca="1" si="2"/>
        <v>0</v>
      </c>
      <c r="L27">
        <f ca="1">IF('Coal mining 2020'!$A35="MD",INDIRECT("'Coal mining 2020'!"&amp;'Country Selector'!$B$3&amp;ROW($A35))*10^12,0)</f>
        <v>0</v>
      </c>
      <c r="M27" s="90">
        <f t="shared" ca="1" si="3"/>
        <v>0</v>
      </c>
      <c r="N27" s="90">
        <f t="shared" ca="1" si="3"/>
        <v>0</v>
      </c>
      <c r="O27" s="90">
        <f t="shared" ca="1" si="3"/>
        <v>0</v>
      </c>
      <c r="P27" s="90">
        <f t="shared" ca="1" si="3"/>
        <v>0</v>
      </c>
      <c r="Q27" s="90">
        <f t="shared" ca="1" si="3"/>
        <v>0</v>
      </c>
      <c r="R27" s="90">
        <f t="shared" ca="1" si="3"/>
        <v>0</v>
      </c>
      <c r="S27" s="90">
        <f t="shared" ca="1" si="3"/>
        <v>0</v>
      </c>
      <c r="T27" s="90">
        <f t="shared" ca="1" si="3"/>
        <v>0</v>
      </c>
      <c r="U27" s="90">
        <f t="shared" ca="1" si="3"/>
        <v>0</v>
      </c>
      <c r="V27">
        <f ca="1">IF('Coal mining 2030'!$A35="MD",INDIRECT("'Coal mining 2030'!"&amp;'Country Selector'!$B$3&amp;ROW($A35))*10^12,0)</f>
        <v>0</v>
      </c>
    </row>
    <row r="28" spans="1:22">
      <c r="A28" s="74">
        <v>-24</v>
      </c>
      <c r="B28">
        <f ca="1">IF('Coal mining 2010'!$A36="MD",INDIRECT("'Coal mining 2010'!"&amp;'Country Selector'!$B$3&amp;ROW($A36))*10^12,0)</f>
        <v>0</v>
      </c>
      <c r="C28" s="90">
        <f t="shared" ca="1" si="2"/>
        <v>0</v>
      </c>
      <c r="D28" s="90">
        <f t="shared" ca="1" si="2"/>
        <v>0</v>
      </c>
      <c r="E28" s="90">
        <f t="shared" ca="1" si="2"/>
        <v>0</v>
      </c>
      <c r="F28" s="90">
        <f t="shared" ca="1" si="2"/>
        <v>0</v>
      </c>
      <c r="G28" s="90">
        <f t="shared" ca="1" si="2"/>
        <v>0</v>
      </c>
      <c r="H28" s="90">
        <f t="shared" ca="1" si="2"/>
        <v>0</v>
      </c>
      <c r="I28" s="90">
        <f t="shared" ca="1" si="2"/>
        <v>0</v>
      </c>
      <c r="J28" s="90">
        <f t="shared" ca="1" si="2"/>
        <v>0</v>
      </c>
      <c r="K28" s="90">
        <f t="shared" ca="1" si="2"/>
        <v>0</v>
      </c>
      <c r="L28">
        <f ca="1">IF('Coal mining 2020'!$A36="MD",INDIRECT("'Coal mining 2020'!"&amp;'Country Selector'!$B$3&amp;ROW($A36))*10^12,0)</f>
        <v>0</v>
      </c>
      <c r="M28" s="90">
        <f t="shared" ca="1" si="3"/>
        <v>0</v>
      </c>
      <c r="N28" s="90">
        <f t="shared" ca="1" si="3"/>
        <v>0</v>
      </c>
      <c r="O28" s="90">
        <f t="shared" ca="1" si="3"/>
        <v>0</v>
      </c>
      <c r="P28" s="90">
        <f t="shared" ca="1" si="3"/>
        <v>0</v>
      </c>
      <c r="Q28" s="90">
        <f t="shared" ca="1" si="3"/>
        <v>0</v>
      </c>
      <c r="R28" s="90">
        <f t="shared" ca="1" si="3"/>
        <v>0</v>
      </c>
      <c r="S28" s="90">
        <f t="shared" ca="1" si="3"/>
        <v>0</v>
      </c>
      <c r="T28" s="90">
        <f t="shared" ca="1" si="3"/>
        <v>0</v>
      </c>
      <c r="U28" s="90">
        <f t="shared" ca="1" si="3"/>
        <v>0</v>
      </c>
      <c r="V28">
        <f ca="1">IF('Coal mining 2030'!$A36="MD",INDIRECT("'Coal mining 2030'!"&amp;'Country Selector'!$B$3&amp;ROW($A36))*10^12,0)</f>
        <v>0</v>
      </c>
    </row>
    <row r="29" spans="1:22">
      <c r="A29" s="74">
        <v>-23</v>
      </c>
      <c r="B29">
        <f ca="1">IF('Coal mining 2010'!$A37="MD",INDIRECT("'Coal mining 2010'!"&amp;'Country Selector'!$B$3&amp;ROW($A37))*10^12,0)</f>
        <v>0</v>
      </c>
      <c r="C29" s="90">
        <f t="shared" ca="1" si="2"/>
        <v>0</v>
      </c>
      <c r="D29" s="90">
        <f t="shared" ca="1" si="2"/>
        <v>0</v>
      </c>
      <c r="E29" s="90">
        <f t="shared" ca="1" si="2"/>
        <v>0</v>
      </c>
      <c r="F29" s="90">
        <f t="shared" ca="1" si="2"/>
        <v>0</v>
      </c>
      <c r="G29" s="90">
        <f t="shared" ca="1" si="2"/>
        <v>0</v>
      </c>
      <c r="H29" s="90">
        <f t="shared" ca="1" si="2"/>
        <v>0</v>
      </c>
      <c r="I29" s="90">
        <f t="shared" ca="1" si="2"/>
        <v>0</v>
      </c>
      <c r="J29" s="90">
        <f t="shared" ca="1" si="2"/>
        <v>0</v>
      </c>
      <c r="K29" s="90">
        <f t="shared" ca="1" si="2"/>
        <v>0</v>
      </c>
      <c r="L29">
        <f ca="1">IF('Coal mining 2020'!$A37="MD",INDIRECT("'Coal mining 2020'!"&amp;'Country Selector'!$B$3&amp;ROW($A37))*10^12,0)</f>
        <v>0</v>
      </c>
      <c r="M29" s="90">
        <f t="shared" ca="1" si="3"/>
        <v>0</v>
      </c>
      <c r="N29" s="90">
        <f t="shared" ca="1" si="3"/>
        <v>0</v>
      </c>
      <c r="O29" s="90">
        <f t="shared" ca="1" si="3"/>
        <v>0</v>
      </c>
      <c r="P29" s="90">
        <f t="shared" ca="1" si="3"/>
        <v>0</v>
      </c>
      <c r="Q29" s="90">
        <f t="shared" ca="1" si="3"/>
        <v>0</v>
      </c>
      <c r="R29" s="90">
        <f t="shared" ca="1" si="3"/>
        <v>0</v>
      </c>
      <c r="S29" s="90">
        <f t="shared" ca="1" si="3"/>
        <v>0</v>
      </c>
      <c r="T29" s="90">
        <f t="shared" ca="1" si="3"/>
        <v>0</v>
      </c>
      <c r="U29" s="90">
        <f t="shared" ca="1" si="3"/>
        <v>0</v>
      </c>
      <c r="V29">
        <f ca="1">IF('Coal mining 2030'!$A37="MD",INDIRECT("'Coal mining 2030'!"&amp;'Country Selector'!$B$3&amp;ROW($A37))*10^12,0)</f>
        <v>0</v>
      </c>
    </row>
    <row r="30" spans="1:22">
      <c r="A30" s="74">
        <v>-22</v>
      </c>
      <c r="B30">
        <f ca="1">IF('Coal mining 2010'!$A38="MD",INDIRECT("'Coal mining 2010'!"&amp;'Country Selector'!$B$3&amp;ROW($A38))*10^12,0)</f>
        <v>0</v>
      </c>
      <c r="C30" s="90">
        <f t="shared" ca="1" si="2"/>
        <v>0</v>
      </c>
      <c r="D30" s="90">
        <f t="shared" ca="1" si="2"/>
        <v>0</v>
      </c>
      <c r="E30" s="90">
        <f t="shared" ca="1" si="2"/>
        <v>0</v>
      </c>
      <c r="F30" s="90">
        <f t="shared" ca="1" si="2"/>
        <v>0</v>
      </c>
      <c r="G30" s="90">
        <f t="shared" ca="1" si="2"/>
        <v>0</v>
      </c>
      <c r="H30" s="90">
        <f t="shared" ca="1" si="2"/>
        <v>0</v>
      </c>
      <c r="I30" s="90">
        <f t="shared" ca="1" si="2"/>
        <v>0</v>
      </c>
      <c r="J30" s="90">
        <f t="shared" ca="1" si="2"/>
        <v>0</v>
      </c>
      <c r="K30" s="90">
        <f t="shared" ca="1" si="2"/>
        <v>0</v>
      </c>
      <c r="L30">
        <f ca="1">IF('Coal mining 2020'!$A38="MD",INDIRECT("'Coal mining 2020'!"&amp;'Country Selector'!$B$3&amp;ROW($A38))*10^12,0)</f>
        <v>0</v>
      </c>
      <c r="M30" s="90">
        <f t="shared" ca="1" si="3"/>
        <v>0</v>
      </c>
      <c r="N30" s="90">
        <f t="shared" ca="1" si="3"/>
        <v>0</v>
      </c>
      <c r="O30" s="90">
        <f t="shared" ca="1" si="3"/>
        <v>0</v>
      </c>
      <c r="P30" s="90">
        <f t="shared" ca="1" si="3"/>
        <v>0</v>
      </c>
      <c r="Q30" s="90">
        <f t="shared" ca="1" si="3"/>
        <v>0</v>
      </c>
      <c r="R30" s="90">
        <f t="shared" ca="1" si="3"/>
        <v>0</v>
      </c>
      <c r="S30" s="90">
        <f t="shared" ca="1" si="3"/>
        <v>0</v>
      </c>
      <c r="T30" s="90">
        <f t="shared" ca="1" si="3"/>
        <v>0</v>
      </c>
      <c r="U30" s="90">
        <f t="shared" ca="1" si="3"/>
        <v>0</v>
      </c>
      <c r="V30">
        <f ca="1">IF('Coal mining 2030'!$A38="MD",INDIRECT("'Coal mining 2030'!"&amp;'Country Selector'!$B$3&amp;ROW($A38))*10^12,0)</f>
        <v>0</v>
      </c>
    </row>
    <row r="31" spans="1:22">
      <c r="A31" s="74">
        <v>-21</v>
      </c>
      <c r="B31">
        <f ca="1">IF('Coal mining 2010'!$A39="MD",INDIRECT("'Coal mining 2010'!"&amp;'Country Selector'!$B$3&amp;ROW($A39))*10^12,0)</f>
        <v>0</v>
      </c>
      <c r="C31" s="90">
        <f t="shared" ca="1" si="2"/>
        <v>0</v>
      </c>
      <c r="D31" s="90">
        <f t="shared" ca="1" si="2"/>
        <v>0</v>
      </c>
      <c r="E31" s="90">
        <f t="shared" ca="1" si="2"/>
        <v>0</v>
      </c>
      <c r="F31" s="90">
        <f t="shared" ca="1" si="2"/>
        <v>0</v>
      </c>
      <c r="G31" s="90">
        <f t="shared" ca="1" si="2"/>
        <v>0</v>
      </c>
      <c r="H31" s="90">
        <f t="shared" ca="1" si="2"/>
        <v>0</v>
      </c>
      <c r="I31" s="90">
        <f t="shared" ca="1" si="2"/>
        <v>0</v>
      </c>
      <c r="J31" s="90">
        <f t="shared" ca="1" si="2"/>
        <v>0</v>
      </c>
      <c r="K31" s="90">
        <f t="shared" ca="1" si="2"/>
        <v>0</v>
      </c>
      <c r="L31">
        <f ca="1">IF('Coal mining 2020'!$A39="MD",INDIRECT("'Coal mining 2020'!"&amp;'Country Selector'!$B$3&amp;ROW($A39))*10^12,0)</f>
        <v>0</v>
      </c>
      <c r="M31" s="90">
        <f t="shared" ca="1" si="3"/>
        <v>0</v>
      </c>
      <c r="N31" s="90">
        <f t="shared" ca="1" si="3"/>
        <v>0</v>
      </c>
      <c r="O31" s="90">
        <f t="shared" ca="1" si="3"/>
        <v>0</v>
      </c>
      <c r="P31" s="90">
        <f t="shared" ca="1" si="3"/>
        <v>0</v>
      </c>
      <c r="Q31" s="90">
        <f t="shared" ca="1" si="3"/>
        <v>0</v>
      </c>
      <c r="R31" s="90">
        <f t="shared" ca="1" si="3"/>
        <v>0</v>
      </c>
      <c r="S31" s="90">
        <f t="shared" ca="1" si="3"/>
        <v>0</v>
      </c>
      <c r="T31" s="90">
        <f t="shared" ca="1" si="3"/>
        <v>0</v>
      </c>
      <c r="U31" s="90">
        <f t="shared" ca="1" si="3"/>
        <v>0</v>
      </c>
      <c r="V31">
        <f ca="1">IF('Coal mining 2030'!$A39="MD",INDIRECT("'Coal mining 2030'!"&amp;'Country Selector'!$B$3&amp;ROW($A39))*10^12,0)</f>
        <v>0</v>
      </c>
    </row>
    <row r="32" spans="1:22">
      <c r="A32" s="74">
        <v>-20</v>
      </c>
      <c r="B32">
        <f ca="1">IF('Coal mining 2010'!$A40="MD",INDIRECT("'Coal mining 2010'!"&amp;'Country Selector'!$B$3&amp;ROW($A40))*10^12,0)</f>
        <v>0</v>
      </c>
      <c r="C32" s="90">
        <f t="shared" ca="1" si="2"/>
        <v>0</v>
      </c>
      <c r="D32" s="90">
        <f t="shared" ca="1" si="2"/>
        <v>0</v>
      </c>
      <c r="E32" s="90">
        <f t="shared" ca="1" si="2"/>
        <v>0</v>
      </c>
      <c r="F32" s="90">
        <f t="shared" ca="1" si="2"/>
        <v>0</v>
      </c>
      <c r="G32" s="90">
        <f t="shared" ca="1" si="2"/>
        <v>0</v>
      </c>
      <c r="H32" s="90">
        <f t="shared" ca="1" si="2"/>
        <v>0</v>
      </c>
      <c r="I32" s="90">
        <f t="shared" ca="1" si="2"/>
        <v>0</v>
      </c>
      <c r="J32" s="90">
        <f t="shared" ca="1" si="2"/>
        <v>0</v>
      </c>
      <c r="K32" s="90">
        <f t="shared" ca="1" si="2"/>
        <v>0</v>
      </c>
      <c r="L32">
        <f ca="1">IF('Coal mining 2020'!$A40="MD",INDIRECT("'Coal mining 2020'!"&amp;'Country Selector'!$B$3&amp;ROW($A40))*10^12,0)</f>
        <v>0</v>
      </c>
      <c r="M32" s="90">
        <f t="shared" ca="1" si="3"/>
        <v>0</v>
      </c>
      <c r="N32" s="90">
        <f t="shared" ca="1" si="3"/>
        <v>0</v>
      </c>
      <c r="O32" s="90">
        <f t="shared" ca="1" si="3"/>
        <v>0</v>
      </c>
      <c r="P32" s="90">
        <f t="shared" ca="1" si="3"/>
        <v>0</v>
      </c>
      <c r="Q32" s="90">
        <f t="shared" ca="1" si="3"/>
        <v>0</v>
      </c>
      <c r="R32" s="90">
        <f t="shared" ca="1" si="3"/>
        <v>0</v>
      </c>
      <c r="S32" s="90">
        <f t="shared" ca="1" si="3"/>
        <v>0</v>
      </c>
      <c r="T32" s="90">
        <f t="shared" ca="1" si="3"/>
        <v>0</v>
      </c>
      <c r="U32" s="90">
        <f t="shared" ca="1" si="3"/>
        <v>0</v>
      </c>
      <c r="V32">
        <f ca="1">IF('Coal mining 2030'!$A40="MD",INDIRECT("'Coal mining 2030'!"&amp;'Country Selector'!$B$3&amp;ROW($A40))*10^12,0)</f>
        <v>0</v>
      </c>
    </row>
    <row r="33" spans="1:22">
      <c r="A33" s="74">
        <v>-19</v>
      </c>
      <c r="B33">
        <f ca="1">IF('Coal mining 2010'!$A41="MD",INDIRECT("'Coal mining 2010'!"&amp;'Country Selector'!$B$3&amp;ROW($A41))*10^12,0)</f>
        <v>0</v>
      </c>
      <c r="C33" s="90">
        <f t="shared" ca="1" si="2"/>
        <v>0</v>
      </c>
      <c r="D33" s="90">
        <f t="shared" ca="1" si="2"/>
        <v>0</v>
      </c>
      <c r="E33" s="90">
        <f t="shared" ca="1" si="2"/>
        <v>0</v>
      </c>
      <c r="F33" s="90">
        <f t="shared" ca="1" si="2"/>
        <v>0</v>
      </c>
      <c r="G33" s="90">
        <f t="shared" ca="1" si="2"/>
        <v>0</v>
      </c>
      <c r="H33" s="90">
        <f t="shared" ca="1" si="2"/>
        <v>0</v>
      </c>
      <c r="I33" s="90">
        <f t="shared" ca="1" si="2"/>
        <v>0</v>
      </c>
      <c r="J33" s="90">
        <f t="shared" ca="1" si="2"/>
        <v>0</v>
      </c>
      <c r="K33" s="90">
        <f t="shared" ca="1" si="2"/>
        <v>0</v>
      </c>
      <c r="L33">
        <f ca="1">IF('Coal mining 2020'!$A41="MD",INDIRECT("'Coal mining 2020'!"&amp;'Country Selector'!$B$3&amp;ROW($A41))*10^12,0)</f>
        <v>0</v>
      </c>
      <c r="M33" s="90">
        <f t="shared" ca="1" si="3"/>
        <v>0</v>
      </c>
      <c r="N33" s="90">
        <f t="shared" ca="1" si="3"/>
        <v>0</v>
      </c>
      <c r="O33" s="90">
        <f t="shared" ca="1" si="3"/>
        <v>0</v>
      </c>
      <c r="P33" s="90">
        <f t="shared" ca="1" si="3"/>
        <v>0</v>
      </c>
      <c r="Q33" s="90">
        <f t="shared" ca="1" si="3"/>
        <v>0</v>
      </c>
      <c r="R33" s="90">
        <f t="shared" ca="1" si="3"/>
        <v>0</v>
      </c>
      <c r="S33" s="90">
        <f t="shared" ca="1" si="3"/>
        <v>0</v>
      </c>
      <c r="T33" s="90">
        <f t="shared" ca="1" si="3"/>
        <v>0</v>
      </c>
      <c r="U33" s="90">
        <f t="shared" ca="1" si="3"/>
        <v>0</v>
      </c>
      <c r="V33">
        <f ca="1">IF('Coal mining 2030'!$A41="MD",INDIRECT("'Coal mining 2030'!"&amp;'Country Selector'!$B$3&amp;ROW($A41))*10^12,0)</f>
        <v>0</v>
      </c>
    </row>
    <row r="34" spans="1:22">
      <c r="A34" s="74">
        <v>-18</v>
      </c>
      <c r="B34">
        <f ca="1">IF('Coal mining 2010'!$A42="MD",INDIRECT("'Coal mining 2010'!"&amp;'Country Selector'!$B$3&amp;ROW($A42))*10^12,0)</f>
        <v>0</v>
      </c>
      <c r="C34" s="90">
        <f t="shared" ca="1" si="2"/>
        <v>0</v>
      </c>
      <c r="D34" s="90">
        <f t="shared" ca="1" si="2"/>
        <v>0</v>
      </c>
      <c r="E34" s="90">
        <f t="shared" ca="1" si="2"/>
        <v>0</v>
      </c>
      <c r="F34" s="90">
        <f t="shared" ca="1" si="2"/>
        <v>0</v>
      </c>
      <c r="G34" s="90">
        <f t="shared" ca="1" si="2"/>
        <v>0</v>
      </c>
      <c r="H34" s="90">
        <f t="shared" ca="1" si="2"/>
        <v>0</v>
      </c>
      <c r="I34" s="90">
        <f t="shared" ca="1" si="2"/>
        <v>0</v>
      </c>
      <c r="J34" s="90">
        <f t="shared" ca="1" si="2"/>
        <v>0</v>
      </c>
      <c r="K34" s="90">
        <f t="shared" ca="1" si="2"/>
        <v>0</v>
      </c>
      <c r="L34">
        <f ca="1">IF('Coal mining 2020'!$A42="MD",INDIRECT("'Coal mining 2020'!"&amp;'Country Selector'!$B$3&amp;ROW($A42))*10^12,0)</f>
        <v>0</v>
      </c>
      <c r="M34" s="90">
        <f t="shared" ca="1" si="3"/>
        <v>0</v>
      </c>
      <c r="N34" s="90">
        <f t="shared" ca="1" si="3"/>
        <v>0</v>
      </c>
      <c r="O34" s="90">
        <f t="shared" ca="1" si="3"/>
        <v>0</v>
      </c>
      <c r="P34" s="90">
        <f t="shared" ca="1" si="3"/>
        <v>0</v>
      </c>
      <c r="Q34" s="90">
        <f t="shared" ca="1" si="3"/>
        <v>0</v>
      </c>
      <c r="R34" s="90">
        <f t="shared" ca="1" si="3"/>
        <v>0</v>
      </c>
      <c r="S34" s="90">
        <f t="shared" ca="1" si="3"/>
        <v>0</v>
      </c>
      <c r="T34" s="90">
        <f t="shared" ca="1" si="3"/>
        <v>0</v>
      </c>
      <c r="U34" s="90">
        <f t="shared" ca="1" si="3"/>
        <v>0</v>
      </c>
      <c r="V34">
        <f ca="1">IF('Coal mining 2030'!$A42="MD",INDIRECT("'Coal mining 2030'!"&amp;'Country Selector'!$B$3&amp;ROW($A42))*10^12,0)</f>
        <v>0</v>
      </c>
    </row>
    <row r="35" spans="1:22">
      <c r="A35" s="74">
        <v>-17</v>
      </c>
      <c r="B35">
        <f ca="1">IF('Coal mining 2010'!$A43="MD",INDIRECT("'Coal mining 2010'!"&amp;'Country Selector'!$B$3&amp;ROW($A43))*10^12,0)</f>
        <v>0</v>
      </c>
      <c r="C35" s="90">
        <f t="shared" ref="C35:K63" ca="1" si="4">$B35*($L$1-C$1)/($L$1-$B$1)+$L35*(C$1-$B$1)/($L$1-$B$1)</f>
        <v>0</v>
      </c>
      <c r="D35" s="90">
        <f t="shared" ca="1" si="4"/>
        <v>0</v>
      </c>
      <c r="E35" s="90">
        <f t="shared" ca="1" si="4"/>
        <v>0</v>
      </c>
      <c r="F35" s="90">
        <f t="shared" ca="1" si="4"/>
        <v>0</v>
      </c>
      <c r="G35" s="90">
        <f t="shared" ca="1" si="4"/>
        <v>0</v>
      </c>
      <c r="H35" s="90">
        <f t="shared" ca="1" si="4"/>
        <v>0</v>
      </c>
      <c r="I35" s="90">
        <f t="shared" ca="1" si="4"/>
        <v>0</v>
      </c>
      <c r="J35" s="90">
        <f t="shared" ca="1" si="4"/>
        <v>0</v>
      </c>
      <c r="K35" s="90">
        <f t="shared" ca="1" si="4"/>
        <v>0</v>
      </c>
      <c r="L35">
        <f ca="1">IF('Coal mining 2020'!$A43="MD",INDIRECT("'Coal mining 2020'!"&amp;'Country Selector'!$B$3&amp;ROW($A43))*10^12,0)</f>
        <v>0</v>
      </c>
      <c r="M35" s="90">
        <f t="shared" ref="M35:U63" ca="1" si="5">$L35*($V$1-M$1)/($V$1-$L$1)+$V35*(M$1-$L$1)/($V$1-$L$1)</f>
        <v>0</v>
      </c>
      <c r="N35" s="90">
        <f t="shared" ca="1" si="5"/>
        <v>0</v>
      </c>
      <c r="O35" s="90">
        <f t="shared" ca="1" si="5"/>
        <v>0</v>
      </c>
      <c r="P35" s="90">
        <f t="shared" ca="1" si="5"/>
        <v>0</v>
      </c>
      <c r="Q35" s="90">
        <f t="shared" ca="1" si="5"/>
        <v>0</v>
      </c>
      <c r="R35" s="90">
        <f t="shared" ca="1" si="5"/>
        <v>0</v>
      </c>
      <c r="S35" s="90">
        <f t="shared" ca="1" si="5"/>
        <v>0</v>
      </c>
      <c r="T35" s="90">
        <f t="shared" ca="1" si="5"/>
        <v>0</v>
      </c>
      <c r="U35" s="90">
        <f t="shared" ca="1" si="5"/>
        <v>0</v>
      </c>
      <c r="V35">
        <f ca="1">IF('Coal mining 2030'!$A43="MD",INDIRECT("'Coal mining 2030'!"&amp;'Country Selector'!$B$3&amp;ROW($A43))*10^12,0)</f>
        <v>0</v>
      </c>
    </row>
    <row r="36" spans="1:22">
      <c r="A36" s="74">
        <v>-16</v>
      </c>
      <c r="B36">
        <f ca="1">IF('Coal mining 2010'!$A44="MD",INDIRECT("'Coal mining 2010'!"&amp;'Country Selector'!$B$3&amp;ROW($A44))*10^12,0)</f>
        <v>0</v>
      </c>
      <c r="C36" s="90">
        <f t="shared" ca="1" si="4"/>
        <v>0</v>
      </c>
      <c r="D36" s="90">
        <f t="shared" ca="1" si="4"/>
        <v>0</v>
      </c>
      <c r="E36" s="90">
        <f t="shared" ca="1" si="4"/>
        <v>0</v>
      </c>
      <c r="F36" s="90">
        <f t="shared" ca="1" si="4"/>
        <v>0</v>
      </c>
      <c r="G36" s="90">
        <f t="shared" ca="1" si="4"/>
        <v>0</v>
      </c>
      <c r="H36" s="90">
        <f t="shared" ca="1" si="4"/>
        <v>0</v>
      </c>
      <c r="I36" s="90">
        <f t="shared" ca="1" si="4"/>
        <v>0</v>
      </c>
      <c r="J36" s="90">
        <f t="shared" ca="1" si="4"/>
        <v>0</v>
      </c>
      <c r="K36" s="90">
        <f t="shared" ca="1" si="4"/>
        <v>0</v>
      </c>
      <c r="L36">
        <f ca="1">IF('Coal mining 2020'!$A44="MD",INDIRECT("'Coal mining 2020'!"&amp;'Country Selector'!$B$3&amp;ROW($A44))*10^12,0)</f>
        <v>0</v>
      </c>
      <c r="M36" s="90">
        <f t="shared" ca="1" si="5"/>
        <v>0</v>
      </c>
      <c r="N36" s="90">
        <f t="shared" ca="1" si="5"/>
        <v>0</v>
      </c>
      <c r="O36" s="90">
        <f t="shared" ca="1" si="5"/>
        <v>0</v>
      </c>
      <c r="P36" s="90">
        <f t="shared" ca="1" si="5"/>
        <v>0</v>
      </c>
      <c r="Q36" s="90">
        <f t="shared" ca="1" si="5"/>
        <v>0</v>
      </c>
      <c r="R36" s="90">
        <f t="shared" ca="1" si="5"/>
        <v>0</v>
      </c>
      <c r="S36" s="90">
        <f t="shared" ca="1" si="5"/>
        <v>0</v>
      </c>
      <c r="T36" s="90">
        <f t="shared" ca="1" si="5"/>
        <v>0</v>
      </c>
      <c r="U36" s="90">
        <f t="shared" ca="1" si="5"/>
        <v>0</v>
      </c>
      <c r="V36">
        <f ca="1">IF('Coal mining 2030'!$A44="MD",INDIRECT("'Coal mining 2030'!"&amp;'Country Selector'!$B$3&amp;ROW($A44))*10^12,0)</f>
        <v>0</v>
      </c>
    </row>
    <row r="37" spans="1:22">
      <c r="A37" s="74">
        <v>-15</v>
      </c>
      <c r="B37">
        <f ca="1">IF('Coal mining 2010'!$A45="MD",INDIRECT("'Coal mining 2010'!"&amp;'Country Selector'!$B$3&amp;ROW($A45))*10^12,0)</f>
        <v>0</v>
      </c>
      <c r="C37" s="90">
        <f t="shared" ca="1" si="4"/>
        <v>0</v>
      </c>
      <c r="D37" s="90">
        <f t="shared" ca="1" si="4"/>
        <v>0</v>
      </c>
      <c r="E37" s="90">
        <f t="shared" ca="1" si="4"/>
        <v>0</v>
      </c>
      <c r="F37" s="90">
        <f t="shared" ca="1" si="4"/>
        <v>0</v>
      </c>
      <c r="G37" s="90">
        <f t="shared" ca="1" si="4"/>
        <v>0</v>
      </c>
      <c r="H37" s="90">
        <f t="shared" ca="1" si="4"/>
        <v>0</v>
      </c>
      <c r="I37" s="90">
        <f t="shared" ca="1" si="4"/>
        <v>0</v>
      </c>
      <c r="J37" s="90">
        <f t="shared" ca="1" si="4"/>
        <v>0</v>
      </c>
      <c r="K37" s="90">
        <f t="shared" ca="1" si="4"/>
        <v>0</v>
      </c>
      <c r="L37">
        <f ca="1">IF('Coal mining 2020'!$A45="MD",INDIRECT("'Coal mining 2020'!"&amp;'Country Selector'!$B$3&amp;ROW($A45))*10^12,0)</f>
        <v>0</v>
      </c>
      <c r="M37" s="90">
        <f t="shared" ca="1" si="5"/>
        <v>0</v>
      </c>
      <c r="N37" s="90">
        <f t="shared" ca="1" si="5"/>
        <v>0</v>
      </c>
      <c r="O37" s="90">
        <f t="shared" ca="1" si="5"/>
        <v>0</v>
      </c>
      <c r="P37" s="90">
        <f t="shared" ca="1" si="5"/>
        <v>0</v>
      </c>
      <c r="Q37" s="90">
        <f t="shared" ca="1" si="5"/>
        <v>0</v>
      </c>
      <c r="R37" s="90">
        <f t="shared" ca="1" si="5"/>
        <v>0</v>
      </c>
      <c r="S37" s="90">
        <f t="shared" ca="1" si="5"/>
        <v>0</v>
      </c>
      <c r="T37" s="90">
        <f t="shared" ca="1" si="5"/>
        <v>0</v>
      </c>
      <c r="U37" s="90">
        <f t="shared" ca="1" si="5"/>
        <v>0</v>
      </c>
      <c r="V37">
        <f ca="1">IF('Coal mining 2030'!$A45="MD",INDIRECT("'Coal mining 2030'!"&amp;'Country Selector'!$B$3&amp;ROW($A45))*10^12,0)</f>
        <v>0</v>
      </c>
    </row>
    <row r="38" spans="1:22">
      <c r="A38" s="74">
        <v>-14</v>
      </c>
      <c r="B38">
        <f ca="1">IF('Coal mining 2010'!$A46="MD",INDIRECT("'Coal mining 2010'!"&amp;'Country Selector'!$B$3&amp;ROW($A46))*10^12,0)</f>
        <v>0</v>
      </c>
      <c r="C38" s="90">
        <f t="shared" ca="1" si="4"/>
        <v>0</v>
      </c>
      <c r="D38" s="90">
        <f t="shared" ca="1" si="4"/>
        <v>0</v>
      </c>
      <c r="E38" s="90">
        <f t="shared" ca="1" si="4"/>
        <v>0</v>
      </c>
      <c r="F38" s="90">
        <f t="shared" ca="1" si="4"/>
        <v>0</v>
      </c>
      <c r="G38" s="90">
        <f t="shared" ca="1" si="4"/>
        <v>0</v>
      </c>
      <c r="H38" s="90">
        <f t="shared" ca="1" si="4"/>
        <v>0</v>
      </c>
      <c r="I38" s="90">
        <f t="shared" ca="1" si="4"/>
        <v>0</v>
      </c>
      <c r="J38" s="90">
        <f t="shared" ca="1" si="4"/>
        <v>0</v>
      </c>
      <c r="K38" s="90">
        <f t="shared" ca="1" si="4"/>
        <v>0</v>
      </c>
      <c r="L38">
        <f ca="1">IF('Coal mining 2020'!$A46="MD",INDIRECT("'Coal mining 2020'!"&amp;'Country Selector'!$B$3&amp;ROW($A46))*10^12,0)</f>
        <v>0</v>
      </c>
      <c r="M38" s="90">
        <f t="shared" ca="1" si="5"/>
        <v>0</v>
      </c>
      <c r="N38" s="90">
        <f t="shared" ca="1" si="5"/>
        <v>0</v>
      </c>
      <c r="O38" s="90">
        <f t="shared" ca="1" si="5"/>
        <v>0</v>
      </c>
      <c r="P38" s="90">
        <f t="shared" ca="1" si="5"/>
        <v>0</v>
      </c>
      <c r="Q38" s="90">
        <f t="shared" ca="1" si="5"/>
        <v>0</v>
      </c>
      <c r="R38" s="90">
        <f t="shared" ca="1" si="5"/>
        <v>0</v>
      </c>
      <c r="S38" s="90">
        <f t="shared" ca="1" si="5"/>
        <v>0</v>
      </c>
      <c r="T38" s="90">
        <f t="shared" ca="1" si="5"/>
        <v>0</v>
      </c>
      <c r="U38" s="90">
        <f t="shared" ca="1" si="5"/>
        <v>0</v>
      </c>
      <c r="V38">
        <f ca="1">IF('Coal mining 2030'!$A46="MD",INDIRECT("'Coal mining 2030'!"&amp;'Country Selector'!$B$3&amp;ROW($A46))*10^12,0)</f>
        <v>0</v>
      </c>
    </row>
    <row r="39" spans="1:22">
      <c r="A39" s="74">
        <v>-13</v>
      </c>
      <c r="B39">
        <f ca="1">IF('Coal mining 2010'!$A47="MD",INDIRECT("'Coal mining 2010'!"&amp;'Country Selector'!$B$3&amp;ROW($A47))*10^12,0)</f>
        <v>0</v>
      </c>
      <c r="C39" s="90">
        <f t="shared" ca="1" si="4"/>
        <v>0</v>
      </c>
      <c r="D39" s="90">
        <f t="shared" ca="1" si="4"/>
        <v>0</v>
      </c>
      <c r="E39" s="90">
        <f t="shared" ca="1" si="4"/>
        <v>0</v>
      </c>
      <c r="F39" s="90">
        <f t="shared" ca="1" si="4"/>
        <v>0</v>
      </c>
      <c r="G39" s="90">
        <f t="shared" ca="1" si="4"/>
        <v>0</v>
      </c>
      <c r="H39" s="90">
        <f t="shared" ca="1" si="4"/>
        <v>0</v>
      </c>
      <c r="I39" s="90">
        <f t="shared" ca="1" si="4"/>
        <v>0</v>
      </c>
      <c r="J39" s="90">
        <f t="shared" ca="1" si="4"/>
        <v>0</v>
      </c>
      <c r="K39" s="90">
        <f t="shared" ca="1" si="4"/>
        <v>0</v>
      </c>
      <c r="L39">
        <f ca="1">IF('Coal mining 2020'!$A47="MD",INDIRECT("'Coal mining 2020'!"&amp;'Country Selector'!$B$3&amp;ROW($A47))*10^12,0)</f>
        <v>0</v>
      </c>
      <c r="M39" s="90">
        <f t="shared" ca="1" si="5"/>
        <v>0</v>
      </c>
      <c r="N39" s="90">
        <f t="shared" ca="1" si="5"/>
        <v>0</v>
      </c>
      <c r="O39" s="90">
        <f t="shared" ca="1" si="5"/>
        <v>0</v>
      </c>
      <c r="P39" s="90">
        <f t="shared" ca="1" si="5"/>
        <v>0</v>
      </c>
      <c r="Q39" s="90">
        <f t="shared" ca="1" si="5"/>
        <v>0</v>
      </c>
      <c r="R39" s="90">
        <f t="shared" ca="1" si="5"/>
        <v>0</v>
      </c>
      <c r="S39" s="90">
        <f t="shared" ca="1" si="5"/>
        <v>0</v>
      </c>
      <c r="T39" s="90">
        <f t="shared" ca="1" si="5"/>
        <v>0</v>
      </c>
      <c r="U39" s="90">
        <f t="shared" ca="1" si="5"/>
        <v>0</v>
      </c>
      <c r="V39">
        <f ca="1">IF('Coal mining 2030'!$A47="MD",INDIRECT("'Coal mining 2030'!"&amp;'Country Selector'!$B$3&amp;ROW($A47))*10^12,0)</f>
        <v>0</v>
      </c>
    </row>
    <row r="40" spans="1:22">
      <c r="A40" s="74">
        <v>-12</v>
      </c>
      <c r="B40">
        <f ca="1">IF('Coal mining 2010'!$A48="MD",INDIRECT("'Coal mining 2010'!"&amp;'Country Selector'!$B$3&amp;ROW($A48))*10^12,0)</f>
        <v>0</v>
      </c>
      <c r="C40" s="90">
        <f t="shared" ca="1" si="4"/>
        <v>0</v>
      </c>
      <c r="D40" s="90">
        <f t="shared" ca="1" si="4"/>
        <v>0</v>
      </c>
      <c r="E40" s="90">
        <f t="shared" ca="1" si="4"/>
        <v>0</v>
      </c>
      <c r="F40" s="90">
        <f t="shared" ca="1" si="4"/>
        <v>0</v>
      </c>
      <c r="G40" s="90">
        <f t="shared" ca="1" si="4"/>
        <v>0</v>
      </c>
      <c r="H40" s="90">
        <f t="shared" ca="1" si="4"/>
        <v>0</v>
      </c>
      <c r="I40" s="90">
        <f t="shared" ca="1" si="4"/>
        <v>0</v>
      </c>
      <c r="J40" s="90">
        <f t="shared" ca="1" si="4"/>
        <v>0</v>
      </c>
      <c r="K40" s="90">
        <f t="shared" ca="1" si="4"/>
        <v>0</v>
      </c>
      <c r="L40">
        <f ca="1">IF('Coal mining 2020'!$A48="MD",INDIRECT("'Coal mining 2020'!"&amp;'Country Selector'!$B$3&amp;ROW($A48))*10^12,0)</f>
        <v>0</v>
      </c>
      <c r="M40" s="90">
        <f t="shared" ca="1" si="5"/>
        <v>0</v>
      </c>
      <c r="N40" s="90">
        <f t="shared" ca="1" si="5"/>
        <v>0</v>
      </c>
      <c r="O40" s="90">
        <f t="shared" ca="1" si="5"/>
        <v>0</v>
      </c>
      <c r="P40" s="90">
        <f t="shared" ca="1" si="5"/>
        <v>0</v>
      </c>
      <c r="Q40" s="90">
        <f t="shared" ca="1" si="5"/>
        <v>0</v>
      </c>
      <c r="R40" s="90">
        <f t="shared" ca="1" si="5"/>
        <v>0</v>
      </c>
      <c r="S40" s="90">
        <f t="shared" ca="1" si="5"/>
        <v>0</v>
      </c>
      <c r="T40" s="90">
        <f t="shared" ca="1" si="5"/>
        <v>0</v>
      </c>
      <c r="U40" s="90">
        <f t="shared" ca="1" si="5"/>
        <v>0</v>
      </c>
      <c r="V40">
        <f ca="1">IF('Coal mining 2030'!$A48="MD",INDIRECT("'Coal mining 2030'!"&amp;'Country Selector'!$B$3&amp;ROW($A48))*10^12,0)</f>
        <v>0</v>
      </c>
    </row>
    <row r="41" spans="1:22">
      <c r="A41" s="74">
        <v>-11</v>
      </c>
      <c r="B41">
        <f ca="1">IF('Coal mining 2010'!$A49="MD",INDIRECT("'Coal mining 2010'!"&amp;'Country Selector'!$B$3&amp;ROW($A49))*10^12,0)</f>
        <v>0</v>
      </c>
      <c r="C41" s="90">
        <f t="shared" ca="1" si="4"/>
        <v>0</v>
      </c>
      <c r="D41" s="90">
        <f t="shared" ca="1" si="4"/>
        <v>0</v>
      </c>
      <c r="E41" s="90">
        <f t="shared" ca="1" si="4"/>
        <v>0</v>
      </c>
      <c r="F41" s="90">
        <f t="shared" ca="1" si="4"/>
        <v>0</v>
      </c>
      <c r="G41" s="90">
        <f t="shared" ca="1" si="4"/>
        <v>0</v>
      </c>
      <c r="H41" s="90">
        <f t="shared" ca="1" si="4"/>
        <v>0</v>
      </c>
      <c r="I41" s="90">
        <f t="shared" ca="1" si="4"/>
        <v>0</v>
      </c>
      <c r="J41" s="90">
        <f t="shared" ca="1" si="4"/>
        <v>0</v>
      </c>
      <c r="K41" s="90">
        <f t="shared" ca="1" si="4"/>
        <v>0</v>
      </c>
      <c r="L41">
        <f ca="1">IF('Coal mining 2020'!$A49="MD",INDIRECT("'Coal mining 2020'!"&amp;'Country Selector'!$B$3&amp;ROW($A49))*10^12,0)</f>
        <v>0</v>
      </c>
      <c r="M41" s="90">
        <f t="shared" ca="1" si="5"/>
        <v>0</v>
      </c>
      <c r="N41" s="90">
        <f t="shared" ca="1" si="5"/>
        <v>0</v>
      </c>
      <c r="O41" s="90">
        <f t="shared" ca="1" si="5"/>
        <v>0</v>
      </c>
      <c r="P41" s="90">
        <f t="shared" ca="1" si="5"/>
        <v>0</v>
      </c>
      <c r="Q41" s="90">
        <f t="shared" ca="1" si="5"/>
        <v>0</v>
      </c>
      <c r="R41" s="90">
        <f t="shared" ca="1" si="5"/>
        <v>0</v>
      </c>
      <c r="S41" s="90">
        <f t="shared" ca="1" si="5"/>
        <v>0</v>
      </c>
      <c r="T41" s="90">
        <f t="shared" ca="1" si="5"/>
        <v>0</v>
      </c>
      <c r="U41" s="90">
        <f t="shared" ca="1" si="5"/>
        <v>0</v>
      </c>
      <c r="V41">
        <f ca="1">IF('Coal mining 2030'!$A49="MD",INDIRECT("'Coal mining 2030'!"&amp;'Country Selector'!$B$3&amp;ROW($A49))*10^12,0)</f>
        <v>0</v>
      </c>
    </row>
    <row r="42" spans="1:22">
      <c r="A42" s="74">
        <v>-10</v>
      </c>
      <c r="B42">
        <f ca="1">IF('Coal mining 2010'!$A50="MD",INDIRECT("'Coal mining 2010'!"&amp;'Country Selector'!$B$3&amp;ROW($A50))*10^12,0)</f>
        <v>0</v>
      </c>
      <c r="C42" s="90">
        <f t="shared" ca="1" si="4"/>
        <v>0</v>
      </c>
      <c r="D42" s="90">
        <f t="shared" ca="1" si="4"/>
        <v>0</v>
      </c>
      <c r="E42" s="90">
        <f t="shared" ca="1" si="4"/>
        <v>0</v>
      </c>
      <c r="F42" s="90">
        <f t="shared" ca="1" si="4"/>
        <v>0</v>
      </c>
      <c r="G42" s="90">
        <f t="shared" ca="1" si="4"/>
        <v>0</v>
      </c>
      <c r="H42" s="90">
        <f t="shared" ca="1" si="4"/>
        <v>0</v>
      </c>
      <c r="I42" s="90">
        <f t="shared" ca="1" si="4"/>
        <v>0</v>
      </c>
      <c r="J42" s="90">
        <f t="shared" ca="1" si="4"/>
        <v>0</v>
      </c>
      <c r="K42" s="90">
        <f t="shared" ca="1" si="4"/>
        <v>0</v>
      </c>
      <c r="L42">
        <f ca="1">IF('Coal mining 2020'!$A50="MD",INDIRECT("'Coal mining 2020'!"&amp;'Country Selector'!$B$3&amp;ROW($A50))*10^12,0)</f>
        <v>0</v>
      </c>
      <c r="M42" s="90">
        <f t="shared" ca="1" si="5"/>
        <v>0</v>
      </c>
      <c r="N42" s="90">
        <f t="shared" ca="1" si="5"/>
        <v>0</v>
      </c>
      <c r="O42" s="90">
        <f t="shared" ca="1" si="5"/>
        <v>0</v>
      </c>
      <c r="P42" s="90">
        <f t="shared" ca="1" si="5"/>
        <v>0</v>
      </c>
      <c r="Q42" s="90">
        <f t="shared" ca="1" si="5"/>
        <v>0</v>
      </c>
      <c r="R42" s="90">
        <f t="shared" ca="1" si="5"/>
        <v>0</v>
      </c>
      <c r="S42" s="90">
        <f t="shared" ca="1" si="5"/>
        <v>0</v>
      </c>
      <c r="T42" s="90">
        <f t="shared" ca="1" si="5"/>
        <v>0</v>
      </c>
      <c r="U42" s="90">
        <f t="shared" ca="1" si="5"/>
        <v>0</v>
      </c>
      <c r="V42">
        <f ca="1">IF('Coal mining 2030'!$A50="MD",INDIRECT("'Coal mining 2030'!"&amp;'Country Selector'!$B$3&amp;ROW($A50))*10^12,0)</f>
        <v>0</v>
      </c>
    </row>
    <row r="43" spans="1:22">
      <c r="A43" s="74">
        <v>-9</v>
      </c>
      <c r="B43">
        <f ca="1">IF('Coal mining 2010'!$A51="MD",INDIRECT("'Coal mining 2010'!"&amp;'Country Selector'!$B$3&amp;ROW($A51))*10^12,0)</f>
        <v>0</v>
      </c>
      <c r="C43" s="90">
        <f t="shared" ca="1" si="4"/>
        <v>0</v>
      </c>
      <c r="D43" s="90">
        <f t="shared" ca="1" si="4"/>
        <v>0</v>
      </c>
      <c r="E43" s="90">
        <f t="shared" ca="1" si="4"/>
        <v>0</v>
      </c>
      <c r="F43" s="90">
        <f t="shared" ca="1" si="4"/>
        <v>0</v>
      </c>
      <c r="G43" s="90">
        <f t="shared" ca="1" si="4"/>
        <v>0</v>
      </c>
      <c r="H43" s="90">
        <f t="shared" ca="1" si="4"/>
        <v>0</v>
      </c>
      <c r="I43" s="90">
        <f t="shared" ca="1" si="4"/>
        <v>0</v>
      </c>
      <c r="J43" s="90">
        <f t="shared" ca="1" si="4"/>
        <v>0</v>
      </c>
      <c r="K43" s="90">
        <f t="shared" ca="1" si="4"/>
        <v>0</v>
      </c>
      <c r="L43">
        <f ca="1">IF('Coal mining 2020'!$A51="MD",INDIRECT("'Coal mining 2020'!"&amp;'Country Selector'!$B$3&amp;ROW($A51))*10^12,0)</f>
        <v>0</v>
      </c>
      <c r="M43" s="90">
        <f t="shared" ca="1" si="5"/>
        <v>0</v>
      </c>
      <c r="N43" s="90">
        <f t="shared" ca="1" si="5"/>
        <v>0</v>
      </c>
      <c r="O43" s="90">
        <f t="shared" ca="1" si="5"/>
        <v>0</v>
      </c>
      <c r="P43" s="90">
        <f t="shared" ca="1" si="5"/>
        <v>0</v>
      </c>
      <c r="Q43" s="90">
        <f t="shared" ca="1" si="5"/>
        <v>0</v>
      </c>
      <c r="R43" s="90">
        <f t="shared" ca="1" si="5"/>
        <v>0</v>
      </c>
      <c r="S43" s="90">
        <f t="shared" ca="1" si="5"/>
        <v>0</v>
      </c>
      <c r="T43" s="90">
        <f t="shared" ca="1" si="5"/>
        <v>0</v>
      </c>
      <c r="U43" s="90">
        <f t="shared" ca="1" si="5"/>
        <v>0</v>
      </c>
      <c r="V43">
        <f ca="1">IF('Coal mining 2030'!$A51="MD",INDIRECT("'Coal mining 2030'!"&amp;'Country Selector'!$B$3&amp;ROW($A51))*10^12,0)</f>
        <v>0</v>
      </c>
    </row>
    <row r="44" spans="1:22">
      <c r="A44" s="74">
        <v>-8</v>
      </c>
      <c r="B44">
        <f ca="1">IF('Coal mining 2010'!$A52="MD",INDIRECT("'Coal mining 2010'!"&amp;'Country Selector'!$B$3&amp;ROW($A52))*10^12,0)</f>
        <v>0</v>
      </c>
      <c r="C44" s="90">
        <f t="shared" ca="1" si="4"/>
        <v>0</v>
      </c>
      <c r="D44" s="90">
        <f t="shared" ca="1" si="4"/>
        <v>0</v>
      </c>
      <c r="E44" s="90">
        <f t="shared" ca="1" si="4"/>
        <v>0</v>
      </c>
      <c r="F44" s="90">
        <f t="shared" ca="1" si="4"/>
        <v>0</v>
      </c>
      <c r="G44" s="90">
        <f t="shared" ca="1" si="4"/>
        <v>0</v>
      </c>
      <c r="H44" s="90">
        <f t="shared" ca="1" si="4"/>
        <v>0</v>
      </c>
      <c r="I44" s="90">
        <f t="shared" ca="1" si="4"/>
        <v>0</v>
      </c>
      <c r="J44" s="90">
        <f t="shared" ca="1" si="4"/>
        <v>0</v>
      </c>
      <c r="K44" s="90">
        <f t="shared" ca="1" si="4"/>
        <v>0</v>
      </c>
      <c r="L44">
        <f ca="1">IF('Coal mining 2020'!$A52="MD",INDIRECT("'Coal mining 2020'!"&amp;'Country Selector'!$B$3&amp;ROW($A52))*10^12,0)</f>
        <v>0</v>
      </c>
      <c r="M44" s="90">
        <f t="shared" ca="1" si="5"/>
        <v>0</v>
      </c>
      <c r="N44" s="90">
        <f t="shared" ca="1" si="5"/>
        <v>0</v>
      </c>
      <c r="O44" s="90">
        <f t="shared" ca="1" si="5"/>
        <v>0</v>
      </c>
      <c r="P44" s="90">
        <f t="shared" ca="1" si="5"/>
        <v>0</v>
      </c>
      <c r="Q44" s="90">
        <f t="shared" ca="1" si="5"/>
        <v>0</v>
      </c>
      <c r="R44" s="90">
        <f t="shared" ca="1" si="5"/>
        <v>0</v>
      </c>
      <c r="S44" s="90">
        <f t="shared" ca="1" si="5"/>
        <v>0</v>
      </c>
      <c r="T44" s="90">
        <f t="shared" ca="1" si="5"/>
        <v>0</v>
      </c>
      <c r="U44" s="90">
        <f t="shared" ca="1" si="5"/>
        <v>0</v>
      </c>
      <c r="V44">
        <f ca="1">IF('Coal mining 2030'!$A52="MD",INDIRECT("'Coal mining 2030'!"&amp;'Country Selector'!$B$3&amp;ROW($A52))*10^12,0)</f>
        <v>0</v>
      </c>
    </row>
    <row r="45" spans="1:22">
      <c r="A45" s="74">
        <v>-7</v>
      </c>
      <c r="B45">
        <f ca="1">IF('Coal mining 2010'!$A53="MD",INDIRECT("'Coal mining 2010'!"&amp;'Country Selector'!$B$3&amp;ROW($A53))*10^12,0)</f>
        <v>0</v>
      </c>
      <c r="C45" s="90">
        <f t="shared" ca="1" si="4"/>
        <v>0</v>
      </c>
      <c r="D45" s="90">
        <f t="shared" ca="1" si="4"/>
        <v>0</v>
      </c>
      <c r="E45" s="90">
        <f t="shared" ca="1" si="4"/>
        <v>0</v>
      </c>
      <c r="F45" s="90">
        <f t="shared" ca="1" si="4"/>
        <v>0</v>
      </c>
      <c r="G45" s="90">
        <f t="shared" ca="1" si="4"/>
        <v>0</v>
      </c>
      <c r="H45" s="90">
        <f t="shared" ca="1" si="4"/>
        <v>0</v>
      </c>
      <c r="I45" s="90">
        <f t="shared" ca="1" si="4"/>
        <v>0</v>
      </c>
      <c r="J45" s="90">
        <f t="shared" ca="1" si="4"/>
        <v>0</v>
      </c>
      <c r="K45" s="90">
        <f t="shared" ca="1" si="4"/>
        <v>0</v>
      </c>
      <c r="L45">
        <f ca="1">IF('Coal mining 2020'!$A53="MD",INDIRECT("'Coal mining 2020'!"&amp;'Country Selector'!$B$3&amp;ROW($A53))*10^12,0)</f>
        <v>0</v>
      </c>
      <c r="M45" s="90">
        <f t="shared" ca="1" si="5"/>
        <v>0</v>
      </c>
      <c r="N45" s="90">
        <f t="shared" ca="1" si="5"/>
        <v>0</v>
      </c>
      <c r="O45" s="90">
        <f t="shared" ca="1" si="5"/>
        <v>0</v>
      </c>
      <c r="P45" s="90">
        <f t="shared" ca="1" si="5"/>
        <v>0</v>
      </c>
      <c r="Q45" s="90">
        <f t="shared" ca="1" si="5"/>
        <v>0</v>
      </c>
      <c r="R45" s="90">
        <f t="shared" ca="1" si="5"/>
        <v>0</v>
      </c>
      <c r="S45" s="90">
        <f t="shared" ca="1" si="5"/>
        <v>0</v>
      </c>
      <c r="T45" s="90">
        <f t="shared" ca="1" si="5"/>
        <v>0</v>
      </c>
      <c r="U45" s="90">
        <f t="shared" ca="1" si="5"/>
        <v>0</v>
      </c>
      <c r="V45">
        <f ca="1">IF('Coal mining 2030'!$A53="MD",INDIRECT("'Coal mining 2030'!"&amp;'Country Selector'!$B$3&amp;ROW($A53))*10^12,0)</f>
        <v>0</v>
      </c>
    </row>
    <row r="46" spans="1:22">
      <c r="A46" s="74">
        <v>-6</v>
      </c>
      <c r="B46">
        <f ca="1">IF('Coal mining 2010'!$A54="MD",INDIRECT("'Coal mining 2010'!"&amp;'Country Selector'!$B$3&amp;ROW($A54))*10^12,0)</f>
        <v>0</v>
      </c>
      <c r="C46" s="90">
        <f t="shared" ca="1" si="4"/>
        <v>0</v>
      </c>
      <c r="D46" s="90">
        <f t="shared" ca="1" si="4"/>
        <v>0</v>
      </c>
      <c r="E46" s="90">
        <f t="shared" ca="1" si="4"/>
        <v>0</v>
      </c>
      <c r="F46" s="90">
        <f t="shared" ca="1" si="4"/>
        <v>0</v>
      </c>
      <c r="G46" s="90">
        <f t="shared" ca="1" si="4"/>
        <v>0</v>
      </c>
      <c r="H46" s="90">
        <f t="shared" ca="1" si="4"/>
        <v>0</v>
      </c>
      <c r="I46" s="90">
        <f t="shared" ca="1" si="4"/>
        <v>0</v>
      </c>
      <c r="J46" s="90">
        <f t="shared" ca="1" si="4"/>
        <v>0</v>
      </c>
      <c r="K46" s="90">
        <f t="shared" ca="1" si="4"/>
        <v>0</v>
      </c>
      <c r="L46">
        <f ca="1">IF('Coal mining 2020'!$A54="MD",INDIRECT("'Coal mining 2020'!"&amp;'Country Selector'!$B$3&amp;ROW($A54))*10^12,0)</f>
        <v>0</v>
      </c>
      <c r="M46" s="90">
        <f t="shared" ca="1" si="5"/>
        <v>0</v>
      </c>
      <c r="N46" s="90">
        <f t="shared" ca="1" si="5"/>
        <v>0</v>
      </c>
      <c r="O46" s="90">
        <f t="shared" ca="1" si="5"/>
        <v>0</v>
      </c>
      <c r="P46" s="90">
        <f t="shared" ca="1" si="5"/>
        <v>0</v>
      </c>
      <c r="Q46" s="90">
        <f t="shared" ca="1" si="5"/>
        <v>0</v>
      </c>
      <c r="R46" s="90">
        <f t="shared" ca="1" si="5"/>
        <v>0</v>
      </c>
      <c r="S46" s="90">
        <f t="shared" ca="1" si="5"/>
        <v>0</v>
      </c>
      <c r="T46" s="90">
        <f t="shared" ca="1" si="5"/>
        <v>0</v>
      </c>
      <c r="U46" s="90">
        <f t="shared" ca="1" si="5"/>
        <v>0</v>
      </c>
      <c r="V46">
        <f ca="1">IF('Coal mining 2030'!$A54="MD",INDIRECT("'Coal mining 2030'!"&amp;'Country Selector'!$B$3&amp;ROW($A54))*10^12,0)</f>
        <v>0</v>
      </c>
    </row>
    <row r="47" spans="1:22">
      <c r="A47" s="74">
        <v>-5</v>
      </c>
      <c r="B47">
        <f ca="1">IF('Coal mining 2010'!$A55="MD",INDIRECT("'Coal mining 2010'!"&amp;'Country Selector'!$B$3&amp;ROW($A55))*10^12,0)</f>
        <v>0</v>
      </c>
      <c r="C47" s="90">
        <f t="shared" ca="1" si="4"/>
        <v>0</v>
      </c>
      <c r="D47" s="90">
        <f t="shared" ca="1" si="4"/>
        <v>0</v>
      </c>
      <c r="E47" s="90">
        <f t="shared" ca="1" si="4"/>
        <v>0</v>
      </c>
      <c r="F47" s="90">
        <f t="shared" ca="1" si="4"/>
        <v>0</v>
      </c>
      <c r="G47" s="90">
        <f t="shared" ca="1" si="4"/>
        <v>0</v>
      </c>
      <c r="H47" s="90">
        <f t="shared" ca="1" si="4"/>
        <v>0</v>
      </c>
      <c r="I47" s="90">
        <f t="shared" ca="1" si="4"/>
        <v>0</v>
      </c>
      <c r="J47" s="90">
        <f t="shared" ca="1" si="4"/>
        <v>0</v>
      </c>
      <c r="K47" s="90">
        <f t="shared" ca="1" si="4"/>
        <v>0</v>
      </c>
      <c r="L47">
        <f ca="1">IF('Coal mining 2020'!$A55="MD",INDIRECT("'Coal mining 2020'!"&amp;'Country Selector'!$B$3&amp;ROW($A55))*10^12,0)</f>
        <v>0</v>
      </c>
      <c r="M47" s="90">
        <f t="shared" ca="1" si="5"/>
        <v>0</v>
      </c>
      <c r="N47" s="90">
        <f t="shared" ca="1" si="5"/>
        <v>0</v>
      </c>
      <c r="O47" s="90">
        <f t="shared" ca="1" si="5"/>
        <v>0</v>
      </c>
      <c r="P47" s="90">
        <f t="shared" ca="1" si="5"/>
        <v>0</v>
      </c>
      <c r="Q47" s="90">
        <f t="shared" ca="1" si="5"/>
        <v>0</v>
      </c>
      <c r="R47" s="90">
        <f t="shared" ca="1" si="5"/>
        <v>0</v>
      </c>
      <c r="S47" s="90">
        <f t="shared" ca="1" si="5"/>
        <v>0</v>
      </c>
      <c r="T47" s="90">
        <f t="shared" ca="1" si="5"/>
        <v>0</v>
      </c>
      <c r="U47" s="90">
        <f t="shared" ca="1" si="5"/>
        <v>0</v>
      </c>
      <c r="V47">
        <f ca="1">IF('Coal mining 2030'!$A55="MD",INDIRECT("'Coal mining 2030'!"&amp;'Country Selector'!$B$3&amp;ROW($A55))*10^12,0)</f>
        <v>0</v>
      </c>
    </row>
    <row r="48" spans="1:22">
      <c r="A48" s="74">
        <v>-4</v>
      </c>
      <c r="B48">
        <f ca="1">IF('Coal mining 2010'!$A56="MD",INDIRECT("'Coal mining 2010'!"&amp;'Country Selector'!$B$3&amp;ROW($A56))*10^12,0)</f>
        <v>0</v>
      </c>
      <c r="C48" s="90">
        <f t="shared" ca="1" si="4"/>
        <v>0</v>
      </c>
      <c r="D48" s="90">
        <f t="shared" ca="1" si="4"/>
        <v>0</v>
      </c>
      <c r="E48" s="90">
        <f t="shared" ca="1" si="4"/>
        <v>0</v>
      </c>
      <c r="F48" s="90">
        <f t="shared" ca="1" si="4"/>
        <v>0</v>
      </c>
      <c r="G48" s="90">
        <f t="shared" ca="1" si="4"/>
        <v>0</v>
      </c>
      <c r="H48" s="90">
        <f t="shared" ca="1" si="4"/>
        <v>0</v>
      </c>
      <c r="I48" s="90">
        <f t="shared" ca="1" si="4"/>
        <v>0</v>
      </c>
      <c r="J48" s="90">
        <f t="shared" ca="1" si="4"/>
        <v>0</v>
      </c>
      <c r="K48" s="90">
        <f t="shared" ca="1" si="4"/>
        <v>0</v>
      </c>
      <c r="L48">
        <f ca="1">IF('Coal mining 2020'!$A56="MD",INDIRECT("'Coal mining 2020'!"&amp;'Country Selector'!$B$3&amp;ROW($A56))*10^12,0)</f>
        <v>0</v>
      </c>
      <c r="M48" s="90">
        <f t="shared" ca="1" si="5"/>
        <v>0</v>
      </c>
      <c r="N48" s="90">
        <f t="shared" ca="1" si="5"/>
        <v>0</v>
      </c>
      <c r="O48" s="90">
        <f t="shared" ca="1" si="5"/>
        <v>0</v>
      </c>
      <c r="P48" s="90">
        <f t="shared" ca="1" si="5"/>
        <v>0</v>
      </c>
      <c r="Q48" s="90">
        <f t="shared" ca="1" si="5"/>
        <v>0</v>
      </c>
      <c r="R48" s="90">
        <f t="shared" ca="1" si="5"/>
        <v>0</v>
      </c>
      <c r="S48" s="90">
        <f t="shared" ca="1" si="5"/>
        <v>0</v>
      </c>
      <c r="T48" s="90">
        <f t="shared" ca="1" si="5"/>
        <v>0</v>
      </c>
      <c r="U48" s="90">
        <f t="shared" ca="1" si="5"/>
        <v>0</v>
      </c>
      <c r="V48">
        <f ca="1">IF('Coal mining 2030'!$A56="MD",INDIRECT("'Coal mining 2030'!"&amp;'Country Selector'!$B$3&amp;ROW($A56))*10^12,0)</f>
        <v>0</v>
      </c>
    </row>
    <row r="49" spans="1:22">
      <c r="A49" s="74">
        <v>-3</v>
      </c>
      <c r="B49">
        <f ca="1">IF('Coal mining 2010'!$A57="MD",INDIRECT("'Coal mining 2010'!"&amp;'Country Selector'!$B$3&amp;ROW($A57))*10^12,0)</f>
        <v>0</v>
      </c>
      <c r="C49" s="90">
        <f t="shared" ca="1" si="4"/>
        <v>0</v>
      </c>
      <c r="D49" s="90">
        <f t="shared" ca="1" si="4"/>
        <v>0</v>
      </c>
      <c r="E49" s="90">
        <f t="shared" ca="1" si="4"/>
        <v>0</v>
      </c>
      <c r="F49" s="90">
        <f t="shared" ca="1" si="4"/>
        <v>0</v>
      </c>
      <c r="G49" s="90">
        <f t="shared" ca="1" si="4"/>
        <v>0</v>
      </c>
      <c r="H49" s="90">
        <f t="shared" ca="1" si="4"/>
        <v>0</v>
      </c>
      <c r="I49" s="90">
        <f t="shared" ca="1" si="4"/>
        <v>0</v>
      </c>
      <c r="J49" s="90">
        <f t="shared" ca="1" si="4"/>
        <v>0</v>
      </c>
      <c r="K49" s="90">
        <f t="shared" ca="1" si="4"/>
        <v>0</v>
      </c>
      <c r="L49">
        <f ca="1">IF('Coal mining 2020'!$A57="MD",INDIRECT("'Coal mining 2020'!"&amp;'Country Selector'!$B$3&amp;ROW($A57))*10^12,0)</f>
        <v>0</v>
      </c>
      <c r="M49" s="90">
        <f t="shared" ca="1" si="5"/>
        <v>0</v>
      </c>
      <c r="N49" s="90">
        <f t="shared" ca="1" si="5"/>
        <v>0</v>
      </c>
      <c r="O49" s="90">
        <f t="shared" ca="1" si="5"/>
        <v>0</v>
      </c>
      <c r="P49" s="90">
        <f t="shared" ca="1" si="5"/>
        <v>0</v>
      </c>
      <c r="Q49" s="90">
        <f t="shared" ca="1" si="5"/>
        <v>0</v>
      </c>
      <c r="R49" s="90">
        <f t="shared" ca="1" si="5"/>
        <v>0</v>
      </c>
      <c r="S49" s="90">
        <f t="shared" ca="1" si="5"/>
        <v>0</v>
      </c>
      <c r="T49" s="90">
        <f t="shared" ca="1" si="5"/>
        <v>0</v>
      </c>
      <c r="U49" s="90">
        <f t="shared" ca="1" si="5"/>
        <v>0</v>
      </c>
      <c r="V49">
        <f ca="1">IF('Coal mining 2030'!$A57="MD",INDIRECT("'Coal mining 2030'!"&amp;'Country Selector'!$B$3&amp;ROW($A57))*10^12,0)</f>
        <v>0</v>
      </c>
    </row>
    <row r="50" spans="1:22">
      <c r="A50" s="74">
        <v>-2</v>
      </c>
      <c r="B50">
        <f ca="1">IF('Coal mining 2010'!$A58="MD",INDIRECT("'Coal mining 2010'!"&amp;'Country Selector'!$B$3&amp;ROW($A58))*10^12,0)</f>
        <v>0</v>
      </c>
      <c r="C50" s="90">
        <f t="shared" ca="1" si="4"/>
        <v>0</v>
      </c>
      <c r="D50" s="90">
        <f t="shared" ca="1" si="4"/>
        <v>0</v>
      </c>
      <c r="E50" s="90">
        <f t="shared" ca="1" si="4"/>
        <v>0</v>
      </c>
      <c r="F50" s="90">
        <f t="shared" ca="1" si="4"/>
        <v>0</v>
      </c>
      <c r="G50" s="90">
        <f t="shared" ca="1" si="4"/>
        <v>0</v>
      </c>
      <c r="H50" s="90">
        <f t="shared" ca="1" si="4"/>
        <v>0</v>
      </c>
      <c r="I50" s="90">
        <f t="shared" ca="1" si="4"/>
        <v>0</v>
      </c>
      <c r="J50" s="90">
        <f t="shared" ca="1" si="4"/>
        <v>0</v>
      </c>
      <c r="K50" s="90">
        <f t="shared" ca="1" si="4"/>
        <v>0</v>
      </c>
      <c r="L50">
        <f ca="1">IF('Coal mining 2020'!$A58="MD",INDIRECT("'Coal mining 2020'!"&amp;'Country Selector'!$B$3&amp;ROW($A58))*10^12,0)</f>
        <v>0</v>
      </c>
      <c r="M50" s="90">
        <f t="shared" ca="1" si="5"/>
        <v>0</v>
      </c>
      <c r="N50" s="90">
        <f t="shared" ca="1" si="5"/>
        <v>0</v>
      </c>
      <c r="O50" s="90">
        <f t="shared" ca="1" si="5"/>
        <v>0</v>
      </c>
      <c r="P50" s="90">
        <f t="shared" ca="1" si="5"/>
        <v>0</v>
      </c>
      <c r="Q50" s="90">
        <f t="shared" ca="1" si="5"/>
        <v>0</v>
      </c>
      <c r="R50" s="90">
        <f t="shared" ca="1" si="5"/>
        <v>0</v>
      </c>
      <c r="S50" s="90">
        <f t="shared" ca="1" si="5"/>
        <v>0</v>
      </c>
      <c r="T50" s="90">
        <f t="shared" ca="1" si="5"/>
        <v>0</v>
      </c>
      <c r="U50" s="90">
        <f t="shared" ca="1" si="5"/>
        <v>0</v>
      </c>
      <c r="V50">
        <f ca="1">IF('Coal mining 2030'!$A58="MD",INDIRECT("'Coal mining 2030'!"&amp;'Country Selector'!$B$3&amp;ROW($A58))*10^12,0)</f>
        <v>0</v>
      </c>
    </row>
    <row r="51" spans="1:22">
      <c r="A51" s="74">
        <v>-1</v>
      </c>
      <c r="B51">
        <f ca="1">IF('Coal mining 2010'!$A59="MD",INDIRECT("'Coal mining 2010'!"&amp;'Country Selector'!$B$3&amp;ROW($A59))*10^12,0)</f>
        <v>0</v>
      </c>
      <c r="C51" s="90">
        <f t="shared" ca="1" si="4"/>
        <v>0</v>
      </c>
      <c r="D51" s="90">
        <f t="shared" ca="1" si="4"/>
        <v>0</v>
      </c>
      <c r="E51" s="90">
        <f t="shared" ca="1" si="4"/>
        <v>0</v>
      </c>
      <c r="F51" s="90">
        <f t="shared" ca="1" si="4"/>
        <v>0</v>
      </c>
      <c r="G51" s="90">
        <f t="shared" ca="1" si="4"/>
        <v>0</v>
      </c>
      <c r="H51" s="90">
        <f t="shared" ca="1" si="4"/>
        <v>0</v>
      </c>
      <c r="I51" s="90">
        <f t="shared" ca="1" si="4"/>
        <v>0</v>
      </c>
      <c r="J51" s="90">
        <f t="shared" ca="1" si="4"/>
        <v>0</v>
      </c>
      <c r="K51" s="90">
        <f t="shared" ca="1" si="4"/>
        <v>0</v>
      </c>
      <c r="L51">
        <f ca="1">IF('Coal mining 2020'!$A59="MD",INDIRECT("'Coal mining 2020'!"&amp;'Country Selector'!$B$3&amp;ROW($A59))*10^12,0)</f>
        <v>0</v>
      </c>
      <c r="M51" s="90">
        <f t="shared" ca="1" si="5"/>
        <v>0</v>
      </c>
      <c r="N51" s="90">
        <f t="shared" ca="1" si="5"/>
        <v>0</v>
      </c>
      <c r="O51" s="90">
        <f t="shared" ca="1" si="5"/>
        <v>0</v>
      </c>
      <c r="P51" s="90">
        <f t="shared" ca="1" si="5"/>
        <v>0</v>
      </c>
      <c r="Q51" s="90">
        <f t="shared" ca="1" si="5"/>
        <v>0</v>
      </c>
      <c r="R51" s="90">
        <f t="shared" ca="1" si="5"/>
        <v>0</v>
      </c>
      <c r="S51" s="90">
        <f t="shared" ca="1" si="5"/>
        <v>0</v>
      </c>
      <c r="T51" s="90">
        <f t="shared" ca="1" si="5"/>
        <v>0</v>
      </c>
      <c r="U51" s="90">
        <f t="shared" ca="1" si="5"/>
        <v>0</v>
      </c>
      <c r="V51">
        <f ca="1">IF('Coal mining 2030'!$A59="MD",INDIRECT("'Coal mining 2030'!"&amp;'Country Selector'!$B$3&amp;ROW($A59))*10^12,0)</f>
        <v>0</v>
      </c>
    </row>
    <row r="52" spans="1:22">
      <c r="A52" s="74">
        <v>0</v>
      </c>
      <c r="B52">
        <f ca="1">IF('Coal mining 2010'!$A60="MD",INDIRECT("'Coal mining 2010'!"&amp;'Country Selector'!$B$3&amp;ROW($A60))*10^12,0)</f>
        <v>0</v>
      </c>
      <c r="C52" s="90">
        <f t="shared" ca="1" si="4"/>
        <v>0</v>
      </c>
      <c r="D52" s="90">
        <f t="shared" ca="1" si="4"/>
        <v>0</v>
      </c>
      <c r="E52" s="90">
        <f t="shared" ca="1" si="4"/>
        <v>0</v>
      </c>
      <c r="F52" s="90">
        <f t="shared" ca="1" si="4"/>
        <v>0</v>
      </c>
      <c r="G52" s="90">
        <f t="shared" ca="1" si="4"/>
        <v>0</v>
      </c>
      <c r="H52" s="90">
        <f t="shared" ca="1" si="4"/>
        <v>0</v>
      </c>
      <c r="I52" s="90">
        <f t="shared" ca="1" si="4"/>
        <v>0</v>
      </c>
      <c r="J52" s="90">
        <f t="shared" ca="1" si="4"/>
        <v>0</v>
      </c>
      <c r="K52" s="90">
        <f t="shared" ca="1" si="4"/>
        <v>0</v>
      </c>
      <c r="L52">
        <f ca="1">IF('Coal mining 2020'!$A60="MD",INDIRECT("'Coal mining 2020'!"&amp;'Country Selector'!$B$3&amp;ROW($A60))*10^12,0)</f>
        <v>0</v>
      </c>
      <c r="M52" s="90">
        <f t="shared" ca="1" si="5"/>
        <v>0</v>
      </c>
      <c r="N52" s="90">
        <f t="shared" ca="1" si="5"/>
        <v>0</v>
      </c>
      <c r="O52" s="90">
        <f t="shared" ca="1" si="5"/>
        <v>0</v>
      </c>
      <c r="P52" s="90">
        <f t="shared" ca="1" si="5"/>
        <v>0</v>
      </c>
      <c r="Q52" s="90">
        <f t="shared" ca="1" si="5"/>
        <v>0</v>
      </c>
      <c r="R52" s="90">
        <f t="shared" ca="1" si="5"/>
        <v>0</v>
      </c>
      <c r="S52" s="90">
        <f t="shared" ca="1" si="5"/>
        <v>0</v>
      </c>
      <c r="T52" s="90">
        <f t="shared" ca="1" si="5"/>
        <v>0</v>
      </c>
      <c r="U52" s="90">
        <f t="shared" ca="1" si="5"/>
        <v>0</v>
      </c>
      <c r="V52">
        <f ca="1">IF('Coal mining 2030'!$A60="MD",INDIRECT("'Coal mining 2030'!"&amp;'Country Selector'!$B$3&amp;ROW($A60))*10^12,0)</f>
        <v>0</v>
      </c>
    </row>
    <row r="53" spans="1:22">
      <c r="A53" s="74">
        <v>1</v>
      </c>
      <c r="B53">
        <f ca="1">IF('Coal mining 2010'!$A61="MD",INDIRECT("'Coal mining 2010'!"&amp;'Country Selector'!$B$3&amp;ROW($A61))*10^12,0)</f>
        <v>4601073923272.4775</v>
      </c>
      <c r="C53" s="90">
        <f t="shared" ca="1" si="4"/>
        <v>4608014628182.209</v>
      </c>
      <c r="D53" s="90">
        <f t="shared" ca="1" si="4"/>
        <v>4614955333091.9414</v>
      </c>
      <c r="E53" s="90">
        <f t="shared" ca="1" si="4"/>
        <v>4621896038001.6738</v>
      </c>
      <c r="F53" s="90">
        <f t="shared" ca="1" si="4"/>
        <v>4628836742911.4062</v>
      </c>
      <c r="G53" s="90">
        <f t="shared" ca="1" si="4"/>
        <v>4635777447821.1387</v>
      </c>
      <c r="H53" s="90">
        <f t="shared" ca="1" si="4"/>
        <v>4642718152730.8711</v>
      </c>
      <c r="I53" s="90">
        <f t="shared" ca="1" si="4"/>
        <v>4649658857640.6035</v>
      </c>
      <c r="J53" s="90">
        <f t="shared" ca="1" si="4"/>
        <v>4656599562550.335</v>
      </c>
      <c r="K53" s="90">
        <f t="shared" ca="1" si="4"/>
        <v>4663540267460.0674</v>
      </c>
      <c r="L53">
        <f ca="1">IF('Coal mining 2020'!$A61="MD",INDIRECT("'Coal mining 2020'!"&amp;'Country Selector'!$B$3&amp;ROW($A61))*10^12,0)</f>
        <v>4670480972369.7998</v>
      </c>
      <c r="M53" s="90">
        <f t="shared" ca="1" si="5"/>
        <v>4727076245721.2021</v>
      </c>
      <c r="N53" s="90">
        <f t="shared" ca="1" si="5"/>
        <v>4783671519072.6064</v>
      </c>
      <c r="O53" s="90">
        <f t="shared" ca="1" si="5"/>
        <v>4840266792424.0098</v>
      </c>
      <c r="P53" s="90">
        <f t="shared" ca="1" si="5"/>
        <v>4896862065775.4121</v>
      </c>
      <c r="Q53" s="90">
        <f t="shared" ca="1" si="5"/>
        <v>4953457339126.8164</v>
      </c>
      <c r="R53" s="90">
        <f t="shared" ca="1" si="5"/>
        <v>5010052612478.2187</v>
      </c>
      <c r="S53" s="90">
        <f t="shared" ca="1" si="5"/>
        <v>5066647885829.623</v>
      </c>
      <c r="T53" s="90">
        <f t="shared" ca="1" si="5"/>
        <v>5123243159181.0254</v>
      </c>
      <c r="U53" s="90">
        <f t="shared" ca="1" si="5"/>
        <v>5179838432532.4277</v>
      </c>
      <c r="V53">
        <f ca="1">IF('Coal mining 2030'!$A61="MD",INDIRECT("'Coal mining 2030'!"&amp;'Country Selector'!$B$3&amp;ROW($A61))*10^12,0)</f>
        <v>5236433705883.832</v>
      </c>
    </row>
    <row r="54" spans="1:22">
      <c r="A54" s="74">
        <v>2</v>
      </c>
      <c r="B54">
        <f ca="1">IF('Coal mining 2010'!$A62="MD",INDIRECT("'Coal mining 2010'!"&amp;'Country Selector'!$B$3&amp;ROW($A62))*10^12,0)</f>
        <v>1586609607819.6445</v>
      </c>
      <c r="C54" s="90">
        <f t="shared" ca="1" si="4"/>
        <v>1558954261600.8113</v>
      </c>
      <c r="D54" s="90">
        <f t="shared" ca="1" si="4"/>
        <v>1531298915381.9778</v>
      </c>
      <c r="E54" s="90">
        <f t="shared" ca="1" si="4"/>
        <v>1503643569163.1445</v>
      </c>
      <c r="F54" s="90">
        <f t="shared" ca="1" si="4"/>
        <v>1475988222944.311</v>
      </c>
      <c r="G54" s="90">
        <f t="shared" ca="1" si="4"/>
        <v>1448332876725.4775</v>
      </c>
      <c r="H54" s="90">
        <f t="shared" ca="1" si="4"/>
        <v>1420677530506.6443</v>
      </c>
      <c r="I54" s="90">
        <f t="shared" ca="1" si="4"/>
        <v>1393022184287.811</v>
      </c>
      <c r="J54" s="90">
        <f t="shared" ca="1" si="4"/>
        <v>1365366838068.9775</v>
      </c>
      <c r="K54" s="90">
        <f t="shared" ca="1" si="4"/>
        <v>1337711491850.144</v>
      </c>
      <c r="L54">
        <f ca="1">IF('Coal mining 2020'!$A62="MD",INDIRECT("'Coal mining 2020'!"&amp;'Country Selector'!$B$3&amp;ROW($A62))*10^12,0)</f>
        <v>1310056145631.3108</v>
      </c>
      <c r="M54" s="90">
        <f t="shared" ca="1" si="5"/>
        <v>1315688235233.1628</v>
      </c>
      <c r="N54" s="90">
        <f t="shared" ca="1" si="5"/>
        <v>1321320324835.0149</v>
      </c>
      <c r="O54" s="90">
        <f t="shared" ca="1" si="5"/>
        <v>1326952414436.8672</v>
      </c>
      <c r="P54" s="90">
        <f t="shared" ca="1" si="5"/>
        <v>1332584504038.7192</v>
      </c>
      <c r="Q54" s="90">
        <f t="shared" ca="1" si="5"/>
        <v>1338216593640.5713</v>
      </c>
      <c r="R54" s="90">
        <f t="shared" ca="1" si="5"/>
        <v>1343848683242.4233</v>
      </c>
      <c r="S54" s="90">
        <f t="shared" ca="1" si="5"/>
        <v>1349480772844.2756</v>
      </c>
      <c r="T54" s="90">
        <f t="shared" ca="1" si="5"/>
        <v>1355112862446.1277</v>
      </c>
      <c r="U54" s="90">
        <f t="shared" ca="1" si="5"/>
        <v>1360744952047.98</v>
      </c>
      <c r="V54">
        <f ca="1">IF('Coal mining 2030'!$A62="MD",INDIRECT("'Coal mining 2030'!"&amp;'Country Selector'!$B$3&amp;ROW($A62))*10^12,0)</f>
        <v>1366377041649.832</v>
      </c>
    </row>
    <row r="55" spans="1:22">
      <c r="A55" s="74">
        <v>3</v>
      </c>
      <c r="B55">
        <f ca="1">IF('Coal mining 2010'!$A63="MD",INDIRECT("'Coal mining 2010'!"&amp;'Country Selector'!$B$3&amp;ROW($A63))*10^12,0)</f>
        <v>4424790405815.2422</v>
      </c>
      <c r="C55" s="90">
        <f t="shared" ca="1" si="4"/>
        <v>4434873210478.4678</v>
      </c>
      <c r="D55" s="90">
        <f t="shared" ca="1" si="4"/>
        <v>4444956015141.6943</v>
      </c>
      <c r="E55" s="90">
        <f t="shared" ca="1" si="4"/>
        <v>4455038819804.9199</v>
      </c>
      <c r="F55" s="90">
        <f t="shared" ca="1" si="4"/>
        <v>4465121624468.1465</v>
      </c>
      <c r="G55" s="90">
        <f t="shared" ca="1" si="4"/>
        <v>4475204429131.3711</v>
      </c>
      <c r="H55" s="90">
        <f t="shared" ca="1" si="4"/>
        <v>4485287233794.5977</v>
      </c>
      <c r="I55" s="90">
        <f t="shared" ca="1" si="4"/>
        <v>4495370038457.8242</v>
      </c>
      <c r="J55" s="90">
        <f t="shared" ca="1" si="4"/>
        <v>4505452843121.0498</v>
      </c>
      <c r="K55" s="90">
        <f t="shared" ca="1" si="4"/>
        <v>4515535647784.2754</v>
      </c>
      <c r="L55">
        <f ca="1">IF('Coal mining 2020'!$A63="MD",INDIRECT("'Coal mining 2020'!"&amp;'Country Selector'!$B$3&amp;ROW($A63))*10^12,0)</f>
        <v>4525618452447.501</v>
      </c>
      <c r="M55" s="90">
        <f t="shared" ca="1" si="5"/>
        <v>4574720382546.1426</v>
      </c>
      <c r="N55" s="90">
        <f t="shared" ca="1" si="5"/>
        <v>4623822312644.7842</v>
      </c>
      <c r="O55" s="90">
        <f t="shared" ca="1" si="5"/>
        <v>4672924242743.4258</v>
      </c>
      <c r="P55" s="90">
        <f t="shared" ca="1" si="5"/>
        <v>4722026172842.0664</v>
      </c>
      <c r="Q55" s="90">
        <f t="shared" ca="1" si="5"/>
        <v>4771128102940.708</v>
      </c>
      <c r="R55" s="90">
        <f t="shared" ca="1" si="5"/>
        <v>4820230033039.3496</v>
      </c>
      <c r="S55" s="90">
        <f t="shared" ca="1" si="5"/>
        <v>4869331963137.9912</v>
      </c>
      <c r="T55" s="90">
        <f t="shared" ca="1" si="5"/>
        <v>4918433893236.6318</v>
      </c>
      <c r="U55" s="90">
        <f t="shared" ca="1" si="5"/>
        <v>4967535823335.2734</v>
      </c>
      <c r="V55">
        <f ca="1">IF('Coal mining 2030'!$A63="MD",INDIRECT("'Coal mining 2030'!"&amp;'Country Selector'!$B$3&amp;ROW($A63))*10^12,0)</f>
        <v>5016637753433.915</v>
      </c>
    </row>
    <row r="56" spans="1:22">
      <c r="A56" s="74">
        <v>4</v>
      </c>
      <c r="B56">
        <f ca="1">IF('Coal mining 2010'!$A64="MD",INDIRECT("'Coal mining 2010'!"&amp;'Country Selector'!$B$3&amp;ROW($A64))*10^12,0)</f>
        <v>4546737132758.4922</v>
      </c>
      <c r="C56" s="90">
        <f t="shared" ca="1" si="4"/>
        <v>4524545924923.5635</v>
      </c>
      <c r="D56" s="90">
        <f t="shared" ca="1" si="4"/>
        <v>4502354717088.6357</v>
      </c>
      <c r="E56" s="90">
        <f t="shared" ca="1" si="4"/>
        <v>4480163509253.707</v>
      </c>
      <c r="F56" s="90">
        <f t="shared" ca="1" si="4"/>
        <v>4457972301418.7783</v>
      </c>
      <c r="G56" s="90">
        <f t="shared" ca="1" si="4"/>
        <v>4435781093583.8506</v>
      </c>
      <c r="H56" s="90">
        <f t="shared" ca="1" si="4"/>
        <v>4413589885748.9219</v>
      </c>
      <c r="I56" s="90">
        <f t="shared" ca="1" si="4"/>
        <v>4391398677913.9941</v>
      </c>
      <c r="J56" s="90">
        <f t="shared" ca="1" si="4"/>
        <v>4369207470079.0654</v>
      </c>
      <c r="K56" s="90">
        <f t="shared" ca="1" si="4"/>
        <v>4347016262244.1367</v>
      </c>
      <c r="L56">
        <f ca="1">IF('Coal mining 2020'!$A64="MD",INDIRECT("'Coal mining 2020'!"&amp;'Country Selector'!$B$3&amp;ROW($A64))*10^12,0)</f>
        <v>4324825054409.2085</v>
      </c>
      <c r="M56" s="90">
        <f t="shared" ca="1" si="5"/>
        <v>4371748421843.2471</v>
      </c>
      <c r="N56" s="90">
        <f t="shared" ca="1" si="5"/>
        <v>4418671789277.2852</v>
      </c>
      <c r="O56" s="90">
        <f t="shared" ca="1" si="5"/>
        <v>4465595156711.3242</v>
      </c>
      <c r="P56" s="90">
        <f t="shared" ca="1" si="5"/>
        <v>4512518524145.3623</v>
      </c>
      <c r="Q56" s="90">
        <f t="shared" ca="1" si="5"/>
        <v>4559441891579.4014</v>
      </c>
      <c r="R56" s="90">
        <f t="shared" ca="1" si="5"/>
        <v>4606365259013.4395</v>
      </c>
      <c r="S56" s="90">
        <f t="shared" ca="1" si="5"/>
        <v>4653288626447.4785</v>
      </c>
      <c r="T56" s="90">
        <f t="shared" ca="1" si="5"/>
        <v>4700211993881.5166</v>
      </c>
      <c r="U56" s="90">
        <f t="shared" ca="1" si="5"/>
        <v>4747135361315.5547</v>
      </c>
      <c r="V56">
        <f ca="1">IF('Coal mining 2030'!$A64="MD",INDIRECT("'Coal mining 2030'!"&amp;'Country Selector'!$B$3&amp;ROW($A64))*10^12,0)</f>
        <v>4794058728749.5937</v>
      </c>
    </row>
    <row r="57" spans="1:22">
      <c r="A57" s="74">
        <v>5</v>
      </c>
      <c r="B57">
        <f ca="1">IF('Coal mining 2010'!$A65="MD",INDIRECT("'Coal mining 2010'!"&amp;'Country Selector'!$B$3&amp;ROW($A65))*10^12,0)</f>
        <v>2511410360635.2065</v>
      </c>
      <c r="C57" s="90">
        <f t="shared" ca="1" si="4"/>
        <v>2525461714764.4561</v>
      </c>
      <c r="D57" s="90">
        <f t="shared" ca="1" si="4"/>
        <v>2539513068893.7051</v>
      </c>
      <c r="E57" s="90">
        <f t="shared" ca="1" si="4"/>
        <v>2553564423022.9541</v>
      </c>
      <c r="F57" s="90">
        <f t="shared" ca="1" si="4"/>
        <v>2567615777152.2031</v>
      </c>
      <c r="G57" s="90">
        <f t="shared" ca="1" si="4"/>
        <v>2581667131281.4526</v>
      </c>
      <c r="H57" s="90">
        <f t="shared" ca="1" si="4"/>
        <v>2595718485410.7017</v>
      </c>
      <c r="I57" s="90">
        <f t="shared" ca="1" si="4"/>
        <v>2609769839539.9512</v>
      </c>
      <c r="J57" s="90">
        <f t="shared" ca="1" si="4"/>
        <v>2623821193669.2002</v>
      </c>
      <c r="K57" s="90">
        <f t="shared" ca="1" si="4"/>
        <v>2637872547798.4492</v>
      </c>
      <c r="L57">
        <f ca="1">IF('Coal mining 2020'!$A65="MD",INDIRECT("'Coal mining 2020'!"&amp;'Country Selector'!$B$3&amp;ROW($A65))*10^12,0)</f>
        <v>2651923901927.6987</v>
      </c>
      <c r="M57" s="90">
        <f t="shared" ca="1" si="5"/>
        <v>2674832514558.647</v>
      </c>
      <c r="N57" s="90">
        <f t="shared" ca="1" si="5"/>
        <v>2697741127189.5952</v>
      </c>
      <c r="O57" s="90">
        <f t="shared" ca="1" si="5"/>
        <v>2720649739820.5435</v>
      </c>
      <c r="P57" s="90">
        <f t="shared" ca="1" si="5"/>
        <v>2743558352451.4917</v>
      </c>
      <c r="Q57" s="90">
        <f t="shared" ca="1" si="5"/>
        <v>2766466965082.4399</v>
      </c>
      <c r="R57" s="90">
        <f t="shared" ca="1" si="5"/>
        <v>2789375577713.3882</v>
      </c>
      <c r="S57" s="90">
        <f t="shared" ca="1" si="5"/>
        <v>2812284190344.3364</v>
      </c>
      <c r="T57" s="90">
        <f t="shared" ca="1" si="5"/>
        <v>2835192802975.2847</v>
      </c>
      <c r="U57" s="90">
        <f t="shared" ca="1" si="5"/>
        <v>2858101415606.2329</v>
      </c>
      <c r="V57">
        <f ca="1">IF('Coal mining 2030'!$A65="MD",INDIRECT("'Coal mining 2030'!"&amp;'Country Selector'!$B$3&amp;ROW($A65))*10^12,0)</f>
        <v>2881010028237.1812</v>
      </c>
    </row>
    <row r="58" spans="1:22">
      <c r="A58" s="74">
        <v>6</v>
      </c>
      <c r="B58">
        <f ca="1">IF('Coal mining 2010'!$A66="MD",INDIRECT("'Coal mining 2010'!"&amp;'Country Selector'!$B$3&amp;ROW($A66))*10^12,0)</f>
        <v>809945381822.9314</v>
      </c>
      <c r="C58" s="90">
        <f t="shared" ca="1" si="4"/>
        <v>792777787406.15259</v>
      </c>
      <c r="D58" s="90">
        <f t="shared" ca="1" si="4"/>
        <v>775610192989.37378</v>
      </c>
      <c r="E58" s="90">
        <f t="shared" ca="1" si="4"/>
        <v>758442598572.59497</v>
      </c>
      <c r="F58" s="90">
        <f t="shared" ca="1" si="4"/>
        <v>741275004155.81616</v>
      </c>
      <c r="G58" s="90">
        <f t="shared" ca="1" si="4"/>
        <v>724107409739.03735</v>
      </c>
      <c r="H58" s="90">
        <f t="shared" ca="1" si="4"/>
        <v>706939815322.25854</v>
      </c>
      <c r="I58" s="90">
        <f t="shared" ca="1" si="4"/>
        <v>689772220905.47974</v>
      </c>
      <c r="J58" s="90">
        <f t="shared" ca="1" si="4"/>
        <v>672604626488.70105</v>
      </c>
      <c r="K58" s="90">
        <f t="shared" ca="1" si="4"/>
        <v>655437032071.92224</v>
      </c>
      <c r="L58">
        <f ca="1">IF('Coal mining 2020'!$A66="MD",INDIRECT("'Coal mining 2020'!"&amp;'Country Selector'!$B$3&amp;ROW($A66))*10^12,0)</f>
        <v>638269437655.14343</v>
      </c>
      <c r="M58" s="90">
        <f t="shared" ca="1" si="5"/>
        <v>645194515772.34546</v>
      </c>
      <c r="N58" s="90">
        <f t="shared" ca="1" si="5"/>
        <v>652119593889.54736</v>
      </c>
      <c r="O58" s="90">
        <f t="shared" ca="1" si="5"/>
        <v>659044672006.74939</v>
      </c>
      <c r="P58" s="90">
        <f t="shared" ca="1" si="5"/>
        <v>665969750123.95142</v>
      </c>
      <c r="Q58" s="90">
        <f t="shared" ca="1" si="5"/>
        <v>672894828241.15332</v>
      </c>
      <c r="R58" s="90">
        <f t="shared" ca="1" si="5"/>
        <v>679819906358.35535</v>
      </c>
      <c r="S58" s="90">
        <f t="shared" ca="1" si="5"/>
        <v>686744984475.55737</v>
      </c>
      <c r="T58" s="90">
        <f t="shared" ca="1" si="5"/>
        <v>693670062592.75928</v>
      </c>
      <c r="U58" s="90">
        <f t="shared" ca="1" si="5"/>
        <v>700595140709.96118</v>
      </c>
      <c r="V58">
        <f ca="1">IF('Coal mining 2030'!$A66="MD",INDIRECT("'Coal mining 2030'!"&amp;'Country Selector'!$B$3&amp;ROW($A66))*10^12,0)</f>
        <v>707520218827.16321</v>
      </c>
    </row>
    <row r="59" spans="1:22">
      <c r="A59" s="74">
        <v>7</v>
      </c>
      <c r="B59">
        <f ca="1">IF('Coal mining 2010'!$A67="MD",INDIRECT("'Coal mining 2010'!"&amp;'Country Selector'!$B$3&amp;ROW($A67))*10^12,0)</f>
        <v>490018766858.96307</v>
      </c>
      <c r="C59" s="90">
        <f t="shared" ca="1" si="4"/>
        <v>484335726289.62909</v>
      </c>
      <c r="D59" s="90">
        <f t="shared" ca="1" si="4"/>
        <v>478652685720.2951</v>
      </c>
      <c r="E59" s="90">
        <f t="shared" ca="1" si="4"/>
        <v>472969645150.96112</v>
      </c>
      <c r="F59" s="90">
        <f t="shared" ca="1" si="4"/>
        <v>467286604581.62708</v>
      </c>
      <c r="G59" s="90">
        <f t="shared" ca="1" si="4"/>
        <v>461603564012.29309</v>
      </c>
      <c r="H59" s="90">
        <f t="shared" ca="1" si="4"/>
        <v>455920523442.95911</v>
      </c>
      <c r="I59" s="90">
        <f t="shared" ca="1" si="4"/>
        <v>450237482873.62506</v>
      </c>
      <c r="J59" s="90">
        <f t="shared" ca="1" si="4"/>
        <v>444554442304.29108</v>
      </c>
      <c r="K59" s="90">
        <f t="shared" ca="1" si="4"/>
        <v>438871401734.95709</v>
      </c>
      <c r="L59">
        <f ca="1">IF('Coal mining 2020'!$A67="MD",INDIRECT("'Coal mining 2020'!"&amp;'Country Selector'!$B$3&amp;ROW($A67))*10^12,0)</f>
        <v>433188361165.62311</v>
      </c>
      <c r="M59" s="90">
        <f t="shared" ca="1" si="5"/>
        <v>436651119768.58563</v>
      </c>
      <c r="N59" s="90">
        <f t="shared" ca="1" si="5"/>
        <v>440113878371.54816</v>
      </c>
      <c r="O59" s="90">
        <f t="shared" ca="1" si="5"/>
        <v>443576636974.51068</v>
      </c>
      <c r="P59" s="90">
        <f t="shared" ca="1" si="5"/>
        <v>447039395577.47321</v>
      </c>
      <c r="Q59" s="90">
        <f t="shared" ca="1" si="5"/>
        <v>450502154180.43573</v>
      </c>
      <c r="R59" s="90">
        <f t="shared" ca="1" si="5"/>
        <v>453964912783.39832</v>
      </c>
      <c r="S59" s="90">
        <f t="shared" ca="1" si="5"/>
        <v>457427671386.36078</v>
      </c>
      <c r="T59" s="90">
        <f t="shared" ca="1" si="5"/>
        <v>460890429989.3233</v>
      </c>
      <c r="U59" s="90">
        <f t="shared" ca="1" si="5"/>
        <v>464353188592.28583</v>
      </c>
      <c r="V59">
        <f ca="1">IF('Coal mining 2030'!$A67="MD",INDIRECT("'Coal mining 2030'!"&amp;'Country Selector'!$B$3&amp;ROW($A67))*10^12,0)</f>
        <v>467815947195.24835</v>
      </c>
    </row>
    <row r="60" spans="1:22">
      <c r="A60" s="74">
        <v>8</v>
      </c>
      <c r="B60">
        <f ca="1">IF('Coal mining 2010'!$A68="MD",INDIRECT("'Coal mining 2010'!"&amp;'Country Selector'!$B$3&amp;ROW($A68))*10^12,0)</f>
        <v>91010540437.469696</v>
      </c>
      <c r="C60" s="90">
        <f t="shared" ca="1" si="4"/>
        <v>92761161240.381195</v>
      </c>
      <c r="D60" s="90">
        <f t="shared" ca="1" si="4"/>
        <v>94511782043.292664</v>
      </c>
      <c r="E60" s="90">
        <f t="shared" ca="1" si="4"/>
        <v>96262402846.204147</v>
      </c>
      <c r="F60" s="90">
        <f t="shared" ca="1" si="4"/>
        <v>98013023649.115631</v>
      </c>
      <c r="G60" s="90">
        <f t="shared" ca="1" si="4"/>
        <v>99763644452.02713</v>
      </c>
      <c r="H60" s="90">
        <f t="shared" ca="1" si="4"/>
        <v>101514265254.9386</v>
      </c>
      <c r="I60" s="90">
        <f t="shared" ca="1" si="4"/>
        <v>103264886057.85008</v>
      </c>
      <c r="J60" s="90">
        <f t="shared" ca="1" si="4"/>
        <v>105015506860.76158</v>
      </c>
      <c r="K60" s="90">
        <f t="shared" ca="1" si="4"/>
        <v>106766127663.67307</v>
      </c>
      <c r="L60">
        <f ca="1">IF('Coal mining 2020'!$A68="MD",INDIRECT("'Coal mining 2020'!"&amp;'Country Selector'!$B$3&amp;ROW($A68))*10^12,0)</f>
        <v>108516748466.58455</v>
      </c>
      <c r="M60" s="90">
        <f t="shared" ca="1" si="5"/>
        <v>114114764789.17992</v>
      </c>
      <c r="N60" s="90">
        <f t="shared" ca="1" si="5"/>
        <v>119712781111.77527</v>
      </c>
      <c r="O60" s="90">
        <f t="shared" ca="1" si="5"/>
        <v>125310797434.37061</v>
      </c>
      <c r="P60" s="90">
        <f t="shared" ca="1" si="5"/>
        <v>130908813756.96597</v>
      </c>
      <c r="Q60" s="90">
        <f t="shared" ca="1" si="5"/>
        <v>136506830079.56134</v>
      </c>
      <c r="R60" s="90">
        <f t="shared" ca="1" si="5"/>
        <v>142104846402.15668</v>
      </c>
      <c r="S60" s="90">
        <f t="shared" ca="1" si="5"/>
        <v>147702862724.75204</v>
      </c>
      <c r="T60" s="90">
        <f t="shared" ca="1" si="5"/>
        <v>153300879047.34741</v>
      </c>
      <c r="U60" s="90">
        <f t="shared" ca="1" si="5"/>
        <v>158898895369.94275</v>
      </c>
      <c r="V60">
        <f ca="1">IF('Coal mining 2030'!$A68="MD",INDIRECT("'Coal mining 2030'!"&amp;'Country Selector'!$B$3&amp;ROW($A68))*10^12,0)</f>
        <v>164496911692.53812</v>
      </c>
    </row>
    <row r="61" spans="1:22">
      <c r="A61" s="74">
        <v>9</v>
      </c>
      <c r="B61">
        <f ca="1">IF('Coal mining 2010'!$A69="MD",INDIRECT("'Coal mining 2010'!"&amp;'Country Selector'!$B$3&amp;ROW($A69))*10^12,0)</f>
        <v>175222485692.93454</v>
      </c>
      <c r="C61" s="90">
        <f t="shared" ca="1" si="4"/>
        <v>166306553239.08456</v>
      </c>
      <c r="D61" s="90">
        <f t="shared" ca="1" si="4"/>
        <v>157390620785.23462</v>
      </c>
      <c r="E61" s="90">
        <f t="shared" ca="1" si="4"/>
        <v>148474688331.38464</v>
      </c>
      <c r="F61" s="90">
        <f t="shared" ca="1" si="4"/>
        <v>139558755877.53467</v>
      </c>
      <c r="G61" s="90">
        <f t="shared" ca="1" si="4"/>
        <v>130642823423.68472</v>
      </c>
      <c r="H61" s="90">
        <f t="shared" ca="1" si="4"/>
        <v>121726890969.83475</v>
      </c>
      <c r="I61" s="90">
        <f t="shared" ca="1" si="4"/>
        <v>112810958515.98479</v>
      </c>
      <c r="J61" s="90">
        <f t="shared" ca="1" si="4"/>
        <v>103895026062.13483</v>
      </c>
      <c r="K61" s="90">
        <f t="shared" ca="1" si="4"/>
        <v>94979093608.284882</v>
      </c>
      <c r="L61">
        <f ca="1">IF('Coal mining 2020'!$A69="MD",INDIRECT("'Coal mining 2020'!"&amp;'Country Selector'!$B$3&amp;ROW($A69))*10^12,0)</f>
        <v>86063161154.434906</v>
      </c>
      <c r="M61" s="90">
        <f t="shared" ca="1" si="5"/>
        <v>90965577987.437744</v>
      </c>
      <c r="N61" s="90">
        <f t="shared" ca="1" si="5"/>
        <v>95867994820.440582</v>
      </c>
      <c r="O61" s="90">
        <f t="shared" ca="1" si="5"/>
        <v>100770411653.44339</v>
      </c>
      <c r="P61" s="90">
        <f t="shared" ca="1" si="5"/>
        <v>105672828486.44623</v>
      </c>
      <c r="Q61" s="90">
        <f t="shared" ca="1" si="5"/>
        <v>110575245319.44907</v>
      </c>
      <c r="R61" s="90">
        <f t="shared" ca="1" si="5"/>
        <v>115477662152.4519</v>
      </c>
      <c r="S61" s="90">
        <f t="shared" ca="1" si="5"/>
        <v>120380078985.45473</v>
      </c>
      <c r="T61" s="90">
        <f t="shared" ca="1" si="5"/>
        <v>125282495818.45757</v>
      </c>
      <c r="U61" s="90">
        <f t="shared" ca="1" si="5"/>
        <v>130184912651.46039</v>
      </c>
      <c r="V61">
        <f ca="1">IF('Coal mining 2030'!$A69="MD",INDIRECT("'Coal mining 2030'!"&amp;'Country Selector'!$B$3&amp;ROW($A69))*10^12,0)</f>
        <v>135087329484.46323</v>
      </c>
    </row>
    <row r="62" spans="1:22">
      <c r="A62" s="74">
        <v>10</v>
      </c>
      <c r="B62">
        <f ca="1">IF('Coal mining 2010'!$A70="MD",INDIRECT("'Coal mining 2010'!"&amp;'Country Selector'!$B$3&amp;ROW($A70))*10^12,0)</f>
        <v>199013416175.63516</v>
      </c>
      <c r="C62" s="90">
        <f t="shared" ca="1" si="4"/>
        <v>189762435149.49792</v>
      </c>
      <c r="D62" s="90">
        <f t="shared" ca="1" si="4"/>
        <v>180511454123.36066</v>
      </c>
      <c r="E62" s="90">
        <f t="shared" ca="1" si="4"/>
        <v>171260473097.22345</v>
      </c>
      <c r="F62" s="90">
        <f t="shared" ca="1" si="4"/>
        <v>162009492071.08621</v>
      </c>
      <c r="G62" s="90">
        <f t="shared" ca="1" si="4"/>
        <v>152758511044.94897</v>
      </c>
      <c r="H62" s="90">
        <f t="shared" ca="1" si="4"/>
        <v>143507530018.81171</v>
      </c>
      <c r="I62" s="90">
        <f t="shared" ca="1" si="4"/>
        <v>134256548992.67448</v>
      </c>
      <c r="J62" s="90">
        <f t="shared" ca="1" si="4"/>
        <v>125005567966.53725</v>
      </c>
      <c r="K62" s="90">
        <f t="shared" ca="1" si="4"/>
        <v>115754586940.40002</v>
      </c>
      <c r="L62">
        <f ca="1">IF('Coal mining 2020'!$A70="MD",INDIRECT("'Coal mining 2020'!"&amp;'Country Selector'!$B$3&amp;ROW($A70))*10^12,0)</f>
        <v>106503605914.26277</v>
      </c>
      <c r="M62" s="90">
        <f t="shared" ca="1" si="5"/>
        <v>107659145796.33708</v>
      </c>
      <c r="N62" s="90">
        <f t="shared" ca="1" si="5"/>
        <v>108814685678.41139</v>
      </c>
      <c r="O62" s="90">
        <f t="shared" ca="1" si="5"/>
        <v>109970225560.48569</v>
      </c>
      <c r="P62" s="90">
        <f t="shared" ca="1" si="5"/>
        <v>111125765442.56</v>
      </c>
      <c r="Q62" s="90">
        <f t="shared" ca="1" si="5"/>
        <v>112281305324.63431</v>
      </c>
      <c r="R62" s="90">
        <f t="shared" ca="1" si="5"/>
        <v>113436845206.70862</v>
      </c>
      <c r="S62" s="90">
        <f t="shared" ca="1" si="5"/>
        <v>114592385088.78293</v>
      </c>
      <c r="T62" s="90">
        <f t="shared" ca="1" si="5"/>
        <v>115747924970.85724</v>
      </c>
      <c r="U62" s="90">
        <f t="shared" ca="1" si="5"/>
        <v>116903464852.93155</v>
      </c>
      <c r="V62">
        <f ca="1">IF('Coal mining 2030'!$A70="MD",INDIRECT("'Coal mining 2030'!"&amp;'Country Selector'!$B$3&amp;ROW($A70))*10^12,0)</f>
        <v>118059004735.00586</v>
      </c>
    </row>
    <row r="63" spans="1:22">
      <c r="A63" s="74">
        <v>11</v>
      </c>
      <c r="B63">
        <f ca="1">IF('Coal mining 2010'!$A71="MD",INDIRECT("'Coal mining 2010'!"&amp;'Country Selector'!$B$3&amp;ROW($A71))*10^12,0)</f>
        <v>658718851272.30457</v>
      </c>
      <c r="C63" s="90">
        <f t="shared" ca="1" si="4"/>
        <v>678892527405.77356</v>
      </c>
      <c r="D63" s="90">
        <f t="shared" ca="1" si="4"/>
        <v>699066203539.24243</v>
      </c>
      <c r="E63" s="90">
        <f t="shared" ca="1" si="4"/>
        <v>719239879672.71143</v>
      </c>
      <c r="F63" s="90">
        <f t="shared" ref="D63:K95" ca="1" si="6">$B63*($L$1-F$1)/($L$1-$B$1)+$L63*(F$1-$B$1)/($L$1-$B$1)</f>
        <v>739413555806.18042</v>
      </c>
      <c r="G63" s="90">
        <f t="shared" ca="1" si="6"/>
        <v>759587231939.64941</v>
      </c>
      <c r="H63" s="90">
        <f t="shared" ca="1" si="6"/>
        <v>779760908073.11841</v>
      </c>
      <c r="I63" s="90">
        <f t="shared" ca="1" si="6"/>
        <v>799934584206.5874</v>
      </c>
      <c r="J63" s="90">
        <f t="shared" ca="1" si="6"/>
        <v>820108260340.0564</v>
      </c>
      <c r="K63" s="90">
        <f t="shared" ca="1" si="6"/>
        <v>840281936473.52539</v>
      </c>
      <c r="L63">
        <f ca="1">IF('Coal mining 2020'!$A71="MD",INDIRECT("'Coal mining 2020'!"&amp;'Country Selector'!$B$3&amp;ROW($A71))*10^12,0)</f>
        <v>860455612606.99438</v>
      </c>
      <c r="M63" s="90">
        <f t="shared" ca="1" si="5"/>
        <v>855625708693.66711</v>
      </c>
      <c r="N63" s="90">
        <f t="shared" ca="1" si="5"/>
        <v>850795804780.33984</v>
      </c>
      <c r="O63" s="90">
        <f t="shared" ca="1" si="5"/>
        <v>845965900867.0127</v>
      </c>
      <c r="P63" s="90">
        <f t="shared" ref="N63:U95" ca="1" si="7">$L63*($V$1-P$1)/($V$1-$L$1)+$V63*(P$1-$L$1)/($V$1-$L$1)</f>
        <v>841135996953.6853</v>
      </c>
      <c r="Q63" s="90">
        <f t="shared" ca="1" si="7"/>
        <v>836306093040.35803</v>
      </c>
      <c r="R63" s="90">
        <f t="shared" ca="1" si="7"/>
        <v>831476189127.03076</v>
      </c>
      <c r="S63" s="90">
        <f t="shared" ca="1" si="7"/>
        <v>826646285213.70361</v>
      </c>
      <c r="T63" s="90">
        <f t="shared" ca="1" si="7"/>
        <v>821816381300.37622</v>
      </c>
      <c r="U63" s="90">
        <f t="shared" ca="1" si="7"/>
        <v>816986477387.04895</v>
      </c>
      <c r="V63">
        <f ca="1">IF('Coal mining 2030'!$A71="MD",INDIRECT("'Coal mining 2030'!"&amp;'Country Selector'!$B$3&amp;ROW($A71))*10^12,0)</f>
        <v>812156573473.72168</v>
      </c>
    </row>
    <row r="64" spans="1:22">
      <c r="A64" s="74">
        <v>12</v>
      </c>
      <c r="B64">
        <f ca="1">IF('Coal mining 2010'!$A72="MD",INDIRECT("'Coal mining 2010'!"&amp;'Country Selector'!$B$3&amp;ROW($A72))*10^12,0)</f>
        <v>160921701339.12732</v>
      </c>
      <c r="C64" s="90">
        <f t="shared" ref="C64:K127" ca="1" si="8">$B64*($L$1-C$1)/($L$1-$B$1)+$L64*(C$1-$B$1)/($L$1-$B$1)</f>
        <v>167298325797.2341</v>
      </c>
      <c r="D64" s="90">
        <f t="shared" ca="1" si="6"/>
        <v>173674950255.34082</v>
      </c>
      <c r="E64" s="90">
        <f t="shared" ca="1" si="6"/>
        <v>180051574713.44757</v>
      </c>
      <c r="F64" s="90">
        <f t="shared" ca="1" si="6"/>
        <v>186428199171.55438</v>
      </c>
      <c r="G64" s="90">
        <f t="shared" ca="1" si="6"/>
        <v>192804823629.66113</v>
      </c>
      <c r="H64" s="90">
        <f t="shared" ca="1" si="6"/>
        <v>199181448087.76788</v>
      </c>
      <c r="I64" s="90">
        <f t="shared" ca="1" si="6"/>
        <v>205558072545.87463</v>
      </c>
      <c r="J64" s="90">
        <f t="shared" ca="1" si="6"/>
        <v>211934697003.98141</v>
      </c>
      <c r="K64" s="90">
        <f t="shared" ca="1" si="6"/>
        <v>218311321462.08813</v>
      </c>
      <c r="L64">
        <f ca="1">IF('Coal mining 2020'!$A72="MD",INDIRECT("'Coal mining 2020'!"&amp;'Country Selector'!$B$3&amp;ROW($A72))*10^12,0)</f>
        <v>224687945920.19492</v>
      </c>
      <c r="M64" s="90">
        <f t="shared" ref="M64:U127" ca="1" si="9">$L64*($V$1-M$1)/($V$1-$L$1)+$V64*(M$1-$L$1)/($V$1-$L$1)</f>
        <v>225328644892.05621</v>
      </c>
      <c r="N64" s="90">
        <f t="shared" ca="1" si="7"/>
        <v>225969343863.91754</v>
      </c>
      <c r="O64" s="90">
        <f t="shared" ca="1" si="7"/>
        <v>226610042835.77881</v>
      </c>
      <c r="P64" s="90">
        <f t="shared" ca="1" si="7"/>
        <v>227250741807.64011</v>
      </c>
      <c r="Q64" s="90">
        <f t="shared" ca="1" si="7"/>
        <v>227891440779.5014</v>
      </c>
      <c r="R64" s="90">
        <f t="shared" ca="1" si="7"/>
        <v>228532139751.3627</v>
      </c>
      <c r="S64" s="90">
        <f t="shared" ca="1" si="7"/>
        <v>229172838723.224</v>
      </c>
      <c r="T64" s="90">
        <f t="shared" ca="1" si="7"/>
        <v>229813537695.08533</v>
      </c>
      <c r="U64" s="90">
        <f t="shared" ca="1" si="7"/>
        <v>230454236666.94659</v>
      </c>
      <c r="V64">
        <f ca="1">IF('Coal mining 2030'!$A72="MD",INDIRECT("'Coal mining 2030'!"&amp;'Country Selector'!$B$3&amp;ROW($A72))*10^12,0)</f>
        <v>231094935638.80789</v>
      </c>
    </row>
    <row r="65" spans="1:22">
      <c r="A65" s="74">
        <v>13</v>
      </c>
      <c r="B65">
        <f ca="1">IF('Coal mining 2010'!$A73="MD",INDIRECT("'Coal mining 2010'!"&amp;'Country Selector'!$B$3&amp;ROW($A73))*10^12,0)</f>
        <v>90381797827.575378</v>
      </c>
      <c r="C65" s="90">
        <f t="shared" ca="1" si="8"/>
        <v>82269990621.924896</v>
      </c>
      <c r="D65" s="90">
        <f t="shared" ca="1" si="6"/>
        <v>74158183416.274429</v>
      </c>
      <c r="E65" s="90">
        <f t="shared" ca="1" si="6"/>
        <v>66046376210.62394</v>
      </c>
      <c r="F65" s="90">
        <f t="shared" ca="1" si="6"/>
        <v>57934569004.973465</v>
      </c>
      <c r="G65" s="90">
        <f t="shared" ca="1" si="6"/>
        <v>49822761799.32299</v>
      </c>
      <c r="H65" s="90">
        <f t="shared" ca="1" si="6"/>
        <v>41710954593.672508</v>
      </c>
      <c r="I65" s="90">
        <f t="shared" ca="1" si="6"/>
        <v>33599147388.022034</v>
      </c>
      <c r="J65" s="90">
        <f t="shared" ca="1" si="6"/>
        <v>25487340182.371552</v>
      </c>
      <c r="K65" s="90">
        <f t="shared" ca="1" si="6"/>
        <v>17375532976.721077</v>
      </c>
      <c r="L65">
        <f ca="1">IF('Coal mining 2020'!$A73="MD",INDIRECT("'Coal mining 2020'!"&amp;'Country Selector'!$B$3&amp;ROW($A73))*10^12,0)</f>
        <v>9263725771.0705967</v>
      </c>
      <c r="M65" s="90">
        <f t="shared" ca="1" si="9"/>
        <v>18265105964.44173</v>
      </c>
      <c r="N65" s="90">
        <f t="shared" ca="1" si="7"/>
        <v>27266486157.812866</v>
      </c>
      <c r="O65" s="90">
        <f t="shared" ca="1" si="7"/>
        <v>36267866351.183998</v>
      </c>
      <c r="P65" s="90">
        <f t="shared" ca="1" si="7"/>
        <v>45269246544.55513</v>
      </c>
      <c r="Q65" s="90">
        <f t="shared" ca="1" si="7"/>
        <v>54270626737.92627</v>
      </c>
      <c r="R65" s="90">
        <f t="shared" ca="1" si="7"/>
        <v>63272006931.297401</v>
      </c>
      <c r="S65" s="90">
        <f t="shared" ca="1" si="7"/>
        <v>72273387124.668533</v>
      </c>
      <c r="T65" s="90">
        <f t="shared" ca="1" si="7"/>
        <v>81274767318.039673</v>
      </c>
      <c r="U65" s="90">
        <f t="shared" ca="1" si="7"/>
        <v>90276147511.410797</v>
      </c>
      <c r="V65">
        <f ca="1">IF('Coal mining 2030'!$A73="MD",INDIRECT("'Coal mining 2030'!"&amp;'Country Selector'!$B$3&amp;ROW($A73))*10^12,0)</f>
        <v>99277527704.781937</v>
      </c>
    </row>
    <row r="66" spans="1:22">
      <c r="A66" s="74">
        <v>14</v>
      </c>
      <c r="B66">
        <f ca="1">IF('Coal mining 2010'!$A74="MD",INDIRECT("'Coal mining 2010'!"&amp;'Country Selector'!$B$3&amp;ROW($A74))*10^12,0)</f>
        <v>81413430132.762695</v>
      </c>
      <c r="C66" s="90">
        <f t="shared" ca="1" si="8"/>
        <v>82846692073.91246</v>
      </c>
      <c r="D66" s="90">
        <f t="shared" ca="1" si="6"/>
        <v>84279954015.062225</v>
      </c>
      <c r="E66" s="90">
        <f t="shared" ca="1" si="6"/>
        <v>85713215956.21199</v>
      </c>
      <c r="F66" s="90">
        <f t="shared" ca="1" si="6"/>
        <v>87146477897.361755</v>
      </c>
      <c r="G66" s="90">
        <f t="shared" ca="1" si="6"/>
        <v>88579739838.511536</v>
      </c>
      <c r="H66" s="90">
        <f t="shared" ca="1" si="6"/>
        <v>90013001779.661285</v>
      </c>
      <c r="I66" s="90">
        <f t="shared" ca="1" si="6"/>
        <v>91446263720.811066</v>
      </c>
      <c r="J66" s="90">
        <f t="shared" ca="1" si="6"/>
        <v>92879525661.960831</v>
      </c>
      <c r="K66" s="90">
        <f t="shared" ca="1" si="6"/>
        <v>94312787603.110596</v>
      </c>
      <c r="L66">
        <f ca="1">IF('Coal mining 2020'!$A74="MD",INDIRECT("'Coal mining 2020'!"&amp;'Country Selector'!$B$3&amp;ROW($A74))*10^12,0)</f>
        <v>95746049544.260361</v>
      </c>
      <c r="M66" s="90">
        <f t="shared" ca="1" si="9"/>
        <v>90793012707.020889</v>
      </c>
      <c r="N66" s="90">
        <f t="shared" ca="1" si="7"/>
        <v>85839975869.781433</v>
      </c>
      <c r="O66" s="90">
        <f t="shared" ca="1" si="7"/>
        <v>80886939032.541962</v>
      </c>
      <c r="P66" s="90">
        <f t="shared" ca="1" si="7"/>
        <v>75933902195.30249</v>
      </c>
      <c r="Q66" s="90">
        <f t="shared" ca="1" si="7"/>
        <v>70980865358.063034</v>
      </c>
      <c r="R66" s="90">
        <f t="shared" ca="1" si="7"/>
        <v>66027828520.82357</v>
      </c>
      <c r="S66" s="90">
        <f t="shared" ca="1" si="7"/>
        <v>61074791683.584091</v>
      </c>
      <c r="T66" s="90">
        <f t="shared" ca="1" si="7"/>
        <v>56121754846.344635</v>
      </c>
      <c r="U66" s="90">
        <f t="shared" ca="1" si="7"/>
        <v>51168718009.105164</v>
      </c>
      <c r="V66">
        <f ca="1">IF('Coal mining 2030'!$A74="MD",INDIRECT("'Coal mining 2030'!"&amp;'Country Selector'!$B$3&amp;ROW($A74))*10^12,0)</f>
        <v>46215681171.8657</v>
      </c>
    </row>
    <row r="67" spans="1:22">
      <c r="A67" s="74">
        <v>15</v>
      </c>
      <c r="B67">
        <f ca="1">IF('Coal mining 2010'!$A75="MD",INDIRECT("'Coal mining 2010'!"&amp;'Country Selector'!$B$3&amp;ROW($A75))*10^12,0)</f>
        <v>594128782537.85803</v>
      </c>
      <c r="C67" s="90">
        <f t="shared" ca="1" si="8"/>
        <v>597911680289.35962</v>
      </c>
      <c r="D67" s="90">
        <f t="shared" ca="1" si="6"/>
        <v>601694578040.86121</v>
      </c>
      <c r="E67" s="90">
        <f t="shared" ca="1" si="6"/>
        <v>605477475792.36279</v>
      </c>
      <c r="F67" s="90">
        <f t="shared" ca="1" si="6"/>
        <v>609260373543.86438</v>
      </c>
      <c r="G67" s="90">
        <f t="shared" ca="1" si="6"/>
        <v>613043271295.36597</v>
      </c>
      <c r="H67" s="90">
        <f t="shared" ca="1" si="6"/>
        <v>616826169046.86755</v>
      </c>
      <c r="I67" s="90">
        <f t="shared" ca="1" si="6"/>
        <v>620609066798.36914</v>
      </c>
      <c r="J67" s="90">
        <f t="shared" ca="1" si="6"/>
        <v>624391964549.87073</v>
      </c>
      <c r="K67" s="90">
        <f t="shared" ca="1" si="6"/>
        <v>628174862301.37231</v>
      </c>
      <c r="L67">
        <f ca="1">IF('Coal mining 2020'!$A75="MD",INDIRECT("'Coal mining 2020'!"&amp;'Country Selector'!$B$3&amp;ROW($A75))*10^12,0)</f>
        <v>631957760052.8739</v>
      </c>
      <c r="M67" s="90">
        <f t="shared" ca="1" si="9"/>
        <v>649372820348.30774</v>
      </c>
      <c r="N67" s="90">
        <f t="shared" ca="1" si="7"/>
        <v>666787880643.74146</v>
      </c>
      <c r="O67" s="90">
        <f t="shared" ca="1" si="7"/>
        <v>684202940939.17529</v>
      </c>
      <c r="P67" s="90">
        <f t="shared" ca="1" si="7"/>
        <v>701618001234.60913</v>
      </c>
      <c r="Q67" s="90">
        <f t="shared" ca="1" si="7"/>
        <v>719033061530.04297</v>
      </c>
      <c r="R67" s="90">
        <f t="shared" ca="1" si="7"/>
        <v>736448121825.47668</v>
      </c>
      <c r="S67" s="90">
        <f t="shared" ca="1" si="7"/>
        <v>753863182120.91052</v>
      </c>
      <c r="T67" s="90">
        <f t="shared" ca="1" si="7"/>
        <v>771278242416.34436</v>
      </c>
      <c r="U67" s="90">
        <f t="shared" ca="1" si="7"/>
        <v>788693302711.77808</v>
      </c>
      <c r="V67">
        <f ca="1">IF('Coal mining 2030'!$A75="MD",INDIRECT("'Coal mining 2030'!"&amp;'Country Selector'!$B$3&amp;ROW($A75))*10^12,0)</f>
        <v>806108363007.21191</v>
      </c>
    </row>
    <row r="68" spans="1:22">
      <c r="A68" s="74">
        <v>16</v>
      </c>
      <c r="B68">
        <f ca="1">IF('Coal mining 2010'!$A76="MD",INDIRECT("'Coal mining 2010'!"&amp;'Country Selector'!$B$3&amp;ROW($A76))*10^12,0)</f>
        <v>183948519135.15707</v>
      </c>
      <c r="C68" s="90">
        <f t="shared" ca="1" si="8"/>
        <v>174917314853.70676</v>
      </c>
      <c r="D68" s="90">
        <f t="shared" ca="1" si="6"/>
        <v>165886110572.2565</v>
      </c>
      <c r="E68" s="90">
        <f t="shared" ca="1" si="6"/>
        <v>156854906290.80618</v>
      </c>
      <c r="F68" s="90">
        <f t="shared" ca="1" si="6"/>
        <v>147823702009.35587</v>
      </c>
      <c r="G68" s="90">
        <f t="shared" ca="1" si="6"/>
        <v>138792497727.90558</v>
      </c>
      <c r="H68" s="90">
        <f t="shared" ca="1" si="6"/>
        <v>129761293446.45529</v>
      </c>
      <c r="I68" s="90">
        <f t="shared" ca="1" si="6"/>
        <v>120730089165.00497</v>
      </c>
      <c r="J68" s="90">
        <f t="shared" ca="1" si="6"/>
        <v>111698884883.55469</v>
      </c>
      <c r="K68" s="90">
        <f t="shared" ca="1" si="6"/>
        <v>102667680602.10437</v>
      </c>
      <c r="L68">
        <f ca="1">IF('Coal mining 2020'!$A76="MD",INDIRECT("'Coal mining 2020'!"&amp;'Country Selector'!$B$3&amp;ROW($A76))*10^12,0)</f>
        <v>93636476320.654083</v>
      </c>
      <c r="M68" s="90">
        <f t="shared" ca="1" si="9"/>
        <v>93414418599.929047</v>
      </c>
      <c r="N68" s="90">
        <f t="shared" ca="1" si="7"/>
        <v>93192360879.20401</v>
      </c>
      <c r="O68" s="90">
        <f t="shared" ca="1" si="7"/>
        <v>92970303158.478989</v>
      </c>
      <c r="P68" s="90">
        <f t="shared" ca="1" si="7"/>
        <v>92748245437.753952</v>
      </c>
      <c r="Q68" s="90">
        <f t="shared" ca="1" si="7"/>
        <v>92526187717.028915</v>
      </c>
      <c r="R68" s="90">
        <f t="shared" ca="1" si="7"/>
        <v>92304129996.303894</v>
      </c>
      <c r="S68" s="90">
        <f t="shared" ca="1" si="7"/>
        <v>92082072275.578842</v>
      </c>
      <c r="T68" s="90">
        <f t="shared" ca="1" si="7"/>
        <v>91860014554.853806</v>
      </c>
      <c r="U68" s="90">
        <f t="shared" ca="1" si="7"/>
        <v>91637956834.128799</v>
      </c>
      <c r="V68">
        <f ca="1">IF('Coal mining 2030'!$A76="MD",INDIRECT("'Coal mining 2030'!"&amp;'Country Selector'!$B$3&amp;ROW($A76))*10^12,0)</f>
        <v>91415899113.403748</v>
      </c>
    </row>
    <row r="69" spans="1:22">
      <c r="A69" s="74">
        <v>17</v>
      </c>
      <c r="B69">
        <f ca="1">IF('Coal mining 2010'!$A77="MD",INDIRECT("'Coal mining 2010'!"&amp;'Country Selector'!$B$3&amp;ROW($A77))*10^12,0)</f>
        <v>58456935880.599304</v>
      </c>
      <c r="C69" s="90">
        <f t="shared" ca="1" si="8"/>
        <v>59009080496.370819</v>
      </c>
      <c r="D69" s="90">
        <f t="shared" ca="1" si="6"/>
        <v>59561225112.142326</v>
      </c>
      <c r="E69" s="90">
        <f t="shared" ca="1" si="6"/>
        <v>60113369727.913834</v>
      </c>
      <c r="F69" s="90">
        <f t="shared" ca="1" si="6"/>
        <v>60665514343.685349</v>
      </c>
      <c r="G69" s="90">
        <f t="shared" ca="1" si="6"/>
        <v>61217658959.456856</v>
      </c>
      <c r="H69" s="90">
        <f t="shared" ca="1" si="6"/>
        <v>61769803575.228371</v>
      </c>
      <c r="I69" s="90">
        <f t="shared" ca="1" si="6"/>
        <v>62321948190.999878</v>
      </c>
      <c r="J69" s="90">
        <f t="shared" ca="1" si="6"/>
        <v>62874092806.771393</v>
      </c>
      <c r="K69" s="90">
        <f t="shared" ca="1" si="6"/>
        <v>63426237422.5429</v>
      </c>
      <c r="L69">
        <f ca="1">IF('Coal mining 2020'!$A77="MD",INDIRECT("'Coal mining 2020'!"&amp;'Country Selector'!$B$3&amp;ROW($A77))*10^12,0)</f>
        <v>63978382038.314407</v>
      </c>
      <c r="M69" s="90">
        <f t="shared" ca="1" si="9"/>
        <v>60575214482.871338</v>
      </c>
      <c r="N69" s="90">
        <f t="shared" ca="1" si="7"/>
        <v>57172046927.428253</v>
      </c>
      <c r="O69" s="90">
        <f t="shared" ca="1" si="7"/>
        <v>53768879371.985176</v>
      </c>
      <c r="P69" s="90">
        <f t="shared" ca="1" si="7"/>
        <v>50365711816.542107</v>
      </c>
      <c r="Q69" s="90">
        <f t="shared" ca="1" si="7"/>
        <v>46962544261.09903</v>
      </c>
      <c r="R69" s="90">
        <f t="shared" ca="1" si="7"/>
        <v>43559376705.655952</v>
      </c>
      <c r="S69" s="90">
        <f t="shared" ca="1" si="7"/>
        <v>40156209150.212875</v>
      </c>
      <c r="T69" s="90">
        <f t="shared" ca="1" si="7"/>
        <v>36753041594.769798</v>
      </c>
      <c r="U69" s="90">
        <f t="shared" ca="1" si="7"/>
        <v>33349874039.326717</v>
      </c>
      <c r="V69">
        <f ca="1">IF('Coal mining 2030'!$A77="MD",INDIRECT("'Coal mining 2030'!"&amp;'Country Selector'!$B$3&amp;ROW($A77))*10^12,0)</f>
        <v>29946706483.883644</v>
      </c>
    </row>
    <row r="70" spans="1:22">
      <c r="A70" s="74">
        <v>18</v>
      </c>
      <c r="B70">
        <f ca="1">IF('Coal mining 2010'!$A78="MD",INDIRECT("'Coal mining 2010'!"&amp;'Country Selector'!$B$3&amp;ROW($A78))*10^12,0)</f>
        <v>166364978856.41788</v>
      </c>
      <c r="C70" s="90">
        <f t="shared" ca="1" si="8"/>
        <v>185141093960.67227</v>
      </c>
      <c r="D70" s="90">
        <f t="shared" ca="1" si="6"/>
        <v>203917209064.92664</v>
      </c>
      <c r="E70" s="90">
        <f t="shared" ca="1" si="6"/>
        <v>222693324169.18103</v>
      </c>
      <c r="F70" s="90">
        <f t="shared" ca="1" si="6"/>
        <v>241469439273.43542</v>
      </c>
      <c r="G70" s="90">
        <f t="shared" ca="1" si="6"/>
        <v>260245554377.68982</v>
      </c>
      <c r="H70" s="90">
        <f t="shared" ca="1" si="6"/>
        <v>279021669481.94421</v>
      </c>
      <c r="I70" s="90">
        <f t="shared" ca="1" si="6"/>
        <v>297797784586.19855</v>
      </c>
      <c r="J70" s="90">
        <f t="shared" ca="1" si="6"/>
        <v>316573899690.45294</v>
      </c>
      <c r="K70" s="90">
        <f t="shared" ca="1" si="6"/>
        <v>335350014794.70734</v>
      </c>
      <c r="L70">
        <f ca="1">IF('Coal mining 2020'!$A78="MD",INDIRECT("'Coal mining 2020'!"&amp;'Country Selector'!$B$3&amp;ROW($A78))*10^12,0)</f>
        <v>354126129898.96173</v>
      </c>
      <c r="M70" s="90">
        <f t="shared" ca="1" si="9"/>
        <v>337973361133.25079</v>
      </c>
      <c r="N70" s="90">
        <f t="shared" ca="1" si="7"/>
        <v>321820592367.53986</v>
      </c>
      <c r="O70" s="90">
        <f t="shared" ca="1" si="7"/>
        <v>305667823601.82886</v>
      </c>
      <c r="P70" s="90">
        <f t="shared" ca="1" si="7"/>
        <v>289515054836.11798</v>
      </c>
      <c r="Q70" s="90">
        <f t="shared" ca="1" si="7"/>
        <v>273362286070.40701</v>
      </c>
      <c r="R70" s="90">
        <f t="shared" ca="1" si="7"/>
        <v>257209517304.69604</v>
      </c>
      <c r="S70" s="90">
        <f t="shared" ca="1" si="7"/>
        <v>241056748538.98511</v>
      </c>
      <c r="T70" s="90">
        <f t="shared" ca="1" si="7"/>
        <v>224903979773.27417</v>
      </c>
      <c r="U70" s="90">
        <f t="shared" ca="1" si="7"/>
        <v>208751211007.56323</v>
      </c>
      <c r="V70">
        <f ca="1">IF('Coal mining 2030'!$A78="MD",INDIRECT("'Coal mining 2030'!"&amp;'Country Selector'!$B$3&amp;ROW($A78))*10^12,0)</f>
        <v>192598442241.85229</v>
      </c>
    </row>
    <row r="71" spans="1:22">
      <c r="A71" s="74">
        <v>19</v>
      </c>
      <c r="B71">
        <f ca="1">IF('Coal mining 2010'!$A79="MD",INDIRECT("'Coal mining 2010'!"&amp;'Country Selector'!$B$3&amp;ROW($A79))*10^12,0)</f>
        <v>651557489764.02356</v>
      </c>
      <c r="C71" s="90">
        <f t="shared" ca="1" si="8"/>
        <v>658314773787.43811</v>
      </c>
      <c r="D71" s="90">
        <f t="shared" ca="1" si="6"/>
        <v>665072057810.85266</v>
      </c>
      <c r="E71" s="90">
        <f t="shared" ca="1" si="6"/>
        <v>671829341834.26733</v>
      </c>
      <c r="F71" s="90">
        <f t="shared" ca="1" si="6"/>
        <v>678586625857.68188</v>
      </c>
      <c r="G71" s="90">
        <f t="shared" ca="1" si="6"/>
        <v>685343909881.09631</v>
      </c>
      <c r="H71" s="90">
        <f t="shared" ca="1" si="6"/>
        <v>692101193904.51099</v>
      </c>
      <c r="I71" s="90">
        <f t="shared" ca="1" si="6"/>
        <v>698858477927.92554</v>
      </c>
      <c r="J71" s="90">
        <f t="shared" ca="1" si="6"/>
        <v>705615761951.33997</v>
      </c>
      <c r="K71" s="90">
        <f t="shared" ca="1" si="6"/>
        <v>712373045974.75452</v>
      </c>
      <c r="L71">
        <f ca="1">IF('Coal mining 2020'!$A79="MD",INDIRECT("'Coal mining 2020'!"&amp;'Country Selector'!$B$3&amp;ROW($A79))*10^12,0)</f>
        <v>719130329998.16907</v>
      </c>
      <c r="M71" s="90">
        <f t="shared" ca="1" si="9"/>
        <v>722647209244.40845</v>
      </c>
      <c r="N71" s="90">
        <f t="shared" ca="1" si="7"/>
        <v>726164088490.64771</v>
      </c>
      <c r="O71" s="90">
        <f t="shared" ca="1" si="7"/>
        <v>729680967736.88696</v>
      </c>
      <c r="P71" s="90">
        <f t="shared" ca="1" si="7"/>
        <v>733197846983.12634</v>
      </c>
      <c r="Q71" s="90">
        <f t="shared" ca="1" si="7"/>
        <v>736714726229.3656</v>
      </c>
      <c r="R71" s="90">
        <f t="shared" ca="1" si="7"/>
        <v>740231605475.60498</v>
      </c>
      <c r="S71" s="90">
        <f t="shared" ca="1" si="7"/>
        <v>743748484721.84424</v>
      </c>
      <c r="T71" s="90">
        <f t="shared" ca="1" si="7"/>
        <v>747265363968.0835</v>
      </c>
      <c r="U71" s="90">
        <f t="shared" ca="1" si="7"/>
        <v>750782243214.32288</v>
      </c>
      <c r="V71">
        <f ca="1">IF('Coal mining 2030'!$A79="MD",INDIRECT("'Coal mining 2030'!"&amp;'Country Selector'!$B$3&amp;ROW($A79))*10^12,0)</f>
        <v>754299122460.56213</v>
      </c>
    </row>
    <row r="72" spans="1:22">
      <c r="A72" s="74">
        <v>20</v>
      </c>
      <c r="B72">
        <f ca="1">IF('Coal mining 2010'!$A80="MD",INDIRECT("'Coal mining 2010'!"&amp;'Country Selector'!$B$3&amp;ROW($A80))*10^12,0)</f>
        <v>2627285073.8706665</v>
      </c>
      <c r="C72" s="90">
        <f t="shared" ca="1" si="8"/>
        <v>2638943391.1560898</v>
      </c>
      <c r="D72" s="90">
        <f t="shared" ca="1" si="6"/>
        <v>2650601708.4415135</v>
      </c>
      <c r="E72" s="90">
        <f t="shared" ca="1" si="6"/>
        <v>2662260025.7269363</v>
      </c>
      <c r="F72" s="90">
        <f t="shared" ca="1" si="6"/>
        <v>2673918343.0123601</v>
      </c>
      <c r="G72" s="90">
        <f t="shared" ca="1" si="6"/>
        <v>2685576660.2977839</v>
      </c>
      <c r="H72" s="90">
        <f t="shared" ca="1" si="6"/>
        <v>2697234977.5832071</v>
      </c>
      <c r="I72" s="90">
        <f t="shared" ca="1" si="6"/>
        <v>2708893294.8686304</v>
      </c>
      <c r="J72" s="90">
        <f t="shared" ca="1" si="6"/>
        <v>2720551612.1540537</v>
      </c>
      <c r="K72" s="90">
        <f t="shared" ca="1" si="6"/>
        <v>2732209929.4394774</v>
      </c>
      <c r="L72">
        <f ca="1">IF('Coal mining 2020'!$A80="MD",INDIRECT("'Coal mining 2020'!"&amp;'Country Selector'!$B$3&amp;ROW($A80))*10^12,0)</f>
        <v>2743868246.7249007</v>
      </c>
      <c r="M72" s="90">
        <f t="shared" ca="1" si="9"/>
        <v>5979728995.1447392</v>
      </c>
      <c r="N72" s="90">
        <f t="shared" ca="1" si="7"/>
        <v>9215589743.5645771</v>
      </c>
      <c r="O72" s="90">
        <f t="shared" ca="1" si="7"/>
        <v>12451450491.984417</v>
      </c>
      <c r="P72" s="90">
        <f t="shared" ca="1" si="7"/>
        <v>15687311240.404255</v>
      </c>
      <c r="Q72" s="90">
        <f t="shared" ca="1" si="7"/>
        <v>18923171988.824093</v>
      </c>
      <c r="R72" s="90">
        <f t="shared" ca="1" si="7"/>
        <v>22159032737.243935</v>
      </c>
      <c r="S72" s="90">
        <f t="shared" ca="1" si="7"/>
        <v>25394893485.663773</v>
      </c>
      <c r="T72" s="90">
        <f t="shared" ca="1" si="7"/>
        <v>28630754234.083607</v>
      </c>
      <c r="U72" s="90">
        <f t="shared" ca="1" si="7"/>
        <v>31866614982.503445</v>
      </c>
      <c r="V72">
        <f ca="1">IF('Coal mining 2030'!$A80="MD",INDIRECT("'Coal mining 2030'!"&amp;'Country Selector'!$B$3&amp;ROW($A80))*10^12,0)</f>
        <v>35102475730.923286</v>
      </c>
    </row>
    <row r="73" spans="1:22">
      <c r="A73" s="74">
        <v>21</v>
      </c>
      <c r="B73">
        <f ca="1">IF('Coal mining 2010'!$A81="MD",INDIRECT("'Coal mining 2010'!"&amp;'Country Selector'!$B$3&amp;ROW($A81))*10^12,0)</f>
        <v>684212642953.30176</v>
      </c>
      <c r="C73" s="90">
        <f t="shared" ca="1" si="8"/>
        <v>684356484630.71558</v>
      </c>
      <c r="D73" s="90">
        <f t="shared" ca="1" si="6"/>
        <v>684500326308.12964</v>
      </c>
      <c r="E73" s="90">
        <f t="shared" ca="1" si="6"/>
        <v>684644167985.54346</v>
      </c>
      <c r="F73" s="90">
        <f t="shared" ca="1" si="6"/>
        <v>684788009662.9574</v>
      </c>
      <c r="G73" s="90">
        <f t="shared" ca="1" si="6"/>
        <v>684931851340.37134</v>
      </c>
      <c r="H73" s="90">
        <f t="shared" ca="1" si="6"/>
        <v>685075693017.78516</v>
      </c>
      <c r="I73" s="90">
        <f t="shared" ca="1" si="6"/>
        <v>685219534695.19922</v>
      </c>
      <c r="J73" s="90">
        <f t="shared" ca="1" si="6"/>
        <v>685363376372.61304</v>
      </c>
      <c r="K73" s="90">
        <f t="shared" ca="1" si="6"/>
        <v>685507218050.02686</v>
      </c>
      <c r="L73">
        <f ca="1">IF('Coal mining 2020'!$A81="MD",INDIRECT("'Coal mining 2020'!"&amp;'Country Selector'!$B$3&amp;ROW($A81))*10^12,0)</f>
        <v>685651059727.4408</v>
      </c>
      <c r="M73" s="90">
        <f t="shared" ca="1" si="9"/>
        <v>693090217659.23474</v>
      </c>
      <c r="N73" s="90">
        <f t="shared" ca="1" si="7"/>
        <v>700529375591.02881</v>
      </c>
      <c r="O73" s="90">
        <f t="shared" ca="1" si="7"/>
        <v>707968533522.82275</v>
      </c>
      <c r="P73" s="90">
        <f t="shared" ca="1" si="7"/>
        <v>715407691454.6167</v>
      </c>
      <c r="Q73" s="90">
        <f t="shared" ca="1" si="7"/>
        <v>722846849386.41064</v>
      </c>
      <c r="R73" s="90">
        <f t="shared" ca="1" si="7"/>
        <v>730286007318.20459</v>
      </c>
      <c r="S73" s="90">
        <f t="shared" ca="1" si="7"/>
        <v>737725165249.99854</v>
      </c>
      <c r="T73" s="90">
        <f t="shared" ca="1" si="7"/>
        <v>745164323181.7926</v>
      </c>
      <c r="U73" s="90">
        <f t="shared" ca="1" si="7"/>
        <v>752603481113.58667</v>
      </c>
      <c r="V73">
        <f ca="1">IF('Coal mining 2030'!$A81="MD",INDIRECT("'Coal mining 2030'!"&amp;'Country Selector'!$B$3&amp;ROW($A81))*10^12,0)</f>
        <v>760042639045.38049</v>
      </c>
    </row>
    <row r="74" spans="1:22">
      <c r="A74" s="74">
        <v>22</v>
      </c>
      <c r="B74">
        <f ca="1">IF('Coal mining 2010'!$A82="MD",INDIRECT("'Coal mining 2010'!"&amp;'Country Selector'!$B$3&amp;ROW($A82))*10^12,0)</f>
        <v>621602865281.85437</v>
      </c>
      <c r="C74" s="90">
        <f t="shared" ca="1" si="8"/>
        <v>627407954419.51746</v>
      </c>
      <c r="D74" s="90">
        <f t="shared" ca="1" si="6"/>
        <v>633213043557.18054</v>
      </c>
      <c r="E74" s="90">
        <f t="shared" ca="1" si="6"/>
        <v>639018132694.84363</v>
      </c>
      <c r="F74" s="90">
        <f t="shared" ca="1" si="6"/>
        <v>644823221832.50671</v>
      </c>
      <c r="G74" s="90">
        <f t="shared" ca="1" si="6"/>
        <v>650628310970.1698</v>
      </c>
      <c r="H74" s="90">
        <f t="shared" ca="1" si="6"/>
        <v>656433400107.83289</v>
      </c>
      <c r="I74" s="90">
        <f t="shared" ca="1" si="6"/>
        <v>662238489245.49597</v>
      </c>
      <c r="J74" s="90">
        <f t="shared" ca="1" si="6"/>
        <v>668043578383.15906</v>
      </c>
      <c r="K74" s="90">
        <f t="shared" ca="1" si="6"/>
        <v>673848667520.82214</v>
      </c>
      <c r="L74">
        <f ca="1">IF('Coal mining 2020'!$A82="MD",INDIRECT("'Coal mining 2020'!"&amp;'Country Selector'!$B$3&amp;ROW($A82))*10^12,0)</f>
        <v>679653756658.48523</v>
      </c>
      <c r="M74" s="90">
        <f t="shared" ca="1" si="9"/>
        <v>686634526713.46826</v>
      </c>
      <c r="N74" s="90">
        <f t="shared" ca="1" si="7"/>
        <v>693615296768.45142</v>
      </c>
      <c r="O74" s="90">
        <f t="shared" ca="1" si="7"/>
        <v>700596066823.43433</v>
      </c>
      <c r="P74" s="90">
        <f t="shared" ca="1" si="7"/>
        <v>707576836878.41748</v>
      </c>
      <c r="Q74" s="90">
        <f t="shared" ca="1" si="7"/>
        <v>714557606933.40051</v>
      </c>
      <c r="R74" s="90">
        <f t="shared" ca="1" si="7"/>
        <v>721538376988.38354</v>
      </c>
      <c r="S74" s="90">
        <f t="shared" ca="1" si="7"/>
        <v>728519147043.3667</v>
      </c>
      <c r="T74" s="90">
        <f t="shared" ca="1" si="7"/>
        <v>735499917098.34961</v>
      </c>
      <c r="U74" s="90">
        <f t="shared" ca="1" si="7"/>
        <v>742480687153.33264</v>
      </c>
      <c r="V74">
        <f ca="1">IF('Coal mining 2030'!$A82="MD",INDIRECT("'Coal mining 2030'!"&amp;'Country Selector'!$B$3&amp;ROW($A82))*10^12,0)</f>
        <v>749461457208.3158</v>
      </c>
    </row>
    <row r="75" spans="1:22">
      <c r="A75" s="74">
        <v>23</v>
      </c>
      <c r="B75">
        <f ca="1">IF('Coal mining 2010'!$A83="MD",INDIRECT("'Coal mining 2010'!"&amp;'Country Selector'!$B$3&amp;ROW($A83))*10^12,0)</f>
        <v>2756155546309.8701</v>
      </c>
      <c r="C75" s="90">
        <f t="shared" ca="1" si="8"/>
        <v>2768586030924.5884</v>
      </c>
      <c r="D75" s="90">
        <f t="shared" ca="1" si="6"/>
        <v>2781016515539.3066</v>
      </c>
      <c r="E75" s="90">
        <f t="shared" ca="1" si="6"/>
        <v>2793447000154.0249</v>
      </c>
      <c r="F75" s="90">
        <f t="shared" ca="1" si="6"/>
        <v>2805877484768.7432</v>
      </c>
      <c r="G75" s="90">
        <f t="shared" ca="1" si="6"/>
        <v>2818307969383.4614</v>
      </c>
      <c r="H75" s="90">
        <f t="shared" ca="1" si="6"/>
        <v>2830738453998.1797</v>
      </c>
      <c r="I75" s="90">
        <f t="shared" ca="1" si="6"/>
        <v>2843168938612.8979</v>
      </c>
      <c r="J75" s="90">
        <f t="shared" ca="1" si="6"/>
        <v>2855599423227.6162</v>
      </c>
      <c r="K75" s="90">
        <f t="shared" ca="1" si="6"/>
        <v>2868029907842.3345</v>
      </c>
      <c r="L75">
        <f ca="1">IF('Coal mining 2020'!$A83="MD",INDIRECT("'Coal mining 2020'!"&amp;'Country Selector'!$B$3&amp;ROW($A83))*10^12,0)</f>
        <v>2880460392457.0527</v>
      </c>
      <c r="M75" s="90">
        <f t="shared" ca="1" si="9"/>
        <v>2917043091518.0972</v>
      </c>
      <c r="N75" s="90">
        <f t="shared" ca="1" si="7"/>
        <v>2953625790579.1406</v>
      </c>
      <c r="O75" s="90">
        <f t="shared" ca="1" si="7"/>
        <v>2990208489640.1846</v>
      </c>
      <c r="P75" s="90">
        <f t="shared" ca="1" si="7"/>
        <v>3026791188701.229</v>
      </c>
      <c r="Q75" s="90">
        <f t="shared" ca="1" si="7"/>
        <v>3063373887762.2729</v>
      </c>
      <c r="R75" s="90">
        <f t="shared" ca="1" si="7"/>
        <v>3099956586823.3174</v>
      </c>
      <c r="S75" s="90">
        <f t="shared" ca="1" si="7"/>
        <v>3136539285884.3608</v>
      </c>
      <c r="T75" s="90">
        <f t="shared" ca="1" si="7"/>
        <v>3173121984945.4053</v>
      </c>
      <c r="U75" s="90">
        <f t="shared" ca="1" si="7"/>
        <v>3209704684006.4487</v>
      </c>
      <c r="V75">
        <f ca="1">IF('Coal mining 2030'!$A83="MD",INDIRECT("'Coal mining 2030'!"&amp;'Country Selector'!$B$3&amp;ROW($A83))*10^12,0)</f>
        <v>3246287383067.4932</v>
      </c>
    </row>
    <row r="76" spans="1:22">
      <c r="A76" s="74">
        <v>24</v>
      </c>
      <c r="B76">
        <f ca="1">IF('Coal mining 2010'!$A84="MD",INDIRECT("'Coal mining 2010'!"&amp;'Country Selector'!$B$3&amp;ROW($A84))*10^12,0)</f>
        <v>100238453628.52057</v>
      </c>
      <c r="C76" s="90">
        <f t="shared" ca="1" si="8"/>
        <v>90451009745.200729</v>
      </c>
      <c r="D76" s="90">
        <f t="shared" ca="1" si="6"/>
        <v>80663565861.88092</v>
      </c>
      <c r="E76" s="90">
        <f t="shared" ca="1" si="6"/>
        <v>70876121978.561096</v>
      </c>
      <c r="F76" s="90">
        <f t="shared" ca="1" si="6"/>
        <v>61088678095.24128</v>
      </c>
      <c r="G76" s="90">
        <f t="shared" ca="1" si="6"/>
        <v>51301234211.921448</v>
      </c>
      <c r="H76" s="90">
        <f t="shared" ca="1" si="6"/>
        <v>41513790328.601624</v>
      </c>
      <c r="I76" s="90">
        <f t="shared" ca="1" si="6"/>
        <v>31726346445.281803</v>
      </c>
      <c r="J76" s="90">
        <f t="shared" ca="1" si="6"/>
        <v>21938902561.961979</v>
      </c>
      <c r="K76" s="90">
        <f t="shared" ca="1" si="6"/>
        <v>12151458678.642157</v>
      </c>
      <c r="L76">
        <f ca="1">IF('Coal mining 2020'!$A84="MD",INDIRECT("'Coal mining 2020'!"&amp;'Country Selector'!$B$3&amp;ROW($A84))*10^12,0)</f>
        <v>2364014795.3223333</v>
      </c>
      <c r="M76" s="90">
        <f t="shared" ca="1" si="9"/>
        <v>7949396231.849803</v>
      </c>
      <c r="N76" s="90">
        <f t="shared" ca="1" si="7"/>
        <v>13534777668.377272</v>
      </c>
      <c r="O76" s="90">
        <f t="shared" ca="1" si="7"/>
        <v>19120159104.904739</v>
      </c>
      <c r="P76" s="90">
        <f t="shared" ca="1" si="7"/>
        <v>24705540541.432213</v>
      </c>
      <c r="Q76" s="90">
        <f t="shared" ca="1" si="7"/>
        <v>30290921977.959682</v>
      </c>
      <c r="R76" s="90">
        <f t="shared" ca="1" si="7"/>
        <v>35876303414.487152</v>
      </c>
      <c r="S76" s="90">
        <f t="shared" ca="1" si="7"/>
        <v>41461684851.014626</v>
      </c>
      <c r="T76" s="90">
        <f t="shared" ca="1" si="7"/>
        <v>47047066287.542091</v>
      </c>
      <c r="U76" s="90">
        <f t="shared" ca="1" si="7"/>
        <v>52632447724.069565</v>
      </c>
      <c r="V76">
        <f ca="1">IF('Coal mining 2030'!$A84="MD",INDIRECT("'Coal mining 2030'!"&amp;'Country Selector'!$B$3&amp;ROW($A84))*10^12,0)</f>
        <v>58217829160.597031</v>
      </c>
    </row>
    <row r="77" spans="1:22">
      <c r="A77" s="74">
        <v>25</v>
      </c>
      <c r="B77">
        <f ca="1">IF('Coal mining 2010'!$A85="MD",INDIRECT("'Coal mining 2010'!"&amp;'Country Selector'!$B$3&amp;ROW($A85))*10^12,0)</f>
        <v>24998282296.973427</v>
      </c>
      <c r="C77" s="90">
        <f t="shared" ca="1" si="8"/>
        <v>25316944773.085125</v>
      </c>
      <c r="D77" s="90">
        <f t="shared" ca="1" si="6"/>
        <v>25635607249.196823</v>
      </c>
      <c r="E77" s="90">
        <f t="shared" ca="1" si="6"/>
        <v>25954269725.308521</v>
      </c>
      <c r="F77" s="90">
        <f t="shared" ca="1" si="6"/>
        <v>26272932201.420219</v>
      </c>
      <c r="G77" s="90">
        <f t="shared" ca="1" si="6"/>
        <v>26591594677.531914</v>
      </c>
      <c r="H77" s="90">
        <f t="shared" ca="1" si="6"/>
        <v>26910257153.643616</v>
      </c>
      <c r="I77" s="90">
        <f t="shared" ca="1" si="6"/>
        <v>27228919629.755314</v>
      </c>
      <c r="J77" s="90">
        <f t="shared" ca="1" si="6"/>
        <v>27547582105.867012</v>
      </c>
      <c r="K77" s="90">
        <f t="shared" ca="1" si="6"/>
        <v>27866244581.978706</v>
      </c>
      <c r="L77">
        <f ca="1">IF('Coal mining 2020'!$A85="MD",INDIRECT("'Coal mining 2020'!"&amp;'Country Selector'!$B$3&amp;ROW($A85))*10^12,0)</f>
        <v>28184907058.090405</v>
      </c>
      <c r="M77" s="90">
        <f t="shared" ca="1" si="9"/>
        <v>25506667833.567322</v>
      </c>
      <c r="N77" s="90">
        <f t="shared" ca="1" si="7"/>
        <v>22828428609.044239</v>
      </c>
      <c r="O77" s="90">
        <f t="shared" ca="1" si="7"/>
        <v>20150189384.521156</v>
      </c>
      <c r="P77" s="90">
        <f t="shared" ca="1" si="7"/>
        <v>17471950159.998074</v>
      </c>
      <c r="Q77" s="90">
        <f t="shared" ca="1" si="7"/>
        <v>14793710935.474991</v>
      </c>
      <c r="R77" s="90">
        <f t="shared" ca="1" si="7"/>
        <v>12115471710.95191</v>
      </c>
      <c r="S77" s="90">
        <f t="shared" ca="1" si="7"/>
        <v>9437232486.4288254</v>
      </c>
      <c r="T77" s="90">
        <f t="shared" ca="1" si="7"/>
        <v>6758993261.9057446</v>
      </c>
      <c r="U77" s="90">
        <f t="shared" ca="1" si="7"/>
        <v>4080754037.3826618</v>
      </c>
      <c r="V77">
        <f ca="1">IF('Coal mining 2030'!$A85="MD",INDIRECT("'Coal mining 2030'!"&amp;'Country Selector'!$B$3&amp;ROW($A85))*10^12,0)</f>
        <v>1402514812.8595788</v>
      </c>
    </row>
    <row r="78" spans="1:22">
      <c r="A78" s="74">
        <v>26</v>
      </c>
      <c r="B78">
        <f ca="1">IF('Coal mining 2010'!$A86="MD",INDIRECT("'Coal mining 2010'!"&amp;'Country Selector'!$B$3&amp;ROW($A86))*10^12,0)</f>
        <v>24876369159.521515</v>
      </c>
      <c r="C78" s="90">
        <f t="shared" ca="1" si="8"/>
        <v>32861291728.540462</v>
      </c>
      <c r="D78" s="90">
        <f t="shared" ca="1" si="6"/>
        <v>40846214297.55941</v>
      </c>
      <c r="E78" s="90">
        <f t="shared" ca="1" si="6"/>
        <v>48831136866.578362</v>
      </c>
      <c r="F78" s="90">
        <f t="shared" ca="1" si="6"/>
        <v>56816059435.597305</v>
      </c>
      <c r="G78" s="90">
        <f t="shared" ca="1" si="6"/>
        <v>64800982004.616257</v>
      </c>
      <c r="H78" s="90">
        <f t="shared" ca="1" si="6"/>
        <v>72785904573.635208</v>
      </c>
      <c r="I78" s="90">
        <f t="shared" ca="1" si="6"/>
        <v>80770827142.65416</v>
      </c>
      <c r="J78" s="90">
        <f t="shared" ca="1" si="6"/>
        <v>88755749711.673096</v>
      </c>
      <c r="K78" s="90">
        <f t="shared" ca="1" si="6"/>
        <v>96740672280.692047</v>
      </c>
      <c r="L78">
        <f ca="1">IF('Coal mining 2020'!$A86="MD",INDIRECT("'Coal mining 2020'!"&amp;'Country Selector'!$B$3&amp;ROW($A86))*10^12,0)</f>
        <v>104725594849.711</v>
      </c>
      <c r="M78" s="90">
        <f t="shared" ca="1" si="9"/>
        <v>97132938323.698425</v>
      </c>
      <c r="N78" s="90">
        <f t="shared" ca="1" si="7"/>
        <v>89540281797.685852</v>
      </c>
      <c r="O78" s="90">
        <f t="shared" ca="1" si="7"/>
        <v>81947625271.673279</v>
      </c>
      <c r="P78" s="90">
        <f t="shared" ca="1" si="7"/>
        <v>74354968745.660706</v>
      </c>
      <c r="Q78" s="90">
        <f t="shared" ca="1" si="7"/>
        <v>66762312219.648125</v>
      </c>
      <c r="R78" s="90">
        <f t="shared" ca="1" si="7"/>
        <v>59169655693.635544</v>
      </c>
      <c r="S78" s="90">
        <f t="shared" ca="1" si="7"/>
        <v>51576999167.622971</v>
      </c>
      <c r="T78" s="90">
        <f t="shared" ca="1" si="7"/>
        <v>43984342641.610397</v>
      </c>
      <c r="U78" s="90">
        <f t="shared" ca="1" si="7"/>
        <v>36391686115.597824</v>
      </c>
      <c r="V78">
        <f ca="1">IF('Coal mining 2030'!$A86="MD",INDIRECT("'Coal mining 2030'!"&amp;'Country Selector'!$B$3&amp;ROW($A86))*10^12,0)</f>
        <v>28799029589.585247</v>
      </c>
    </row>
    <row r="79" spans="1:22">
      <c r="A79" s="74">
        <v>27</v>
      </c>
      <c r="B79">
        <f ca="1">IF('Coal mining 2010'!$A87="MD",INDIRECT("'Coal mining 2010'!"&amp;'Country Selector'!$B$3&amp;ROW($A87))*10^12,0)</f>
        <v>22950221690.745564</v>
      </c>
      <c r="C79" s="90">
        <f t="shared" ca="1" si="8"/>
        <v>23258862109.809544</v>
      </c>
      <c r="D79" s="90">
        <f t="shared" ca="1" si="6"/>
        <v>23567502528.87352</v>
      </c>
      <c r="E79" s="90">
        <f t="shared" ca="1" si="6"/>
        <v>23876142947.937492</v>
      </c>
      <c r="F79" s="90">
        <f t="shared" ca="1" si="6"/>
        <v>24184783367.001472</v>
      </c>
      <c r="G79" s="90">
        <f t="shared" ca="1" si="6"/>
        <v>24493423786.065449</v>
      </c>
      <c r="H79" s="90">
        <f t="shared" ca="1" si="6"/>
        <v>24802064205.129425</v>
      </c>
      <c r="I79" s="90">
        <f t="shared" ca="1" si="6"/>
        <v>25110704624.193405</v>
      </c>
      <c r="J79" s="90">
        <f t="shared" ca="1" si="6"/>
        <v>25419345043.257381</v>
      </c>
      <c r="K79" s="90">
        <f t="shared" ca="1" si="6"/>
        <v>25727985462.321358</v>
      </c>
      <c r="L79">
        <f ca="1">IF('Coal mining 2020'!$A87="MD",INDIRECT("'Coal mining 2020'!"&amp;'Country Selector'!$B$3&amp;ROW($A87))*10^12,0)</f>
        <v>26036625881.385334</v>
      </c>
      <c r="M79" s="90">
        <f t="shared" ca="1" si="9"/>
        <v>26089878815.448135</v>
      </c>
      <c r="N79" s="90">
        <f t="shared" ca="1" si="7"/>
        <v>26143131749.510933</v>
      </c>
      <c r="O79" s="90">
        <f t="shared" ca="1" si="7"/>
        <v>26196384683.573727</v>
      </c>
      <c r="P79" s="90">
        <f t="shared" ca="1" si="7"/>
        <v>26249637617.636528</v>
      </c>
      <c r="Q79" s="90">
        <f t="shared" ca="1" si="7"/>
        <v>26302890551.699322</v>
      </c>
      <c r="R79" s="90">
        <f t="shared" ca="1" si="7"/>
        <v>26356143485.762123</v>
      </c>
      <c r="S79" s="90">
        <f t="shared" ca="1" si="7"/>
        <v>26409396419.824917</v>
      </c>
      <c r="T79" s="90">
        <f t="shared" ca="1" si="7"/>
        <v>26462649353.887718</v>
      </c>
      <c r="U79" s="90">
        <f t="shared" ca="1" si="7"/>
        <v>26515902287.950512</v>
      </c>
      <c r="V79">
        <f ca="1">IF('Coal mining 2030'!$A87="MD",INDIRECT("'Coal mining 2030'!"&amp;'Country Selector'!$B$3&amp;ROW($A87))*10^12,0)</f>
        <v>26569155222.013309</v>
      </c>
    </row>
    <row r="80" spans="1:22">
      <c r="A80" s="74">
        <v>28</v>
      </c>
      <c r="B80">
        <f ca="1">IF('Coal mining 2010'!$A88="MD",INDIRECT("'Coal mining 2010'!"&amp;'Country Selector'!$B$3&amp;ROW($A88))*10^12,0)</f>
        <v>64585926827.543716</v>
      </c>
      <c r="C80" s="90">
        <f t="shared" ca="1" si="8"/>
        <v>64872520480.661324</v>
      </c>
      <c r="D80" s="90">
        <f t="shared" ca="1" si="6"/>
        <v>65159114133.778931</v>
      </c>
      <c r="E80" s="90">
        <f t="shared" ca="1" si="6"/>
        <v>65445707786.89653</v>
      </c>
      <c r="F80" s="90">
        <f t="shared" ca="1" si="6"/>
        <v>65732301440.014145</v>
      </c>
      <c r="G80" s="90">
        <f t="shared" ca="1" si="6"/>
        <v>66018895093.131744</v>
      </c>
      <c r="H80" s="90">
        <f t="shared" ca="1" si="6"/>
        <v>66305488746.249352</v>
      </c>
      <c r="I80" s="90">
        <f t="shared" ca="1" si="6"/>
        <v>66592082399.366959</v>
      </c>
      <c r="J80" s="90">
        <f t="shared" ca="1" si="6"/>
        <v>66878676052.484566</v>
      </c>
      <c r="K80" s="90">
        <f t="shared" ca="1" si="6"/>
        <v>67165269705.602173</v>
      </c>
      <c r="L80">
        <f ca="1">IF('Coal mining 2020'!$A88="MD",INDIRECT("'Coal mining 2020'!"&amp;'Country Selector'!$B$3&amp;ROW($A88))*10^12,0)</f>
        <v>67451863358.71978</v>
      </c>
      <c r="M80" s="90">
        <f t="shared" ca="1" si="9"/>
        <v>72978743803.531647</v>
      </c>
      <c r="N80" s="90">
        <f t="shared" ca="1" si="7"/>
        <v>78505624248.343506</v>
      </c>
      <c r="O80" s="90">
        <f t="shared" ca="1" si="7"/>
        <v>84032504693.155365</v>
      </c>
      <c r="P80" s="90">
        <f t="shared" ca="1" si="7"/>
        <v>89559385137.967239</v>
      </c>
      <c r="Q80" s="90">
        <f t="shared" ca="1" si="7"/>
        <v>95086265582.779099</v>
      </c>
      <c r="R80" s="90">
        <f t="shared" ca="1" si="7"/>
        <v>100613146027.59097</v>
      </c>
      <c r="S80" s="90">
        <f t="shared" ca="1" si="7"/>
        <v>106140026472.40285</v>
      </c>
      <c r="T80" s="90">
        <f t="shared" ca="1" si="7"/>
        <v>111666906917.21471</v>
      </c>
      <c r="U80" s="90">
        <f t="shared" ca="1" si="7"/>
        <v>117193787362.02657</v>
      </c>
      <c r="V80">
        <f ca="1">IF('Coal mining 2030'!$A88="MD",INDIRECT("'Coal mining 2030'!"&amp;'Country Selector'!$B$3&amp;ROW($A88))*10^12,0)</f>
        <v>122720667806.83844</v>
      </c>
    </row>
    <row r="81" spans="1:22">
      <c r="A81" s="74">
        <v>29</v>
      </c>
      <c r="B81">
        <f ca="1">IF('Coal mining 2010'!$A89="MD",INDIRECT("'Coal mining 2010'!"&amp;'Country Selector'!$B$3&amp;ROW($A89))*10^12,0)</f>
        <v>65134399259.999756</v>
      </c>
      <c r="C81" s="90">
        <f t="shared" ca="1" si="8"/>
        <v>61305663746.633957</v>
      </c>
      <c r="D81" s="90">
        <f t="shared" ca="1" si="6"/>
        <v>57476928233.26815</v>
      </c>
      <c r="E81" s="90">
        <f t="shared" ca="1" si="6"/>
        <v>53648192719.902359</v>
      </c>
      <c r="F81" s="90">
        <f t="shared" ca="1" si="6"/>
        <v>49819457206.53656</v>
      </c>
      <c r="G81" s="90">
        <f t="shared" ca="1" si="6"/>
        <v>45990721693.170761</v>
      </c>
      <c r="H81" s="90">
        <f t="shared" ca="1" si="6"/>
        <v>42161986179.804955</v>
      </c>
      <c r="I81" s="90">
        <f t="shared" ca="1" si="6"/>
        <v>38333250666.439163</v>
      </c>
      <c r="J81" s="90">
        <f t="shared" ca="1" si="6"/>
        <v>34504515153.073357</v>
      </c>
      <c r="K81" s="90">
        <f t="shared" ca="1" si="6"/>
        <v>30675779639.707558</v>
      </c>
      <c r="L81">
        <f ca="1">IF('Coal mining 2020'!$A89="MD",INDIRECT("'Coal mining 2020'!"&amp;'Country Selector'!$B$3&amp;ROW($A89))*10^12,0)</f>
        <v>26847044126.341759</v>
      </c>
      <c r="M81" s="90">
        <f t="shared" ca="1" si="9"/>
        <v>26907816230.48011</v>
      </c>
      <c r="N81" s="90">
        <f t="shared" ca="1" si="7"/>
        <v>26968588334.618462</v>
      </c>
      <c r="O81" s="90">
        <f t="shared" ca="1" si="7"/>
        <v>27029360438.756813</v>
      </c>
      <c r="P81" s="90">
        <f t="shared" ca="1" si="7"/>
        <v>27090132542.895161</v>
      </c>
      <c r="Q81" s="90">
        <f t="shared" ca="1" si="7"/>
        <v>27150904647.033516</v>
      </c>
      <c r="R81" s="90">
        <f t="shared" ca="1" si="7"/>
        <v>27211676751.171867</v>
      </c>
      <c r="S81" s="90">
        <f t="shared" ca="1" si="7"/>
        <v>27272448855.310215</v>
      </c>
      <c r="T81" s="90">
        <f t="shared" ca="1" si="7"/>
        <v>27333220959.448566</v>
      </c>
      <c r="U81" s="90">
        <f t="shared" ca="1" si="7"/>
        <v>27393993063.586918</v>
      </c>
      <c r="V81">
        <f ca="1">IF('Coal mining 2030'!$A89="MD",INDIRECT("'Coal mining 2030'!"&amp;'Country Selector'!$B$3&amp;ROW($A89))*10^12,0)</f>
        <v>27454765167.725269</v>
      </c>
    </row>
    <row r="82" spans="1:22">
      <c r="A82" s="74">
        <v>30</v>
      </c>
      <c r="B82">
        <f ca="1">IF('Coal mining 2010'!$A90="MD",INDIRECT("'Coal mining 2010'!"&amp;'Country Selector'!$B$3&amp;ROW($A90))*10^12,0)</f>
        <v>4770992487.2378902</v>
      </c>
      <c r="C82" s="90">
        <f t="shared" ca="1" si="8"/>
        <v>7069593918.0883017</v>
      </c>
      <c r="D82" s="90">
        <f t="shared" ca="1" si="6"/>
        <v>9368195348.9387131</v>
      </c>
      <c r="E82" s="90">
        <f t="shared" ca="1" si="6"/>
        <v>11666796779.789124</v>
      </c>
      <c r="F82" s="90">
        <f t="shared" ca="1" si="6"/>
        <v>13965398210.639534</v>
      </c>
      <c r="G82" s="90">
        <f t="shared" ca="1" si="6"/>
        <v>16263999641.489944</v>
      </c>
      <c r="H82" s="90">
        <f t="shared" ca="1" si="6"/>
        <v>18562601072.340355</v>
      </c>
      <c r="I82" s="90">
        <f t="shared" ca="1" si="6"/>
        <v>20861202503.190769</v>
      </c>
      <c r="J82" s="90">
        <f t="shared" ca="1" si="6"/>
        <v>23159803934.04118</v>
      </c>
      <c r="K82" s="90">
        <f t="shared" ca="1" si="6"/>
        <v>25458405364.89159</v>
      </c>
      <c r="L82">
        <f ca="1">IF('Coal mining 2020'!$A90="MD",INDIRECT("'Coal mining 2020'!"&amp;'Country Selector'!$B$3&amp;ROW($A90))*10^12,0)</f>
        <v>27757006795.742001</v>
      </c>
      <c r="M82" s="90">
        <f t="shared" ca="1" si="9"/>
        <v>27802376006.587437</v>
      </c>
      <c r="N82" s="90">
        <f t="shared" ca="1" si="7"/>
        <v>27847745217.432873</v>
      </c>
      <c r="O82" s="90">
        <f t="shared" ca="1" si="7"/>
        <v>27893114428.278309</v>
      </c>
      <c r="P82" s="90">
        <f t="shared" ca="1" si="7"/>
        <v>27938483639.123745</v>
      </c>
      <c r="Q82" s="90">
        <f t="shared" ca="1" si="7"/>
        <v>27983852849.969177</v>
      </c>
      <c r="R82" s="90">
        <f t="shared" ca="1" si="7"/>
        <v>28029222060.814617</v>
      </c>
      <c r="S82" s="90">
        <f t="shared" ca="1" si="7"/>
        <v>28074591271.660053</v>
      </c>
      <c r="T82" s="90">
        <f t="shared" ca="1" si="7"/>
        <v>28119960482.505489</v>
      </c>
      <c r="U82" s="90">
        <f t="shared" ca="1" si="7"/>
        <v>28165329693.350925</v>
      </c>
      <c r="V82">
        <f ca="1">IF('Coal mining 2030'!$A90="MD",INDIRECT("'Coal mining 2030'!"&amp;'Country Selector'!$B$3&amp;ROW($A90))*10^12,0)</f>
        <v>28210698904.196362</v>
      </c>
    </row>
    <row r="83" spans="1:22">
      <c r="A83" s="74">
        <v>31</v>
      </c>
      <c r="B83">
        <f ca="1">IF('Coal mining 2010'!$A91="MD",INDIRECT("'Coal mining 2010'!"&amp;'Country Selector'!$B$3&amp;ROW($A91))*10^12,0)</f>
        <v>20494507004.940487</v>
      </c>
      <c r="C83" s="90">
        <f t="shared" ca="1" si="8"/>
        <v>22864483720.438499</v>
      </c>
      <c r="D83" s="90">
        <f t="shared" ca="1" si="6"/>
        <v>25234460435.936508</v>
      </c>
      <c r="E83" s="90">
        <f t="shared" ca="1" si="6"/>
        <v>27604437151.434525</v>
      </c>
      <c r="F83" s="90">
        <f t="shared" ca="1" si="6"/>
        <v>29974413866.932533</v>
      </c>
      <c r="G83" s="90">
        <f t="shared" ca="1" si="6"/>
        <v>32344390582.43055</v>
      </c>
      <c r="H83" s="90">
        <f t="shared" ca="1" si="6"/>
        <v>34714367297.928558</v>
      </c>
      <c r="I83" s="90">
        <f t="shared" ca="1" si="6"/>
        <v>37084344013.426575</v>
      </c>
      <c r="J83" s="90">
        <f t="shared" ca="1" si="6"/>
        <v>39454320728.924583</v>
      </c>
      <c r="K83" s="90">
        <f t="shared" ca="1" si="6"/>
        <v>41824297444.422592</v>
      </c>
      <c r="L83">
        <f ca="1">IF('Coal mining 2020'!$A91="MD",INDIRECT("'Coal mining 2020'!"&amp;'Country Selector'!$B$3&amp;ROW($A91))*10^12,0)</f>
        <v>44194274159.920609</v>
      </c>
      <c r="M83" s="90">
        <f t="shared" ca="1" si="9"/>
        <v>42086740244.530312</v>
      </c>
      <c r="N83" s="90">
        <f t="shared" ca="1" si="7"/>
        <v>39979206329.140022</v>
      </c>
      <c r="O83" s="90">
        <f t="shared" ca="1" si="7"/>
        <v>37871672413.749733</v>
      </c>
      <c r="P83" s="90">
        <f t="shared" ca="1" si="7"/>
        <v>35764138498.359444</v>
      </c>
      <c r="Q83" s="90">
        <f t="shared" ca="1" si="7"/>
        <v>33656604582.969151</v>
      </c>
      <c r="R83" s="90">
        <f t="shared" ca="1" si="7"/>
        <v>31549070667.578857</v>
      </c>
      <c r="S83" s="90">
        <f t="shared" ca="1" si="7"/>
        <v>29441536752.188568</v>
      </c>
      <c r="T83" s="90">
        <f t="shared" ca="1" si="7"/>
        <v>27334002836.798279</v>
      </c>
      <c r="U83" s="90">
        <f t="shared" ca="1" si="7"/>
        <v>25226468921.407986</v>
      </c>
      <c r="V83">
        <f ca="1">IF('Coal mining 2030'!$A91="MD",INDIRECT("'Coal mining 2030'!"&amp;'Country Selector'!$B$3&amp;ROW($A91))*10^12,0)</f>
        <v>23118935006.017693</v>
      </c>
    </row>
    <row r="84" spans="1:22">
      <c r="A84" s="74">
        <v>32</v>
      </c>
      <c r="B84">
        <f ca="1">IF('Coal mining 2010'!$A92="MD",INDIRECT("'Coal mining 2010'!"&amp;'Country Selector'!$B$3&amp;ROW($A92))*10^12,0)</f>
        <v>20020640174.966076</v>
      </c>
      <c r="C84" s="90">
        <f t="shared" ca="1" si="8"/>
        <v>20267340380.171104</v>
      </c>
      <c r="D84" s="90">
        <f t="shared" ca="1" si="6"/>
        <v>20514040585.376137</v>
      </c>
      <c r="E84" s="90">
        <f t="shared" ca="1" si="6"/>
        <v>20760740790.581169</v>
      </c>
      <c r="F84" s="90">
        <f t="shared" ca="1" si="6"/>
        <v>21007440995.786198</v>
      </c>
      <c r="G84" s="90">
        <f t="shared" ca="1" si="6"/>
        <v>21254141200.991226</v>
      </c>
      <c r="H84" s="90">
        <f t="shared" ca="1" si="6"/>
        <v>21500841406.196259</v>
      </c>
      <c r="I84" s="90">
        <f t="shared" ca="1" si="6"/>
        <v>21747541611.401287</v>
      </c>
      <c r="J84" s="90">
        <f t="shared" ca="1" si="6"/>
        <v>21994241816.606319</v>
      </c>
      <c r="K84" s="90">
        <f t="shared" ca="1" si="6"/>
        <v>22240942021.811352</v>
      </c>
      <c r="L84">
        <f ca="1">IF('Coal mining 2020'!$A92="MD",INDIRECT("'Coal mining 2020'!"&amp;'Country Selector'!$B$3&amp;ROW($A92))*10^12,0)</f>
        <v>22487642227.01638</v>
      </c>
      <c r="M84" s="90">
        <f t="shared" ca="1" si="9"/>
        <v>24665204182.85363</v>
      </c>
      <c r="N84" s="90">
        <f t="shared" ca="1" si="7"/>
        <v>26842766138.69088</v>
      </c>
      <c r="O84" s="90">
        <f t="shared" ca="1" si="7"/>
        <v>29020328094.528122</v>
      </c>
      <c r="P84" s="90">
        <f t="shared" ca="1" si="7"/>
        <v>31197890050.365372</v>
      </c>
      <c r="Q84" s="90">
        <f t="shared" ca="1" si="7"/>
        <v>33375452006.202621</v>
      </c>
      <c r="R84" s="90">
        <f t="shared" ca="1" si="7"/>
        <v>35553013962.039871</v>
      </c>
      <c r="S84" s="90">
        <f t="shared" ca="1" si="7"/>
        <v>37730575917.877121</v>
      </c>
      <c r="T84" s="90">
        <f t="shared" ca="1" si="7"/>
        <v>39908137873.714363</v>
      </c>
      <c r="U84" s="90">
        <f t="shared" ca="1" si="7"/>
        <v>42085699829.551613</v>
      </c>
      <c r="V84">
        <f ca="1">IF('Coal mining 2030'!$A92="MD",INDIRECT("'Coal mining 2030'!"&amp;'Country Selector'!$B$3&amp;ROW($A92))*10^12,0)</f>
        <v>44263261785.388863</v>
      </c>
    </row>
    <row r="85" spans="1:22">
      <c r="A85" s="74">
        <v>33</v>
      </c>
      <c r="B85">
        <f ca="1">IF('Coal mining 2010'!$A93="MD",INDIRECT("'Coal mining 2010'!"&amp;'Country Selector'!$B$3&amp;ROW($A93))*10^12,0)</f>
        <v>58469082961.472908</v>
      </c>
      <c r="C85" s="90">
        <f t="shared" ca="1" si="8"/>
        <v>54954680317.193901</v>
      </c>
      <c r="D85" s="90">
        <f t="shared" ca="1" si="6"/>
        <v>51440277672.914909</v>
      </c>
      <c r="E85" s="90">
        <f t="shared" ca="1" si="6"/>
        <v>47925875028.635902</v>
      </c>
      <c r="F85" s="90">
        <f t="shared" ca="1" si="6"/>
        <v>44411472384.356895</v>
      </c>
      <c r="G85" s="90">
        <f t="shared" ca="1" si="6"/>
        <v>40897069740.077896</v>
      </c>
      <c r="H85" s="90">
        <f t="shared" ca="1" si="6"/>
        <v>37382667095.798889</v>
      </c>
      <c r="I85" s="90">
        <f t="shared" ca="1" si="6"/>
        <v>33868264451.51989</v>
      </c>
      <c r="J85" s="90">
        <f t="shared" ca="1" si="6"/>
        <v>30353861807.240891</v>
      </c>
      <c r="K85" s="90">
        <f t="shared" ca="1" si="6"/>
        <v>26839459162.961891</v>
      </c>
      <c r="L85">
        <f ca="1">IF('Coal mining 2020'!$A93="MD",INDIRECT("'Coal mining 2020'!"&amp;'Country Selector'!$B$3&amp;ROW($A93))*10^12,0)</f>
        <v>23325056518.682884</v>
      </c>
      <c r="M85" s="90">
        <f t="shared" ca="1" si="9"/>
        <v>25548257725.779778</v>
      </c>
      <c r="N85" s="90">
        <f t="shared" ca="1" si="7"/>
        <v>27771458932.876671</v>
      </c>
      <c r="O85" s="90">
        <f t="shared" ca="1" si="7"/>
        <v>29994660139.97356</v>
      </c>
      <c r="P85" s="90">
        <f t="shared" ca="1" si="7"/>
        <v>32217861347.07045</v>
      </c>
      <c r="Q85" s="90">
        <f t="shared" ca="1" si="7"/>
        <v>34441062554.167343</v>
      </c>
      <c r="R85" s="90">
        <f t="shared" ca="1" si="7"/>
        <v>36664263761.264236</v>
      </c>
      <c r="S85" s="90">
        <f t="shared" ca="1" si="7"/>
        <v>38887464968.36113</v>
      </c>
      <c r="T85" s="90">
        <f t="shared" ca="1" si="7"/>
        <v>41110666175.458023</v>
      </c>
      <c r="U85" s="90">
        <f t="shared" ca="1" si="7"/>
        <v>43333867382.554909</v>
      </c>
      <c r="V85">
        <f ca="1">IF('Coal mining 2030'!$A93="MD",INDIRECT("'Coal mining 2030'!"&amp;'Country Selector'!$B$3&amp;ROW($A93))*10^12,0)</f>
        <v>45557068589.651802</v>
      </c>
    </row>
    <row r="86" spans="1:22">
      <c r="A86" s="74">
        <v>34</v>
      </c>
      <c r="B86">
        <f ca="1">IF('Coal mining 2010'!$A94="MD",INDIRECT("'Coal mining 2010'!"&amp;'Country Selector'!$B$3&amp;ROW($A94))*10^12,0)</f>
        <v>39751315613.468559</v>
      </c>
      <c r="C86" s="90">
        <f t="shared" ca="1" si="8"/>
        <v>40022082704.818726</v>
      </c>
      <c r="D86" s="90">
        <f t="shared" ca="1" si="6"/>
        <v>40292849796.168892</v>
      </c>
      <c r="E86" s="90">
        <f t="shared" ca="1" si="6"/>
        <v>40563616887.519058</v>
      </c>
      <c r="F86" s="90">
        <f t="shared" ca="1" si="6"/>
        <v>40834383978.869225</v>
      </c>
      <c r="G86" s="90">
        <f t="shared" ca="1" si="6"/>
        <v>41105151070.219391</v>
      </c>
      <c r="H86" s="90">
        <f t="shared" ca="1" si="6"/>
        <v>41375918161.569565</v>
      </c>
      <c r="I86" s="90">
        <f t="shared" ca="1" si="6"/>
        <v>41646685252.919724</v>
      </c>
      <c r="J86" s="90">
        <f t="shared" ca="1" si="6"/>
        <v>41917452344.26989</v>
      </c>
      <c r="K86" s="90">
        <f t="shared" ca="1" si="6"/>
        <v>42188219435.620056</v>
      </c>
      <c r="L86">
        <f ca="1">IF('Coal mining 2020'!$A94="MD",INDIRECT("'Coal mining 2020'!"&amp;'Country Selector'!$B$3&amp;ROW($A94))*10^12,0)</f>
        <v>42458986526.970222</v>
      </c>
      <c r="M86" s="90">
        <f t="shared" ca="1" si="9"/>
        <v>40711645516.405426</v>
      </c>
      <c r="N86" s="90">
        <f t="shared" ca="1" si="7"/>
        <v>38964304505.84063</v>
      </c>
      <c r="O86" s="90">
        <f t="shared" ca="1" si="7"/>
        <v>37216963495.275841</v>
      </c>
      <c r="P86" s="90">
        <f t="shared" ca="1" si="7"/>
        <v>35469622484.711044</v>
      </c>
      <c r="Q86" s="90">
        <f t="shared" ca="1" si="7"/>
        <v>33722281474.146244</v>
      </c>
      <c r="R86" s="90">
        <f t="shared" ca="1" si="7"/>
        <v>31974940463.581451</v>
      </c>
      <c r="S86" s="90">
        <f t="shared" ca="1" si="7"/>
        <v>30227599453.016655</v>
      </c>
      <c r="T86" s="90">
        <f t="shared" ca="1" si="7"/>
        <v>28480258442.451859</v>
      </c>
      <c r="U86" s="90">
        <f t="shared" ca="1" si="7"/>
        <v>26732917431.887062</v>
      </c>
      <c r="V86">
        <f ca="1">IF('Coal mining 2030'!$A94="MD",INDIRECT("'Coal mining 2030'!"&amp;'Country Selector'!$B$3&amp;ROW($A94))*10^12,0)</f>
        <v>24985576421.322266</v>
      </c>
    </row>
    <row r="87" spans="1:22">
      <c r="A87" s="74">
        <v>35</v>
      </c>
      <c r="B87">
        <f ca="1">IF('Coal mining 2010'!$A95="MD",INDIRECT("'Coal mining 2010'!"&amp;'Country Selector'!$B$3&amp;ROW($A95))*10^12,0)</f>
        <v>859612855.16233945</v>
      </c>
      <c r="C87" s="90">
        <f t="shared" ca="1" si="8"/>
        <v>6683959399.7524815</v>
      </c>
      <c r="D87" s="90">
        <f t="shared" ca="1" si="6"/>
        <v>12508305944.342623</v>
      </c>
      <c r="E87" s="90">
        <f t="shared" ca="1" si="6"/>
        <v>18332652488.932766</v>
      </c>
      <c r="F87" s="90">
        <f t="shared" ca="1" si="6"/>
        <v>24156999033.522907</v>
      </c>
      <c r="G87" s="90">
        <f t="shared" ca="1" si="6"/>
        <v>29981345578.113049</v>
      </c>
      <c r="H87" s="90">
        <f t="shared" ca="1" si="6"/>
        <v>35805692122.703194</v>
      </c>
      <c r="I87" s="90">
        <f t="shared" ca="1" si="6"/>
        <v>41630038667.293327</v>
      </c>
      <c r="J87" s="90">
        <f t="shared" ca="1" si="6"/>
        <v>47454385211.883476</v>
      </c>
      <c r="K87" s="90">
        <f t="shared" ca="1" si="6"/>
        <v>53278731756.473618</v>
      </c>
      <c r="L87">
        <f ca="1">IF('Coal mining 2020'!$A95="MD",INDIRECT("'Coal mining 2020'!"&amp;'Country Selector'!$B$3&amp;ROW($A95))*10^12,0)</f>
        <v>59103078301.063759</v>
      </c>
      <c r="M87" s="90">
        <f t="shared" ca="1" si="9"/>
        <v>53292286665.996613</v>
      </c>
      <c r="N87" s="90">
        <f t="shared" ca="1" si="7"/>
        <v>47481495030.929466</v>
      </c>
      <c r="O87" s="90">
        <f t="shared" ca="1" si="7"/>
        <v>41670703395.862312</v>
      </c>
      <c r="P87" s="90">
        <f t="shared" ca="1" si="7"/>
        <v>35859911760.795174</v>
      </c>
      <c r="Q87" s="90">
        <f t="shared" ca="1" si="7"/>
        <v>30049120125.728024</v>
      </c>
      <c r="R87" s="90">
        <f t="shared" ca="1" si="7"/>
        <v>24238328490.660873</v>
      </c>
      <c r="S87" s="90">
        <f t="shared" ca="1" si="7"/>
        <v>18427536855.593731</v>
      </c>
      <c r="T87" s="90">
        <f t="shared" ca="1" si="7"/>
        <v>12616745220.526581</v>
      </c>
      <c r="U87" s="90">
        <f t="shared" ca="1" si="7"/>
        <v>6805953585.4594336</v>
      </c>
      <c r="V87">
        <f ca="1">IF('Coal mining 2030'!$A95="MD",INDIRECT("'Coal mining 2030'!"&amp;'Country Selector'!$B$3&amp;ROW($A95))*10^12,0)</f>
        <v>995161950.39228702</v>
      </c>
    </row>
    <row r="88" spans="1:22">
      <c r="A88" s="74">
        <v>36</v>
      </c>
      <c r="B88">
        <f ca="1">IF('Coal mining 2010'!$A96="MD",INDIRECT("'Coal mining 2010'!"&amp;'Country Selector'!$B$3&amp;ROW($A96))*10^12,0)</f>
        <v>18731943810.966103</v>
      </c>
      <c r="C88" s="90">
        <f t="shared" ca="1" si="8"/>
        <v>18930434873.296066</v>
      </c>
      <c r="D88" s="90">
        <f t="shared" ca="1" si="6"/>
        <v>19128925935.62603</v>
      </c>
      <c r="E88" s="90">
        <f t="shared" ca="1" si="6"/>
        <v>19327416997.955994</v>
      </c>
      <c r="F88" s="90">
        <f t="shared" ca="1" si="6"/>
        <v>19525908060.285957</v>
      </c>
      <c r="G88" s="90">
        <f t="shared" ca="1" si="6"/>
        <v>19724399122.615921</v>
      </c>
      <c r="H88" s="90">
        <f t="shared" ca="1" si="6"/>
        <v>19922890184.945885</v>
      </c>
      <c r="I88" s="90">
        <f t="shared" ca="1" si="6"/>
        <v>20121381247.275848</v>
      </c>
      <c r="J88" s="90">
        <f t="shared" ca="1" si="6"/>
        <v>20319872309.605812</v>
      </c>
      <c r="K88" s="90">
        <f t="shared" ca="1" si="6"/>
        <v>20518363371.935776</v>
      </c>
      <c r="L88">
        <f ca="1">IF('Coal mining 2020'!$A96="MD",INDIRECT("'Coal mining 2020'!"&amp;'Country Selector'!$B$3&amp;ROW($A96))*10^12,0)</f>
        <v>20716854434.265739</v>
      </c>
      <c r="M88" s="90">
        <f t="shared" ca="1" si="9"/>
        <v>20813740298.907032</v>
      </c>
      <c r="N88" s="90">
        <f t="shared" ca="1" si="7"/>
        <v>20910626163.548328</v>
      </c>
      <c r="O88" s="90">
        <f t="shared" ca="1" si="7"/>
        <v>21007512028.189621</v>
      </c>
      <c r="P88" s="90">
        <f t="shared" ca="1" si="7"/>
        <v>21104397892.830917</v>
      </c>
      <c r="Q88" s="90">
        <f t="shared" ca="1" si="7"/>
        <v>21201283757.47221</v>
      </c>
      <c r="R88" s="90">
        <f t="shared" ca="1" si="7"/>
        <v>21298169622.113503</v>
      </c>
      <c r="S88" s="90">
        <f t="shared" ca="1" si="7"/>
        <v>21395055486.754799</v>
      </c>
      <c r="T88" s="90">
        <f t="shared" ca="1" si="7"/>
        <v>21491941351.396095</v>
      </c>
      <c r="U88" s="90">
        <f t="shared" ca="1" si="7"/>
        <v>21588827216.037388</v>
      </c>
      <c r="V88">
        <f ca="1">IF('Coal mining 2030'!$A96="MD",INDIRECT("'Coal mining 2030'!"&amp;'Country Selector'!$B$3&amp;ROW($A96))*10^12,0)</f>
        <v>21685713080.67868</v>
      </c>
    </row>
    <row r="89" spans="1:22">
      <c r="A89" s="74">
        <v>37</v>
      </c>
      <c r="B89">
        <f ca="1">IF('Coal mining 2010'!$A97="MD",INDIRECT("'Coal mining 2010'!"&amp;'Country Selector'!$B$3&amp;ROW($A97))*10^12,0)</f>
        <v>65932278640.868706</v>
      </c>
      <c r="C89" s="90">
        <f t="shared" ca="1" si="8"/>
        <v>66224846596.80233</v>
      </c>
      <c r="D89" s="90">
        <f t="shared" ca="1" si="6"/>
        <v>66517414552.735947</v>
      </c>
      <c r="E89" s="90">
        <f t="shared" ca="1" si="6"/>
        <v>66809982508.669571</v>
      </c>
      <c r="F89" s="90">
        <f t="shared" ca="1" si="6"/>
        <v>67102550464.603188</v>
      </c>
      <c r="G89" s="90">
        <f t="shared" ca="1" si="6"/>
        <v>67395118420.536804</v>
      </c>
      <c r="H89" s="90">
        <f t="shared" ca="1" si="6"/>
        <v>67687686376.470428</v>
      </c>
      <c r="I89" s="90">
        <f t="shared" ca="1" si="6"/>
        <v>67980254332.404053</v>
      </c>
      <c r="J89" s="90">
        <f t="shared" ca="1" si="6"/>
        <v>68272822288.337662</v>
      </c>
      <c r="K89" s="90">
        <f t="shared" ca="1" si="6"/>
        <v>68565390244.271294</v>
      </c>
      <c r="L89">
        <f ca="1">IF('Coal mining 2020'!$A97="MD",INDIRECT("'Coal mining 2020'!"&amp;'Country Selector'!$B$3&amp;ROW($A97))*10^12,0)</f>
        <v>68857958200.20491</v>
      </c>
      <c r="M89" s="90">
        <f t="shared" ca="1" si="9"/>
        <v>75308145051.245407</v>
      </c>
      <c r="N89" s="90">
        <f t="shared" ca="1" si="7"/>
        <v>81758331902.285873</v>
      </c>
      <c r="O89" s="90">
        <f t="shared" ca="1" si="7"/>
        <v>88208518753.32637</v>
      </c>
      <c r="P89" s="90">
        <f t="shared" ca="1" si="7"/>
        <v>94658705604.366852</v>
      </c>
      <c r="Q89" s="90">
        <f t="shared" ca="1" si="7"/>
        <v>101108892455.40735</v>
      </c>
      <c r="R89" s="90">
        <f t="shared" ca="1" si="7"/>
        <v>107559079306.44781</v>
      </c>
      <c r="S89" s="90">
        <f t="shared" ca="1" si="7"/>
        <v>114009266157.48831</v>
      </c>
      <c r="T89" s="90">
        <f t="shared" ca="1" si="7"/>
        <v>120459453008.52879</v>
      </c>
      <c r="U89" s="90">
        <f t="shared" ca="1" si="7"/>
        <v>126909639859.56927</v>
      </c>
      <c r="V89">
        <f ca="1">IF('Coal mining 2030'!$A97="MD",INDIRECT("'Coal mining 2030'!"&amp;'Country Selector'!$B$3&amp;ROW($A97))*10^12,0)</f>
        <v>133359826710.60976</v>
      </c>
    </row>
    <row r="90" spans="1:22">
      <c r="A90" s="74">
        <v>38</v>
      </c>
      <c r="B90">
        <f ca="1">IF('Coal mining 2010'!$A98="MD",INDIRECT("'Coal mining 2010'!"&amp;'Country Selector'!$B$3&amp;ROW($A98))*10^12,0)</f>
        <v>50866443017.827835</v>
      </c>
      <c r="C90" s="90">
        <f t="shared" ca="1" si="8"/>
        <v>45947272490.25148</v>
      </c>
      <c r="D90" s="90">
        <f t="shared" ca="1" si="6"/>
        <v>41028101962.675125</v>
      </c>
      <c r="E90" s="90">
        <f t="shared" ca="1" si="6"/>
        <v>36108931435.09877</v>
      </c>
      <c r="F90" s="90">
        <f t="shared" ca="1" si="6"/>
        <v>31189760907.522415</v>
      </c>
      <c r="G90" s="90">
        <f t="shared" ca="1" si="6"/>
        <v>26270590379.946056</v>
      </c>
      <c r="H90" s="90">
        <f t="shared" ca="1" si="6"/>
        <v>21351419852.369701</v>
      </c>
      <c r="I90" s="90">
        <f t="shared" ca="1" si="6"/>
        <v>16432249324.793348</v>
      </c>
      <c r="J90" s="90">
        <f t="shared" ca="1" si="6"/>
        <v>11513078797.216991</v>
      </c>
      <c r="K90" s="90">
        <f t="shared" ca="1" si="6"/>
        <v>6593908269.6406364</v>
      </c>
      <c r="L90">
        <f ca="1">IF('Coal mining 2020'!$A98="MD",INDIRECT("'Coal mining 2020'!"&amp;'Country Selector'!$B$3&amp;ROW($A98))*10^12,0)</f>
        <v>1674737742.0642805</v>
      </c>
      <c r="M90" s="90">
        <f t="shared" ca="1" si="9"/>
        <v>3562786976.7381525</v>
      </c>
      <c r="N90" s="90">
        <f t="shared" ca="1" si="7"/>
        <v>5450836211.4120245</v>
      </c>
      <c r="O90" s="90">
        <f t="shared" ca="1" si="7"/>
        <v>7338885446.0858974</v>
      </c>
      <c r="P90" s="90">
        <f t="shared" ca="1" si="7"/>
        <v>9226934680.7597694</v>
      </c>
      <c r="Q90" s="90">
        <f t="shared" ca="1" si="7"/>
        <v>11114983915.433641</v>
      </c>
      <c r="R90" s="90">
        <f t="shared" ca="1" si="7"/>
        <v>13003033150.107513</v>
      </c>
      <c r="S90" s="90">
        <f t="shared" ca="1" si="7"/>
        <v>14891082384.781384</v>
      </c>
      <c r="T90" s="90">
        <f t="shared" ca="1" si="7"/>
        <v>16779131619.455257</v>
      </c>
      <c r="U90" s="90">
        <f t="shared" ca="1" si="7"/>
        <v>18667180854.129131</v>
      </c>
      <c r="V90">
        <f ca="1">IF('Coal mining 2030'!$A98="MD",INDIRECT("'Coal mining 2030'!"&amp;'Country Selector'!$B$3&amp;ROW($A98))*10^12,0)</f>
        <v>20555230088.803001</v>
      </c>
    </row>
    <row r="91" spans="1:22">
      <c r="A91" s="74">
        <v>39</v>
      </c>
      <c r="B91">
        <f ca="1">IF('Coal mining 2010'!$A99="MD",INDIRECT("'Coal mining 2010'!"&amp;'Country Selector'!$B$3&amp;ROW($A99))*10^12,0)</f>
        <v>16919970798.834782</v>
      </c>
      <c r="C91" s="90">
        <f t="shared" ca="1" si="8"/>
        <v>17090343846.836475</v>
      </c>
      <c r="D91" s="90">
        <f t="shared" ca="1" si="6"/>
        <v>17260716894.838169</v>
      </c>
      <c r="E91" s="90">
        <f t="shared" ca="1" si="6"/>
        <v>17431089942.839859</v>
      </c>
      <c r="F91" s="90">
        <f t="shared" ca="1" si="6"/>
        <v>17601462990.841553</v>
      </c>
      <c r="G91" s="90">
        <f t="shared" ca="1" si="6"/>
        <v>17771836038.843246</v>
      </c>
      <c r="H91" s="90">
        <f t="shared" ca="1" si="6"/>
        <v>17942209086.84494</v>
      </c>
      <c r="I91" s="90">
        <f t="shared" ca="1" si="6"/>
        <v>18112582134.846634</v>
      </c>
      <c r="J91" s="90">
        <f t="shared" ca="1" si="6"/>
        <v>18282955182.848328</v>
      </c>
      <c r="K91" s="90">
        <f t="shared" ca="1" si="6"/>
        <v>18453328230.850021</v>
      </c>
      <c r="L91">
        <f ca="1">IF('Coal mining 2020'!$A99="MD",INDIRECT("'Coal mining 2020'!"&amp;'Country Selector'!$B$3&amp;ROW($A99))*10^12,0)</f>
        <v>18623701278.851711</v>
      </c>
      <c r="M91" s="90">
        <f t="shared" ca="1" si="9"/>
        <v>16850254130.332232</v>
      </c>
      <c r="N91" s="90">
        <f t="shared" ca="1" si="7"/>
        <v>15076806981.812752</v>
      </c>
      <c r="O91" s="90">
        <f t="shared" ca="1" si="7"/>
        <v>13303359833.29327</v>
      </c>
      <c r="P91" s="90">
        <f t="shared" ca="1" si="7"/>
        <v>11529912684.773788</v>
      </c>
      <c r="Q91" s="90">
        <f t="shared" ca="1" si="7"/>
        <v>9756465536.2543106</v>
      </c>
      <c r="R91" s="90">
        <f t="shared" ca="1" si="7"/>
        <v>7983018387.7348299</v>
      </c>
      <c r="S91" s="90">
        <f t="shared" ca="1" si="7"/>
        <v>6209571239.2153492</v>
      </c>
      <c r="T91" s="90">
        <f t="shared" ca="1" si="7"/>
        <v>4436124090.6958694</v>
      </c>
      <c r="U91" s="90">
        <f t="shared" ca="1" si="7"/>
        <v>2662676942.1763897</v>
      </c>
      <c r="V91">
        <f ca="1">IF('Coal mining 2030'!$A99="MD",INDIRECT("'Coal mining 2030'!"&amp;'Country Selector'!$B$3&amp;ROW($A99))*10^12,0)</f>
        <v>889229793.65690935</v>
      </c>
    </row>
    <row r="92" spans="1:22">
      <c r="A92" s="74">
        <v>40</v>
      </c>
      <c r="B92">
        <f ca="1">IF('Coal mining 2010'!$A100="MD",INDIRECT("'Coal mining 2010'!"&amp;'Country Selector'!$B$3&amp;ROW($A100))*10^12,0)</f>
        <v>793053479.42337787</v>
      </c>
      <c r="C92" s="90">
        <f t="shared" ca="1" si="8"/>
        <v>5941457905.8781672</v>
      </c>
      <c r="D92" s="90">
        <f t="shared" ca="1" si="6"/>
        <v>11089862332.332956</v>
      </c>
      <c r="E92" s="90">
        <f t="shared" ca="1" si="6"/>
        <v>16238266758.787746</v>
      </c>
      <c r="F92" s="90">
        <f t="shared" ca="1" si="6"/>
        <v>21386671185.242535</v>
      </c>
      <c r="G92" s="90">
        <f t="shared" ca="1" si="6"/>
        <v>26535075611.697323</v>
      </c>
      <c r="H92" s="90">
        <f t="shared" ca="1" si="6"/>
        <v>31683480038.152115</v>
      </c>
      <c r="I92" s="90">
        <f t="shared" ca="1" si="6"/>
        <v>36831884464.606903</v>
      </c>
      <c r="J92" s="90">
        <f t="shared" ca="1" si="6"/>
        <v>41980288891.061691</v>
      </c>
      <c r="K92" s="90">
        <f t="shared" ca="1" si="6"/>
        <v>47128693317.516479</v>
      </c>
      <c r="L92">
        <f ca="1">IF('Coal mining 2020'!$A100="MD",INDIRECT("'Coal mining 2020'!"&amp;'Country Selector'!$B$3&amp;ROW($A100))*10^12,0)</f>
        <v>52277097743.971268</v>
      </c>
      <c r="M92" s="90">
        <f t="shared" ca="1" si="9"/>
        <v>48932490188.15844</v>
      </c>
      <c r="N92" s="90">
        <f t="shared" ca="1" si="7"/>
        <v>45587882632.345612</v>
      </c>
      <c r="O92" s="90">
        <f t="shared" ca="1" si="7"/>
        <v>42243275076.532784</v>
      </c>
      <c r="P92" s="90">
        <f t="shared" ca="1" si="7"/>
        <v>38898667520.719955</v>
      </c>
      <c r="Q92" s="90">
        <f t="shared" ca="1" si="7"/>
        <v>35554059964.907127</v>
      </c>
      <c r="R92" s="90">
        <f t="shared" ca="1" si="7"/>
        <v>32209452409.094299</v>
      </c>
      <c r="S92" s="90">
        <f t="shared" ca="1" si="7"/>
        <v>28864844853.281471</v>
      </c>
      <c r="T92" s="90">
        <f t="shared" ca="1" si="7"/>
        <v>25520237297.468643</v>
      </c>
      <c r="U92" s="90">
        <f t="shared" ca="1" si="7"/>
        <v>22175629741.655815</v>
      </c>
      <c r="V92">
        <f ca="1">IF('Coal mining 2030'!$A100="MD",INDIRECT("'Coal mining 2030'!"&amp;'Country Selector'!$B$3&amp;ROW($A100))*10^12,0)</f>
        <v>18831022185.842983</v>
      </c>
    </row>
    <row r="93" spans="1:22">
      <c r="A93" s="74">
        <v>41</v>
      </c>
      <c r="B93">
        <f ca="1">IF('Coal mining 2010'!$A101="MD",INDIRECT("'Coal mining 2010'!"&amp;'Country Selector'!$B$3&amp;ROW($A101))*10^12,0)</f>
        <v>17664318126.083599</v>
      </c>
      <c r="C93" s="90">
        <f t="shared" ca="1" si="8"/>
        <v>17813597017.754642</v>
      </c>
      <c r="D93" s="90">
        <f t="shared" ca="1" si="6"/>
        <v>17962875909.42569</v>
      </c>
      <c r="E93" s="90">
        <f t="shared" ca="1" si="6"/>
        <v>18112154801.096733</v>
      </c>
      <c r="F93" s="90">
        <f t="shared" ca="1" si="6"/>
        <v>18261433692.767776</v>
      </c>
      <c r="G93" s="90">
        <f t="shared" ca="1" si="6"/>
        <v>18410712584.438828</v>
      </c>
      <c r="H93" s="90">
        <f t="shared" ca="1" si="6"/>
        <v>18559991476.109871</v>
      </c>
      <c r="I93" s="90">
        <f t="shared" ca="1" si="6"/>
        <v>18709270367.780914</v>
      </c>
      <c r="J93" s="90">
        <f t="shared" ca="1" si="6"/>
        <v>18858549259.451962</v>
      </c>
      <c r="K93" s="90">
        <f t="shared" ca="1" si="6"/>
        <v>19007828151.123009</v>
      </c>
      <c r="L93">
        <f ca="1">IF('Coal mining 2020'!$A101="MD",INDIRECT("'Coal mining 2020'!"&amp;'Country Selector'!$B$3&amp;ROW($A101))*10^12,0)</f>
        <v>19157107042.794052</v>
      </c>
      <c r="M93" s="90">
        <f t="shared" ca="1" si="9"/>
        <v>19232629740.145058</v>
      </c>
      <c r="N93" s="90">
        <f t="shared" ca="1" si="7"/>
        <v>19308152437.496059</v>
      </c>
      <c r="O93" s="90">
        <f t="shared" ca="1" si="7"/>
        <v>19383675134.847069</v>
      </c>
      <c r="P93" s="90">
        <f t="shared" ca="1" si="7"/>
        <v>19459197832.198071</v>
      </c>
      <c r="Q93" s="90">
        <f t="shared" ca="1" si="7"/>
        <v>19534720529.549076</v>
      </c>
      <c r="R93" s="90">
        <f t="shared" ca="1" si="7"/>
        <v>19610243226.900078</v>
      </c>
      <c r="S93" s="90">
        <f t="shared" ca="1" si="7"/>
        <v>19685765924.251083</v>
      </c>
      <c r="T93" s="90">
        <f t="shared" ca="1" si="7"/>
        <v>19761288621.602089</v>
      </c>
      <c r="U93" s="90">
        <f t="shared" ca="1" si="7"/>
        <v>19836811318.953094</v>
      </c>
      <c r="V93">
        <f ca="1">IF('Coal mining 2030'!$A101="MD",INDIRECT("'Coal mining 2030'!"&amp;'Country Selector'!$B$3&amp;ROW($A101))*10^12,0)</f>
        <v>19912334016.3041</v>
      </c>
    </row>
    <row r="94" spans="1:22">
      <c r="A94" s="74">
        <v>42</v>
      </c>
      <c r="B94">
        <f ca="1">IF('Coal mining 2010'!$A102="MD",INDIRECT("'Coal mining 2010'!"&amp;'Country Selector'!$B$3&amp;ROW($A102))*10^12,0)</f>
        <v>15717309965.197046</v>
      </c>
      <c r="C94" s="90">
        <f t="shared" ca="1" si="8"/>
        <v>14219571133.611452</v>
      </c>
      <c r="D94" s="90">
        <f t="shared" ca="1" si="6"/>
        <v>12721832302.02586</v>
      </c>
      <c r="E94" s="90">
        <f t="shared" ca="1" si="6"/>
        <v>11224093470.440266</v>
      </c>
      <c r="F94" s="90">
        <f t="shared" ca="1" si="6"/>
        <v>9726354638.8546734</v>
      </c>
      <c r="G94" s="90">
        <f t="shared" ca="1" si="6"/>
        <v>8228615807.2690802</v>
      </c>
      <c r="H94" s="90">
        <f t="shared" ca="1" si="6"/>
        <v>6730876975.683486</v>
      </c>
      <c r="I94" s="90">
        <f t="shared" ca="1" si="6"/>
        <v>5233138144.0978937</v>
      </c>
      <c r="J94" s="90">
        <f t="shared" ca="1" si="6"/>
        <v>3735399312.5122995</v>
      </c>
      <c r="K94" s="90">
        <f t="shared" ca="1" si="6"/>
        <v>2237660480.9267063</v>
      </c>
      <c r="L94">
        <f ca="1">IF('Coal mining 2020'!$A102="MD",INDIRECT("'Coal mining 2020'!"&amp;'Country Selector'!$B$3&amp;ROW($A102))*10^12,0)</f>
        <v>739921649.34111321</v>
      </c>
      <c r="M94" s="90">
        <f t="shared" ca="1" si="9"/>
        <v>2436954244.1384339</v>
      </c>
      <c r="N94" s="90">
        <f t="shared" ca="1" si="7"/>
        <v>4133986838.9357548</v>
      </c>
      <c r="O94" s="90">
        <f t="shared" ca="1" si="7"/>
        <v>5831019433.7330751</v>
      </c>
      <c r="P94" s="90">
        <f t="shared" ca="1" si="7"/>
        <v>7528052028.5303955</v>
      </c>
      <c r="Q94" s="90">
        <f t="shared" ca="1" si="7"/>
        <v>9225084623.3277168</v>
      </c>
      <c r="R94" s="90">
        <f t="shared" ca="1" si="7"/>
        <v>10922117218.125036</v>
      </c>
      <c r="S94" s="90">
        <f t="shared" ca="1" si="7"/>
        <v>12619149812.922358</v>
      </c>
      <c r="T94" s="90">
        <f t="shared" ca="1" si="7"/>
        <v>14316182407.719679</v>
      </c>
      <c r="U94" s="90">
        <f t="shared" ca="1" si="7"/>
        <v>16013215002.517</v>
      </c>
      <c r="V94">
        <f ca="1">IF('Coal mining 2030'!$A102="MD",INDIRECT("'Coal mining 2030'!"&amp;'Country Selector'!$B$3&amp;ROW($A102))*10^12,0)</f>
        <v>17710247597.31432</v>
      </c>
    </row>
    <row r="95" spans="1:22">
      <c r="A95" s="74">
        <v>43</v>
      </c>
      <c r="B95">
        <f ca="1">IF('Coal mining 2010'!$A103="MD",INDIRECT("'Coal mining 2010'!"&amp;'Country Selector'!$B$3&amp;ROW($A103))*10^12,0)</f>
        <v>16050232137.956755</v>
      </c>
      <c r="C95" s="90">
        <f t="shared" ca="1" si="8"/>
        <v>16213728696.806482</v>
      </c>
      <c r="D95" s="90">
        <f t="shared" ca="1" si="6"/>
        <v>16377225255.656214</v>
      </c>
      <c r="E95" s="90">
        <f t="shared" ref="D95:K126" ca="1" si="10">$B95*($L$1-E$1)/($L$1-$B$1)+$L95*(E$1-$B$1)/($L$1-$B$1)</f>
        <v>16540721814.505943</v>
      </c>
      <c r="F95" s="90">
        <f t="shared" ca="1" si="10"/>
        <v>16704218373.355671</v>
      </c>
      <c r="G95" s="90">
        <f t="shared" ca="1" si="10"/>
        <v>16867714932.2054</v>
      </c>
      <c r="H95" s="90">
        <f t="shared" ca="1" si="10"/>
        <v>17031211491.05513</v>
      </c>
      <c r="I95" s="90">
        <f t="shared" ca="1" si="10"/>
        <v>17194708049.904861</v>
      </c>
      <c r="J95" s="90">
        <f t="shared" ca="1" si="10"/>
        <v>17358204608.754589</v>
      </c>
      <c r="K95" s="90">
        <f t="shared" ca="1" si="10"/>
        <v>17521701167.604321</v>
      </c>
      <c r="L95">
        <f ca="1">IF('Coal mining 2020'!$A103="MD",INDIRECT("'Coal mining 2020'!"&amp;'Country Selector'!$B$3&amp;ROW($A103))*10^12,0)</f>
        <v>17685197726.454048</v>
      </c>
      <c r="M95" s="90">
        <f t="shared" ca="1" si="9"/>
        <v>16085786585.61832</v>
      </c>
      <c r="N95" s="90">
        <f t="shared" ca="1" si="7"/>
        <v>14486375444.782595</v>
      </c>
      <c r="O95" s="90">
        <f t="shared" ref="N95:U126" ca="1" si="11">$L95*($V$1-O$1)/($V$1-$L$1)+$V95*(O$1-$L$1)/($V$1-$L$1)</f>
        <v>12886964303.946867</v>
      </c>
      <c r="P95" s="90">
        <f t="shared" ca="1" si="11"/>
        <v>11287553163.111141</v>
      </c>
      <c r="Q95" s="90">
        <f t="shared" ca="1" si="11"/>
        <v>9688142022.2754135</v>
      </c>
      <c r="R95" s="90">
        <f t="shared" ca="1" si="11"/>
        <v>8088730881.4396868</v>
      </c>
      <c r="S95" s="90">
        <f t="shared" ca="1" si="11"/>
        <v>6489319740.60396</v>
      </c>
      <c r="T95" s="90">
        <f t="shared" ca="1" si="11"/>
        <v>4889908599.7682333</v>
      </c>
      <c r="U95" s="90">
        <f t="shared" ca="1" si="11"/>
        <v>3290497458.9325061</v>
      </c>
      <c r="V95">
        <f ca="1">IF('Coal mining 2030'!$A103="MD",INDIRECT("'Coal mining 2030'!"&amp;'Country Selector'!$B$3&amp;ROW($A103))*10^12,0)</f>
        <v>1691086318.0967793</v>
      </c>
    </row>
    <row r="96" spans="1:22">
      <c r="A96" s="74">
        <v>44</v>
      </c>
      <c r="B96">
        <f ca="1">IF('Coal mining 2010'!$A104="MD",INDIRECT("'Coal mining 2010'!"&amp;'Country Selector'!$B$3&amp;ROW($A104))*10^12,0)</f>
        <v>14274962629.620802</v>
      </c>
      <c r="C96" s="90">
        <f t="shared" ca="1" si="8"/>
        <v>14414949204.429207</v>
      </c>
      <c r="D96" s="90">
        <f t="shared" ca="1" si="10"/>
        <v>14554935779.23761</v>
      </c>
      <c r="E96" s="90">
        <f t="shared" ca="1" si="10"/>
        <v>14694922354.046015</v>
      </c>
      <c r="F96" s="90">
        <f t="shared" ca="1" si="10"/>
        <v>14834908928.854418</v>
      </c>
      <c r="G96" s="90">
        <f t="shared" ca="1" si="10"/>
        <v>14974895503.662819</v>
      </c>
      <c r="H96" s="90">
        <f t="shared" ca="1" si="10"/>
        <v>15114882078.471226</v>
      </c>
      <c r="I96" s="90">
        <f t="shared" ca="1" si="10"/>
        <v>15254868653.279631</v>
      </c>
      <c r="J96" s="90">
        <f t="shared" ca="1" si="10"/>
        <v>15394855228.088034</v>
      </c>
      <c r="K96" s="90">
        <f t="shared" ca="1" si="10"/>
        <v>15534841802.896437</v>
      </c>
      <c r="L96">
        <f ca="1">IF('Coal mining 2020'!$A104="MD",INDIRECT("'Coal mining 2020'!"&amp;'Country Selector'!$B$3&amp;ROW($A104))*10^12,0)</f>
        <v>15674828377.704842</v>
      </c>
      <c r="M96" s="90">
        <f t="shared" ca="1" si="9"/>
        <v>15759938281.762941</v>
      </c>
      <c r="N96" s="90">
        <f t="shared" ca="1" si="11"/>
        <v>15845048185.821043</v>
      </c>
      <c r="O96" s="90">
        <f t="shared" ca="1" si="11"/>
        <v>15930158089.879145</v>
      </c>
      <c r="P96" s="90">
        <f t="shared" ca="1" si="11"/>
        <v>16015267993.937244</v>
      </c>
      <c r="Q96" s="90">
        <f t="shared" ca="1" si="11"/>
        <v>16100377897.995342</v>
      </c>
      <c r="R96" s="90">
        <f t="shared" ca="1" si="11"/>
        <v>16185487802.053444</v>
      </c>
      <c r="S96" s="90">
        <f t="shared" ca="1" si="11"/>
        <v>16270597706.111546</v>
      </c>
      <c r="T96" s="90">
        <f t="shared" ca="1" si="11"/>
        <v>16355707610.169645</v>
      </c>
      <c r="U96" s="90">
        <f t="shared" ca="1" si="11"/>
        <v>16440817514.227749</v>
      </c>
      <c r="V96">
        <f ca="1">IF('Coal mining 2030'!$A104="MD",INDIRECT("'Coal mining 2030'!"&amp;'Country Selector'!$B$3&amp;ROW($A104))*10^12,0)</f>
        <v>16525927418.285847</v>
      </c>
    </row>
    <row r="97" spans="1:22">
      <c r="A97" s="74">
        <v>45</v>
      </c>
      <c r="B97">
        <f ca="1">IF('Coal mining 2010'!$A105="MD",INDIRECT("'Coal mining 2010'!"&amp;'Country Selector'!$B$3&amp;ROW($A105))*10^12,0)</f>
        <v>1478217070.34268</v>
      </c>
      <c r="C97" s="90">
        <f t="shared" ca="1" si="8"/>
        <v>3008464452.1885195</v>
      </c>
      <c r="D97" s="90">
        <f t="shared" ca="1" si="10"/>
        <v>4538711834.034359</v>
      </c>
      <c r="E97" s="90">
        <f t="shared" ca="1" si="10"/>
        <v>6068959215.8801985</v>
      </c>
      <c r="F97" s="90">
        <f t="shared" ca="1" si="10"/>
        <v>7599206597.726038</v>
      </c>
      <c r="G97" s="90">
        <f t="shared" ca="1" si="10"/>
        <v>9129453979.5718765</v>
      </c>
      <c r="H97" s="90">
        <f t="shared" ca="1" si="10"/>
        <v>10659701361.417717</v>
      </c>
      <c r="I97" s="90">
        <f t="shared" ca="1" si="10"/>
        <v>12189948743.263557</v>
      </c>
      <c r="J97" s="90">
        <f t="shared" ca="1" si="10"/>
        <v>13720196125.109396</v>
      </c>
      <c r="K97" s="90">
        <f t="shared" ca="1" si="10"/>
        <v>15250443506.955236</v>
      </c>
      <c r="L97">
        <f ca="1">IF('Coal mining 2020'!$A105="MD",INDIRECT("'Coal mining 2020'!"&amp;'Country Selector'!$B$3&amp;ROW($A105))*10^12,0)</f>
        <v>16780690888.801075</v>
      </c>
      <c r="M97" s="90">
        <f t="shared" ca="1" si="9"/>
        <v>16874366580.629642</v>
      </c>
      <c r="N97" s="90">
        <f t="shared" ca="1" si="11"/>
        <v>16968042272.458204</v>
      </c>
      <c r="O97" s="90">
        <f t="shared" ca="1" si="11"/>
        <v>17061717964.28677</v>
      </c>
      <c r="P97" s="90">
        <f t="shared" ca="1" si="11"/>
        <v>17155393656.115337</v>
      </c>
      <c r="Q97" s="90">
        <f t="shared" ca="1" si="11"/>
        <v>17249069347.943901</v>
      </c>
      <c r="R97" s="90">
        <f t="shared" ca="1" si="11"/>
        <v>17342745039.772465</v>
      </c>
      <c r="S97" s="90">
        <f t="shared" ca="1" si="11"/>
        <v>17436420731.601032</v>
      </c>
      <c r="T97" s="90">
        <f t="shared" ca="1" si="11"/>
        <v>17530096423.429596</v>
      </c>
      <c r="U97" s="90">
        <f t="shared" ca="1" si="11"/>
        <v>17623772115.258163</v>
      </c>
      <c r="V97">
        <f ca="1">IF('Coal mining 2030'!$A105="MD",INDIRECT("'Coal mining 2030'!"&amp;'Country Selector'!$B$3&amp;ROW($A105))*10^12,0)</f>
        <v>17717447807.086727</v>
      </c>
    </row>
    <row r="98" spans="1:22">
      <c r="A98" s="74">
        <v>46</v>
      </c>
      <c r="B98">
        <f ca="1">IF('Coal mining 2010'!$A106="MD",INDIRECT("'Coal mining 2010'!"&amp;'Country Selector'!$B$3&amp;ROW($A106))*10^12,0)</f>
        <v>16730327643.550425</v>
      </c>
      <c r="C98" s="90">
        <f t="shared" ca="1" si="8"/>
        <v>15360618312.621456</v>
      </c>
      <c r="D98" s="90">
        <f t="shared" ca="1" si="10"/>
        <v>13990908981.692486</v>
      </c>
      <c r="E98" s="90">
        <f t="shared" ca="1" si="10"/>
        <v>12621199650.763514</v>
      </c>
      <c r="F98" s="90">
        <f t="shared" ca="1" si="10"/>
        <v>11251490319.834545</v>
      </c>
      <c r="G98" s="90">
        <f t="shared" ca="1" si="10"/>
        <v>9881780988.9055748</v>
      </c>
      <c r="H98" s="90">
        <f t="shared" ca="1" si="10"/>
        <v>8512071657.9766054</v>
      </c>
      <c r="I98" s="90">
        <f t="shared" ca="1" si="10"/>
        <v>7142362327.047636</v>
      </c>
      <c r="J98" s="90">
        <f t="shared" ca="1" si="10"/>
        <v>5772652996.1186657</v>
      </c>
      <c r="K98" s="90">
        <f t="shared" ca="1" si="10"/>
        <v>4402943665.1896954</v>
      </c>
      <c r="L98">
        <f ca="1">IF('Coal mining 2020'!$A106="MD",INDIRECT("'Coal mining 2020'!"&amp;'Country Selector'!$B$3&amp;ROW($A106))*10^12,0)</f>
        <v>3033234334.260726</v>
      </c>
      <c r="M98" s="90">
        <f t="shared" ca="1" si="9"/>
        <v>3066144236.3701496</v>
      </c>
      <c r="N98" s="90">
        <f t="shared" ca="1" si="11"/>
        <v>3099054138.4795732</v>
      </c>
      <c r="O98" s="90">
        <f t="shared" ca="1" si="11"/>
        <v>3131964040.5889969</v>
      </c>
      <c r="P98" s="90">
        <f t="shared" ca="1" si="11"/>
        <v>3164873942.6984205</v>
      </c>
      <c r="Q98" s="90">
        <f t="shared" ca="1" si="11"/>
        <v>3197783844.8078442</v>
      </c>
      <c r="R98" s="90">
        <f t="shared" ca="1" si="11"/>
        <v>3230693746.9172678</v>
      </c>
      <c r="S98" s="90">
        <f t="shared" ca="1" si="11"/>
        <v>3263603649.0266919</v>
      </c>
      <c r="T98" s="90">
        <f t="shared" ca="1" si="11"/>
        <v>3296513551.1361156</v>
      </c>
      <c r="U98" s="90">
        <f t="shared" ca="1" si="11"/>
        <v>3329423453.2455392</v>
      </c>
      <c r="V98">
        <f ca="1">IF('Coal mining 2030'!$A106="MD",INDIRECT("'Coal mining 2030'!"&amp;'Country Selector'!$B$3&amp;ROW($A106))*10^12,0)</f>
        <v>3362333355.3549628</v>
      </c>
    </row>
    <row r="99" spans="1:22">
      <c r="A99" s="74">
        <v>47</v>
      </c>
      <c r="B99">
        <f ca="1">IF('Coal mining 2010'!$A107="MD",INDIRECT("'Coal mining 2010'!"&amp;'Country Selector'!$B$3&amp;ROW($A107))*10^12,0)</f>
        <v>0</v>
      </c>
      <c r="C99" s="90">
        <f t="shared" ca="1" si="8"/>
        <v>1490839995.708626</v>
      </c>
      <c r="D99" s="90">
        <f t="shared" ca="1" si="10"/>
        <v>2981679991.4172521</v>
      </c>
      <c r="E99" s="90">
        <f t="shared" ca="1" si="10"/>
        <v>4472519987.1258783</v>
      </c>
      <c r="F99" s="90">
        <f t="shared" ca="1" si="10"/>
        <v>5963359982.8345041</v>
      </c>
      <c r="G99" s="90">
        <f t="shared" ca="1" si="10"/>
        <v>7454199978.5431309</v>
      </c>
      <c r="H99" s="90">
        <f t="shared" ca="1" si="10"/>
        <v>8945039974.2517567</v>
      </c>
      <c r="I99" s="90">
        <f t="shared" ca="1" si="10"/>
        <v>10435879969.960382</v>
      </c>
      <c r="J99" s="90">
        <f t="shared" ca="1" si="10"/>
        <v>11926719965.669008</v>
      </c>
      <c r="K99" s="90">
        <f t="shared" ca="1" si="10"/>
        <v>13417559961.377634</v>
      </c>
      <c r="L99">
        <f ca="1">IF('Coal mining 2020'!$A107="MD",INDIRECT("'Coal mining 2020'!"&amp;'Country Selector'!$B$3&amp;ROW($A107))*10^12,0)</f>
        <v>14908399957.08626</v>
      </c>
      <c r="M99" s="90">
        <f t="shared" ca="1" si="9"/>
        <v>14957740330.471836</v>
      </c>
      <c r="N99" s="90">
        <f t="shared" ca="1" si="11"/>
        <v>15007080703.85741</v>
      </c>
      <c r="O99" s="90">
        <f t="shared" ca="1" si="11"/>
        <v>15056421077.242989</v>
      </c>
      <c r="P99" s="90">
        <f t="shared" ca="1" si="11"/>
        <v>15105761450.628563</v>
      </c>
      <c r="Q99" s="90">
        <f t="shared" ca="1" si="11"/>
        <v>15155101824.014139</v>
      </c>
      <c r="R99" s="90">
        <f t="shared" ca="1" si="11"/>
        <v>15204442197.399715</v>
      </c>
      <c r="S99" s="90">
        <f t="shared" ca="1" si="11"/>
        <v>15253782570.78529</v>
      </c>
      <c r="T99" s="90">
        <f t="shared" ca="1" si="11"/>
        <v>15303122944.170864</v>
      </c>
      <c r="U99" s="90">
        <f t="shared" ca="1" si="11"/>
        <v>15352463317.55644</v>
      </c>
      <c r="V99">
        <f ca="1">IF('Coal mining 2030'!$A107="MD",INDIRECT("'Coal mining 2030'!"&amp;'Country Selector'!$B$3&amp;ROW($A107))*10^12,0)</f>
        <v>15401803690.942017</v>
      </c>
    </row>
    <row r="100" spans="1:22">
      <c r="A100" s="74">
        <v>48</v>
      </c>
      <c r="B100">
        <f ca="1">IF('Coal mining 2010'!$A108="MD",INDIRECT("'Coal mining 2010'!"&amp;'Country Selector'!$B$3&amp;ROW($A108))*10^12,0)</f>
        <v>14720920433.511253</v>
      </c>
      <c r="C100" s="90">
        <f t="shared" ca="1" si="8"/>
        <v>14840761222.7512</v>
      </c>
      <c r="D100" s="90">
        <f t="shared" ca="1" si="10"/>
        <v>14960602011.991142</v>
      </c>
      <c r="E100" s="90">
        <f t="shared" ca="1" si="10"/>
        <v>15080442801.231087</v>
      </c>
      <c r="F100" s="90">
        <f t="shared" ca="1" si="10"/>
        <v>15200283590.471031</v>
      </c>
      <c r="G100" s="90">
        <f t="shared" ca="1" si="10"/>
        <v>15320124379.710978</v>
      </c>
      <c r="H100" s="90">
        <f t="shared" ca="1" si="10"/>
        <v>15439965168.95092</v>
      </c>
      <c r="I100" s="90">
        <f t="shared" ca="1" si="10"/>
        <v>15559805958.190865</v>
      </c>
      <c r="J100" s="90">
        <f t="shared" ca="1" si="10"/>
        <v>15679646747.430809</v>
      </c>
      <c r="K100" s="90">
        <f t="shared" ca="1" si="10"/>
        <v>15799487536.670755</v>
      </c>
      <c r="L100">
        <f ca="1">IF('Coal mining 2020'!$A108="MD",INDIRECT("'Coal mining 2020'!"&amp;'Country Selector'!$B$3&amp;ROW($A108))*10^12,0)</f>
        <v>15919328325.910698</v>
      </c>
      <c r="M100" s="90">
        <f t="shared" ca="1" si="9"/>
        <v>17517535805.955833</v>
      </c>
      <c r="N100" s="90">
        <f t="shared" ca="1" si="11"/>
        <v>19115743286.000961</v>
      </c>
      <c r="O100" s="90">
        <f t="shared" ca="1" si="11"/>
        <v>20713950766.046097</v>
      </c>
      <c r="P100" s="90">
        <f t="shared" ca="1" si="11"/>
        <v>22312158246.091232</v>
      </c>
      <c r="Q100" s="90">
        <f t="shared" ca="1" si="11"/>
        <v>23910365726.13636</v>
      </c>
      <c r="R100" s="90">
        <f t="shared" ca="1" si="11"/>
        <v>25508573206.181496</v>
      </c>
      <c r="S100" s="90">
        <f t="shared" ca="1" si="11"/>
        <v>27106780686.226627</v>
      </c>
      <c r="T100" s="90">
        <f t="shared" ca="1" si="11"/>
        <v>28704988166.271763</v>
      </c>
      <c r="U100" s="90">
        <f t="shared" ca="1" si="11"/>
        <v>30303195646.316891</v>
      </c>
      <c r="V100">
        <f ca="1">IF('Coal mining 2030'!$A108="MD",INDIRECT("'Coal mining 2030'!"&amp;'Country Selector'!$B$3&amp;ROW($A108))*10^12,0)</f>
        <v>31901403126.362026</v>
      </c>
    </row>
    <row r="101" spans="1:22">
      <c r="A101" s="74">
        <v>49</v>
      </c>
      <c r="B101">
        <f ca="1">IF('Coal mining 2010'!$A109="MD",INDIRECT("'Coal mining 2010'!"&amp;'Country Selector'!$B$3&amp;ROW($A109))*10^12,0)</f>
        <v>27524481942.343472</v>
      </c>
      <c r="C101" s="90">
        <f t="shared" ca="1" si="8"/>
        <v>24916708203.853233</v>
      </c>
      <c r="D101" s="90">
        <f t="shared" ca="1" si="10"/>
        <v>22308934465.362999</v>
      </c>
      <c r="E101" s="90">
        <f t="shared" ca="1" si="10"/>
        <v>19701160726.872757</v>
      </c>
      <c r="F101" s="90">
        <f t="shared" ca="1" si="10"/>
        <v>17093386988.382519</v>
      </c>
      <c r="G101" s="90">
        <f t="shared" ca="1" si="10"/>
        <v>14485613249.892281</v>
      </c>
      <c r="H101" s="90">
        <f t="shared" ca="1" si="10"/>
        <v>11877839511.402046</v>
      </c>
      <c r="I101" s="90">
        <f t="shared" ca="1" si="10"/>
        <v>9270065772.9118061</v>
      </c>
      <c r="J101" s="90">
        <f t="shared" ca="1" si="10"/>
        <v>6662292034.4215698</v>
      </c>
      <c r="K101" s="90">
        <f t="shared" ca="1" si="10"/>
        <v>4054518295.9313312</v>
      </c>
      <c r="L101">
        <f ca="1">IF('Coal mining 2020'!$A109="MD",INDIRECT("'Coal mining 2020'!"&amp;'Country Selector'!$B$3&amp;ROW($A109))*10^12,0)</f>
        <v>1446744557.4410932</v>
      </c>
      <c r="M101" s="90">
        <f t="shared" ca="1" si="9"/>
        <v>2938804041.9682684</v>
      </c>
      <c r="N101" s="90">
        <f t="shared" ca="1" si="11"/>
        <v>4430863526.4954433</v>
      </c>
      <c r="O101" s="90">
        <f t="shared" ca="1" si="11"/>
        <v>5922923011.0226173</v>
      </c>
      <c r="P101" s="90">
        <f t="shared" ca="1" si="11"/>
        <v>7414982495.5497932</v>
      </c>
      <c r="Q101" s="90">
        <f t="shared" ca="1" si="11"/>
        <v>8907041980.0769672</v>
      </c>
      <c r="R101" s="90">
        <f t="shared" ca="1" si="11"/>
        <v>10399101464.604141</v>
      </c>
      <c r="S101" s="90">
        <f t="shared" ca="1" si="11"/>
        <v>11891160949.131319</v>
      </c>
      <c r="T101" s="90">
        <f t="shared" ca="1" si="11"/>
        <v>13383220433.658493</v>
      </c>
      <c r="U101" s="90">
        <f t="shared" ca="1" si="11"/>
        <v>14875279918.185669</v>
      </c>
      <c r="V101">
        <f ca="1">IF('Coal mining 2030'!$A109="MD",INDIRECT("'Coal mining 2030'!"&amp;'Country Selector'!$B$3&amp;ROW($A109))*10^12,0)</f>
        <v>16367339402.712843</v>
      </c>
    </row>
    <row r="102" spans="1:22">
      <c r="A102" s="74">
        <v>50</v>
      </c>
      <c r="B102">
        <f ca="1">IF('Coal mining 2010'!$A110="MD",INDIRECT("'Coal mining 2010'!"&amp;'Country Selector'!$B$3&amp;ROW($A110))*10^12,0)</f>
        <v>13952512485.07634</v>
      </c>
      <c r="C102" s="90">
        <f t="shared" ca="1" si="8"/>
        <v>14071996748.244686</v>
      </c>
      <c r="D102" s="90">
        <f t="shared" ca="1" si="10"/>
        <v>14191481011.413031</v>
      </c>
      <c r="E102" s="90">
        <f t="shared" ca="1" si="10"/>
        <v>14310965274.581379</v>
      </c>
      <c r="F102" s="90">
        <f t="shared" ca="1" si="10"/>
        <v>14430449537.749723</v>
      </c>
      <c r="G102" s="90">
        <f t="shared" ca="1" si="10"/>
        <v>14549933800.91807</v>
      </c>
      <c r="H102" s="90">
        <f t="shared" ca="1" si="10"/>
        <v>14669418064.086414</v>
      </c>
      <c r="I102" s="90">
        <f t="shared" ca="1" si="10"/>
        <v>14788902327.254761</v>
      </c>
      <c r="J102" s="90">
        <f t="shared" ca="1" si="10"/>
        <v>14908386590.423107</v>
      </c>
      <c r="K102" s="90">
        <f t="shared" ca="1" si="10"/>
        <v>15027870853.591452</v>
      </c>
      <c r="L102">
        <f ca="1">IF('Coal mining 2020'!$A110="MD",INDIRECT("'Coal mining 2020'!"&amp;'Country Selector'!$B$3&amp;ROW($A110))*10^12,0)</f>
        <v>15147355116.759798</v>
      </c>
      <c r="M102" s="90">
        <f t="shared" ca="1" si="9"/>
        <v>13771520102.877588</v>
      </c>
      <c r="N102" s="90">
        <f t="shared" ca="1" si="11"/>
        <v>12395685088.995378</v>
      </c>
      <c r="O102" s="90">
        <f t="shared" ca="1" si="11"/>
        <v>11019850075.113171</v>
      </c>
      <c r="P102" s="90">
        <f t="shared" ca="1" si="11"/>
        <v>9644015061.2309608</v>
      </c>
      <c r="Q102" s="90">
        <f t="shared" ca="1" si="11"/>
        <v>8268180047.3487511</v>
      </c>
      <c r="R102" s="90">
        <f t="shared" ca="1" si="11"/>
        <v>6892345033.4665403</v>
      </c>
      <c r="S102" s="90">
        <f t="shared" ca="1" si="11"/>
        <v>5516510019.5843315</v>
      </c>
      <c r="T102" s="90">
        <f t="shared" ca="1" si="11"/>
        <v>4140675005.7021217</v>
      </c>
      <c r="U102" s="90">
        <f t="shared" ca="1" si="11"/>
        <v>2764839991.819912</v>
      </c>
      <c r="V102">
        <f ca="1">IF('Coal mining 2030'!$A110="MD",INDIRECT("'Coal mining 2030'!"&amp;'Country Selector'!$B$3&amp;ROW($A110))*10^12,0)</f>
        <v>1389004977.9377022</v>
      </c>
    </row>
    <row r="103" spans="1:22">
      <c r="A103" s="74">
        <v>51</v>
      </c>
      <c r="B103">
        <f ca="1">IF('Coal mining 2010'!$A111="MD",INDIRECT("'Coal mining 2010'!"&amp;'Country Selector'!$B$3&amp;ROW($A111))*10^12,0)</f>
        <v>12467469410.768929</v>
      </c>
      <c r="C103" s="90">
        <f t="shared" ca="1" si="8"/>
        <v>13950633370.525978</v>
      </c>
      <c r="D103" s="90">
        <f t="shared" ca="1" si="10"/>
        <v>15433797330.283028</v>
      </c>
      <c r="E103" s="90">
        <f t="shared" ca="1" si="10"/>
        <v>16916961290.040077</v>
      </c>
      <c r="F103" s="90">
        <f t="shared" ca="1" si="10"/>
        <v>18400125249.797127</v>
      </c>
      <c r="G103" s="90">
        <f t="shared" ca="1" si="10"/>
        <v>19883289209.554176</v>
      </c>
      <c r="H103" s="90">
        <f t="shared" ca="1" si="10"/>
        <v>21366453169.311226</v>
      </c>
      <c r="I103" s="90">
        <f t="shared" ca="1" si="10"/>
        <v>22849617129.068279</v>
      </c>
      <c r="J103" s="90">
        <f t="shared" ca="1" si="10"/>
        <v>24332781088.825329</v>
      </c>
      <c r="K103" s="90">
        <f t="shared" ca="1" si="10"/>
        <v>25815945048.582378</v>
      </c>
      <c r="L103">
        <f ca="1">IF('Coal mining 2020'!$A111="MD",INDIRECT("'Coal mining 2020'!"&amp;'Country Selector'!$B$3&amp;ROW($A111))*10^12,0)</f>
        <v>27299109008.339428</v>
      </c>
      <c r="M103" s="90">
        <f t="shared" ca="1" si="9"/>
        <v>26012539851.494408</v>
      </c>
      <c r="N103" s="90">
        <f t="shared" ca="1" si="11"/>
        <v>24725970694.649391</v>
      </c>
      <c r="O103" s="90">
        <f t="shared" ca="1" si="11"/>
        <v>23439401537.804375</v>
      </c>
      <c r="P103" s="90">
        <f t="shared" ca="1" si="11"/>
        <v>22152832380.959351</v>
      </c>
      <c r="Q103" s="90">
        <f t="shared" ca="1" si="11"/>
        <v>20866263224.114334</v>
      </c>
      <c r="R103" s="90">
        <f t="shared" ca="1" si="11"/>
        <v>19579694067.269318</v>
      </c>
      <c r="S103" s="90">
        <f t="shared" ca="1" si="11"/>
        <v>18293124910.424297</v>
      </c>
      <c r="T103" s="90">
        <f t="shared" ca="1" si="11"/>
        <v>17006555753.579277</v>
      </c>
      <c r="U103" s="90">
        <f t="shared" ca="1" si="11"/>
        <v>15719986596.734259</v>
      </c>
      <c r="V103">
        <f ca="1">IF('Coal mining 2030'!$A111="MD",INDIRECT("'Coal mining 2030'!"&amp;'Country Selector'!$B$3&amp;ROW($A111))*10^12,0)</f>
        <v>14433417439.88924</v>
      </c>
    </row>
    <row r="104" spans="1:22">
      <c r="A104" s="74">
        <v>52</v>
      </c>
      <c r="B104">
        <f ca="1">IF('Coal mining 2010'!$A112="MD",INDIRECT("'Coal mining 2010'!"&amp;'Country Selector'!$B$3&amp;ROW($A112))*10^12,0)</f>
        <v>0</v>
      </c>
      <c r="C104" s="90">
        <f t="shared" ca="1" si="8"/>
        <v>1331858968.8125825</v>
      </c>
      <c r="D104" s="90">
        <f t="shared" ca="1" si="10"/>
        <v>2663717937.625165</v>
      </c>
      <c r="E104" s="90">
        <f t="shared" ca="1" si="10"/>
        <v>3995576906.437748</v>
      </c>
      <c r="F104" s="90">
        <f t="shared" ca="1" si="10"/>
        <v>5327435875.25033</v>
      </c>
      <c r="G104" s="90">
        <f t="shared" ca="1" si="10"/>
        <v>6659294844.0629129</v>
      </c>
      <c r="H104" s="90">
        <f t="shared" ca="1" si="10"/>
        <v>7991153812.8754959</v>
      </c>
      <c r="I104" s="90">
        <f t="shared" ca="1" si="10"/>
        <v>9323012781.6880779</v>
      </c>
      <c r="J104" s="90">
        <f t="shared" ca="1" si="10"/>
        <v>10654871750.50066</v>
      </c>
      <c r="K104" s="90">
        <f t="shared" ca="1" si="10"/>
        <v>11986730719.313244</v>
      </c>
      <c r="L104">
        <f ca="1">IF('Coal mining 2020'!$A112="MD",INDIRECT("'Coal mining 2020'!"&amp;'Country Selector'!$B$3&amp;ROW($A112))*10^12,0)</f>
        <v>13318589688.125826</v>
      </c>
      <c r="M104" s="90">
        <f t="shared" ca="1" si="9"/>
        <v>11986730719.313244</v>
      </c>
      <c r="N104" s="90">
        <f t="shared" ca="1" si="11"/>
        <v>10654871750.50066</v>
      </c>
      <c r="O104" s="90">
        <f t="shared" ca="1" si="11"/>
        <v>9323012781.6880779</v>
      </c>
      <c r="P104" s="90">
        <f t="shared" ca="1" si="11"/>
        <v>7991153812.8754959</v>
      </c>
      <c r="Q104" s="90">
        <f t="shared" ca="1" si="11"/>
        <v>6659294844.0629129</v>
      </c>
      <c r="R104" s="90">
        <f t="shared" ca="1" si="11"/>
        <v>5327435875.25033</v>
      </c>
      <c r="S104" s="90">
        <f t="shared" ca="1" si="11"/>
        <v>3995576906.437748</v>
      </c>
      <c r="T104" s="90">
        <f t="shared" ca="1" si="11"/>
        <v>2663717937.625165</v>
      </c>
      <c r="U104" s="90">
        <f t="shared" ca="1" si="11"/>
        <v>1331858968.8125825</v>
      </c>
      <c r="V104">
        <f ca="1">IF('Coal mining 2030'!$A112="MD",INDIRECT("'Coal mining 2030'!"&amp;'Country Selector'!$B$3&amp;ROW($A112))*10^12,0)</f>
        <v>0</v>
      </c>
    </row>
    <row r="105" spans="1:22">
      <c r="A105" s="74">
        <v>53</v>
      </c>
      <c r="B105">
        <f ca="1">IF('Coal mining 2010'!$A113="MD",INDIRECT("'Coal mining 2010'!"&amp;'Country Selector'!$B$3&amp;ROW($A113))*10^12,0)</f>
        <v>560451660.08189535</v>
      </c>
      <c r="C105" s="90">
        <f t="shared" ca="1" si="8"/>
        <v>562938608.8113364</v>
      </c>
      <c r="D105" s="90">
        <f t="shared" ca="1" si="10"/>
        <v>565425557.54077733</v>
      </c>
      <c r="E105" s="90">
        <f t="shared" ca="1" si="10"/>
        <v>567912506.27021837</v>
      </c>
      <c r="F105" s="90">
        <f t="shared" ca="1" si="10"/>
        <v>570399454.9996593</v>
      </c>
      <c r="G105" s="90">
        <f t="shared" ca="1" si="10"/>
        <v>572886403.72910035</v>
      </c>
      <c r="H105" s="90">
        <f t="shared" ca="1" si="10"/>
        <v>575373352.45854139</v>
      </c>
      <c r="I105" s="90">
        <f t="shared" ca="1" si="10"/>
        <v>577860301.18798232</v>
      </c>
      <c r="J105" s="90">
        <f t="shared" ca="1" si="10"/>
        <v>580347249.91742337</v>
      </c>
      <c r="K105" s="90">
        <f t="shared" ca="1" si="10"/>
        <v>582834198.64686441</v>
      </c>
      <c r="L105">
        <f ca="1">IF('Coal mining 2020'!$A113="MD",INDIRECT("'Coal mining 2020'!"&amp;'Country Selector'!$B$3&amp;ROW($A113))*10^12,0)</f>
        <v>585321147.37630534</v>
      </c>
      <c r="M105" s="90">
        <f t="shared" ca="1" si="9"/>
        <v>591671748.59595668</v>
      </c>
      <c r="N105" s="90">
        <f t="shared" ca="1" si="11"/>
        <v>598022349.81560779</v>
      </c>
      <c r="O105" s="90">
        <f t="shared" ca="1" si="11"/>
        <v>604372951.03525913</v>
      </c>
      <c r="P105" s="90">
        <f t="shared" ca="1" si="11"/>
        <v>610723552.25491035</v>
      </c>
      <c r="Q105" s="90">
        <f t="shared" ca="1" si="11"/>
        <v>617074153.47456169</v>
      </c>
      <c r="R105" s="90">
        <f t="shared" ca="1" si="11"/>
        <v>623424754.69421291</v>
      </c>
      <c r="S105" s="90">
        <f t="shared" ca="1" si="11"/>
        <v>629775355.91386414</v>
      </c>
      <c r="T105" s="90">
        <f t="shared" ca="1" si="11"/>
        <v>636125957.13351536</v>
      </c>
      <c r="U105" s="90">
        <f t="shared" ca="1" si="11"/>
        <v>642476558.35316658</v>
      </c>
      <c r="V105">
        <f ca="1">IF('Coal mining 2030'!$A113="MD",INDIRECT("'Coal mining 2030'!"&amp;'Country Selector'!$B$3&amp;ROW($A113))*10^12,0)</f>
        <v>648827159.57281792</v>
      </c>
    </row>
    <row r="106" spans="1:22">
      <c r="A106" s="74">
        <v>54</v>
      </c>
      <c r="B106">
        <f ca="1">IF('Coal mining 2010'!$A114="MD",INDIRECT("'Coal mining 2010'!"&amp;'Country Selector'!$B$3&amp;ROW($A114))*10^12,0)</f>
        <v>550379458.29994333</v>
      </c>
      <c r="C106" s="90">
        <f t="shared" ca="1" si="8"/>
        <v>1854891814.3270755</v>
      </c>
      <c r="D106" s="90">
        <f t="shared" ca="1" si="10"/>
        <v>3159404170.3542075</v>
      </c>
      <c r="E106" s="90">
        <f t="shared" ca="1" si="10"/>
        <v>4463916526.3813391</v>
      </c>
      <c r="F106" s="90">
        <f t="shared" ca="1" si="10"/>
        <v>5768428882.4084721</v>
      </c>
      <c r="G106" s="90">
        <f t="shared" ca="1" si="10"/>
        <v>7072941238.4356041</v>
      </c>
      <c r="H106" s="90">
        <f t="shared" ca="1" si="10"/>
        <v>8377453594.4627361</v>
      </c>
      <c r="I106" s="90">
        <f t="shared" ca="1" si="10"/>
        <v>9681965950.4898682</v>
      </c>
      <c r="J106" s="90">
        <f t="shared" ca="1" si="10"/>
        <v>10986478306.517</v>
      </c>
      <c r="K106" s="90">
        <f t="shared" ca="1" si="10"/>
        <v>12290990662.544132</v>
      </c>
      <c r="L106">
        <f ca="1">IF('Coal mining 2020'!$A114="MD",INDIRECT("'Coal mining 2020'!"&amp;'Country Selector'!$B$3&amp;ROW($A114))*10^12,0)</f>
        <v>13595503018.571264</v>
      </c>
      <c r="M106" s="90">
        <f t="shared" ca="1" si="9"/>
        <v>12299669387.758171</v>
      </c>
      <c r="N106" s="90">
        <f t="shared" ca="1" si="11"/>
        <v>11003835756.94508</v>
      </c>
      <c r="O106" s="90">
        <f t="shared" ca="1" si="11"/>
        <v>9708002126.1319885</v>
      </c>
      <c r="P106" s="90">
        <f t="shared" ca="1" si="11"/>
        <v>8412168495.3188944</v>
      </c>
      <c r="Q106" s="90">
        <f t="shared" ca="1" si="11"/>
        <v>7116334864.5058022</v>
      </c>
      <c r="R106" s="90">
        <f t="shared" ca="1" si="11"/>
        <v>5820501233.6927099</v>
      </c>
      <c r="S106" s="90">
        <f t="shared" ca="1" si="11"/>
        <v>4524667602.8796177</v>
      </c>
      <c r="T106" s="90">
        <f t="shared" ca="1" si="11"/>
        <v>3228833972.066525</v>
      </c>
      <c r="U106" s="90">
        <f t="shared" ca="1" si="11"/>
        <v>1933000341.2534325</v>
      </c>
      <c r="V106">
        <f ca="1">IF('Coal mining 2030'!$A114="MD",INDIRECT("'Coal mining 2030'!"&amp;'Country Selector'!$B$3&amp;ROW($A114))*10^12,0)</f>
        <v>637166710.44034004</v>
      </c>
    </row>
    <row r="107" spans="1:22">
      <c r="A107" s="74">
        <v>55</v>
      </c>
      <c r="B107">
        <f ca="1">IF('Coal mining 2010'!$A115="MD",INDIRECT("'Coal mining 2010'!"&amp;'Country Selector'!$B$3&amp;ROW($A115))*10^12,0)</f>
        <v>0</v>
      </c>
      <c r="C107" s="90">
        <f t="shared" ca="1" si="8"/>
        <v>0</v>
      </c>
      <c r="D107" s="90">
        <f t="shared" ca="1" si="10"/>
        <v>0</v>
      </c>
      <c r="E107" s="90">
        <f t="shared" ca="1" si="10"/>
        <v>0</v>
      </c>
      <c r="F107" s="90">
        <f t="shared" ca="1" si="10"/>
        <v>0</v>
      </c>
      <c r="G107" s="90">
        <f t="shared" ca="1" si="10"/>
        <v>0</v>
      </c>
      <c r="H107" s="90">
        <f t="shared" ca="1" si="10"/>
        <v>0</v>
      </c>
      <c r="I107" s="90">
        <f t="shared" ca="1" si="10"/>
        <v>0</v>
      </c>
      <c r="J107" s="90">
        <f t="shared" ca="1" si="10"/>
        <v>0</v>
      </c>
      <c r="K107" s="90">
        <f t="shared" ca="1" si="10"/>
        <v>0</v>
      </c>
      <c r="L107">
        <f ca="1">IF('Coal mining 2020'!$A115="MD",INDIRECT("'Coal mining 2020'!"&amp;'Country Selector'!$B$3&amp;ROW($A115))*10^12,0)</f>
        <v>0</v>
      </c>
      <c r="M107" s="90">
        <f t="shared" ca="1" si="9"/>
        <v>0</v>
      </c>
      <c r="N107" s="90">
        <f t="shared" ca="1" si="11"/>
        <v>0</v>
      </c>
      <c r="O107" s="90">
        <f t="shared" ca="1" si="11"/>
        <v>0</v>
      </c>
      <c r="P107" s="90">
        <f t="shared" ca="1" si="11"/>
        <v>0</v>
      </c>
      <c r="Q107" s="90">
        <f t="shared" ca="1" si="11"/>
        <v>0</v>
      </c>
      <c r="R107" s="90">
        <f t="shared" ca="1" si="11"/>
        <v>0</v>
      </c>
      <c r="S107" s="90">
        <f t="shared" ca="1" si="11"/>
        <v>0</v>
      </c>
      <c r="T107" s="90">
        <f t="shared" ca="1" si="11"/>
        <v>0</v>
      </c>
      <c r="U107" s="90">
        <f t="shared" ca="1" si="11"/>
        <v>0</v>
      </c>
      <c r="V107">
        <f ca="1">IF('Coal mining 2030'!$A115="MD",INDIRECT("'Coal mining 2030'!"&amp;'Country Selector'!$B$3&amp;ROW($A115))*10^12,0)</f>
        <v>0</v>
      </c>
    </row>
    <row r="108" spans="1:22">
      <c r="A108" s="74">
        <v>56</v>
      </c>
      <c r="B108">
        <f ca="1">IF('Coal mining 2010'!$A116="MD",INDIRECT("'Coal mining 2010'!"&amp;'Country Selector'!$B$3&amp;ROW($A116))*10^12,0)</f>
        <v>0</v>
      </c>
      <c r="C108" s="90">
        <f t="shared" ca="1" si="8"/>
        <v>0</v>
      </c>
      <c r="D108" s="90">
        <f t="shared" ca="1" si="10"/>
        <v>0</v>
      </c>
      <c r="E108" s="90">
        <f t="shared" ca="1" si="10"/>
        <v>0</v>
      </c>
      <c r="F108" s="90">
        <f t="shared" ca="1" si="10"/>
        <v>0</v>
      </c>
      <c r="G108" s="90">
        <f t="shared" ca="1" si="10"/>
        <v>0</v>
      </c>
      <c r="H108" s="90">
        <f t="shared" ca="1" si="10"/>
        <v>0</v>
      </c>
      <c r="I108" s="90">
        <f t="shared" ca="1" si="10"/>
        <v>0</v>
      </c>
      <c r="J108" s="90">
        <f t="shared" ca="1" si="10"/>
        <v>0</v>
      </c>
      <c r="K108" s="90">
        <f t="shared" ca="1" si="10"/>
        <v>0</v>
      </c>
      <c r="L108">
        <f ca="1">IF('Coal mining 2020'!$A116="MD",INDIRECT("'Coal mining 2020'!"&amp;'Country Selector'!$B$3&amp;ROW($A116))*10^12,0)</f>
        <v>0</v>
      </c>
      <c r="M108" s="90">
        <f t="shared" ca="1" si="9"/>
        <v>0</v>
      </c>
      <c r="N108" s="90">
        <f t="shared" ca="1" si="11"/>
        <v>0</v>
      </c>
      <c r="O108" s="90">
        <f t="shared" ca="1" si="11"/>
        <v>0</v>
      </c>
      <c r="P108" s="90">
        <f t="shared" ca="1" si="11"/>
        <v>0</v>
      </c>
      <c r="Q108" s="90">
        <f t="shared" ca="1" si="11"/>
        <v>0</v>
      </c>
      <c r="R108" s="90">
        <f t="shared" ca="1" si="11"/>
        <v>0</v>
      </c>
      <c r="S108" s="90">
        <f t="shared" ca="1" si="11"/>
        <v>0</v>
      </c>
      <c r="T108" s="90">
        <f t="shared" ca="1" si="11"/>
        <v>0</v>
      </c>
      <c r="U108" s="90">
        <f t="shared" ca="1" si="11"/>
        <v>0</v>
      </c>
      <c r="V108">
        <f ca="1">IF('Coal mining 2030'!$A116="MD",INDIRECT("'Coal mining 2030'!"&amp;'Country Selector'!$B$3&amp;ROW($A116))*10^12,0)</f>
        <v>0</v>
      </c>
    </row>
    <row r="109" spans="1:22">
      <c r="A109" s="74">
        <v>57</v>
      </c>
      <c r="B109">
        <f ca="1">IF('Coal mining 2010'!$A117="MD",INDIRECT("'Coal mining 2010'!"&amp;'Country Selector'!$B$3&amp;ROW($A117))*10^12,0)</f>
        <v>1206994040.6718161</v>
      </c>
      <c r="C109" s="90">
        <f t="shared" ca="1" si="8"/>
        <v>1212349957.1757181</v>
      </c>
      <c r="D109" s="90">
        <f t="shared" ca="1" si="10"/>
        <v>1217705873.6796198</v>
      </c>
      <c r="E109" s="90">
        <f t="shared" ca="1" si="10"/>
        <v>1223061790.1835217</v>
      </c>
      <c r="F109" s="90">
        <f t="shared" ca="1" si="10"/>
        <v>1228417706.6874237</v>
      </c>
      <c r="G109" s="90">
        <f t="shared" ca="1" si="10"/>
        <v>1233773623.1913254</v>
      </c>
      <c r="H109" s="90">
        <f t="shared" ca="1" si="10"/>
        <v>1239129539.6952274</v>
      </c>
      <c r="I109" s="90">
        <f t="shared" ca="1" si="10"/>
        <v>1244485456.1991291</v>
      </c>
      <c r="J109" s="90">
        <f t="shared" ca="1" si="10"/>
        <v>1249841372.7030311</v>
      </c>
      <c r="K109" s="90">
        <f t="shared" ca="1" si="10"/>
        <v>1255197289.2069328</v>
      </c>
      <c r="L109">
        <f ca="1">IF('Coal mining 2020'!$A117="MD",INDIRECT("'Coal mining 2020'!"&amp;'Country Selector'!$B$3&amp;ROW($A117))*10^12,0)</f>
        <v>1260553205.7108347</v>
      </c>
      <c r="M109" s="90">
        <f t="shared" ca="1" si="9"/>
        <v>1274229921.0685813</v>
      </c>
      <c r="N109" s="90">
        <f t="shared" ca="1" si="11"/>
        <v>1287906636.4263279</v>
      </c>
      <c r="O109" s="90">
        <f t="shared" ca="1" si="11"/>
        <v>1301583351.7840748</v>
      </c>
      <c r="P109" s="90">
        <f t="shared" ca="1" si="11"/>
        <v>1315260067.1418214</v>
      </c>
      <c r="Q109" s="90">
        <f t="shared" ca="1" si="11"/>
        <v>1328936782.499568</v>
      </c>
      <c r="R109" s="90">
        <f t="shared" ca="1" si="11"/>
        <v>1342613497.8573146</v>
      </c>
      <c r="S109" s="90">
        <f t="shared" ca="1" si="11"/>
        <v>1356290213.2150612</v>
      </c>
      <c r="T109" s="90">
        <f t="shared" ca="1" si="11"/>
        <v>1369966928.5728076</v>
      </c>
      <c r="U109" s="90">
        <f t="shared" ca="1" si="11"/>
        <v>1383643643.9305544</v>
      </c>
      <c r="V109">
        <f ca="1">IF('Coal mining 2030'!$A117="MD",INDIRECT("'Coal mining 2030'!"&amp;'Country Selector'!$B$3&amp;ROW($A117))*10^12,0)</f>
        <v>1397320359.288301</v>
      </c>
    </row>
    <row r="110" spans="1:22">
      <c r="A110" s="74">
        <v>58</v>
      </c>
      <c r="B110">
        <f ca="1">IF('Coal mining 2010'!$A118="MD",INDIRECT("'Coal mining 2010'!"&amp;'Country Selector'!$B$3&amp;ROW($A118))*10^12,0)</f>
        <v>2221624948.1630259</v>
      </c>
      <c r="C110" s="90">
        <f t="shared" ca="1" si="8"/>
        <v>2231483188.8202491</v>
      </c>
      <c r="D110" s="90">
        <f t="shared" ca="1" si="10"/>
        <v>2241341429.4774728</v>
      </c>
      <c r="E110" s="90">
        <f t="shared" ca="1" si="10"/>
        <v>2251199670.134696</v>
      </c>
      <c r="F110" s="90">
        <f t="shared" ca="1" si="10"/>
        <v>2261057910.7919192</v>
      </c>
      <c r="G110" s="90">
        <f t="shared" ca="1" si="10"/>
        <v>2270916151.4491425</v>
      </c>
      <c r="H110" s="90">
        <f t="shared" ca="1" si="10"/>
        <v>2280774392.1063662</v>
      </c>
      <c r="I110" s="90">
        <f t="shared" ca="1" si="10"/>
        <v>2290632632.7635894</v>
      </c>
      <c r="J110" s="90">
        <f t="shared" ca="1" si="10"/>
        <v>2300490873.4208126</v>
      </c>
      <c r="K110" s="90">
        <f t="shared" ca="1" si="10"/>
        <v>2310349114.0780363</v>
      </c>
      <c r="L110">
        <f ca="1">IF('Coal mining 2020'!$A118="MD",INDIRECT("'Coal mining 2020'!"&amp;'Country Selector'!$B$3&amp;ROW($A118))*10^12,0)</f>
        <v>2320207354.7352595</v>
      </c>
      <c r="M110" s="90">
        <f t="shared" ca="1" si="9"/>
        <v>2345381076.4138436</v>
      </c>
      <c r="N110" s="90">
        <f t="shared" ca="1" si="11"/>
        <v>2370554798.0924277</v>
      </c>
      <c r="O110" s="90">
        <f t="shared" ca="1" si="11"/>
        <v>2395728519.7710118</v>
      </c>
      <c r="P110" s="90">
        <f t="shared" ca="1" si="11"/>
        <v>2420902241.4495959</v>
      </c>
      <c r="Q110" s="90">
        <f t="shared" ca="1" si="11"/>
        <v>2446075963.1281805</v>
      </c>
      <c r="R110" s="90">
        <f t="shared" ca="1" si="11"/>
        <v>2471249684.8067646</v>
      </c>
      <c r="S110" s="90">
        <f t="shared" ca="1" si="11"/>
        <v>2496423406.4853482</v>
      </c>
      <c r="T110" s="90">
        <f t="shared" ca="1" si="11"/>
        <v>2521597128.1639328</v>
      </c>
      <c r="U110" s="90">
        <f t="shared" ca="1" si="11"/>
        <v>2546770849.8425169</v>
      </c>
      <c r="V110">
        <f ca="1">IF('Coal mining 2030'!$A118="MD",INDIRECT("'Coal mining 2030'!"&amp;'Country Selector'!$B$3&amp;ROW($A118))*10^12,0)</f>
        <v>2571944571.521101</v>
      </c>
    </row>
    <row r="111" spans="1:22">
      <c r="A111" s="74">
        <v>59</v>
      </c>
      <c r="B111">
        <f ca="1">IF('Coal mining 2010'!$A119="MD",INDIRECT("'Coal mining 2010'!"&amp;'Country Selector'!$B$3&amp;ROW($A119))*10^12,0)</f>
        <v>0</v>
      </c>
      <c r="C111" s="90">
        <f t="shared" ca="1" si="8"/>
        <v>0</v>
      </c>
      <c r="D111" s="90">
        <f t="shared" ca="1" si="10"/>
        <v>0</v>
      </c>
      <c r="E111" s="90">
        <f t="shared" ca="1" si="10"/>
        <v>0</v>
      </c>
      <c r="F111" s="90">
        <f t="shared" ca="1" si="10"/>
        <v>0</v>
      </c>
      <c r="G111" s="90">
        <f t="shared" ca="1" si="10"/>
        <v>0</v>
      </c>
      <c r="H111" s="90">
        <f t="shared" ca="1" si="10"/>
        <v>0</v>
      </c>
      <c r="I111" s="90">
        <f t="shared" ca="1" si="10"/>
        <v>0</v>
      </c>
      <c r="J111" s="90">
        <f t="shared" ca="1" si="10"/>
        <v>0</v>
      </c>
      <c r="K111" s="90">
        <f t="shared" ca="1" si="10"/>
        <v>0</v>
      </c>
      <c r="L111">
        <f ca="1">IF('Coal mining 2020'!$A119="MD",INDIRECT("'Coal mining 2020'!"&amp;'Country Selector'!$B$3&amp;ROW($A119))*10^12,0)</f>
        <v>0</v>
      </c>
      <c r="M111" s="90">
        <f t="shared" ca="1" si="9"/>
        <v>1257588323.362313</v>
      </c>
      <c r="N111" s="90">
        <f t="shared" ca="1" si="11"/>
        <v>2515176646.7246261</v>
      </c>
      <c r="O111" s="90">
        <f t="shared" ca="1" si="11"/>
        <v>3772764970.0869393</v>
      </c>
      <c r="P111" s="90">
        <f t="shared" ca="1" si="11"/>
        <v>5030353293.4492521</v>
      </c>
      <c r="Q111" s="90">
        <f t="shared" ca="1" si="11"/>
        <v>6287941616.8115654</v>
      </c>
      <c r="R111" s="90">
        <f t="shared" ca="1" si="11"/>
        <v>7545529940.1738787</v>
      </c>
      <c r="S111" s="90">
        <f t="shared" ca="1" si="11"/>
        <v>8803118263.53619</v>
      </c>
      <c r="T111" s="90">
        <f t="shared" ca="1" si="11"/>
        <v>10060706586.898504</v>
      </c>
      <c r="U111" s="90">
        <f t="shared" ca="1" si="11"/>
        <v>11318294910.260818</v>
      </c>
      <c r="V111">
        <f ca="1">IF('Coal mining 2030'!$A119="MD",INDIRECT("'Coal mining 2030'!"&amp;'Country Selector'!$B$3&amp;ROW($A119))*10^12,0)</f>
        <v>12575883233.623131</v>
      </c>
    </row>
    <row r="112" spans="1:22">
      <c r="A112" s="74">
        <v>60</v>
      </c>
      <c r="B112">
        <f ca="1">IF('Coal mining 2010'!$A120="MD",INDIRECT("'Coal mining 2010'!"&amp;'Country Selector'!$B$3&amp;ROW($A120))*10^12,0)</f>
        <v>21596603065.660248</v>
      </c>
      <c r="C112" s="90">
        <f t="shared" ca="1" si="8"/>
        <v>19436942759.094223</v>
      </c>
      <c r="D112" s="90">
        <f t="shared" ca="1" si="10"/>
        <v>17277282452.528198</v>
      </c>
      <c r="E112" s="90">
        <f t="shared" ca="1" si="10"/>
        <v>15117622145.962173</v>
      </c>
      <c r="F112" s="90">
        <f t="shared" ca="1" si="10"/>
        <v>12957961839.396149</v>
      </c>
      <c r="G112" s="90">
        <f t="shared" ca="1" si="10"/>
        <v>10798301532.830124</v>
      </c>
      <c r="H112" s="90">
        <f t="shared" ca="1" si="10"/>
        <v>8638641226.2640991</v>
      </c>
      <c r="I112" s="90">
        <f t="shared" ca="1" si="10"/>
        <v>6478980919.6980743</v>
      </c>
      <c r="J112" s="90">
        <f t="shared" ca="1" si="10"/>
        <v>4319320613.1320496</v>
      </c>
      <c r="K112" s="90">
        <f t="shared" ca="1" si="10"/>
        <v>2159660306.5660248</v>
      </c>
      <c r="L112">
        <f ca="1">IF('Coal mining 2020'!$A120="MD",INDIRECT("'Coal mining 2020'!"&amp;'Country Selector'!$B$3&amp;ROW($A120))*10^12,0)</f>
        <v>0</v>
      </c>
      <c r="M112" s="90">
        <f t="shared" ca="1" si="9"/>
        <v>1242620636.933367</v>
      </c>
      <c r="N112" s="90">
        <f t="shared" ca="1" si="11"/>
        <v>2485241273.866734</v>
      </c>
      <c r="O112" s="90">
        <f t="shared" ca="1" si="11"/>
        <v>3727861910.8001008</v>
      </c>
      <c r="P112" s="90">
        <f t="shared" ca="1" si="11"/>
        <v>4970482547.7334681</v>
      </c>
      <c r="Q112" s="90">
        <f t="shared" ca="1" si="11"/>
        <v>6213103184.6668348</v>
      </c>
      <c r="R112" s="90">
        <f t="shared" ca="1" si="11"/>
        <v>7455723821.6002016</v>
      </c>
      <c r="S112" s="90">
        <f t="shared" ca="1" si="11"/>
        <v>8698344458.5335693</v>
      </c>
      <c r="T112" s="90">
        <f t="shared" ca="1" si="11"/>
        <v>9940965095.4669361</v>
      </c>
      <c r="U112" s="90">
        <f t="shared" ca="1" si="11"/>
        <v>11183585732.400303</v>
      </c>
      <c r="V112">
        <f ca="1">IF('Coal mining 2030'!$A120="MD",INDIRECT("'Coal mining 2030'!"&amp;'Country Selector'!$B$3&amp;ROW($A120))*10^12,0)</f>
        <v>12426206369.33367</v>
      </c>
    </row>
    <row r="113" spans="1:22">
      <c r="A113" s="74">
        <v>61</v>
      </c>
      <c r="B113">
        <f ca="1">IF('Coal mining 2010'!$A121="MD",INDIRECT("'Coal mining 2010'!"&amp;'Country Selector'!$B$3&amp;ROW($A121))*10^12,0)</f>
        <v>0</v>
      </c>
      <c r="C113" s="90">
        <f t="shared" ca="1" si="8"/>
        <v>0</v>
      </c>
      <c r="D113" s="90">
        <f t="shared" ca="1" si="10"/>
        <v>0</v>
      </c>
      <c r="E113" s="90">
        <f t="shared" ca="1" si="10"/>
        <v>0</v>
      </c>
      <c r="F113" s="90">
        <f t="shared" ca="1" si="10"/>
        <v>0</v>
      </c>
      <c r="G113" s="90">
        <f t="shared" ca="1" si="10"/>
        <v>0</v>
      </c>
      <c r="H113" s="90">
        <f t="shared" ca="1" si="10"/>
        <v>0</v>
      </c>
      <c r="I113" s="90">
        <f t="shared" ca="1" si="10"/>
        <v>0</v>
      </c>
      <c r="J113" s="90">
        <f t="shared" ca="1" si="10"/>
        <v>0</v>
      </c>
      <c r="K113" s="90">
        <f t="shared" ca="1" si="10"/>
        <v>0</v>
      </c>
      <c r="L113">
        <f ca="1">IF('Coal mining 2020'!$A121="MD",INDIRECT("'Coal mining 2020'!"&amp;'Country Selector'!$B$3&amp;ROW($A121))*10^12,0)</f>
        <v>0</v>
      </c>
      <c r="M113" s="90">
        <f t="shared" ca="1" si="9"/>
        <v>0</v>
      </c>
      <c r="N113" s="90">
        <f t="shared" ca="1" si="11"/>
        <v>0</v>
      </c>
      <c r="O113" s="90">
        <f t="shared" ca="1" si="11"/>
        <v>0</v>
      </c>
      <c r="P113" s="90">
        <f t="shared" ca="1" si="11"/>
        <v>0</v>
      </c>
      <c r="Q113" s="90">
        <f t="shared" ca="1" si="11"/>
        <v>0</v>
      </c>
      <c r="R113" s="90">
        <f t="shared" ca="1" si="11"/>
        <v>0</v>
      </c>
      <c r="S113" s="90">
        <f t="shared" ca="1" si="11"/>
        <v>0</v>
      </c>
      <c r="T113" s="90">
        <f t="shared" ca="1" si="11"/>
        <v>0</v>
      </c>
      <c r="U113" s="90">
        <f t="shared" ca="1" si="11"/>
        <v>0</v>
      </c>
      <c r="V113">
        <f ca="1">IF('Coal mining 2030'!$A121="MD",INDIRECT("'Coal mining 2030'!"&amp;'Country Selector'!$B$3&amp;ROW($A121))*10^12,0)</f>
        <v>0</v>
      </c>
    </row>
    <row r="114" spans="1:22">
      <c r="A114" s="74">
        <v>62</v>
      </c>
      <c r="B114">
        <f ca="1">IF('Coal mining 2010'!$A122="MD",INDIRECT("'Coal mining 2010'!"&amp;'Country Selector'!$B$3&amp;ROW($A122))*10^12,0)</f>
        <v>1605268212.3905981</v>
      </c>
      <c r="C114" s="90">
        <f t="shared" ca="1" si="8"/>
        <v>2746889316.2243547</v>
      </c>
      <c r="D114" s="90">
        <f t="shared" ca="1" si="10"/>
        <v>3888510420.0581112</v>
      </c>
      <c r="E114" s="90">
        <f t="shared" ca="1" si="10"/>
        <v>5030131523.8918667</v>
      </c>
      <c r="F114" s="90">
        <f t="shared" ca="1" si="10"/>
        <v>6171752627.7256241</v>
      </c>
      <c r="G114" s="90">
        <f t="shared" ca="1" si="10"/>
        <v>7313373731.5593805</v>
      </c>
      <c r="H114" s="90">
        <f t="shared" ca="1" si="10"/>
        <v>8454994835.393137</v>
      </c>
      <c r="I114" s="90">
        <f t="shared" ca="1" si="10"/>
        <v>9596615939.2268944</v>
      </c>
      <c r="J114" s="90">
        <f t="shared" ca="1" si="10"/>
        <v>10738237043.06065</v>
      </c>
      <c r="K114" s="90">
        <f t="shared" ca="1" si="10"/>
        <v>11879858146.894405</v>
      </c>
      <c r="L114">
        <f ca="1">IF('Coal mining 2020'!$A122="MD",INDIRECT("'Coal mining 2020'!"&amp;'Country Selector'!$B$3&amp;ROW($A122))*10^12,0)</f>
        <v>13021479250.728163</v>
      </c>
      <c r="M114" s="90">
        <f t="shared" ca="1" si="9"/>
        <v>11905171013.318138</v>
      </c>
      <c r="N114" s="90">
        <f t="shared" ca="1" si="11"/>
        <v>10788862775.908115</v>
      </c>
      <c r="O114" s="90">
        <f t="shared" ca="1" si="11"/>
        <v>9672554538.4980907</v>
      </c>
      <c r="P114" s="90">
        <f t="shared" ca="1" si="11"/>
        <v>8556246301.0880661</v>
      </c>
      <c r="Q114" s="90">
        <f t="shared" ca="1" si="11"/>
        <v>7439938063.6780424</v>
      </c>
      <c r="R114" s="90">
        <f t="shared" ca="1" si="11"/>
        <v>6323629826.2680187</v>
      </c>
      <c r="S114" s="90">
        <f t="shared" ca="1" si="11"/>
        <v>5207321588.8579941</v>
      </c>
      <c r="T114" s="90">
        <f t="shared" ca="1" si="11"/>
        <v>4091013351.4479699</v>
      </c>
      <c r="U114" s="90">
        <f t="shared" ca="1" si="11"/>
        <v>2974705114.0379457</v>
      </c>
      <c r="V114">
        <f ca="1">IF('Coal mining 2030'!$A122="MD",INDIRECT("'Coal mining 2030'!"&amp;'Country Selector'!$B$3&amp;ROW($A122))*10^12,0)</f>
        <v>1858396876.6279213</v>
      </c>
    </row>
    <row r="115" spans="1:22">
      <c r="A115" s="74">
        <v>63</v>
      </c>
      <c r="B115">
        <f ca="1">IF('Coal mining 2010'!$A123="MD",INDIRECT("'Coal mining 2010'!"&amp;'Country Selector'!$B$3&amp;ROW($A123))*10^12,0)</f>
        <v>1100758916.5998867</v>
      </c>
      <c r="C115" s="90">
        <f t="shared" ca="1" si="8"/>
        <v>2226638633.6671219</v>
      </c>
      <c r="D115" s="90">
        <f t="shared" ca="1" si="10"/>
        <v>3352518350.7343569</v>
      </c>
      <c r="E115" s="90">
        <f t="shared" ca="1" si="10"/>
        <v>4478398067.8015928</v>
      </c>
      <c r="F115" s="90">
        <f t="shared" ca="1" si="10"/>
        <v>5604277784.8688278</v>
      </c>
      <c r="G115" s="90">
        <f t="shared" ca="1" si="10"/>
        <v>6730157501.9360628</v>
      </c>
      <c r="H115" s="90">
        <f t="shared" ca="1" si="10"/>
        <v>7856037219.0032988</v>
      </c>
      <c r="I115" s="90">
        <f t="shared" ca="1" si="10"/>
        <v>8981916936.0705318</v>
      </c>
      <c r="J115" s="90">
        <f t="shared" ca="1" si="10"/>
        <v>10107796653.137768</v>
      </c>
      <c r="K115" s="90">
        <f t="shared" ca="1" si="10"/>
        <v>11233676370.205006</v>
      </c>
      <c r="L115">
        <f ca="1">IF('Coal mining 2020'!$A123="MD",INDIRECT("'Coal mining 2020'!"&amp;'Country Selector'!$B$3&amp;ROW($A123))*10^12,0)</f>
        <v>12359556087.27224</v>
      </c>
      <c r="M115" s="90">
        <f t="shared" ca="1" si="9"/>
        <v>11251033820.633085</v>
      </c>
      <c r="N115" s="90">
        <f t="shared" ca="1" si="11"/>
        <v>10142511553.993927</v>
      </c>
      <c r="O115" s="90">
        <f t="shared" ca="1" si="11"/>
        <v>9033989287.3547707</v>
      </c>
      <c r="P115" s="90">
        <f t="shared" ca="1" si="11"/>
        <v>7925467020.7156162</v>
      </c>
      <c r="Q115" s="90">
        <f t="shared" ca="1" si="11"/>
        <v>6816944754.0764599</v>
      </c>
      <c r="R115" s="90">
        <f t="shared" ca="1" si="11"/>
        <v>5708422487.4373035</v>
      </c>
      <c r="S115" s="90">
        <f t="shared" ca="1" si="11"/>
        <v>4599900220.7981482</v>
      </c>
      <c r="T115" s="90">
        <f t="shared" ca="1" si="11"/>
        <v>3491377954.1589918</v>
      </c>
      <c r="U115" s="90">
        <f t="shared" ca="1" si="11"/>
        <v>2382855687.5198359</v>
      </c>
      <c r="V115">
        <f ca="1">IF('Coal mining 2030'!$A123="MD",INDIRECT("'Coal mining 2030'!"&amp;'Country Selector'!$B$3&amp;ROW($A123))*10^12,0)</f>
        <v>1274333420.8806801</v>
      </c>
    </row>
    <row r="116" spans="1:22">
      <c r="A116" s="74">
        <v>64</v>
      </c>
      <c r="B116">
        <f ca="1">IF('Coal mining 2010'!$A124="MD",INDIRECT("'Coal mining 2010'!"&amp;'Country Selector'!$B$3&amp;ROW($A124))*10^12,0)</f>
        <v>10088129881.481222</v>
      </c>
      <c r="C116" s="90">
        <f t="shared" ca="1" si="8"/>
        <v>9079316893.3330994</v>
      </c>
      <c r="D116" s="90">
        <f t="shared" ca="1" si="10"/>
        <v>8070503905.1849775</v>
      </c>
      <c r="E116" s="90">
        <f t="shared" ca="1" si="10"/>
        <v>7061690917.0368557</v>
      </c>
      <c r="F116" s="90">
        <f t="shared" ca="1" si="10"/>
        <v>6052877928.8887329</v>
      </c>
      <c r="G116" s="90">
        <f t="shared" ca="1" si="10"/>
        <v>5044064940.7406111</v>
      </c>
      <c r="H116" s="90">
        <f t="shared" ca="1" si="10"/>
        <v>4035251952.5924888</v>
      </c>
      <c r="I116" s="90">
        <f t="shared" ca="1" si="10"/>
        <v>3026438964.4443665</v>
      </c>
      <c r="J116" s="90">
        <f t="shared" ca="1" si="10"/>
        <v>2017625976.2962444</v>
      </c>
      <c r="K116" s="90">
        <f t="shared" ca="1" si="10"/>
        <v>1008812988.1481222</v>
      </c>
      <c r="L116">
        <f ca="1">IF('Coal mining 2020'!$A124="MD",INDIRECT("'Coal mining 2020'!"&amp;'Country Selector'!$B$3&amp;ROW($A124))*10^12,0)</f>
        <v>0</v>
      </c>
      <c r="M116" s="90">
        <f t="shared" ca="1" si="9"/>
        <v>1167888887.229651</v>
      </c>
      <c r="N116" s="90">
        <f t="shared" ca="1" si="11"/>
        <v>2335777774.4593019</v>
      </c>
      <c r="O116" s="90">
        <f t="shared" ca="1" si="11"/>
        <v>3503666661.6889534</v>
      </c>
      <c r="P116" s="90">
        <f t="shared" ca="1" si="11"/>
        <v>4671555548.9186039</v>
      </c>
      <c r="Q116" s="90">
        <f t="shared" ca="1" si="11"/>
        <v>5839444436.1482553</v>
      </c>
      <c r="R116" s="90">
        <f t="shared" ca="1" si="11"/>
        <v>7007333323.3779068</v>
      </c>
      <c r="S116" s="90">
        <f t="shared" ca="1" si="11"/>
        <v>8175222210.6075573</v>
      </c>
      <c r="T116" s="90">
        <f t="shared" ca="1" si="11"/>
        <v>9343111097.8372078</v>
      </c>
      <c r="U116" s="90">
        <f t="shared" ca="1" si="11"/>
        <v>10510999985.06686</v>
      </c>
      <c r="V116">
        <f ca="1">IF('Coal mining 2030'!$A124="MD",INDIRECT("'Coal mining 2030'!"&amp;'Country Selector'!$B$3&amp;ROW($A124))*10^12,0)</f>
        <v>11678888872.296511</v>
      </c>
    </row>
    <row r="117" spans="1:22">
      <c r="A117" s="74">
        <v>65</v>
      </c>
      <c r="B117">
        <f ca="1">IF('Coal mining 2010'!$A125="MD",INDIRECT("'Coal mining 2010'!"&amp;'Country Selector'!$B$3&amp;ROW($A125))*10^12,0)</f>
        <v>459001503.26616538</v>
      </c>
      <c r="C117" s="90">
        <f t="shared" ca="1" si="8"/>
        <v>461038276.9730137</v>
      </c>
      <c r="D117" s="90">
        <f t="shared" ca="1" si="10"/>
        <v>463075050.67986202</v>
      </c>
      <c r="E117" s="90">
        <f t="shared" ca="1" si="10"/>
        <v>465111824.38671029</v>
      </c>
      <c r="F117" s="90">
        <f t="shared" ca="1" si="10"/>
        <v>467148598.09355861</v>
      </c>
      <c r="G117" s="90">
        <f t="shared" ca="1" si="10"/>
        <v>469185371.80040681</v>
      </c>
      <c r="H117" s="90">
        <f t="shared" ca="1" si="10"/>
        <v>471222145.50725514</v>
      </c>
      <c r="I117" s="90">
        <f t="shared" ca="1" si="10"/>
        <v>473258919.21410346</v>
      </c>
      <c r="J117" s="90">
        <f t="shared" ca="1" si="10"/>
        <v>475295692.92095172</v>
      </c>
      <c r="K117" s="90">
        <f t="shared" ca="1" si="10"/>
        <v>477332466.62780005</v>
      </c>
      <c r="L117">
        <f ca="1">IF('Coal mining 2020'!$A125="MD",INDIRECT("'Coal mining 2020'!"&amp;'Country Selector'!$B$3&amp;ROW($A125))*10^12,0)</f>
        <v>479369240.33464831</v>
      </c>
      <c r="M117" s="90">
        <f t="shared" ca="1" si="9"/>
        <v>1631470366.2697384</v>
      </c>
      <c r="N117" s="90">
        <f t="shared" ca="1" si="11"/>
        <v>2783571492.2048287</v>
      </c>
      <c r="O117" s="90">
        <f t="shared" ca="1" si="11"/>
        <v>3935672618.1399188</v>
      </c>
      <c r="P117" s="90">
        <f t="shared" ca="1" si="11"/>
        <v>5087773744.0750084</v>
      </c>
      <c r="Q117" s="90">
        <f t="shared" ca="1" si="11"/>
        <v>6239874870.0100985</v>
      </c>
      <c r="R117" s="90">
        <f t="shared" ca="1" si="11"/>
        <v>7391975995.9451895</v>
      </c>
      <c r="S117" s="90">
        <f t="shared" ca="1" si="11"/>
        <v>8544077121.8802786</v>
      </c>
      <c r="T117" s="90">
        <f t="shared" ca="1" si="11"/>
        <v>9696178247.8153687</v>
      </c>
      <c r="U117" s="90">
        <f t="shared" ca="1" si="11"/>
        <v>10848279373.750458</v>
      </c>
      <c r="V117">
        <f ca="1">IF('Coal mining 2030'!$A125="MD",INDIRECT("'Coal mining 2030'!"&amp;'Country Selector'!$B$3&amp;ROW($A125))*10^12,0)</f>
        <v>12000380499.685549</v>
      </c>
    </row>
    <row r="118" spans="1:22">
      <c r="A118" s="74">
        <v>66</v>
      </c>
      <c r="B118">
        <f ca="1">IF('Coal mining 2010'!$A126="MD",INDIRECT("'Coal mining 2010'!"&amp;'Country Selector'!$B$3&amp;ROW($A126))*10^12,0)</f>
        <v>9906830249.3776627</v>
      </c>
      <c r="C118" s="90">
        <f t="shared" ca="1" si="8"/>
        <v>8916147224.4398956</v>
      </c>
      <c r="D118" s="90">
        <f t="shared" ca="1" si="10"/>
        <v>7925464199.5021305</v>
      </c>
      <c r="E118" s="90">
        <f t="shared" ca="1" si="10"/>
        <v>6934781174.5643644</v>
      </c>
      <c r="F118" s="90">
        <f t="shared" ca="1" si="10"/>
        <v>5944098149.6265974</v>
      </c>
      <c r="G118" s="90">
        <f t="shared" ca="1" si="10"/>
        <v>4953415124.6888313</v>
      </c>
      <c r="H118" s="90">
        <f t="shared" ca="1" si="10"/>
        <v>3962732099.7510653</v>
      </c>
      <c r="I118" s="90">
        <f t="shared" ca="1" si="10"/>
        <v>2972049074.8132987</v>
      </c>
      <c r="J118" s="90">
        <f t="shared" ca="1" si="10"/>
        <v>1981366049.8755326</v>
      </c>
      <c r="K118" s="90">
        <f t="shared" ca="1" si="10"/>
        <v>990683024.93776631</v>
      </c>
      <c r="L118">
        <f ca="1">IF('Coal mining 2020'!$A126="MD",INDIRECT("'Coal mining 2020'!"&amp;'Country Selector'!$B$3&amp;ROW($A126))*10^12,0)</f>
        <v>0</v>
      </c>
      <c r="M118" s="90">
        <f t="shared" ca="1" si="9"/>
        <v>0</v>
      </c>
      <c r="N118" s="90">
        <f t="shared" ca="1" si="11"/>
        <v>0</v>
      </c>
      <c r="O118" s="90">
        <f t="shared" ca="1" si="11"/>
        <v>0</v>
      </c>
      <c r="P118" s="90">
        <f t="shared" ca="1" si="11"/>
        <v>0</v>
      </c>
      <c r="Q118" s="90">
        <f t="shared" ca="1" si="11"/>
        <v>0</v>
      </c>
      <c r="R118" s="90">
        <f t="shared" ca="1" si="11"/>
        <v>0</v>
      </c>
      <c r="S118" s="90">
        <f t="shared" ca="1" si="11"/>
        <v>0</v>
      </c>
      <c r="T118" s="90">
        <f t="shared" ca="1" si="11"/>
        <v>0</v>
      </c>
      <c r="U118" s="90">
        <f t="shared" ca="1" si="11"/>
        <v>0</v>
      </c>
      <c r="V118">
        <f ca="1">IF('Coal mining 2030'!$A126="MD",INDIRECT("'Coal mining 2030'!"&amp;'Country Selector'!$B$3&amp;ROW($A126))*10^12,0)</f>
        <v>0</v>
      </c>
    </row>
    <row r="119" spans="1:22">
      <c r="A119" s="74">
        <v>67</v>
      </c>
      <c r="B119">
        <f ca="1">IF('Coal mining 2010'!$A127="MD",INDIRECT("'Coal mining 2010'!"&amp;'Country Selector'!$B$3&amp;ROW($A127))*10^12,0)</f>
        <v>0</v>
      </c>
      <c r="C119" s="90">
        <f t="shared" ca="1" si="8"/>
        <v>1053578065.2766392</v>
      </c>
      <c r="D119" s="90">
        <f t="shared" ca="1" si="10"/>
        <v>2107156130.5532784</v>
      </c>
      <c r="E119" s="90">
        <f t="shared" ca="1" si="10"/>
        <v>3160734195.8299174</v>
      </c>
      <c r="F119" s="90">
        <f t="shared" ca="1" si="10"/>
        <v>4214312261.1065569</v>
      </c>
      <c r="G119" s="90">
        <f t="shared" ca="1" si="10"/>
        <v>5267890326.3831959</v>
      </c>
      <c r="H119" s="90">
        <f t="shared" ca="1" si="10"/>
        <v>6321468391.6598349</v>
      </c>
      <c r="I119" s="90">
        <f t="shared" ca="1" si="10"/>
        <v>7375046456.9364748</v>
      </c>
      <c r="J119" s="90">
        <f t="shared" ca="1" si="10"/>
        <v>8428624522.2131138</v>
      </c>
      <c r="K119" s="90">
        <f t="shared" ca="1" si="10"/>
        <v>9482202587.4897518</v>
      </c>
      <c r="L119">
        <f ca="1">IF('Coal mining 2020'!$A127="MD",INDIRECT("'Coal mining 2020'!"&amp;'Country Selector'!$B$3&amp;ROW($A127))*10^12,0)</f>
        <v>10535780652.766392</v>
      </c>
      <c r="M119" s="90">
        <f t="shared" ca="1" si="9"/>
        <v>9482202587.4897518</v>
      </c>
      <c r="N119" s="90">
        <f t="shared" ca="1" si="11"/>
        <v>8428624522.2131138</v>
      </c>
      <c r="O119" s="90">
        <f t="shared" ca="1" si="11"/>
        <v>7375046456.9364748</v>
      </c>
      <c r="P119" s="90">
        <f t="shared" ca="1" si="11"/>
        <v>6321468391.6598349</v>
      </c>
      <c r="Q119" s="90">
        <f t="shared" ca="1" si="11"/>
        <v>5267890326.3831959</v>
      </c>
      <c r="R119" s="90">
        <f t="shared" ca="1" si="11"/>
        <v>4214312261.1065569</v>
      </c>
      <c r="S119" s="90">
        <f t="shared" ca="1" si="11"/>
        <v>3160734195.8299174</v>
      </c>
      <c r="T119" s="90">
        <f t="shared" ca="1" si="11"/>
        <v>2107156130.5532784</v>
      </c>
      <c r="U119" s="90">
        <f t="shared" ca="1" si="11"/>
        <v>1053578065.2766392</v>
      </c>
      <c r="V119">
        <f ca="1">IF('Coal mining 2030'!$A127="MD",INDIRECT("'Coal mining 2030'!"&amp;'Country Selector'!$B$3&amp;ROW($A127))*10^12,0)</f>
        <v>0</v>
      </c>
    </row>
    <row r="120" spans="1:22">
      <c r="A120" s="74">
        <v>68</v>
      </c>
      <c r="B120">
        <f ca="1">IF('Coal mining 2010'!$A128="MD",INDIRECT("'Coal mining 2010'!"&amp;'Country Selector'!$B$3&amp;ROW($A128))*10^12,0)</f>
        <v>2057992851.9737222</v>
      </c>
      <c r="C120" s="90">
        <f t="shared" ca="1" si="8"/>
        <v>3101768594.3179884</v>
      </c>
      <c r="D120" s="90">
        <f t="shared" ca="1" si="10"/>
        <v>4145544336.6622543</v>
      </c>
      <c r="E120" s="90">
        <f t="shared" ca="1" si="10"/>
        <v>5189320079.0065212</v>
      </c>
      <c r="F120" s="90">
        <f t="shared" ca="1" si="10"/>
        <v>6233095821.3507862</v>
      </c>
      <c r="G120" s="90">
        <f t="shared" ca="1" si="10"/>
        <v>7276871563.6950531</v>
      </c>
      <c r="H120" s="90">
        <f t="shared" ca="1" si="10"/>
        <v>8320647306.039319</v>
      </c>
      <c r="I120" s="90">
        <f t="shared" ca="1" si="10"/>
        <v>9364423048.3835869</v>
      </c>
      <c r="J120" s="90">
        <f t="shared" ca="1" si="10"/>
        <v>10408198790.727852</v>
      </c>
      <c r="K120" s="90">
        <f t="shared" ca="1" si="10"/>
        <v>11451974533.072117</v>
      </c>
      <c r="L120">
        <f ca="1">IF('Coal mining 2020'!$A128="MD",INDIRECT("'Coal mining 2020'!"&amp;'Country Selector'!$B$3&amp;ROW($A128))*10^12,0)</f>
        <v>12495750275.416384</v>
      </c>
      <c r="M120" s="90">
        <f t="shared" ca="1" si="9"/>
        <v>11484426242.860834</v>
      </c>
      <c r="N120" s="90">
        <f t="shared" ca="1" si="11"/>
        <v>10473102210.305285</v>
      </c>
      <c r="O120" s="90">
        <f t="shared" ca="1" si="11"/>
        <v>9461778177.7497368</v>
      </c>
      <c r="P120" s="90">
        <f t="shared" ca="1" si="11"/>
        <v>8450454145.1941862</v>
      </c>
      <c r="Q120" s="90">
        <f t="shared" ca="1" si="11"/>
        <v>7439130112.6386366</v>
      </c>
      <c r="R120" s="90">
        <f t="shared" ca="1" si="11"/>
        <v>6427806080.083087</v>
      </c>
      <c r="S120" s="90">
        <f t="shared" ca="1" si="11"/>
        <v>5416482047.5275383</v>
      </c>
      <c r="T120" s="90">
        <f t="shared" ca="1" si="11"/>
        <v>4405158014.9719887</v>
      </c>
      <c r="U120" s="90">
        <f t="shared" ca="1" si="11"/>
        <v>3393833982.4164391</v>
      </c>
      <c r="V120">
        <f ca="1">IF('Coal mining 2030'!$A128="MD",INDIRECT("'Coal mining 2030'!"&amp;'Country Selector'!$B$3&amp;ROW($A128))*10^12,0)</f>
        <v>2382509949.8608894</v>
      </c>
    </row>
    <row r="121" spans="1:22">
      <c r="A121" s="74">
        <v>69</v>
      </c>
      <c r="B121">
        <f ca="1">IF('Coal mining 2010'!$A129="MD",INDIRECT("'Coal mining 2010'!"&amp;'Country Selector'!$B$3&amp;ROW($A129))*10^12,0)</f>
        <v>0</v>
      </c>
      <c r="C121" s="90">
        <f t="shared" ca="1" si="8"/>
        <v>0</v>
      </c>
      <c r="D121" s="90">
        <f t="shared" ca="1" si="10"/>
        <v>0</v>
      </c>
      <c r="E121" s="90">
        <f t="shared" ca="1" si="10"/>
        <v>0</v>
      </c>
      <c r="F121" s="90">
        <f t="shared" ca="1" si="10"/>
        <v>0</v>
      </c>
      <c r="G121" s="90">
        <f t="shared" ca="1" si="10"/>
        <v>0</v>
      </c>
      <c r="H121" s="90">
        <f t="shared" ca="1" si="10"/>
        <v>0</v>
      </c>
      <c r="I121" s="90">
        <f t="shared" ca="1" si="10"/>
        <v>0</v>
      </c>
      <c r="J121" s="90">
        <f t="shared" ca="1" si="10"/>
        <v>0</v>
      </c>
      <c r="K121" s="90">
        <f t="shared" ca="1" si="10"/>
        <v>0</v>
      </c>
      <c r="L121">
        <f ca="1">IF('Coal mining 2020'!$A129="MD",INDIRECT("'Coal mining 2020'!"&amp;'Country Selector'!$B$3&amp;ROW($A129))*10^12,0)</f>
        <v>0</v>
      </c>
      <c r="M121" s="90">
        <f t="shared" ca="1" si="9"/>
        <v>0</v>
      </c>
      <c r="N121" s="90">
        <f t="shared" ca="1" si="11"/>
        <v>0</v>
      </c>
      <c r="O121" s="90">
        <f t="shared" ca="1" si="11"/>
        <v>0</v>
      </c>
      <c r="P121" s="90">
        <f t="shared" ca="1" si="11"/>
        <v>0</v>
      </c>
      <c r="Q121" s="90">
        <f t="shared" ca="1" si="11"/>
        <v>0</v>
      </c>
      <c r="R121" s="90">
        <f t="shared" ca="1" si="11"/>
        <v>0</v>
      </c>
      <c r="S121" s="90">
        <f t="shared" ca="1" si="11"/>
        <v>0</v>
      </c>
      <c r="T121" s="90">
        <f t="shared" ca="1" si="11"/>
        <v>0</v>
      </c>
      <c r="U121" s="90">
        <f t="shared" ca="1" si="11"/>
        <v>0</v>
      </c>
      <c r="V121">
        <f ca="1">IF('Coal mining 2030'!$A129="MD",INDIRECT("'Coal mining 2030'!"&amp;'Country Selector'!$B$3&amp;ROW($A129))*10^12,0)</f>
        <v>0</v>
      </c>
    </row>
    <row r="122" spans="1:22">
      <c r="A122" s="74">
        <v>70</v>
      </c>
      <c r="B122">
        <f ca="1">IF('Coal mining 2010'!$A130="MD",INDIRECT("'Coal mining 2010'!"&amp;'Country Selector'!$B$3&amp;ROW($A130))*10^12,0)</f>
        <v>427884700.96510875</v>
      </c>
      <c r="C122" s="90">
        <f t="shared" ca="1" si="8"/>
        <v>429783396.94386131</v>
      </c>
      <c r="D122" s="90">
        <f t="shared" ca="1" si="10"/>
        <v>431682092.92261392</v>
      </c>
      <c r="E122" s="90">
        <f t="shared" ca="1" si="10"/>
        <v>433580788.90136647</v>
      </c>
      <c r="F122" s="90">
        <f t="shared" ca="1" si="10"/>
        <v>435479484.88011909</v>
      </c>
      <c r="G122" s="90">
        <f t="shared" ca="1" si="10"/>
        <v>437378180.8588717</v>
      </c>
      <c r="H122" s="90">
        <f t="shared" ca="1" si="10"/>
        <v>439276876.83762431</v>
      </c>
      <c r="I122" s="90">
        <f t="shared" ca="1" si="10"/>
        <v>441175572.81637686</v>
      </c>
      <c r="J122" s="90">
        <f t="shared" ca="1" si="10"/>
        <v>443074268.79512942</v>
      </c>
      <c r="K122" s="90">
        <f t="shared" ca="1" si="10"/>
        <v>444972964.77388203</v>
      </c>
      <c r="L122">
        <f ca="1">IF('Coal mining 2020'!$A130="MD",INDIRECT("'Coal mining 2020'!"&amp;'Country Selector'!$B$3&amp;ROW($A130))*10^12,0)</f>
        <v>446871660.75263464</v>
      </c>
      <c r="M122" s="90">
        <f t="shared" ca="1" si="9"/>
        <v>2595979071.4377818</v>
      </c>
      <c r="N122" s="90">
        <f t="shared" ca="1" si="11"/>
        <v>4745086482.1229296</v>
      </c>
      <c r="O122" s="90">
        <f t="shared" ca="1" si="11"/>
        <v>6894193892.8080759</v>
      </c>
      <c r="P122" s="90">
        <f t="shared" ca="1" si="11"/>
        <v>9043301303.4932232</v>
      </c>
      <c r="Q122" s="90">
        <f t="shared" ca="1" si="11"/>
        <v>11192408714.178371</v>
      </c>
      <c r="R122" s="90">
        <f t="shared" ca="1" si="11"/>
        <v>13341516124.863518</v>
      </c>
      <c r="S122" s="90">
        <f t="shared" ca="1" si="11"/>
        <v>15490623535.548666</v>
      </c>
      <c r="T122" s="90">
        <f t="shared" ca="1" si="11"/>
        <v>17639730946.233814</v>
      </c>
      <c r="U122" s="90">
        <f t="shared" ca="1" si="11"/>
        <v>19788838356.918961</v>
      </c>
      <c r="V122">
        <f ca="1">IF('Coal mining 2030'!$A130="MD",INDIRECT("'Coal mining 2030'!"&amp;'Country Selector'!$B$3&amp;ROW($A130))*10^12,0)</f>
        <v>21937945767.604107</v>
      </c>
    </row>
    <row r="123" spans="1:22">
      <c r="A123" s="74">
        <v>71</v>
      </c>
      <c r="B123">
        <f ca="1">IF('Coal mining 2010'!$A131="MD",INDIRECT("'Coal mining 2010'!"&amp;'Country Selector'!$B$3&amp;ROW($A131))*10^12,0)</f>
        <v>18521935667.767052</v>
      </c>
      <c r="C123" s="90">
        <f t="shared" ca="1" si="8"/>
        <v>16669742100.990347</v>
      </c>
      <c r="D123" s="90">
        <f t="shared" ca="1" si="10"/>
        <v>14817548534.213642</v>
      </c>
      <c r="E123" s="90">
        <f t="shared" ca="1" si="10"/>
        <v>12965354967.436935</v>
      </c>
      <c r="F123" s="90">
        <f t="shared" ca="1" si="10"/>
        <v>11113161400.660231</v>
      </c>
      <c r="G123" s="90">
        <f t="shared" ca="1" si="10"/>
        <v>9260967833.8835258</v>
      </c>
      <c r="H123" s="90">
        <f t="shared" ca="1" si="10"/>
        <v>7408774267.1068211</v>
      </c>
      <c r="I123" s="90">
        <f t="shared" ca="1" si="10"/>
        <v>5556580700.3301153</v>
      </c>
      <c r="J123" s="90">
        <f t="shared" ca="1" si="10"/>
        <v>3704387133.5534105</v>
      </c>
      <c r="K123" s="90">
        <f t="shared" ca="1" si="10"/>
        <v>1852193566.7767053</v>
      </c>
      <c r="L123">
        <f ca="1">IF('Coal mining 2020'!$A131="MD",INDIRECT("'Coal mining 2020'!"&amp;'Country Selector'!$B$3&amp;ROW($A131))*10^12,0)</f>
        <v>0</v>
      </c>
      <c r="M123" s="90">
        <f t="shared" ca="1" si="9"/>
        <v>0</v>
      </c>
      <c r="N123" s="90">
        <f t="shared" ca="1" si="11"/>
        <v>0</v>
      </c>
      <c r="O123" s="90">
        <f t="shared" ca="1" si="11"/>
        <v>0</v>
      </c>
      <c r="P123" s="90">
        <f t="shared" ca="1" si="11"/>
        <v>0</v>
      </c>
      <c r="Q123" s="90">
        <f t="shared" ca="1" si="11"/>
        <v>0</v>
      </c>
      <c r="R123" s="90">
        <f t="shared" ca="1" si="11"/>
        <v>0</v>
      </c>
      <c r="S123" s="90">
        <f t="shared" ca="1" si="11"/>
        <v>0</v>
      </c>
      <c r="T123" s="90">
        <f t="shared" ca="1" si="11"/>
        <v>0</v>
      </c>
      <c r="U123" s="90">
        <f t="shared" ca="1" si="11"/>
        <v>0</v>
      </c>
      <c r="V123">
        <f ca="1">IF('Coal mining 2030'!$A131="MD",INDIRECT("'Coal mining 2030'!"&amp;'Country Selector'!$B$3&amp;ROW($A131))*10^12,0)</f>
        <v>0</v>
      </c>
    </row>
    <row r="124" spans="1:22">
      <c r="A124" s="74">
        <v>72</v>
      </c>
      <c r="B124">
        <f ca="1">IF('Coal mining 2010'!$A132="MD",INDIRECT("'Coal mining 2010'!"&amp;'Country Selector'!$B$3&amp;ROW($A132))*10^12,0)</f>
        <v>0</v>
      </c>
      <c r="C124" s="90">
        <f t="shared" ca="1" si="8"/>
        <v>0</v>
      </c>
      <c r="D124" s="90">
        <f t="shared" ca="1" si="10"/>
        <v>0</v>
      </c>
      <c r="E124" s="90">
        <f t="shared" ca="1" si="10"/>
        <v>0</v>
      </c>
      <c r="F124" s="90">
        <f t="shared" ca="1" si="10"/>
        <v>0</v>
      </c>
      <c r="G124" s="90">
        <f t="shared" ca="1" si="10"/>
        <v>0</v>
      </c>
      <c r="H124" s="90">
        <f t="shared" ca="1" si="10"/>
        <v>0</v>
      </c>
      <c r="I124" s="90">
        <f t="shared" ca="1" si="10"/>
        <v>0</v>
      </c>
      <c r="J124" s="90">
        <f t="shared" ca="1" si="10"/>
        <v>0</v>
      </c>
      <c r="K124" s="90">
        <f t="shared" ca="1" si="10"/>
        <v>0</v>
      </c>
      <c r="L124">
        <f ca="1">IF('Coal mining 2020'!$A132="MD",INDIRECT("'Coal mining 2020'!"&amp;'Country Selector'!$B$3&amp;ROW($A132))*10^12,0)</f>
        <v>0</v>
      </c>
      <c r="M124" s="90">
        <f t="shared" ca="1" si="9"/>
        <v>0</v>
      </c>
      <c r="N124" s="90">
        <f t="shared" ca="1" si="11"/>
        <v>0</v>
      </c>
      <c r="O124" s="90">
        <f t="shared" ca="1" si="11"/>
        <v>0</v>
      </c>
      <c r="P124" s="90">
        <f t="shared" ca="1" si="11"/>
        <v>0</v>
      </c>
      <c r="Q124" s="90">
        <f t="shared" ca="1" si="11"/>
        <v>0</v>
      </c>
      <c r="R124" s="90">
        <f t="shared" ca="1" si="11"/>
        <v>0</v>
      </c>
      <c r="S124" s="90">
        <f t="shared" ca="1" si="11"/>
        <v>0</v>
      </c>
      <c r="T124" s="90">
        <f t="shared" ca="1" si="11"/>
        <v>0</v>
      </c>
      <c r="U124" s="90">
        <f t="shared" ca="1" si="11"/>
        <v>0</v>
      </c>
      <c r="V124">
        <f ca="1">IF('Coal mining 2030'!$A132="MD",INDIRECT("'Coal mining 2030'!"&amp;'Country Selector'!$B$3&amp;ROW($A132))*10^12,0)</f>
        <v>0</v>
      </c>
    </row>
    <row r="125" spans="1:22">
      <c r="A125" s="74">
        <v>73</v>
      </c>
      <c r="B125">
        <f ca="1">IF('Coal mining 2010'!$A133="MD",INDIRECT("'Coal mining 2010'!"&amp;'Country Selector'!$B$3&amp;ROW($A133))*10^12,0)</f>
        <v>1378381300.8565459</v>
      </c>
      <c r="C125" s="90">
        <f t="shared" ca="1" si="8"/>
        <v>3318880553.0727453</v>
      </c>
      <c r="D125" s="90">
        <f t="shared" ca="1" si="10"/>
        <v>5259379805.2889442</v>
      </c>
      <c r="E125" s="90">
        <f t="shared" ca="1" si="10"/>
        <v>7199879057.5051422</v>
      </c>
      <c r="F125" s="90">
        <f t="shared" ca="1" si="10"/>
        <v>9140378309.7213421</v>
      </c>
      <c r="G125" s="90">
        <f t="shared" ca="1" si="10"/>
        <v>11080877561.93754</v>
      </c>
      <c r="H125" s="90">
        <f t="shared" ca="1" si="10"/>
        <v>13021376814.15374</v>
      </c>
      <c r="I125" s="90">
        <f t="shared" ca="1" si="10"/>
        <v>14961876066.36994</v>
      </c>
      <c r="J125" s="90">
        <f t="shared" ca="1" si="10"/>
        <v>16902375318.586138</v>
      </c>
      <c r="K125" s="90">
        <f t="shared" ca="1" si="10"/>
        <v>18842874570.802338</v>
      </c>
      <c r="L125">
        <f ca="1">IF('Coal mining 2020'!$A133="MD",INDIRECT("'Coal mining 2020'!"&amp;'Country Selector'!$B$3&amp;ROW($A133))*10^12,0)</f>
        <v>20783373823.018536</v>
      </c>
      <c r="M125" s="90">
        <f t="shared" ca="1" si="9"/>
        <v>18864609743.453896</v>
      </c>
      <c r="N125" s="90">
        <f t="shared" ca="1" si="11"/>
        <v>16945845663.889259</v>
      </c>
      <c r="O125" s="90">
        <f t="shared" ca="1" si="11"/>
        <v>15027081584.324621</v>
      </c>
      <c r="P125" s="90">
        <f t="shared" ca="1" si="11"/>
        <v>13108317504.759981</v>
      </c>
      <c r="Q125" s="90">
        <f t="shared" ca="1" si="11"/>
        <v>11189553425.195341</v>
      </c>
      <c r="R125" s="90">
        <f t="shared" ca="1" si="11"/>
        <v>9270789345.630703</v>
      </c>
      <c r="S125" s="90">
        <f t="shared" ca="1" si="11"/>
        <v>7352025266.0660648</v>
      </c>
      <c r="T125" s="90">
        <f t="shared" ca="1" si="11"/>
        <v>5433261186.5014257</v>
      </c>
      <c r="U125" s="90">
        <f t="shared" ca="1" si="11"/>
        <v>3514497106.9367871</v>
      </c>
      <c r="V125">
        <f ca="1">IF('Coal mining 2030'!$A133="MD",INDIRECT("'Coal mining 2030'!"&amp;'Country Selector'!$B$3&amp;ROW($A133))*10^12,0)</f>
        <v>1595733027.3721483</v>
      </c>
    </row>
    <row r="126" spans="1:22">
      <c r="A126" s="74">
        <v>74</v>
      </c>
      <c r="B126">
        <f ca="1">IF('Coal mining 2010'!$A134="MD",INDIRECT("'Coal mining 2010'!"&amp;'Country Selector'!$B$3&amp;ROW($A134))*10^12,0)</f>
        <v>0</v>
      </c>
      <c r="C126" s="90">
        <f t="shared" ca="1" si="8"/>
        <v>0</v>
      </c>
      <c r="D126" s="90">
        <f t="shared" ca="1" si="10"/>
        <v>0</v>
      </c>
      <c r="E126" s="90">
        <f t="shared" ca="1" si="10"/>
        <v>0</v>
      </c>
      <c r="F126" s="90">
        <f t="shared" ca="1" si="10"/>
        <v>0</v>
      </c>
      <c r="G126" s="90">
        <f t="shared" ca="1" si="10"/>
        <v>0</v>
      </c>
      <c r="H126" s="90">
        <f t="shared" ca="1" si="10"/>
        <v>0</v>
      </c>
      <c r="I126" s="90">
        <f t="shared" ca="1" si="10"/>
        <v>0</v>
      </c>
      <c r="J126" s="90">
        <f t="shared" ca="1" si="10"/>
        <v>0</v>
      </c>
      <c r="K126" s="90">
        <f t="shared" ca="1" si="10"/>
        <v>0</v>
      </c>
      <c r="L126">
        <f ca="1">IF('Coal mining 2020'!$A134="MD",INDIRECT("'Coal mining 2020'!"&amp;'Country Selector'!$B$3&amp;ROW($A134))*10^12,0)</f>
        <v>0</v>
      </c>
      <c r="M126" s="90">
        <f t="shared" ca="1" si="9"/>
        <v>0</v>
      </c>
      <c r="N126" s="90">
        <f t="shared" ca="1" si="11"/>
        <v>0</v>
      </c>
      <c r="O126" s="90">
        <f t="shared" ca="1" si="11"/>
        <v>0</v>
      </c>
      <c r="P126" s="90">
        <f t="shared" ca="1" si="11"/>
        <v>0</v>
      </c>
      <c r="Q126" s="90">
        <f t="shared" ca="1" si="11"/>
        <v>0</v>
      </c>
      <c r="R126" s="90">
        <f t="shared" ca="1" si="11"/>
        <v>0</v>
      </c>
      <c r="S126" s="90">
        <f t="shared" ca="1" si="11"/>
        <v>0</v>
      </c>
      <c r="T126" s="90">
        <f t="shared" ca="1" si="11"/>
        <v>0</v>
      </c>
      <c r="U126" s="90">
        <f t="shared" ca="1" si="11"/>
        <v>0</v>
      </c>
      <c r="V126">
        <f ca="1">IF('Coal mining 2030'!$A134="MD",INDIRECT("'Coal mining 2030'!"&amp;'Country Selector'!$B$3&amp;ROW($A134))*10^12,0)</f>
        <v>0</v>
      </c>
    </row>
    <row r="127" spans="1:22">
      <c r="A127" s="74">
        <v>75</v>
      </c>
      <c r="B127">
        <f ca="1">IF('Coal mining 2010'!$A135="MD",INDIRECT("'Coal mining 2010'!"&amp;'Country Selector'!$B$3&amp;ROW($A135))*10^12,0)</f>
        <v>9513190715.5519009</v>
      </c>
      <c r="C127" s="90">
        <f t="shared" ca="1" si="8"/>
        <v>8644859968.871542</v>
      </c>
      <c r="D127" s="90">
        <f t="shared" ca="1" si="8"/>
        <v>7776529222.1911869</v>
      </c>
      <c r="E127" s="90">
        <f t="shared" ca="1" si="8"/>
        <v>6908198475.5108299</v>
      </c>
      <c r="F127" s="90">
        <f t="shared" ca="1" si="8"/>
        <v>6039867728.8304729</v>
      </c>
      <c r="G127" s="90">
        <f t="shared" ca="1" si="8"/>
        <v>5171536982.150116</v>
      </c>
      <c r="H127" s="90">
        <f t="shared" ca="1" si="8"/>
        <v>4303206235.469759</v>
      </c>
      <c r="I127" s="90">
        <f t="shared" ca="1" si="8"/>
        <v>3434875488.789402</v>
      </c>
      <c r="J127" s="90">
        <f t="shared" ca="1" si="8"/>
        <v>2566544742.109045</v>
      </c>
      <c r="K127" s="90">
        <f t="shared" ca="1" si="8"/>
        <v>1698213995.428688</v>
      </c>
      <c r="L127">
        <f ca="1">IF('Coal mining 2020'!$A135="MD",INDIRECT("'Coal mining 2020'!"&amp;'Country Selector'!$B$3&amp;ROW($A135))*10^12,0)</f>
        <v>829883248.74833095</v>
      </c>
      <c r="M127" s="90">
        <f t="shared" ca="1" si="9"/>
        <v>1848223896.5688682</v>
      </c>
      <c r="N127" s="90">
        <f t="shared" ca="1" si="9"/>
        <v>2866564544.3894053</v>
      </c>
      <c r="O127" s="90">
        <f t="shared" ca="1" si="9"/>
        <v>3884905192.2099419</v>
      </c>
      <c r="P127" s="90">
        <f t="shared" ca="1" si="9"/>
        <v>4903245840.0304794</v>
      </c>
      <c r="Q127" s="90">
        <f t="shared" ca="1" si="9"/>
        <v>5921586487.851016</v>
      </c>
      <c r="R127" s="90">
        <f t="shared" ca="1" si="9"/>
        <v>6939927135.6715527</v>
      </c>
      <c r="S127" s="90">
        <f t="shared" ca="1" si="9"/>
        <v>7958267783.4920893</v>
      </c>
      <c r="T127" s="90">
        <f t="shared" ca="1" si="9"/>
        <v>8976608431.3126278</v>
      </c>
      <c r="U127" s="90">
        <f t="shared" ca="1" si="9"/>
        <v>9994949079.1331635</v>
      </c>
      <c r="V127">
        <f ca="1">IF('Coal mining 2030'!$A135="MD",INDIRECT("'Coal mining 2030'!"&amp;'Country Selector'!$B$3&amp;ROW($A135))*10^12,0)</f>
        <v>11013289726.953701</v>
      </c>
    </row>
    <row r="128" spans="1:22">
      <c r="A128" s="74">
        <v>76</v>
      </c>
      <c r="B128">
        <f ca="1">IF('Coal mining 2010'!$A136="MD",INDIRECT("'Coal mining 2010'!"&amp;'Country Selector'!$B$3&amp;ROW($A136))*10^12,0)</f>
        <v>0</v>
      </c>
      <c r="C128" s="90">
        <f t="shared" ref="C128:K156" ca="1" si="12">$B128*($L$1-C$1)/($L$1-$B$1)+$L128*(C$1-$B$1)/($L$1-$B$1)</f>
        <v>0</v>
      </c>
      <c r="D128" s="90">
        <f t="shared" ca="1" si="12"/>
        <v>0</v>
      </c>
      <c r="E128" s="90">
        <f t="shared" ca="1" si="12"/>
        <v>0</v>
      </c>
      <c r="F128" s="90">
        <f t="shared" ca="1" si="12"/>
        <v>0</v>
      </c>
      <c r="G128" s="90">
        <f t="shared" ca="1" si="12"/>
        <v>0</v>
      </c>
      <c r="H128" s="90">
        <f t="shared" ca="1" si="12"/>
        <v>0</v>
      </c>
      <c r="I128" s="90">
        <f t="shared" ca="1" si="12"/>
        <v>0</v>
      </c>
      <c r="J128" s="90">
        <f t="shared" ca="1" si="12"/>
        <v>0</v>
      </c>
      <c r="K128" s="90">
        <f t="shared" ca="1" si="12"/>
        <v>0</v>
      </c>
      <c r="L128">
        <f ca="1">IF('Coal mining 2020'!$A136="MD",INDIRECT("'Coal mining 2020'!"&amp;'Country Selector'!$B$3&amp;ROW($A136))*10^12,0)</f>
        <v>0</v>
      </c>
      <c r="M128" s="90">
        <f t="shared" ref="M128:U156" ca="1" si="13">$L128*($V$1-M$1)/($V$1-$L$1)+$V128*(M$1-$L$1)/($V$1-$L$1)</f>
        <v>0</v>
      </c>
      <c r="N128" s="90">
        <f t="shared" ca="1" si="13"/>
        <v>0</v>
      </c>
      <c r="O128" s="90">
        <f t="shared" ca="1" si="13"/>
        <v>0</v>
      </c>
      <c r="P128" s="90">
        <f t="shared" ca="1" si="13"/>
        <v>0</v>
      </c>
      <c r="Q128" s="90">
        <f t="shared" ca="1" si="13"/>
        <v>0</v>
      </c>
      <c r="R128" s="90">
        <f t="shared" ca="1" si="13"/>
        <v>0</v>
      </c>
      <c r="S128" s="90">
        <f t="shared" ca="1" si="13"/>
        <v>0</v>
      </c>
      <c r="T128" s="90">
        <f t="shared" ca="1" si="13"/>
        <v>0</v>
      </c>
      <c r="U128" s="90">
        <f t="shared" ca="1" si="13"/>
        <v>0</v>
      </c>
      <c r="V128">
        <f ca="1">IF('Coal mining 2030'!$A136="MD",INDIRECT("'Coal mining 2030'!"&amp;'Country Selector'!$B$3&amp;ROW($A136))*10^12,0)</f>
        <v>0</v>
      </c>
    </row>
    <row r="129" spans="1:22">
      <c r="A129" s="74">
        <v>77</v>
      </c>
      <c r="B129">
        <f ca="1">IF('Coal mining 2010'!$A137="MD",INDIRECT("'Coal mining 2010'!"&amp;'Country Selector'!$B$3&amp;ROW($A137))*10^12,0)</f>
        <v>918003006.53233075</v>
      </c>
      <c r="C129" s="90">
        <f t="shared" ca="1" si="12"/>
        <v>922076553.9460274</v>
      </c>
      <c r="D129" s="90">
        <f t="shared" ca="1" si="12"/>
        <v>926150101.35972404</v>
      </c>
      <c r="E129" s="90">
        <f t="shared" ca="1" si="12"/>
        <v>930223648.77342057</v>
      </c>
      <c r="F129" s="90">
        <f t="shared" ca="1" si="12"/>
        <v>934297196.18711722</v>
      </c>
      <c r="G129" s="90">
        <f t="shared" ca="1" si="12"/>
        <v>938370743.60081363</v>
      </c>
      <c r="H129" s="90">
        <f t="shared" ca="1" si="12"/>
        <v>942444291.01451027</v>
      </c>
      <c r="I129" s="90">
        <f t="shared" ca="1" si="12"/>
        <v>946517838.42820692</v>
      </c>
      <c r="J129" s="90">
        <f t="shared" ca="1" si="12"/>
        <v>950591385.84190345</v>
      </c>
      <c r="K129" s="90">
        <f t="shared" ca="1" si="12"/>
        <v>954664933.25560009</v>
      </c>
      <c r="L129">
        <f ca="1">IF('Coal mining 2020'!$A137="MD",INDIRECT("'Coal mining 2020'!"&amp;'Country Selector'!$B$3&amp;ROW($A137))*10^12,0)</f>
        <v>958738480.66929662</v>
      </c>
      <c r="M129" s="90">
        <f t="shared" ca="1" si="13"/>
        <v>969140574.95851588</v>
      </c>
      <c r="N129" s="90">
        <f t="shared" ca="1" si="13"/>
        <v>979542669.2477349</v>
      </c>
      <c r="O129" s="90">
        <f t="shared" ca="1" si="13"/>
        <v>989944763.53695393</v>
      </c>
      <c r="P129" s="90">
        <f t="shared" ca="1" si="13"/>
        <v>1000346857.8261731</v>
      </c>
      <c r="Q129" s="90">
        <f t="shared" ca="1" si="13"/>
        <v>1010748952.1153922</v>
      </c>
      <c r="R129" s="90">
        <f t="shared" ca="1" si="13"/>
        <v>1021151046.4046113</v>
      </c>
      <c r="S129" s="90">
        <f t="shared" ca="1" si="13"/>
        <v>1031553140.6938305</v>
      </c>
      <c r="T129" s="90">
        <f t="shared" ca="1" si="13"/>
        <v>1041955234.9830496</v>
      </c>
      <c r="U129" s="90">
        <f t="shared" ca="1" si="13"/>
        <v>1052357329.2722688</v>
      </c>
      <c r="V129">
        <f ca="1">IF('Coal mining 2030'!$A137="MD",INDIRECT("'Coal mining 2030'!"&amp;'Country Selector'!$B$3&amp;ROW($A137))*10^12,0)</f>
        <v>1062759423.5614879</v>
      </c>
    </row>
    <row r="130" spans="1:22">
      <c r="A130" s="74">
        <v>78</v>
      </c>
      <c r="B130">
        <f ca="1">IF('Coal mining 2010'!$A138="MD",INDIRECT("'Coal mining 2010'!"&amp;'Country Selector'!$B$3&amp;ROW($A138))*10^12,0)</f>
        <v>380454762.18684369</v>
      </c>
      <c r="C130" s="90">
        <f t="shared" ca="1" si="12"/>
        <v>1292687580.7181659</v>
      </c>
      <c r="D130" s="90">
        <f t="shared" ca="1" si="12"/>
        <v>2204920399.2494879</v>
      </c>
      <c r="E130" s="90">
        <f t="shared" ca="1" si="12"/>
        <v>3117153217.7808104</v>
      </c>
      <c r="F130" s="90">
        <f t="shared" ca="1" si="12"/>
        <v>4029386036.3121319</v>
      </c>
      <c r="G130" s="90">
        <f t="shared" ca="1" si="12"/>
        <v>4941618854.8434544</v>
      </c>
      <c r="H130" s="90">
        <f t="shared" ca="1" si="12"/>
        <v>5853851673.3747768</v>
      </c>
      <c r="I130" s="90">
        <f t="shared" ca="1" si="12"/>
        <v>6766084491.9060993</v>
      </c>
      <c r="J130" s="90">
        <f t="shared" ca="1" si="12"/>
        <v>7678317310.4374199</v>
      </c>
      <c r="K130" s="90">
        <f t="shared" ca="1" si="12"/>
        <v>8590550128.9687424</v>
      </c>
      <c r="L130">
        <f ca="1">IF('Coal mining 2020'!$A138="MD",INDIRECT("'Coal mining 2020'!"&amp;'Country Selector'!$B$3&amp;ROW($A138))*10^12,0)</f>
        <v>9502782947.5000648</v>
      </c>
      <c r="M130" s="90">
        <f t="shared" ca="1" si="13"/>
        <v>8596549376.0113525</v>
      </c>
      <c r="N130" s="90">
        <f t="shared" ca="1" si="13"/>
        <v>7690315804.5226393</v>
      </c>
      <c r="O130" s="90">
        <f t="shared" ca="1" si="13"/>
        <v>6784082233.0339279</v>
      </c>
      <c r="P130" s="90">
        <f t="shared" ca="1" si="13"/>
        <v>5877848661.5452147</v>
      </c>
      <c r="Q130" s="90">
        <f t="shared" ca="1" si="13"/>
        <v>4971615090.0565023</v>
      </c>
      <c r="R130" s="90">
        <f t="shared" ca="1" si="13"/>
        <v>4065381518.5677896</v>
      </c>
      <c r="S130" s="90">
        <f t="shared" ca="1" si="13"/>
        <v>3159147947.0790772</v>
      </c>
      <c r="T130" s="90">
        <f t="shared" ca="1" si="13"/>
        <v>2252914375.5903645</v>
      </c>
      <c r="U130" s="90">
        <f t="shared" ca="1" si="13"/>
        <v>1346680804.1016519</v>
      </c>
      <c r="V130">
        <f ca="1">IF('Coal mining 2030'!$A138="MD",INDIRECT("'Coal mining 2030'!"&amp;'Country Selector'!$B$3&amp;ROW($A138))*10^12,0)</f>
        <v>440447232.61293942</v>
      </c>
    </row>
    <row r="131" spans="1:22">
      <c r="A131" s="74">
        <v>79</v>
      </c>
      <c r="B131">
        <f ca="1">IF('Coal mining 2010'!$A139="MD",INDIRECT("'Coal mining 2010'!"&amp;'Country Selector'!$B$3&amp;ROW($A139))*10^12,0)</f>
        <v>0</v>
      </c>
      <c r="C131" s="90">
        <f t="shared" ca="1" si="12"/>
        <v>0</v>
      </c>
      <c r="D131" s="90">
        <f t="shared" ca="1" si="12"/>
        <v>0</v>
      </c>
      <c r="E131" s="90">
        <f t="shared" ca="1" si="12"/>
        <v>0</v>
      </c>
      <c r="F131" s="90">
        <f t="shared" ca="1" si="12"/>
        <v>0</v>
      </c>
      <c r="G131" s="90">
        <f t="shared" ca="1" si="12"/>
        <v>0</v>
      </c>
      <c r="H131" s="90">
        <f t="shared" ca="1" si="12"/>
        <v>0</v>
      </c>
      <c r="I131" s="90">
        <f t="shared" ca="1" si="12"/>
        <v>0</v>
      </c>
      <c r="J131" s="90">
        <f t="shared" ca="1" si="12"/>
        <v>0</v>
      </c>
      <c r="K131" s="90">
        <f t="shared" ca="1" si="12"/>
        <v>0</v>
      </c>
      <c r="L131">
        <f ca="1">IF('Coal mining 2020'!$A139="MD",INDIRECT("'Coal mining 2020'!"&amp;'Country Selector'!$B$3&amp;ROW($A139))*10^12,0)</f>
        <v>0</v>
      </c>
      <c r="M131" s="90">
        <f t="shared" ca="1" si="13"/>
        <v>956483481.20960236</v>
      </c>
      <c r="N131" s="90">
        <f t="shared" ca="1" si="13"/>
        <v>1912966962.4192047</v>
      </c>
      <c r="O131" s="90">
        <f t="shared" ca="1" si="13"/>
        <v>2869450443.6288071</v>
      </c>
      <c r="P131" s="90">
        <f t="shared" ca="1" si="13"/>
        <v>3825933924.8384094</v>
      </c>
      <c r="Q131" s="90">
        <f t="shared" ca="1" si="13"/>
        <v>4782417406.0480118</v>
      </c>
      <c r="R131" s="90">
        <f t="shared" ca="1" si="13"/>
        <v>5738900887.2576141</v>
      </c>
      <c r="S131" s="90">
        <f t="shared" ca="1" si="13"/>
        <v>6695384368.4672165</v>
      </c>
      <c r="T131" s="90">
        <f t="shared" ca="1" si="13"/>
        <v>7651867849.6768188</v>
      </c>
      <c r="U131" s="90">
        <f t="shared" ca="1" si="13"/>
        <v>8608351330.8864212</v>
      </c>
      <c r="V131">
        <f ca="1">IF('Coal mining 2030'!$A139="MD",INDIRECT("'Coal mining 2030'!"&amp;'Country Selector'!$B$3&amp;ROW($A139))*10^12,0)</f>
        <v>9564834812.0960236</v>
      </c>
    </row>
    <row r="132" spans="1:22">
      <c r="A132" s="74">
        <v>80</v>
      </c>
      <c r="B132">
        <f ca="1">IF('Coal mining 2010'!$A140="MD",INDIRECT("'Coal mining 2010'!"&amp;'Country Selector'!$B$3&amp;ROW($A140))*10^12,0)</f>
        <v>8631360494.4336929</v>
      </c>
      <c r="C132" s="90">
        <f t="shared" ca="1" si="12"/>
        <v>7806796669.0952053</v>
      </c>
      <c r="D132" s="90">
        <f t="shared" ca="1" si="12"/>
        <v>6982232843.7567196</v>
      </c>
      <c r="E132" s="90">
        <f t="shared" ca="1" si="12"/>
        <v>6157669018.4182329</v>
      </c>
      <c r="F132" s="90">
        <f t="shared" ca="1" si="12"/>
        <v>5333105193.0797453</v>
      </c>
      <c r="G132" s="90">
        <f t="shared" ca="1" si="12"/>
        <v>4508541367.7412586</v>
      </c>
      <c r="H132" s="90">
        <f t="shared" ca="1" si="12"/>
        <v>3683977542.4027719</v>
      </c>
      <c r="I132" s="90">
        <f t="shared" ca="1" si="12"/>
        <v>2859413717.0642853</v>
      </c>
      <c r="J132" s="90">
        <f t="shared" ca="1" si="12"/>
        <v>2034849891.7257984</v>
      </c>
      <c r="K132" s="90">
        <f t="shared" ca="1" si="12"/>
        <v>1210286066.3873115</v>
      </c>
      <c r="L132">
        <f ca="1">IF('Coal mining 2020'!$A140="MD",INDIRECT("'Coal mining 2020'!"&amp;'Country Selector'!$B$3&amp;ROW($A140))*10^12,0)</f>
        <v>385722241.04882479</v>
      </c>
      <c r="M132" s="90">
        <f t="shared" ca="1" si="13"/>
        <v>389907239.56686676</v>
      </c>
      <c r="N132" s="90">
        <f t="shared" ca="1" si="13"/>
        <v>394092238.08490878</v>
      </c>
      <c r="O132" s="90">
        <f t="shared" ca="1" si="13"/>
        <v>398277236.60295075</v>
      </c>
      <c r="P132" s="90">
        <f t="shared" ca="1" si="13"/>
        <v>402462235.12099278</v>
      </c>
      <c r="Q132" s="90">
        <f t="shared" ca="1" si="13"/>
        <v>406647233.63903475</v>
      </c>
      <c r="R132" s="90">
        <f t="shared" ca="1" si="13"/>
        <v>410832232.15707672</v>
      </c>
      <c r="S132" s="90">
        <f t="shared" ca="1" si="13"/>
        <v>415017230.67511874</v>
      </c>
      <c r="T132" s="90">
        <f t="shared" ca="1" si="13"/>
        <v>419202229.19316071</v>
      </c>
      <c r="U132" s="90">
        <f t="shared" ca="1" si="13"/>
        <v>423387227.71120274</v>
      </c>
      <c r="V132">
        <f ca="1">IF('Coal mining 2030'!$A140="MD",INDIRECT("'Coal mining 2030'!"&amp;'Country Selector'!$B$3&amp;ROW($A140))*10^12,0)</f>
        <v>427572226.22924471</v>
      </c>
    </row>
    <row r="133" spans="1:22">
      <c r="A133" s="74">
        <v>81</v>
      </c>
      <c r="B133">
        <f ca="1">IF('Coal mining 2010'!$A141="MD",INDIRECT("'Coal mining 2010'!"&amp;'Country Selector'!$B$3&amp;ROW($A141))*10^12,0)</f>
        <v>0</v>
      </c>
      <c r="C133" s="90">
        <f t="shared" ca="1" si="12"/>
        <v>0</v>
      </c>
      <c r="D133" s="90">
        <f t="shared" ca="1" si="12"/>
        <v>0</v>
      </c>
      <c r="E133" s="90">
        <f t="shared" ca="1" si="12"/>
        <v>0</v>
      </c>
      <c r="F133" s="90">
        <f t="shared" ca="1" si="12"/>
        <v>0</v>
      </c>
      <c r="G133" s="90">
        <f t="shared" ca="1" si="12"/>
        <v>0</v>
      </c>
      <c r="H133" s="90">
        <f t="shared" ca="1" si="12"/>
        <v>0</v>
      </c>
      <c r="I133" s="90">
        <f t="shared" ca="1" si="12"/>
        <v>0</v>
      </c>
      <c r="J133" s="90">
        <f t="shared" ca="1" si="12"/>
        <v>0</v>
      </c>
      <c r="K133" s="90">
        <f t="shared" ca="1" si="12"/>
        <v>0</v>
      </c>
      <c r="L133">
        <f ca="1">IF('Coal mining 2020'!$A141="MD",INDIRECT("'Coal mining 2020'!"&amp;'Country Selector'!$B$3&amp;ROW($A141))*10^12,0)</f>
        <v>0</v>
      </c>
      <c r="M133" s="90">
        <f t="shared" ca="1" si="13"/>
        <v>0</v>
      </c>
      <c r="N133" s="90">
        <f t="shared" ca="1" si="13"/>
        <v>0</v>
      </c>
      <c r="O133" s="90">
        <f t="shared" ca="1" si="13"/>
        <v>0</v>
      </c>
      <c r="P133" s="90">
        <f t="shared" ca="1" si="13"/>
        <v>0</v>
      </c>
      <c r="Q133" s="90">
        <f t="shared" ca="1" si="13"/>
        <v>0</v>
      </c>
      <c r="R133" s="90">
        <f t="shared" ca="1" si="13"/>
        <v>0</v>
      </c>
      <c r="S133" s="90">
        <f t="shared" ca="1" si="13"/>
        <v>0</v>
      </c>
      <c r="T133" s="90">
        <f t="shared" ca="1" si="13"/>
        <v>0</v>
      </c>
      <c r="U133" s="90">
        <f t="shared" ca="1" si="13"/>
        <v>0</v>
      </c>
      <c r="V133">
        <f ca="1">IF('Coal mining 2030'!$A141="MD",INDIRECT("'Coal mining 2030'!"&amp;'Country Selector'!$B$3&amp;ROW($A141))*10^12,0)</f>
        <v>0</v>
      </c>
    </row>
    <row r="134" spans="1:22">
      <c r="A134" s="74">
        <v>82</v>
      </c>
      <c r="B134">
        <f ca="1">IF('Coal mining 2010'!$A142="MD",INDIRECT("'Coal mining 2010'!"&amp;'Country Selector'!$B$3&amp;ROW($A142))*10^12,0)</f>
        <v>363228076.03283989</v>
      </c>
      <c r="C134" s="90">
        <f t="shared" ca="1" si="12"/>
        <v>1227704497.2464068</v>
      </c>
      <c r="D134" s="90">
        <f t="shared" ca="1" si="12"/>
        <v>2092180918.4599738</v>
      </c>
      <c r="E134" s="90">
        <f t="shared" ca="1" si="12"/>
        <v>2956657339.6735406</v>
      </c>
      <c r="F134" s="90">
        <f t="shared" ca="1" si="12"/>
        <v>3821133760.8871074</v>
      </c>
      <c r="G134" s="90">
        <f t="shared" ca="1" si="12"/>
        <v>4685610182.1006746</v>
      </c>
      <c r="H134" s="90">
        <f t="shared" ca="1" si="12"/>
        <v>5550086603.3142405</v>
      </c>
      <c r="I134" s="90">
        <f t="shared" ca="1" si="12"/>
        <v>6414563024.5278072</v>
      </c>
      <c r="J134" s="90">
        <f t="shared" ca="1" si="12"/>
        <v>7279039445.741375</v>
      </c>
      <c r="K134" s="90">
        <f t="shared" ca="1" si="12"/>
        <v>8143515866.9549408</v>
      </c>
      <c r="L134">
        <f ca="1">IF('Coal mining 2020'!$A142="MD",INDIRECT("'Coal mining 2020'!"&amp;'Country Selector'!$B$3&amp;ROW($A142))*10^12,0)</f>
        <v>9007992288.1685085</v>
      </c>
      <c r="M134" s="90">
        <f t="shared" ca="1" si="13"/>
        <v>8149243472.9078398</v>
      </c>
      <c r="N134" s="90">
        <f t="shared" ca="1" si="13"/>
        <v>7290494657.6471729</v>
      </c>
      <c r="O134" s="90">
        <f t="shared" ca="1" si="13"/>
        <v>6431745842.3865042</v>
      </c>
      <c r="P134" s="90">
        <f t="shared" ca="1" si="13"/>
        <v>5572997027.1258364</v>
      </c>
      <c r="Q134" s="90">
        <f t="shared" ca="1" si="13"/>
        <v>4714248211.8651686</v>
      </c>
      <c r="R134" s="90">
        <f t="shared" ca="1" si="13"/>
        <v>3855499396.6045003</v>
      </c>
      <c r="S134" s="90">
        <f t="shared" ca="1" si="13"/>
        <v>2996750581.343832</v>
      </c>
      <c r="T134" s="90">
        <f t="shared" ca="1" si="13"/>
        <v>2138001766.083164</v>
      </c>
      <c r="U134" s="90">
        <f t="shared" ca="1" si="13"/>
        <v>1279252950.8224959</v>
      </c>
      <c r="V134">
        <f ca="1">IF('Coal mining 2030'!$A142="MD",INDIRECT("'Coal mining 2030'!"&amp;'Country Selector'!$B$3&amp;ROW($A142))*10^12,0)</f>
        <v>420504135.56182778</v>
      </c>
    </row>
    <row r="135" spans="1:22">
      <c r="A135" s="74">
        <v>83</v>
      </c>
      <c r="B135">
        <f ca="1">IF('Coal mining 2010'!$A143="MD",INDIRECT("'Coal mining 2010'!"&amp;'Country Selector'!$B$3&amp;ROW($A143))*10^12,0)</f>
        <v>855769401.9302175</v>
      </c>
      <c r="C135" s="90">
        <f t="shared" ca="1" si="12"/>
        <v>859566793.88772261</v>
      </c>
      <c r="D135" s="90">
        <f t="shared" ca="1" si="12"/>
        <v>863364185.84522784</v>
      </c>
      <c r="E135" s="90">
        <f t="shared" ca="1" si="12"/>
        <v>867161577.80273294</v>
      </c>
      <c r="F135" s="90">
        <f t="shared" ca="1" si="12"/>
        <v>870958969.76023817</v>
      </c>
      <c r="G135" s="90">
        <f t="shared" ca="1" si="12"/>
        <v>874756361.7177434</v>
      </c>
      <c r="H135" s="90">
        <f t="shared" ca="1" si="12"/>
        <v>878553753.67524862</v>
      </c>
      <c r="I135" s="90">
        <f t="shared" ca="1" si="12"/>
        <v>882351145.63275373</v>
      </c>
      <c r="J135" s="90">
        <f t="shared" ca="1" si="12"/>
        <v>886148537.59025884</v>
      </c>
      <c r="K135" s="90">
        <f t="shared" ca="1" si="12"/>
        <v>889945929.54776406</v>
      </c>
      <c r="L135">
        <f ca="1">IF('Coal mining 2020'!$A143="MD",INDIRECT("'Coal mining 2020'!"&amp;'Country Selector'!$B$3&amp;ROW($A143))*10^12,0)</f>
        <v>893743321.50526929</v>
      </c>
      <c r="M135" s="90">
        <f t="shared" ca="1" si="13"/>
        <v>903440233.11175191</v>
      </c>
      <c r="N135" s="90">
        <f t="shared" ca="1" si="13"/>
        <v>913137144.71823454</v>
      </c>
      <c r="O135" s="90">
        <f t="shared" ca="1" si="13"/>
        <v>922834056.32471728</v>
      </c>
      <c r="P135" s="90">
        <f t="shared" ca="1" si="13"/>
        <v>932530967.93120003</v>
      </c>
      <c r="Q135" s="90">
        <f t="shared" ca="1" si="13"/>
        <v>942227879.53768265</v>
      </c>
      <c r="R135" s="90">
        <f t="shared" ca="1" si="13"/>
        <v>951924791.14416528</v>
      </c>
      <c r="S135" s="90">
        <f t="shared" ca="1" si="13"/>
        <v>961621702.75064802</v>
      </c>
      <c r="T135" s="90">
        <f t="shared" ca="1" si="13"/>
        <v>971318614.35713065</v>
      </c>
      <c r="U135" s="90">
        <f t="shared" ca="1" si="13"/>
        <v>981015525.96361315</v>
      </c>
      <c r="V135">
        <f ca="1">IF('Coal mining 2030'!$A143="MD",INDIRECT("'Coal mining 2030'!"&amp;'Country Selector'!$B$3&amp;ROW($A143))*10^12,0)</f>
        <v>990712437.57009602</v>
      </c>
    </row>
    <row r="136" spans="1:22">
      <c r="A136" s="74">
        <v>84</v>
      </c>
      <c r="B136">
        <f ca="1">IF('Coal mining 2010'!$A144="MD",INDIRECT("'Coal mining 2010'!"&amp;'Country Selector'!$B$3&amp;ROW($A144))*10^12,0)</f>
        <v>0</v>
      </c>
      <c r="C136" s="90">
        <f t="shared" ca="1" si="12"/>
        <v>0</v>
      </c>
      <c r="D136" s="90">
        <f t="shared" ca="1" si="12"/>
        <v>0</v>
      </c>
      <c r="E136" s="90">
        <f t="shared" ca="1" si="12"/>
        <v>0</v>
      </c>
      <c r="F136" s="90">
        <f t="shared" ca="1" si="12"/>
        <v>0</v>
      </c>
      <c r="G136" s="90">
        <f t="shared" ca="1" si="12"/>
        <v>0</v>
      </c>
      <c r="H136" s="90">
        <f t="shared" ca="1" si="12"/>
        <v>0</v>
      </c>
      <c r="I136" s="90">
        <f t="shared" ca="1" si="12"/>
        <v>0</v>
      </c>
      <c r="J136" s="90">
        <f t="shared" ca="1" si="12"/>
        <v>0</v>
      </c>
      <c r="K136" s="90">
        <f t="shared" ca="1" si="12"/>
        <v>0</v>
      </c>
      <c r="L136">
        <f ca="1">IF('Coal mining 2020'!$A144="MD",INDIRECT("'Coal mining 2020'!"&amp;'Country Selector'!$B$3&amp;ROW($A144))*10^12,0)</f>
        <v>0</v>
      </c>
      <c r="M136" s="90">
        <f t="shared" ca="1" si="13"/>
        <v>0</v>
      </c>
      <c r="N136" s="90">
        <f t="shared" ca="1" si="13"/>
        <v>0</v>
      </c>
      <c r="O136" s="90">
        <f t="shared" ca="1" si="13"/>
        <v>0</v>
      </c>
      <c r="P136" s="90">
        <f t="shared" ca="1" si="13"/>
        <v>0</v>
      </c>
      <c r="Q136" s="90">
        <f t="shared" ca="1" si="13"/>
        <v>0</v>
      </c>
      <c r="R136" s="90">
        <f t="shared" ca="1" si="13"/>
        <v>0</v>
      </c>
      <c r="S136" s="90">
        <f t="shared" ca="1" si="13"/>
        <v>0</v>
      </c>
      <c r="T136" s="90">
        <f t="shared" ca="1" si="13"/>
        <v>0</v>
      </c>
      <c r="U136" s="90">
        <f t="shared" ca="1" si="13"/>
        <v>0</v>
      </c>
      <c r="V136">
        <f ca="1">IF('Coal mining 2030'!$A144="MD",INDIRECT("'Coal mining 2030'!"&amp;'Country Selector'!$B$3&amp;ROW($A144))*10^12,0)</f>
        <v>0</v>
      </c>
    </row>
    <row r="137" spans="1:22">
      <c r="A137" s="74">
        <v>85</v>
      </c>
      <c r="B137">
        <f ca="1">IF('Coal mining 2010'!$A145="MD",INDIRECT("'Coal mining 2010'!"&amp;'Country Selector'!$B$3&amp;ROW($A145))*10^12,0)</f>
        <v>0</v>
      </c>
      <c r="C137" s="90">
        <f t="shared" ca="1" si="12"/>
        <v>0</v>
      </c>
      <c r="D137" s="90">
        <f t="shared" ca="1" si="12"/>
        <v>0</v>
      </c>
      <c r="E137" s="90">
        <f t="shared" ca="1" si="12"/>
        <v>0</v>
      </c>
      <c r="F137" s="90">
        <f t="shared" ca="1" si="12"/>
        <v>0</v>
      </c>
      <c r="G137" s="90">
        <f t="shared" ca="1" si="12"/>
        <v>0</v>
      </c>
      <c r="H137" s="90">
        <f t="shared" ca="1" si="12"/>
        <v>0</v>
      </c>
      <c r="I137" s="90">
        <f t="shared" ca="1" si="12"/>
        <v>0</v>
      </c>
      <c r="J137" s="90">
        <f t="shared" ca="1" si="12"/>
        <v>0</v>
      </c>
      <c r="K137" s="90">
        <f t="shared" ca="1" si="12"/>
        <v>0</v>
      </c>
      <c r="L137">
        <f ca="1">IF('Coal mining 2020'!$A145="MD",INDIRECT("'Coal mining 2020'!"&amp;'Country Selector'!$B$3&amp;ROW($A145))*10^12,0)</f>
        <v>0</v>
      </c>
      <c r="M137" s="90">
        <f t="shared" ca="1" si="13"/>
        <v>891641193.81663918</v>
      </c>
      <c r="N137" s="90">
        <f t="shared" ca="1" si="13"/>
        <v>1783282387.6332784</v>
      </c>
      <c r="O137" s="90">
        <f t="shared" ca="1" si="13"/>
        <v>2674923581.4499178</v>
      </c>
      <c r="P137" s="90">
        <f t="shared" ca="1" si="13"/>
        <v>3566564775.2665567</v>
      </c>
      <c r="Q137" s="90">
        <f t="shared" ca="1" si="13"/>
        <v>4458205969.0831957</v>
      </c>
      <c r="R137" s="90">
        <f t="shared" ca="1" si="13"/>
        <v>5349847162.8998356</v>
      </c>
      <c r="S137" s="90">
        <f t="shared" ca="1" si="13"/>
        <v>6241488356.7164745</v>
      </c>
      <c r="T137" s="90">
        <f t="shared" ca="1" si="13"/>
        <v>7133129550.5331135</v>
      </c>
      <c r="U137" s="90">
        <f t="shared" ca="1" si="13"/>
        <v>8024770744.3497524</v>
      </c>
      <c r="V137">
        <f ca="1">IF('Coal mining 2030'!$A145="MD",INDIRECT("'Coal mining 2030'!"&amp;'Country Selector'!$B$3&amp;ROW($A145))*10^12,0)</f>
        <v>8916411938.1663914</v>
      </c>
    </row>
    <row r="138" spans="1:22">
      <c r="A138" s="74">
        <v>86</v>
      </c>
      <c r="B138">
        <f ca="1">IF('Coal mining 2010'!$A146="MD",INDIRECT("'Coal mining 2010'!"&amp;'Country Selector'!$B$3&amp;ROW($A146))*10^12,0)</f>
        <v>8045364239.4218149</v>
      </c>
      <c r="C138" s="90">
        <f t="shared" ca="1" si="12"/>
        <v>7276695756.9907484</v>
      </c>
      <c r="D138" s="90">
        <f t="shared" ca="1" si="12"/>
        <v>6508027274.55968</v>
      </c>
      <c r="E138" s="90">
        <f t="shared" ca="1" si="12"/>
        <v>5739358792.1286125</v>
      </c>
      <c r="F138" s="90">
        <f t="shared" ca="1" si="12"/>
        <v>4970690309.697546</v>
      </c>
      <c r="G138" s="90">
        <f t="shared" ca="1" si="12"/>
        <v>4202021827.2664781</v>
      </c>
      <c r="H138" s="90">
        <f t="shared" ca="1" si="12"/>
        <v>3433353344.8354101</v>
      </c>
      <c r="I138" s="90">
        <f t="shared" ca="1" si="12"/>
        <v>2664684862.4043431</v>
      </c>
      <c r="J138" s="90">
        <f t="shared" ca="1" si="12"/>
        <v>1896016379.9732754</v>
      </c>
      <c r="K138" s="90">
        <f t="shared" ca="1" si="12"/>
        <v>1127347897.542208</v>
      </c>
      <c r="L138">
        <f ca="1">IF('Coal mining 2020'!$A146="MD",INDIRECT("'Coal mining 2020'!"&amp;'Country Selector'!$B$3&amp;ROW($A146))*10^12,0)</f>
        <v>358679415.11114055</v>
      </c>
      <c r="M138" s="90">
        <f t="shared" ca="1" si="13"/>
        <v>362571005.12280262</v>
      </c>
      <c r="N138" s="90">
        <f t="shared" ca="1" si="13"/>
        <v>366462595.13446462</v>
      </c>
      <c r="O138" s="90">
        <f t="shared" ca="1" si="13"/>
        <v>370354185.14612669</v>
      </c>
      <c r="P138" s="90">
        <f t="shared" ca="1" si="13"/>
        <v>374245775.15778875</v>
      </c>
      <c r="Q138" s="90">
        <f t="shared" ca="1" si="13"/>
        <v>378137365.16945088</v>
      </c>
      <c r="R138" s="90">
        <f t="shared" ca="1" si="13"/>
        <v>382028955.18111289</v>
      </c>
      <c r="S138" s="90">
        <f t="shared" ca="1" si="13"/>
        <v>385920545.19277495</v>
      </c>
      <c r="T138" s="90">
        <f t="shared" ca="1" si="13"/>
        <v>389812135.20443702</v>
      </c>
      <c r="U138" s="90">
        <f t="shared" ca="1" si="13"/>
        <v>393703725.21609908</v>
      </c>
      <c r="V138">
        <f ca="1">IF('Coal mining 2030'!$A146="MD",INDIRECT("'Coal mining 2030'!"&amp;'Country Selector'!$B$3&amp;ROW($A146))*10^12,0)</f>
        <v>397595315.22776115</v>
      </c>
    </row>
    <row r="139" spans="1:22">
      <c r="A139" s="74">
        <v>87</v>
      </c>
      <c r="B139">
        <f ca="1">IF('Coal mining 2010'!$A147="MD",INDIRECT("'Coal mining 2010'!"&amp;'Country Selector'!$B$3&amp;ROW($A147))*10^12,0)</f>
        <v>1161387575.6175673</v>
      </c>
      <c r="C139" s="90">
        <f t="shared" ca="1" si="12"/>
        <v>1166541117.9496489</v>
      </c>
      <c r="D139" s="90">
        <f t="shared" ca="1" si="12"/>
        <v>1171694660.2817302</v>
      </c>
      <c r="E139" s="90">
        <f t="shared" ca="1" si="12"/>
        <v>1176848202.6138115</v>
      </c>
      <c r="F139" s="90">
        <f t="shared" ca="1" si="12"/>
        <v>1182001744.945893</v>
      </c>
      <c r="G139" s="90">
        <f t="shared" ca="1" si="12"/>
        <v>1187155287.2779746</v>
      </c>
      <c r="H139" s="90">
        <f t="shared" ca="1" si="12"/>
        <v>1192308829.6100559</v>
      </c>
      <c r="I139" s="90">
        <f t="shared" ca="1" si="12"/>
        <v>1197462371.9421372</v>
      </c>
      <c r="J139" s="90">
        <f t="shared" ca="1" si="12"/>
        <v>1202615914.2742188</v>
      </c>
      <c r="K139" s="90">
        <f t="shared" ca="1" si="12"/>
        <v>1207769456.6063004</v>
      </c>
      <c r="L139">
        <f ca="1">IF('Coal mining 2020'!$A147="MD",INDIRECT("'Coal mining 2020'!"&amp;'Country Selector'!$B$3&amp;ROW($A147))*10^12,0)</f>
        <v>1212922998.9383817</v>
      </c>
      <c r="M139" s="90">
        <f t="shared" ca="1" si="13"/>
        <v>1226082937.3943238</v>
      </c>
      <c r="N139" s="90">
        <f t="shared" ca="1" si="13"/>
        <v>1239242875.850266</v>
      </c>
      <c r="O139" s="90">
        <f t="shared" ca="1" si="13"/>
        <v>1252402814.3062081</v>
      </c>
      <c r="P139" s="90">
        <f t="shared" ca="1" si="13"/>
        <v>1265562752.7621505</v>
      </c>
      <c r="Q139" s="90">
        <f t="shared" ca="1" si="13"/>
        <v>1278722691.2180927</v>
      </c>
      <c r="R139" s="90">
        <f t="shared" ca="1" si="13"/>
        <v>1291882629.6740348</v>
      </c>
      <c r="S139" s="90">
        <f t="shared" ca="1" si="13"/>
        <v>1305042568.1299772</v>
      </c>
      <c r="T139" s="90">
        <f t="shared" ca="1" si="13"/>
        <v>1318202506.5859194</v>
      </c>
      <c r="U139" s="90">
        <f t="shared" ca="1" si="13"/>
        <v>1331362445.0418613</v>
      </c>
      <c r="V139">
        <f ca="1">IF('Coal mining 2030'!$A147="MD",INDIRECT("'Coal mining 2030'!"&amp;'Country Selector'!$B$3&amp;ROW($A147))*10^12,0)</f>
        <v>1344522383.4978037</v>
      </c>
    </row>
    <row r="140" spans="1:22">
      <c r="A140" s="74">
        <v>88</v>
      </c>
      <c r="B140">
        <f ca="1">IF('Coal mining 2010'!$A148="MD",INDIRECT("'Coal mining 2010'!"&amp;'Country Selector'!$B$3&amp;ROW($A148))*10^12,0)</f>
        <v>0</v>
      </c>
      <c r="C140" s="90">
        <f t="shared" ca="1" si="12"/>
        <v>804368989.35722923</v>
      </c>
      <c r="D140" s="90">
        <f t="shared" ca="1" si="12"/>
        <v>1608737978.7144585</v>
      </c>
      <c r="E140" s="90">
        <f t="shared" ca="1" si="12"/>
        <v>2413106968.0716877</v>
      </c>
      <c r="F140" s="90">
        <f t="shared" ca="1" si="12"/>
        <v>3217475957.4289169</v>
      </c>
      <c r="G140" s="90">
        <f t="shared" ca="1" si="12"/>
        <v>4021844946.7861466</v>
      </c>
      <c r="H140" s="90">
        <f t="shared" ca="1" si="12"/>
        <v>4826213936.1433754</v>
      </c>
      <c r="I140" s="90">
        <f t="shared" ca="1" si="12"/>
        <v>5630582925.5006046</v>
      </c>
      <c r="J140" s="90">
        <f t="shared" ca="1" si="12"/>
        <v>6434951914.8578339</v>
      </c>
      <c r="K140" s="90">
        <f t="shared" ca="1" si="12"/>
        <v>7239320904.2150631</v>
      </c>
      <c r="L140">
        <f ca="1">IF('Coal mining 2020'!$A148="MD",INDIRECT("'Coal mining 2020'!"&amp;'Country Selector'!$B$3&amp;ROW($A148))*10^12,0)</f>
        <v>8043689893.5722923</v>
      </c>
      <c r="M140" s="90">
        <f t="shared" ca="1" si="13"/>
        <v>7239320904.2150631</v>
      </c>
      <c r="N140" s="90">
        <f t="shared" ca="1" si="13"/>
        <v>6434951914.8578339</v>
      </c>
      <c r="O140" s="90">
        <f t="shared" ca="1" si="13"/>
        <v>5630582925.5006046</v>
      </c>
      <c r="P140" s="90">
        <f t="shared" ca="1" si="13"/>
        <v>4826213936.1433754</v>
      </c>
      <c r="Q140" s="90">
        <f t="shared" ca="1" si="13"/>
        <v>4021844946.7861466</v>
      </c>
      <c r="R140" s="90">
        <f t="shared" ca="1" si="13"/>
        <v>3217475957.4289169</v>
      </c>
      <c r="S140" s="90">
        <f t="shared" ca="1" si="13"/>
        <v>2413106968.0716877</v>
      </c>
      <c r="T140" s="90">
        <f t="shared" ca="1" si="13"/>
        <v>1608737978.7144585</v>
      </c>
      <c r="U140" s="90">
        <f t="shared" ca="1" si="13"/>
        <v>804368989.35722923</v>
      </c>
      <c r="V140">
        <f ca="1">IF('Coal mining 2030'!$A148="MD",INDIRECT("'Coal mining 2030'!"&amp;'Country Selector'!$B$3&amp;ROW($A148))*10^12,0)</f>
        <v>0</v>
      </c>
    </row>
    <row r="141" spans="1:22">
      <c r="A141" s="74">
        <v>89</v>
      </c>
      <c r="B141">
        <f ca="1">IF('Coal mining 2010'!$A149="MD",INDIRECT("'Coal mining 2010'!"&amp;'Country Selector'!$B$3&amp;ROW($A149))*10^12,0)</f>
        <v>0</v>
      </c>
      <c r="C141" s="90">
        <f t="shared" ca="1" si="12"/>
        <v>0</v>
      </c>
      <c r="D141" s="90">
        <f t="shared" ca="1" si="12"/>
        <v>0</v>
      </c>
      <c r="E141" s="90">
        <f t="shared" ca="1" si="12"/>
        <v>0</v>
      </c>
      <c r="F141" s="90">
        <f t="shared" ca="1" si="12"/>
        <v>0</v>
      </c>
      <c r="G141" s="90">
        <f t="shared" ca="1" si="12"/>
        <v>0</v>
      </c>
      <c r="H141" s="90">
        <f t="shared" ca="1" si="12"/>
        <v>0</v>
      </c>
      <c r="I141" s="90">
        <f t="shared" ca="1" si="12"/>
        <v>0</v>
      </c>
      <c r="J141" s="90">
        <f t="shared" ca="1" si="12"/>
        <v>0</v>
      </c>
      <c r="K141" s="90">
        <f t="shared" ca="1" si="12"/>
        <v>0</v>
      </c>
      <c r="L141">
        <f ca="1">IF('Coal mining 2020'!$A149="MD",INDIRECT("'Coal mining 2020'!"&amp;'Country Selector'!$B$3&amp;ROW($A149))*10^12,0)</f>
        <v>0</v>
      </c>
      <c r="M141" s="90">
        <f t="shared" ca="1" si="13"/>
        <v>853646242.34003377</v>
      </c>
      <c r="N141" s="90">
        <f t="shared" ca="1" si="13"/>
        <v>1707292484.6800675</v>
      </c>
      <c r="O141" s="90">
        <f t="shared" ca="1" si="13"/>
        <v>2560938727.0201011</v>
      </c>
      <c r="P141" s="90">
        <f t="shared" ca="1" si="13"/>
        <v>3414584969.3601351</v>
      </c>
      <c r="Q141" s="90">
        <f t="shared" ca="1" si="13"/>
        <v>4268231211.7001686</v>
      </c>
      <c r="R141" s="90">
        <f t="shared" ca="1" si="13"/>
        <v>5121877454.0402021</v>
      </c>
      <c r="S141" s="90">
        <f t="shared" ca="1" si="13"/>
        <v>5975523696.3802357</v>
      </c>
      <c r="T141" s="90">
        <f t="shared" ca="1" si="13"/>
        <v>6829169938.7202702</v>
      </c>
      <c r="U141" s="90">
        <f t="shared" ca="1" si="13"/>
        <v>7682816181.0603027</v>
      </c>
      <c r="V141">
        <f ca="1">IF('Coal mining 2030'!$A149="MD",INDIRECT("'Coal mining 2030'!"&amp;'Country Selector'!$B$3&amp;ROW($A149))*10^12,0)</f>
        <v>8536462423.4003372</v>
      </c>
    </row>
    <row r="142" spans="1:22">
      <c r="A142" s="74">
        <v>90</v>
      </c>
      <c r="B142">
        <f ca="1">IF('Coal mining 2010'!$A150="MD",INDIRECT("'Coal mining 2010'!"&amp;'Country Selector'!$B$3&amp;ROW($A150))*10^12,0)</f>
        <v>9294117422.893322</v>
      </c>
      <c r="C142" s="90">
        <f t="shared" ca="1" si="12"/>
        <v>8565266234.3495226</v>
      </c>
      <c r="D142" s="90">
        <f t="shared" ca="1" si="12"/>
        <v>7836415045.8057222</v>
      </c>
      <c r="E142" s="90">
        <f t="shared" ca="1" si="12"/>
        <v>7107563857.2619219</v>
      </c>
      <c r="F142" s="90">
        <f t="shared" ca="1" si="12"/>
        <v>6378712668.7181225</v>
      </c>
      <c r="G142" s="90">
        <f t="shared" ca="1" si="12"/>
        <v>5649861480.1743231</v>
      </c>
      <c r="H142" s="90">
        <f t="shared" ca="1" si="12"/>
        <v>4921010291.6305227</v>
      </c>
      <c r="I142" s="90">
        <f t="shared" ca="1" si="12"/>
        <v>4192159103.0867233</v>
      </c>
      <c r="J142" s="90">
        <f t="shared" ca="1" si="12"/>
        <v>3463307914.5429235</v>
      </c>
      <c r="K142" s="90">
        <f t="shared" ca="1" si="12"/>
        <v>2734456725.9991236</v>
      </c>
      <c r="L142">
        <f ca="1">IF('Coal mining 2020'!$A150="MD",INDIRECT("'Coal mining 2020'!"&amp;'Country Selector'!$B$3&amp;ROW($A150))*10^12,0)</f>
        <v>2005605537.4553239</v>
      </c>
      <c r="M142" s="90">
        <f t="shared" ca="1" si="13"/>
        <v>2027365901.0250356</v>
      </c>
      <c r="N142" s="90">
        <f t="shared" ca="1" si="13"/>
        <v>2049126264.5947473</v>
      </c>
      <c r="O142" s="90">
        <f t="shared" ca="1" si="13"/>
        <v>2070886628.1644588</v>
      </c>
      <c r="P142" s="90">
        <f t="shared" ca="1" si="13"/>
        <v>2092646991.7341704</v>
      </c>
      <c r="Q142" s="90">
        <f t="shared" ca="1" si="13"/>
        <v>2114407355.3038821</v>
      </c>
      <c r="R142" s="90">
        <f t="shared" ca="1" si="13"/>
        <v>2136167718.8735938</v>
      </c>
      <c r="S142" s="90">
        <f t="shared" ca="1" si="13"/>
        <v>2157928082.4433055</v>
      </c>
      <c r="T142" s="90">
        <f t="shared" ca="1" si="13"/>
        <v>2179688446.0130172</v>
      </c>
      <c r="U142" s="90">
        <f t="shared" ca="1" si="13"/>
        <v>2201448809.5827289</v>
      </c>
      <c r="V142">
        <f ca="1">IF('Coal mining 2030'!$A150="MD",INDIRECT("'Coal mining 2030'!"&amp;'Country Selector'!$B$3&amp;ROW($A150))*10^12,0)</f>
        <v>2223209173.1524405</v>
      </c>
    </row>
    <row r="143" spans="1:22">
      <c r="A143" s="74">
        <v>91</v>
      </c>
      <c r="B143">
        <f ca="1">IF('Coal mining 2010'!$A151="MD",INDIRECT("'Coal mining 2010'!"&amp;'Country Selector'!$B$3&amp;ROW($A151))*10^12,0)</f>
        <v>0</v>
      </c>
      <c r="C143" s="90">
        <f t="shared" ca="1" si="12"/>
        <v>0</v>
      </c>
      <c r="D143" s="90">
        <f t="shared" ca="1" si="12"/>
        <v>0</v>
      </c>
      <c r="E143" s="90">
        <f t="shared" ca="1" si="12"/>
        <v>0</v>
      </c>
      <c r="F143" s="90">
        <f t="shared" ca="1" si="12"/>
        <v>0</v>
      </c>
      <c r="G143" s="90">
        <f t="shared" ca="1" si="12"/>
        <v>0</v>
      </c>
      <c r="H143" s="90">
        <f t="shared" ca="1" si="12"/>
        <v>0</v>
      </c>
      <c r="I143" s="90">
        <f t="shared" ca="1" si="12"/>
        <v>0</v>
      </c>
      <c r="J143" s="90">
        <f t="shared" ca="1" si="12"/>
        <v>0</v>
      </c>
      <c r="K143" s="90">
        <f t="shared" ca="1" si="12"/>
        <v>0</v>
      </c>
      <c r="L143">
        <f ca="1">IF('Coal mining 2020'!$A151="MD",INDIRECT("'Coal mining 2020'!"&amp;'Country Selector'!$B$3&amp;ROW($A151))*10^12,0)</f>
        <v>0</v>
      </c>
      <c r="M143" s="90">
        <f t="shared" ca="1" si="13"/>
        <v>0</v>
      </c>
      <c r="N143" s="90">
        <f t="shared" ca="1" si="13"/>
        <v>0</v>
      </c>
      <c r="O143" s="90">
        <f t="shared" ca="1" si="13"/>
        <v>0</v>
      </c>
      <c r="P143" s="90">
        <f t="shared" ca="1" si="13"/>
        <v>0</v>
      </c>
      <c r="Q143" s="90">
        <f t="shared" ca="1" si="13"/>
        <v>0</v>
      </c>
      <c r="R143" s="90">
        <f t="shared" ca="1" si="13"/>
        <v>0</v>
      </c>
      <c r="S143" s="90">
        <f t="shared" ca="1" si="13"/>
        <v>0</v>
      </c>
      <c r="T143" s="90">
        <f t="shared" ca="1" si="13"/>
        <v>0</v>
      </c>
      <c r="U143" s="90">
        <f t="shared" ca="1" si="13"/>
        <v>0</v>
      </c>
      <c r="V143">
        <f ca="1">IF('Coal mining 2030'!$A151="MD",INDIRECT("'Coal mining 2030'!"&amp;'Country Selector'!$B$3&amp;ROW($A151))*10^12,0)</f>
        <v>0</v>
      </c>
    </row>
    <row r="144" spans="1:22">
      <c r="A144" s="74">
        <v>92</v>
      </c>
      <c r="B144">
        <f ca="1">IF('Coal mining 2010'!$A152="MD",INDIRECT("'Coal mining 2010'!"&amp;'Country Selector'!$B$3&amp;ROW($A152))*10^12,0)</f>
        <v>321912191.67998499</v>
      </c>
      <c r="C144" s="90">
        <f t="shared" ca="1" si="12"/>
        <v>1093433559.1798573</v>
      </c>
      <c r="D144" s="90">
        <f t="shared" ca="1" si="12"/>
        <v>1864954926.6797295</v>
      </c>
      <c r="E144" s="90">
        <f t="shared" ca="1" si="12"/>
        <v>2636476294.1796017</v>
      </c>
      <c r="F144" s="90">
        <f t="shared" ca="1" si="12"/>
        <v>3407997661.6794739</v>
      </c>
      <c r="G144" s="90">
        <f t="shared" ca="1" si="12"/>
        <v>4179519029.1793466</v>
      </c>
      <c r="H144" s="90">
        <f t="shared" ca="1" si="12"/>
        <v>4951040396.6792183</v>
      </c>
      <c r="I144" s="90">
        <f t="shared" ca="1" si="12"/>
        <v>5722561764.1790905</v>
      </c>
      <c r="J144" s="90">
        <f t="shared" ca="1" si="12"/>
        <v>6494083131.6789627</v>
      </c>
      <c r="K144" s="90">
        <f t="shared" ca="1" si="12"/>
        <v>7265604499.1788349</v>
      </c>
      <c r="L144">
        <f ca="1">IF('Coal mining 2020'!$A152="MD",INDIRECT("'Coal mining 2020'!"&amp;'Country Selector'!$B$3&amp;ROW($A152))*10^12,0)</f>
        <v>8037125866.6787071</v>
      </c>
      <c r="M144" s="90">
        <f t="shared" ca="1" si="13"/>
        <v>8926543256.7003708</v>
      </c>
      <c r="N144" s="90">
        <f t="shared" ca="1" si="13"/>
        <v>9815960646.7220345</v>
      </c>
      <c r="O144" s="90">
        <f t="shared" ca="1" si="13"/>
        <v>10705378036.743694</v>
      </c>
      <c r="P144" s="90">
        <f t="shared" ca="1" si="13"/>
        <v>11594795426.765358</v>
      </c>
      <c r="Q144" s="90">
        <f t="shared" ca="1" si="13"/>
        <v>12484212816.787022</v>
      </c>
      <c r="R144" s="90">
        <f t="shared" ca="1" si="13"/>
        <v>13373630206.808685</v>
      </c>
      <c r="S144" s="90">
        <f t="shared" ca="1" si="13"/>
        <v>14263047596.830347</v>
      </c>
      <c r="T144" s="90">
        <f t="shared" ca="1" si="13"/>
        <v>15152464986.852011</v>
      </c>
      <c r="U144" s="90">
        <f t="shared" ca="1" si="13"/>
        <v>16041882376.873672</v>
      </c>
      <c r="V144">
        <f ca="1">IF('Coal mining 2030'!$A152="MD",INDIRECT("'Coal mining 2030'!"&amp;'Country Selector'!$B$3&amp;ROW($A152))*10^12,0)</f>
        <v>16931299766.895336</v>
      </c>
    </row>
    <row r="145" spans="1:22">
      <c r="A145" s="74">
        <v>93</v>
      </c>
      <c r="B145">
        <f ca="1">IF('Coal mining 2010'!$A153="MD",INDIRECT("'Coal mining 2010'!"&amp;'Country Selector'!$B$3&amp;ROW($A153))*10^12,0)</f>
        <v>14303207798.615602</v>
      </c>
      <c r="C145" s="90">
        <f t="shared" ca="1" si="12"/>
        <v>12872887018.754042</v>
      </c>
      <c r="D145" s="90">
        <f t="shared" ca="1" si="12"/>
        <v>11442566238.892483</v>
      </c>
      <c r="E145" s="90">
        <f t="shared" ca="1" si="12"/>
        <v>10012245459.030922</v>
      </c>
      <c r="F145" s="90">
        <f t="shared" ca="1" si="12"/>
        <v>8581924679.1693621</v>
      </c>
      <c r="G145" s="90">
        <f t="shared" ca="1" si="12"/>
        <v>7151603899.3078022</v>
      </c>
      <c r="H145" s="90">
        <f t="shared" ca="1" si="12"/>
        <v>5721283119.4462414</v>
      </c>
      <c r="I145" s="90">
        <f t="shared" ca="1" si="12"/>
        <v>4290962339.584681</v>
      </c>
      <c r="J145" s="90">
        <f t="shared" ca="1" si="12"/>
        <v>2860641559.7231207</v>
      </c>
      <c r="K145" s="90">
        <f t="shared" ca="1" si="12"/>
        <v>1430320779.8615603</v>
      </c>
      <c r="L145">
        <f ca="1">IF('Coal mining 2020'!$A153="MD",INDIRECT("'Coal mining 2020'!"&amp;'Country Selector'!$B$3&amp;ROW($A153))*10^12,0)</f>
        <v>0</v>
      </c>
      <c r="M145" s="90">
        <f t="shared" ca="1" si="13"/>
        <v>0</v>
      </c>
      <c r="N145" s="90">
        <f t="shared" ca="1" si="13"/>
        <v>0</v>
      </c>
      <c r="O145" s="90">
        <f t="shared" ca="1" si="13"/>
        <v>0</v>
      </c>
      <c r="P145" s="90">
        <f t="shared" ca="1" si="13"/>
        <v>0</v>
      </c>
      <c r="Q145" s="90">
        <f t="shared" ca="1" si="13"/>
        <v>0</v>
      </c>
      <c r="R145" s="90">
        <f t="shared" ca="1" si="13"/>
        <v>0</v>
      </c>
      <c r="S145" s="90">
        <f t="shared" ca="1" si="13"/>
        <v>0</v>
      </c>
      <c r="T145" s="90">
        <f t="shared" ca="1" si="13"/>
        <v>0</v>
      </c>
      <c r="U145" s="90">
        <f t="shared" ca="1" si="13"/>
        <v>0</v>
      </c>
      <c r="V145">
        <f ca="1">IF('Coal mining 2030'!$A153="MD",INDIRECT("'Coal mining 2030'!"&amp;'Country Selector'!$B$3&amp;ROW($A153))*10^12,0)</f>
        <v>0</v>
      </c>
    </row>
    <row r="146" spans="1:22">
      <c r="A146" s="74">
        <v>94</v>
      </c>
      <c r="B146">
        <f ca="1">IF('Coal mining 2010'!$A154="MD",INDIRECT("'Coal mining 2010'!"&amp;'Country Selector'!$B$3&amp;ROW($A154))*10^12,0)</f>
        <v>0</v>
      </c>
      <c r="C146" s="90">
        <f t="shared" ca="1" si="12"/>
        <v>0</v>
      </c>
      <c r="D146" s="90">
        <f t="shared" ca="1" si="12"/>
        <v>0</v>
      </c>
      <c r="E146" s="90">
        <f t="shared" ca="1" si="12"/>
        <v>0</v>
      </c>
      <c r="F146" s="90">
        <f t="shared" ca="1" si="12"/>
        <v>0</v>
      </c>
      <c r="G146" s="90">
        <f t="shared" ca="1" si="12"/>
        <v>0</v>
      </c>
      <c r="H146" s="90">
        <f t="shared" ca="1" si="12"/>
        <v>0</v>
      </c>
      <c r="I146" s="90">
        <f t="shared" ca="1" si="12"/>
        <v>0</v>
      </c>
      <c r="J146" s="90">
        <f t="shared" ca="1" si="12"/>
        <v>0</v>
      </c>
      <c r="K146" s="90">
        <f t="shared" ca="1" si="12"/>
        <v>0</v>
      </c>
      <c r="L146">
        <f ca="1">IF('Coal mining 2020'!$A154="MD",INDIRECT("'Coal mining 2020'!"&amp;'Country Selector'!$B$3&amp;ROW($A154))*10^12,0)</f>
        <v>0</v>
      </c>
      <c r="M146" s="90">
        <f t="shared" ca="1" si="13"/>
        <v>0</v>
      </c>
      <c r="N146" s="90">
        <f t="shared" ca="1" si="13"/>
        <v>0</v>
      </c>
      <c r="O146" s="90">
        <f t="shared" ca="1" si="13"/>
        <v>0</v>
      </c>
      <c r="P146" s="90">
        <f t="shared" ca="1" si="13"/>
        <v>0</v>
      </c>
      <c r="Q146" s="90">
        <f t="shared" ca="1" si="13"/>
        <v>0</v>
      </c>
      <c r="R146" s="90">
        <f t="shared" ca="1" si="13"/>
        <v>0</v>
      </c>
      <c r="S146" s="90">
        <f t="shared" ca="1" si="13"/>
        <v>0</v>
      </c>
      <c r="T146" s="90">
        <f t="shared" ca="1" si="13"/>
        <v>0</v>
      </c>
      <c r="U146" s="90">
        <f t="shared" ca="1" si="13"/>
        <v>0</v>
      </c>
      <c r="V146">
        <f ca="1">IF('Coal mining 2030'!$A154="MD",INDIRECT("'Coal mining 2030'!"&amp;'Country Selector'!$B$3&amp;ROW($A154))*10^12,0)</f>
        <v>0</v>
      </c>
    </row>
    <row r="147" spans="1:22">
      <c r="A147" s="74">
        <v>95</v>
      </c>
      <c r="B147">
        <f ca="1">IF('Coal mining 2010'!$A155="MD",INDIRECT("'Coal mining 2010'!"&amp;'Country Selector'!$B$3&amp;ROW($A155))*10^12,0)</f>
        <v>760909524.37368739</v>
      </c>
      <c r="C147" s="90">
        <f t="shared" ca="1" si="12"/>
        <v>2258075832.7688246</v>
      </c>
      <c r="D147" s="90">
        <f t="shared" ca="1" si="12"/>
        <v>3755242141.1639614</v>
      </c>
      <c r="E147" s="90">
        <f t="shared" ca="1" si="12"/>
        <v>5252408449.5590992</v>
      </c>
      <c r="F147" s="90">
        <f t="shared" ca="1" si="12"/>
        <v>6749574757.9542351</v>
      </c>
      <c r="G147" s="90">
        <f t="shared" ca="1" si="12"/>
        <v>8246741066.3493729</v>
      </c>
      <c r="H147" s="90">
        <f t="shared" ca="1" si="12"/>
        <v>9743907374.7445107</v>
      </c>
      <c r="I147" s="90">
        <f t="shared" ca="1" si="12"/>
        <v>11241073683.139648</v>
      </c>
      <c r="J147" s="90">
        <f t="shared" ca="1" si="12"/>
        <v>12738239991.534782</v>
      </c>
      <c r="K147" s="90">
        <f t="shared" ca="1" si="12"/>
        <v>14235406299.929922</v>
      </c>
      <c r="L147">
        <f ca="1">IF('Coal mining 2020'!$A155="MD",INDIRECT("'Coal mining 2020'!"&amp;'Country Selector'!$B$3&amp;ROW($A155))*10^12,0)</f>
        <v>15732572608.325058</v>
      </c>
      <c r="M147" s="90">
        <f t="shared" ca="1" si="13"/>
        <v>14247404794.014431</v>
      </c>
      <c r="N147" s="90">
        <f t="shared" ca="1" si="13"/>
        <v>12762236979.7038</v>
      </c>
      <c r="O147" s="90">
        <f t="shared" ca="1" si="13"/>
        <v>11277069165.393173</v>
      </c>
      <c r="P147" s="90">
        <f t="shared" ca="1" si="13"/>
        <v>9791901351.0825443</v>
      </c>
      <c r="Q147" s="90">
        <f t="shared" ca="1" si="13"/>
        <v>8306733536.7719154</v>
      </c>
      <c r="R147" s="90">
        <f t="shared" ca="1" si="13"/>
        <v>6821565722.4612865</v>
      </c>
      <c r="S147" s="90">
        <f t="shared" ca="1" si="13"/>
        <v>5336397908.1506586</v>
      </c>
      <c r="T147" s="90">
        <f t="shared" ca="1" si="13"/>
        <v>3851230093.8400302</v>
      </c>
      <c r="U147" s="90">
        <f t="shared" ca="1" si="13"/>
        <v>2366062279.5294018</v>
      </c>
      <c r="V147">
        <f ca="1">IF('Coal mining 2030'!$A155="MD",INDIRECT("'Coal mining 2030'!"&amp;'Country Selector'!$B$3&amp;ROW($A155))*10^12,0)</f>
        <v>880894465.21877337</v>
      </c>
    </row>
    <row r="148" spans="1:22">
      <c r="A148" s="74">
        <v>96</v>
      </c>
      <c r="B148">
        <f ca="1">IF('Coal mining 2010'!$A156="MD",INDIRECT("'Coal mining 2010'!"&amp;'Country Selector'!$B$3&amp;ROW($A156))*10^12,0)</f>
        <v>0</v>
      </c>
      <c r="C148" s="90">
        <f t="shared" ca="1" si="12"/>
        <v>0</v>
      </c>
      <c r="D148" s="90">
        <f t="shared" ca="1" si="12"/>
        <v>0</v>
      </c>
      <c r="E148" s="90">
        <f t="shared" ca="1" si="12"/>
        <v>0</v>
      </c>
      <c r="F148" s="90">
        <f t="shared" ca="1" si="12"/>
        <v>0</v>
      </c>
      <c r="G148" s="90">
        <f t="shared" ca="1" si="12"/>
        <v>0</v>
      </c>
      <c r="H148" s="90">
        <f t="shared" ca="1" si="12"/>
        <v>0</v>
      </c>
      <c r="I148" s="90">
        <f t="shared" ca="1" si="12"/>
        <v>0</v>
      </c>
      <c r="J148" s="90">
        <f t="shared" ca="1" si="12"/>
        <v>0</v>
      </c>
      <c r="K148" s="90">
        <f t="shared" ca="1" si="12"/>
        <v>0</v>
      </c>
      <c r="L148">
        <f ca="1">IF('Coal mining 2020'!$A156="MD",INDIRECT("'Coal mining 2020'!"&amp;'Country Selector'!$B$3&amp;ROW($A156))*10^12,0)</f>
        <v>0</v>
      </c>
      <c r="M148" s="90">
        <f t="shared" ca="1" si="13"/>
        <v>792805018.69831717</v>
      </c>
      <c r="N148" s="90">
        <f t="shared" ca="1" si="13"/>
        <v>1585610037.3966343</v>
      </c>
      <c r="O148" s="90">
        <f t="shared" ca="1" si="13"/>
        <v>2378415056.0949516</v>
      </c>
      <c r="P148" s="90">
        <f t="shared" ca="1" si="13"/>
        <v>3171220074.7932687</v>
      </c>
      <c r="Q148" s="90">
        <f t="shared" ca="1" si="13"/>
        <v>3964025093.4915857</v>
      </c>
      <c r="R148" s="90">
        <f t="shared" ca="1" si="13"/>
        <v>4756830112.1899033</v>
      </c>
      <c r="S148" s="90">
        <f t="shared" ca="1" si="13"/>
        <v>5549635130.8882198</v>
      </c>
      <c r="T148" s="90">
        <f t="shared" ca="1" si="13"/>
        <v>6342440149.5865374</v>
      </c>
      <c r="U148" s="90">
        <f t="shared" ca="1" si="13"/>
        <v>7135245168.2848539</v>
      </c>
      <c r="V148">
        <f ca="1">IF('Coal mining 2030'!$A156="MD",INDIRECT("'Coal mining 2030'!"&amp;'Country Selector'!$B$3&amp;ROW($A156))*10^12,0)</f>
        <v>7928050186.9831715</v>
      </c>
    </row>
    <row r="149" spans="1:22">
      <c r="A149" s="74">
        <v>97</v>
      </c>
      <c r="B149">
        <f ca="1">IF('Coal mining 2010'!$A157="MD",INDIRECT("'Coal mining 2010'!"&amp;'Country Selector'!$B$3&amp;ROW($A157))*10^12,0)</f>
        <v>6848185719.3489761</v>
      </c>
      <c r="C149" s="90">
        <f t="shared" ca="1" si="12"/>
        <v>6163367147.4140787</v>
      </c>
      <c r="D149" s="90">
        <f t="shared" ca="1" si="12"/>
        <v>5478548575.4791813</v>
      </c>
      <c r="E149" s="90">
        <f t="shared" ca="1" si="12"/>
        <v>4793730003.5442829</v>
      </c>
      <c r="F149" s="90">
        <f t="shared" ca="1" si="12"/>
        <v>4108911431.6093855</v>
      </c>
      <c r="G149" s="90">
        <f t="shared" ca="1" si="12"/>
        <v>3424092859.6744881</v>
      </c>
      <c r="H149" s="90">
        <f t="shared" ca="1" si="12"/>
        <v>2739274287.7395906</v>
      </c>
      <c r="I149" s="90">
        <f t="shared" ca="1" si="12"/>
        <v>2054455715.8046927</v>
      </c>
      <c r="J149" s="90">
        <f t="shared" ca="1" si="12"/>
        <v>1369637143.8697953</v>
      </c>
      <c r="K149" s="90">
        <f t="shared" ca="1" si="12"/>
        <v>684818571.93489766</v>
      </c>
      <c r="L149">
        <f ca="1">IF('Coal mining 2020'!$A157="MD",INDIRECT("'Coal mining 2020'!"&amp;'Country Selector'!$B$3&amp;ROW($A157))*10^12,0)</f>
        <v>0</v>
      </c>
      <c r="M149" s="90">
        <f t="shared" ca="1" si="13"/>
        <v>0</v>
      </c>
      <c r="N149" s="90">
        <f t="shared" ca="1" si="13"/>
        <v>0</v>
      </c>
      <c r="O149" s="90">
        <f t="shared" ca="1" si="13"/>
        <v>0</v>
      </c>
      <c r="P149" s="90">
        <f t="shared" ca="1" si="13"/>
        <v>0</v>
      </c>
      <c r="Q149" s="90">
        <f t="shared" ca="1" si="13"/>
        <v>0</v>
      </c>
      <c r="R149" s="90">
        <f t="shared" ca="1" si="13"/>
        <v>0</v>
      </c>
      <c r="S149" s="90">
        <f t="shared" ca="1" si="13"/>
        <v>0</v>
      </c>
      <c r="T149" s="90">
        <f t="shared" ca="1" si="13"/>
        <v>0</v>
      </c>
      <c r="U149" s="90">
        <f t="shared" ca="1" si="13"/>
        <v>0</v>
      </c>
      <c r="V149">
        <f ca="1">IF('Coal mining 2030'!$A157="MD",INDIRECT("'Coal mining 2030'!"&amp;'Country Selector'!$B$3&amp;ROW($A157))*10^12,0)</f>
        <v>0</v>
      </c>
    </row>
    <row r="150" spans="1:22">
      <c r="A150" s="74">
        <v>98</v>
      </c>
      <c r="B150">
        <f ca="1">IF('Coal mining 2010'!$A158="MD",INDIRECT("'Coal mining 2010'!"&amp;'Country Selector'!$B$3&amp;ROW($A158))*10^12,0)</f>
        <v>738666871.32095873</v>
      </c>
      <c r="C150" s="90">
        <f t="shared" ca="1" si="12"/>
        <v>741944632.39862788</v>
      </c>
      <c r="D150" s="90">
        <f t="shared" ca="1" si="12"/>
        <v>745222393.4762969</v>
      </c>
      <c r="E150" s="90">
        <f t="shared" ca="1" si="12"/>
        <v>748500154.55396593</v>
      </c>
      <c r="F150" s="90">
        <f t="shared" ca="1" si="12"/>
        <v>751777915.63163507</v>
      </c>
      <c r="G150" s="90">
        <f t="shared" ca="1" si="12"/>
        <v>755055676.70930409</v>
      </c>
      <c r="H150" s="90">
        <f t="shared" ca="1" si="12"/>
        <v>758333437.78697324</v>
      </c>
      <c r="I150" s="90">
        <f t="shared" ca="1" si="12"/>
        <v>761611198.86464238</v>
      </c>
      <c r="J150" s="90">
        <f t="shared" ca="1" si="12"/>
        <v>764888959.94231141</v>
      </c>
      <c r="K150" s="90">
        <f t="shared" ca="1" si="12"/>
        <v>768166721.01998043</v>
      </c>
      <c r="L150">
        <f ca="1">IF('Coal mining 2020'!$A158="MD",INDIRECT("'Coal mining 2020'!"&amp;'Country Selector'!$B$3&amp;ROW($A158))*10^12,0)</f>
        <v>771444482.09764957</v>
      </c>
      <c r="M150" s="90">
        <f t="shared" ca="1" si="13"/>
        <v>779814479.13373351</v>
      </c>
      <c r="N150" s="90">
        <f t="shared" ca="1" si="13"/>
        <v>788184476.16981757</v>
      </c>
      <c r="O150" s="90">
        <f t="shared" ca="1" si="13"/>
        <v>796554473.2059015</v>
      </c>
      <c r="P150" s="90">
        <f t="shared" ca="1" si="13"/>
        <v>804924470.24198556</v>
      </c>
      <c r="Q150" s="90">
        <f t="shared" ca="1" si="13"/>
        <v>813294467.2780695</v>
      </c>
      <c r="R150" s="90">
        <f t="shared" ca="1" si="13"/>
        <v>821664464.31415343</v>
      </c>
      <c r="S150" s="90">
        <f t="shared" ca="1" si="13"/>
        <v>830034461.35023749</v>
      </c>
      <c r="T150" s="90">
        <f t="shared" ca="1" si="13"/>
        <v>838404458.38632143</v>
      </c>
      <c r="U150" s="90">
        <f t="shared" ca="1" si="13"/>
        <v>846774455.42240548</v>
      </c>
      <c r="V150">
        <f ca="1">IF('Coal mining 2030'!$A158="MD",INDIRECT("'Coal mining 2030'!"&amp;'Country Selector'!$B$3&amp;ROW($A158))*10^12,0)</f>
        <v>855144452.45848942</v>
      </c>
    </row>
    <row r="151" spans="1:22">
      <c r="A151" s="74">
        <v>99</v>
      </c>
      <c r="B151">
        <f ca="1">IF('Coal mining 2010'!$A159="MD",INDIRECT("'Coal mining 2010'!"&amp;'Country Selector'!$B$3&amp;ROW($A159))*10^12,0)</f>
        <v>726456152.06567979</v>
      </c>
      <c r="C151" s="90">
        <f t="shared" ca="1" si="12"/>
        <v>1444886447.042748</v>
      </c>
      <c r="D151" s="90">
        <f t="shared" ca="1" si="12"/>
        <v>2163316742.0198164</v>
      </c>
      <c r="E151" s="90">
        <f t="shared" ca="1" si="12"/>
        <v>2881747036.9968843</v>
      </c>
      <c r="F151" s="90">
        <f t="shared" ca="1" si="12"/>
        <v>3600177331.9739528</v>
      </c>
      <c r="G151" s="90">
        <f t="shared" ca="1" si="12"/>
        <v>4318607626.9510212</v>
      </c>
      <c r="H151" s="90">
        <f t="shared" ca="1" si="12"/>
        <v>5037037921.9280891</v>
      </c>
      <c r="I151" s="90">
        <f t="shared" ca="1" si="12"/>
        <v>5755468216.9051571</v>
      </c>
      <c r="J151" s="90">
        <f t="shared" ca="1" si="12"/>
        <v>6473898511.882225</v>
      </c>
      <c r="K151" s="90">
        <f t="shared" ca="1" si="12"/>
        <v>7192328806.859293</v>
      </c>
      <c r="L151">
        <f ca="1">IF('Coal mining 2020'!$A159="MD",INDIRECT("'Coal mining 2020'!"&amp;'Country Selector'!$B$3&amp;ROW($A159))*10^12,0)</f>
        <v>7910759101.8363619</v>
      </c>
      <c r="M151" s="90">
        <f t="shared" ca="1" si="13"/>
        <v>7973414025.9784422</v>
      </c>
      <c r="N151" s="90">
        <f t="shared" ca="1" si="13"/>
        <v>8036068950.1205225</v>
      </c>
      <c r="O151" s="90">
        <f t="shared" ca="1" si="13"/>
        <v>8098723874.2626028</v>
      </c>
      <c r="P151" s="90">
        <f t="shared" ca="1" si="13"/>
        <v>8161378798.4046841</v>
      </c>
      <c r="Q151" s="90">
        <f t="shared" ca="1" si="13"/>
        <v>8224033722.5467644</v>
      </c>
      <c r="R151" s="90">
        <f t="shared" ca="1" si="13"/>
        <v>8286688646.6888447</v>
      </c>
      <c r="S151" s="90">
        <f t="shared" ca="1" si="13"/>
        <v>8349343570.830925</v>
      </c>
      <c r="T151" s="90">
        <f t="shared" ca="1" si="13"/>
        <v>8411998494.9730053</v>
      </c>
      <c r="U151" s="90">
        <f t="shared" ca="1" si="13"/>
        <v>8474653419.1150856</v>
      </c>
      <c r="V151">
        <f ca="1">IF('Coal mining 2030'!$A159="MD",INDIRECT("'Coal mining 2030'!"&amp;'Country Selector'!$B$3&amp;ROW($A159))*10^12,0)</f>
        <v>8537308343.2571659</v>
      </c>
    </row>
    <row r="152" spans="1:22">
      <c r="A152" s="74">
        <v>100</v>
      </c>
      <c r="B152">
        <f ca="1">IF('Coal mining 2010'!$A160="MD",INDIRECT("'Coal mining 2010'!"&amp;'Country Selector'!$B$3&amp;ROW($A160))*10^12,0)</f>
        <v>6648001841.9099455</v>
      </c>
      <c r="C152" s="90">
        <f t="shared" ca="1" si="12"/>
        <v>5983201657.7189503</v>
      </c>
      <c r="D152" s="90">
        <f t="shared" ca="1" si="12"/>
        <v>5318401473.527956</v>
      </c>
      <c r="E152" s="90">
        <f t="shared" ca="1" si="12"/>
        <v>4653601289.3369617</v>
      </c>
      <c r="F152" s="90">
        <f t="shared" ca="1" si="12"/>
        <v>3988801105.145967</v>
      </c>
      <c r="G152" s="90">
        <f t="shared" ca="1" si="12"/>
        <v>3324000920.9549727</v>
      </c>
      <c r="H152" s="90">
        <f t="shared" ca="1" si="12"/>
        <v>2659200736.763978</v>
      </c>
      <c r="I152" s="90">
        <f t="shared" ca="1" si="12"/>
        <v>1994400552.5729835</v>
      </c>
      <c r="J152" s="90">
        <f t="shared" ca="1" si="12"/>
        <v>1329600368.381989</v>
      </c>
      <c r="K152" s="90">
        <f t="shared" ca="1" si="12"/>
        <v>664800184.1909945</v>
      </c>
      <c r="L152">
        <f ca="1">IF('Coal mining 2020'!$A160="MD",INDIRECT("'Coal mining 2020'!"&amp;'Country Selector'!$B$3&amp;ROW($A160))*10^12,0)</f>
        <v>0</v>
      </c>
      <c r="M152" s="90">
        <f t="shared" ca="1" si="13"/>
        <v>0</v>
      </c>
      <c r="N152" s="90">
        <f t="shared" ca="1" si="13"/>
        <v>0</v>
      </c>
      <c r="O152" s="90">
        <f t="shared" ca="1" si="13"/>
        <v>0</v>
      </c>
      <c r="P152" s="90">
        <f t="shared" ca="1" si="13"/>
        <v>0</v>
      </c>
      <c r="Q152" s="90">
        <f t="shared" ca="1" si="13"/>
        <v>0</v>
      </c>
      <c r="R152" s="90">
        <f t="shared" ca="1" si="13"/>
        <v>0</v>
      </c>
      <c r="S152" s="90">
        <f t="shared" ca="1" si="13"/>
        <v>0</v>
      </c>
      <c r="T152" s="90">
        <f t="shared" ca="1" si="13"/>
        <v>0</v>
      </c>
      <c r="U152" s="90">
        <f t="shared" ca="1" si="13"/>
        <v>0</v>
      </c>
      <c r="V152">
        <f ca="1">IF('Coal mining 2030'!$A160="MD",INDIRECT("'Coal mining 2030'!"&amp;'Country Selector'!$B$3&amp;ROW($A160))*10^12,0)</f>
        <v>0</v>
      </c>
    </row>
    <row r="153" spans="1:22">
      <c r="A153" s="74">
        <v>150</v>
      </c>
      <c r="B153">
        <f ca="1">IF('Coal mining 2010'!$A161="MD",INDIRECT("'Coal mining 2010'!"&amp;'Country Selector'!$B$3&amp;ROW($A161))*10^12,0)</f>
        <v>299200983340.54401</v>
      </c>
      <c r="C153" s="90">
        <f t="shared" ca="1" si="12"/>
        <v>301222958102.40588</v>
      </c>
      <c r="D153" s="90">
        <f t="shared" ca="1" si="12"/>
        <v>303244932864.2677</v>
      </c>
      <c r="E153" s="90">
        <f t="shared" ca="1" si="12"/>
        <v>305266907626.12958</v>
      </c>
      <c r="F153" s="90">
        <f t="shared" ca="1" si="12"/>
        <v>307288882387.99146</v>
      </c>
      <c r="G153" s="90">
        <f t="shared" ca="1" si="12"/>
        <v>309310857149.85327</v>
      </c>
      <c r="H153" s="90">
        <f t="shared" ca="1" si="12"/>
        <v>311332831911.71515</v>
      </c>
      <c r="I153" s="90">
        <f t="shared" ca="1" si="12"/>
        <v>313354806673.57703</v>
      </c>
      <c r="J153" s="90">
        <f t="shared" ca="1" si="12"/>
        <v>315376781435.4389</v>
      </c>
      <c r="K153" s="90">
        <f t="shared" ca="1" si="12"/>
        <v>317398756197.30072</v>
      </c>
      <c r="L153">
        <f ca="1">IF('Coal mining 2020'!$A161="MD",INDIRECT("'Coal mining 2020'!"&amp;'Country Selector'!$B$3&amp;ROW($A161))*10^12,0)</f>
        <v>319420730959.1626</v>
      </c>
      <c r="M153" s="90">
        <f t="shared" ca="1" si="13"/>
        <v>322116743177.07489</v>
      </c>
      <c r="N153" s="90">
        <f t="shared" ca="1" si="13"/>
        <v>324812755394.98712</v>
      </c>
      <c r="O153" s="90">
        <f t="shared" ca="1" si="13"/>
        <v>327508767612.89941</v>
      </c>
      <c r="P153" s="90">
        <f t="shared" ca="1" si="13"/>
        <v>330204779830.81165</v>
      </c>
      <c r="Q153" s="90">
        <f t="shared" ca="1" si="13"/>
        <v>332900792048.72394</v>
      </c>
      <c r="R153" s="90">
        <f t="shared" ca="1" si="13"/>
        <v>335596804266.63623</v>
      </c>
      <c r="S153" s="90">
        <f t="shared" ca="1" si="13"/>
        <v>338292816484.54846</v>
      </c>
      <c r="T153" s="90">
        <f t="shared" ca="1" si="13"/>
        <v>340988828702.46075</v>
      </c>
      <c r="U153" s="90">
        <f t="shared" ca="1" si="13"/>
        <v>343684840920.37299</v>
      </c>
      <c r="V153">
        <f ca="1">IF('Coal mining 2030'!$A161="MD",INDIRECT("'Coal mining 2030'!"&amp;'Country Selector'!$B$3&amp;ROW($A161))*10^12,0)</f>
        <v>346380853138.28528</v>
      </c>
    </row>
    <row r="154" spans="1:22">
      <c r="A154" s="74">
        <v>200</v>
      </c>
      <c r="B154">
        <f ca="1">IF('Coal mining 2010'!$A162="MD",INDIRECT("'Coal mining 2010'!"&amp;'Country Selector'!$B$3&amp;ROW($A162))*10^12,0)</f>
        <v>0</v>
      </c>
      <c r="C154" s="90">
        <f t="shared" ca="1" si="12"/>
        <v>0</v>
      </c>
      <c r="D154" s="90">
        <f t="shared" ca="1" si="12"/>
        <v>0</v>
      </c>
      <c r="E154" s="90">
        <f t="shared" ca="1" si="12"/>
        <v>0</v>
      </c>
      <c r="F154" s="90">
        <f t="shared" ca="1" si="12"/>
        <v>0</v>
      </c>
      <c r="G154" s="90">
        <f t="shared" ca="1" si="12"/>
        <v>0</v>
      </c>
      <c r="H154" s="90">
        <f t="shared" ca="1" si="12"/>
        <v>0</v>
      </c>
      <c r="I154" s="90">
        <f t="shared" ca="1" si="12"/>
        <v>0</v>
      </c>
      <c r="J154" s="90">
        <f t="shared" ca="1" si="12"/>
        <v>0</v>
      </c>
      <c r="K154" s="90">
        <f t="shared" ca="1" si="12"/>
        <v>0</v>
      </c>
      <c r="L154">
        <f ca="1">IF('Coal mining 2020'!$A162="MD",INDIRECT("'Coal mining 2020'!"&amp;'Country Selector'!$B$3&amp;ROW($A162))*10^12,0)</f>
        <v>0</v>
      </c>
      <c r="M154" s="90">
        <f t="shared" ca="1" si="13"/>
        <v>0</v>
      </c>
      <c r="N154" s="90">
        <f t="shared" ca="1" si="13"/>
        <v>0</v>
      </c>
      <c r="O154" s="90">
        <f t="shared" ca="1" si="13"/>
        <v>0</v>
      </c>
      <c r="P154" s="90">
        <f t="shared" ca="1" si="13"/>
        <v>0</v>
      </c>
      <c r="Q154" s="90">
        <f t="shared" ca="1" si="13"/>
        <v>0</v>
      </c>
      <c r="R154" s="90">
        <f t="shared" ca="1" si="13"/>
        <v>0</v>
      </c>
      <c r="S154" s="90">
        <f t="shared" ca="1" si="13"/>
        <v>0</v>
      </c>
      <c r="T154" s="90">
        <f t="shared" ca="1" si="13"/>
        <v>0</v>
      </c>
      <c r="U154" s="90">
        <f t="shared" ca="1" si="13"/>
        <v>0</v>
      </c>
      <c r="V154">
        <f ca="1">IF('Coal mining 2030'!$A162="MD",INDIRECT("'Coal mining 2030'!"&amp;'Country Selector'!$B$3&amp;ROW($A162))*10^12,0)</f>
        <v>0</v>
      </c>
    </row>
    <row r="155" spans="1:22">
      <c r="A155" s="74">
        <v>250</v>
      </c>
      <c r="B155">
        <f ca="1">IF('Coal mining 2010'!$A163="MD",INDIRECT("'Coal mining 2010'!"&amp;'Country Selector'!$B$3&amp;ROW($A163))*10^12,0)</f>
        <v>0</v>
      </c>
      <c r="C155" s="90">
        <f t="shared" ca="1" si="12"/>
        <v>0</v>
      </c>
      <c r="D155" s="90">
        <f t="shared" ca="1" si="12"/>
        <v>0</v>
      </c>
      <c r="E155" s="90">
        <f t="shared" ca="1" si="12"/>
        <v>0</v>
      </c>
      <c r="F155" s="90">
        <f t="shared" ca="1" si="12"/>
        <v>0</v>
      </c>
      <c r="G155" s="90">
        <f t="shared" ca="1" si="12"/>
        <v>0</v>
      </c>
      <c r="H155" s="90">
        <f t="shared" ca="1" si="12"/>
        <v>0</v>
      </c>
      <c r="I155" s="90">
        <f t="shared" ca="1" si="12"/>
        <v>0</v>
      </c>
      <c r="J155" s="90">
        <f t="shared" ca="1" si="12"/>
        <v>0</v>
      </c>
      <c r="K155" s="90">
        <f t="shared" ca="1" si="12"/>
        <v>0</v>
      </c>
      <c r="L155">
        <f ca="1">IF('Coal mining 2020'!$A163="MD",INDIRECT("'Coal mining 2020'!"&amp;'Country Selector'!$B$3&amp;ROW($A163))*10^12,0)</f>
        <v>0</v>
      </c>
      <c r="M155" s="90">
        <f t="shared" ca="1" si="13"/>
        <v>0</v>
      </c>
      <c r="N155" s="90">
        <f t="shared" ca="1" si="13"/>
        <v>0</v>
      </c>
      <c r="O155" s="90">
        <f t="shared" ca="1" si="13"/>
        <v>0</v>
      </c>
      <c r="P155" s="90">
        <f t="shared" ca="1" si="13"/>
        <v>0</v>
      </c>
      <c r="Q155" s="90">
        <f t="shared" ca="1" si="13"/>
        <v>0</v>
      </c>
      <c r="R155" s="90">
        <f t="shared" ca="1" si="13"/>
        <v>0</v>
      </c>
      <c r="S155" s="90">
        <f t="shared" ca="1" si="13"/>
        <v>0</v>
      </c>
      <c r="T155" s="90">
        <f t="shared" ca="1" si="13"/>
        <v>0</v>
      </c>
      <c r="U155" s="90">
        <f t="shared" ca="1" si="13"/>
        <v>0</v>
      </c>
      <c r="V155">
        <f ca="1">IF('Coal mining 2030'!$A163="MD",INDIRECT("'Coal mining 2030'!"&amp;'Country Selector'!$B$3&amp;ROW($A163))*10^12,0)</f>
        <v>0</v>
      </c>
    </row>
    <row r="156" spans="1:22">
      <c r="A156" s="74">
        <v>300</v>
      </c>
      <c r="B156">
        <f ca="1">IF('Coal mining 2010'!$A164="MD",INDIRECT("'Coal mining 2010'!"&amp;'Country Selector'!$B$3&amp;ROW($A164))*10^12,0)</f>
        <v>0</v>
      </c>
      <c r="C156" s="90">
        <f t="shared" ca="1" si="12"/>
        <v>0</v>
      </c>
      <c r="D156" s="90">
        <f t="shared" ca="1" si="12"/>
        <v>0</v>
      </c>
      <c r="E156" s="90">
        <f t="shared" ca="1" si="12"/>
        <v>0</v>
      </c>
      <c r="F156" s="90">
        <f t="shared" ref="D156:K177" ca="1" si="14">$B156*($L$1-F$1)/($L$1-$B$1)+$L156*(F$1-$B$1)/($L$1-$B$1)</f>
        <v>0</v>
      </c>
      <c r="G156" s="90">
        <f t="shared" ca="1" si="14"/>
        <v>0</v>
      </c>
      <c r="H156" s="90">
        <f t="shared" ca="1" si="14"/>
        <v>0</v>
      </c>
      <c r="I156" s="90">
        <f t="shared" ca="1" si="14"/>
        <v>0</v>
      </c>
      <c r="J156" s="90">
        <f t="shared" ca="1" si="14"/>
        <v>0</v>
      </c>
      <c r="K156" s="90">
        <f t="shared" ca="1" si="14"/>
        <v>0</v>
      </c>
      <c r="L156">
        <f ca="1">IF('Coal mining 2020'!$A164="MD",INDIRECT("'Coal mining 2020'!"&amp;'Country Selector'!$B$3&amp;ROW($A164))*10^12,0)</f>
        <v>0</v>
      </c>
      <c r="M156" s="90">
        <f t="shared" ca="1" si="13"/>
        <v>0</v>
      </c>
      <c r="N156" s="90">
        <f t="shared" ca="1" si="13"/>
        <v>0</v>
      </c>
      <c r="O156" s="90">
        <f t="shared" ca="1" si="13"/>
        <v>0</v>
      </c>
      <c r="P156" s="90">
        <f t="shared" ref="N156:U177" ca="1" si="15">$L156*($V$1-P$1)/($V$1-$L$1)+$V156*(P$1-$L$1)/($V$1-$L$1)</f>
        <v>0</v>
      </c>
      <c r="Q156" s="90">
        <f t="shared" ca="1" si="15"/>
        <v>0</v>
      </c>
      <c r="R156" s="90">
        <f t="shared" ca="1" si="15"/>
        <v>0</v>
      </c>
      <c r="S156" s="90">
        <f t="shared" ca="1" si="15"/>
        <v>0</v>
      </c>
      <c r="T156" s="90">
        <f t="shared" ca="1" si="15"/>
        <v>0</v>
      </c>
      <c r="U156" s="90">
        <f t="shared" ca="1" si="15"/>
        <v>0</v>
      </c>
      <c r="V156">
        <f ca="1">IF('Coal mining 2030'!$A164="MD",INDIRECT("'Coal mining 2030'!"&amp;'Country Selector'!$B$3&amp;ROW($A164))*10^12,0)</f>
        <v>0</v>
      </c>
    </row>
    <row r="157" spans="1:22">
      <c r="A157" s="74">
        <v>350</v>
      </c>
      <c r="B157">
        <f ca="1">IF('Coal mining 2010'!$A165="MD",INDIRECT("'Coal mining 2010'!"&amp;'Country Selector'!$B$3&amp;ROW($A165))*10^12,0)</f>
        <v>0</v>
      </c>
      <c r="C157" s="90">
        <f t="shared" ref="C157:C177" ca="1" si="16">$B157*($L$1-C$1)/($L$1-$B$1)+$L157*(C$1-$B$1)/($L$1-$B$1)</f>
        <v>0</v>
      </c>
      <c r="D157" s="90">
        <f t="shared" ca="1" si="14"/>
        <v>0</v>
      </c>
      <c r="E157" s="90">
        <f t="shared" ca="1" si="14"/>
        <v>0</v>
      </c>
      <c r="F157" s="90">
        <f t="shared" ca="1" si="14"/>
        <v>0</v>
      </c>
      <c r="G157" s="90">
        <f t="shared" ca="1" si="14"/>
        <v>0</v>
      </c>
      <c r="H157" s="90">
        <f t="shared" ca="1" si="14"/>
        <v>0</v>
      </c>
      <c r="I157" s="90">
        <f t="shared" ca="1" si="14"/>
        <v>0</v>
      </c>
      <c r="J157" s="90">
        <f t="shared" ca="1" si="14"/>
        <v>0</v>
      </c>
      <c r="K157" s="90">
        <f t="shared" ca="1" si="14"/>
        <v>0</v>
      </c>
      <c r="L157">
        <f ca="1">IF('Coal mining 2020'!$A165="MD",INDIRECT("'Coal mining 2020'!"&amp;'Country Selector'!$B$3&amp;ROW($A165))*10^12,0)</f>
        <v>0</v>
      </c>
      <c r="M157" s="90">
        <f t="shared" ref="M157:M177" ca="1" si="17">$L157*($V$1-M$1)/($V$1-$L$1)+$V157*(M$1-$L$1)/($V$1-$L$1)</f>
        <v>0</v>
      </c>
      <c r="N157" s="90">
        <f t="shared" ca="1" si="15"/>
        <v>0</v>
      </c>
      <c r="O157" s="90">
        <f t="shared" ca="1" si="15"/>
        <v>0</v>
      </c>
      <c r="P157" s="90">
        <f t="shared" ca="1" si="15"/>
        <v>0</v>
      </c>
      <c r="Q157" s="90">
        <f t="shared" ca="1" si="15"/>
        <v>0</v>
      </c>
      <c r="R157" s="90">
        <f t="shared" ca="1" si="15"/>
        <v>0</v>
      </c>
      <c r="S157" s="90">
        <f t="shared" ca="1" si="15"/>
        <v>0</v>
      </c>
      <c r="T157" s="90">
        <f t="shared" ca="1" si="15"/>
        <v>0</v>
      </c>
      <c r="U157" s="90">
        <f t="shared" ca="1" si="15"/>
        <v>0</v>
      </c>
      <c r="V157">
        <f ca="1">IF('Coal mining 2030'!$A165="MD",INDIRECT("'Coal mining 2030'!"&amp;'Country Selector'!$B$3&amp;ROW($A165))*10^12,0)</f>
        <v>0</v>
      </c>
    </row>
    <row r="158" spans="1:22">
      <c r="A158" s="74">
        <v>400</v>
      </c>
      <c r="B158">
        <f ca="1">IF('Coal mining 2010'!$A166="MD",INDIRECT("'Coal mining 2010'!"&amp;'Country Selector'!$B$3&amp;ROW($A166))*10^12,0)</f>
        <v>0</v>
      </c>
      <c r="C158" s="90">
        <f t="shared" ca="1" si="16"/>
        <v>0</v>
      </c>
      <c r="D158" s="90">
        <f t="shared" ca="1" si="14"/>
        <v>0</v>
      </c>
      <c r="E158" s="90">
        <f t="shared" ca="1" si="14"/>
        <v>0</v>
      </c>
      <c r="F158" s="90">
        <f t="shared" ca="1" si="14"/>
        <v>0</v>
      </c>
      <c r="G158" s="90">
        <f t="shared" ca="1" si="14"/>
        <v>0</v>
      </c>
      <c r="H158" s="90">
        <f t="shared" ca="1" si="14"/>
        <v>0</v>
      </c>
      <c r="I158" s="90">
        <f t="shared" ca="1" si="14"/>
        <v>0</v>
      </c>
      <c r="J158" s="90">
        <f t="shared" ca="1" si="14"/>
        <v>0</v>
      </c>
      <c r="K158" s="90">
        <f t="shared" ca="1" si="14"/>
        <v>0</v>
      </c>
      <c r="L158">
        <f ca="1">IF('Coal mining 2020'!$A166="MD",INDIRECT("'Coal mining 2020'!"&amp;'Country Selector'!$B$3&amp;ROW($A166))*10^12,0)</f>
        <v>0</v>
      </c>
      <c r="M158" s="90">
        <f t="shared" ca="1" si="17"/>
        <v>0</v>
      </c>
      <c r="N158" s="90">
        <f t="shared" ca="1" si="15"/>
        <v>0</v>
      </c>
      <c r="O158" s="90">
        <f t="shared" ca="1" si="15"/>
        <v>0</v>
      </c>
      <c r="P158" s="90">
        <f t="shared" ca="1" si="15"/>
        <v>0</v>
      </c>
      <c r="Q158" s="90">
        <f t="shared" ca="1" si="15"/>
        <v>0</v>
      </c>
      <c r="R158" s="90">
        <f t="shared" ca="1" si="15"/>
        <v>0</v>
      </c>
      <c r="S158" s="90">
        <f t="shared" ca="1" si="15"/>
        <v>0</v>
      </c>
      <c r="T158" s="90">
        <f t="shared" ca="1" si="15"/>
        <v>0</v>
      </c>
      <c r="U158" s="90">
        <f t="shared" ca="1" si="15"/>
        <v>0</v>
      </c>
      <c r="V158">
        <f ca="1">IF('Coal mining 2030'!$A166="MD",INDIRECT("'Coal mining 2030'!"&amp;'Country Selector'!$B$3&amp;ROW($A166))*10^12,0)</f>
        <v>0</v>
      </c>
    </row>
    <row r="159" spans="1:22">
      <c r="A159" s="74">
        <v>450</v>
      </c>
      <c r="B159">
        <f ca="1">IF('Coal mining 2010'!$A167="MD",INDIRECT("'Coal mining 2010'!"&amp;'Country Selector'!$B$3&amp;ROW($A167))*10^12,0)</f>
        <v>0</v>
      </c>
      <c r="C159" s="90">
        <f t="shared" ca="1" si="16"/>
        <v>0</v>
      </c>
      <c r="D159" s="90">
        <f t="shared" ca="1" si="14"/>
        <v>0</v>
      </c>
      <c r="E159" s="90">
        <f t="shared" ca="1" si="14"/>
        <v>0</v>
      </c>
      <c r="F159" s="90">
        <f t="shared" ca="1" si="14"/>
        <v>0</v>
      </c>
      <c r="G159" s="90">
        <f t="shared" ca="1" si="14"/>
        <v>0</v>
      </c>
      <c r="H159" s="90">
        <f t="shared" ca="1" si="14"/>
        <v>0</v>
      </c>
      <c r="I159" s="90">
        <f t="shared" ca="1" si="14"/>
        <v>0</v>
      </c>
      <c r="J159" s="90">
        <f t="shared" ca="1" si="14"/>
        <v>0</v>
      </c>
      <c r="K159" s="90">
        <f t="shared" ca="1" si="14"/>
        <v>0</v>
      </c>
      <c r="L159">
        <f ca="1">IF('Coal mining 2020'!$A167="MD",INDIRECT("'Coal mining 2020'!"&amp;'Country Selector'!$B$3&amp;ROW($A167))*10^12,0)</f>
        <v>0</v>
      </c>
      <c r="M159" s="90">
        <f t="shared" ca="1" si="17"/>
        <v>0</v>
      </c>
      <c r="N159" s="90">
        <f t="shared" ca="1" si="15"/>
        <v>0</v>
      </c>
      <c r="O159" s="90">
        <f t="shared" ca="1" si="15"/>
        <v>0</v>
      </c>
      <c r="P159" s="90">
        <f t="shared" ca="1" si="15"/>
        <v>0</v>
      </c>
      <c r="Q159" s="90">
        <f t="shared" ca="1" si="15"/>
        <v>0</v>
      </c>
      <c r="R159" s="90">
        <f t="shared" ca="1" si="15"/>
        <v>0</v>
      </c>
      <c r="S159" s="90">
        <f t="shared" ca="1" si="15"/>
        <v>0</v>
      </c>
      <c r="T159" s="90">
        <f t="shared" ca="1" si="15"/>
        <v>0</v>
      </c>
      <c r="U159" s="90">
        <f t="shared" ca="1" si="15"/>
        <v>0</v>
      </c>
      <c r="V159">
        <f ca="1">IF('Coal mining 2030'!$A167="MD",INDIRECT("'Coal mining 2030'!"&amp;'Country Selector'!$B$3&amp;ROW($A167))*10^12,0)</f>
        <v>0</v>
      </c>
    </row>
    <row r="160" spans="1:22">
      <c r="A160" s="74">
        <v>500</v>
      </c>
      <c r="B160">
        <f ca="1">IF('Coal mining 2010'!$A168="MD",INDIRECT("'Coal mining 2010'!"&amp;'Country Selector'!$B$3&amp;ROW($A168))*10^12,0)</f>
        <v>0</v>
      </c>
      <c r="C160" s="90">
        <f t="shared" ca="1" si="16"/>
        <v>0</v>
      </c>
      <c r="D160" s="90">
        <f t="shared" ca="1" si="14"/>
        <v>0</v>
      </c>
      <c r="E160" s="90">
        <f t="shared" ca="1" si="14"/>
        <v>0</v>
      </c>
      <c r="F160" s="90">
        <f t="shared" ca="1" si="14"/>
        <v>0</v>
      </c>
      <c r="G160" s="90">
        <f t="shared" ca="1" si="14"/>
        <v>0</v>
      </c>
      <c r="H160" s="90">
        <f t="shared" ca="1" si="14"/>
        <v>0</v>
      </c>
      <c r="I160" s="90">
        <f t="shared" ca="1" si="14"/>
        <v>0</v>
      </c>
      <c r="J160" s="90">
        <f t="shared" ca="1" si="14"/>
        <v>0</v>
      </c>
      <c r="K160" s="90">
        <f t="shared" ca="1" si="14"/>
        <v>0</v>
      </c>
      <c r="L160">
        <f ca="1">IF('Coal mining 2020'!$A168="MD",INDIRECT("'Coal mining 2020'!"&amp;'Country Selector'!$B$3&amp;ROW($A168))*10^12,0)</f>
        <v>0</v>
      </c>
      <c r="M160" s="90">
        <f t="shared" ca="1" si="17"/>
        <v>0</v>
      </c>
      <c r="N160" s="90">
        <f t="shared" ca="1" si="15"/>
        <v>0</v>
      </c>
      <c r="O160" s="90">
        <f t="shared" ca="1" si="15"/>
        <v>0</v>
      </c>
      <c r="P160" s="90">
        <f t="shared" ca="1" si="15"/>
        <v>0</v>
      </c>
      <c r="Q160" s="90">
        <f t="shared" ca="1" si="15"/>
        <v>0</v>
      </c>
      <c r="R160" s="90">
        <f t="shared" ca="1" si="15"/>
        <v>0</v>
      </c>
      <c r="S160" s="90">
        <f t="shared" ca="1" si="15"/>
        <v>0</v>
      </c>
      <c r="T160" s="90">
        <f t="shared" ca="1" si="15"/>
        <v>0</v>
      </c>
      <c r="U160" s="90">
        <f t="shared" ca="1" si="15"/>
        <v>0</v>
      </c>
      <c r="V160">
        <f ca="1">IF('Coal mining 2030'!$A168="MD",INDIRECT("'Coal mining 2030'!"&amp;'Country Selector'!$B$3&amp;ROW($A168))*10^12,0)</f>
        <v>0</v>
      </c>
    </row>
    <row r="161" spans="1:22">
      <c r="A161" s="74">
        <v>550</v>
      </c>
      <c r="B161">
        <f ca="1">IF('Coal mining 2010'!$A169="MD",INDIRECT("'Coal mining 2010'!"&amp;'Country Selector'!$B$3&amp;ROW($A169))*10^12,0)</f>
        <v>0</v>
      </c>
      <c r="C161" s="90">
        <f t="shared" ca="1" si="16"/>
        <v>0</v>
      </c>
      <c r="D161" s="90">
        <f t="shared" ca="1" si="14"/>
        <v>0</v>
      </c>
      <c r="E161" s="90">
        <f t="shared" ca="1" si="14"/>
        <v>0</v>
      </c>
      <c r="F161" s="90">
        <f t="shared" ca="1" si="14"/>
        <v>0</v>
      </c>
      <c r="G161" s="90">
        <f t="shared" ca="1" si="14"/>
        <v>0</v>
      </c>
      <c r="H161" s="90">
        <f t="shared" ca="1" si="14"/>
        <v>0</v>
      </c>
      <c r="I161" s="90">
        <f t="shared" ca="1" si="14"/>
        <v>0</v>
      </c>
      <c r="J161" s="90">
        <f t="shared" ca="1" si="14"/>
        <v>0</v>
      </c>
      <c r="K161" s="90">
        <f t="shared" ca="1" si="14"/>
        <v>0</v>
      </c>
      <c r="L161">
        <f ca="1">IF('Coal mining 2020'!$A169="MD",INDIRECT("'Coal mining 2020'!"&amp;'Country Selector'!$B$3&amp;ROW($A169))*10^12,0)</f>
        <v>0</v>
      </c>
      <c r="M161" s="90">
        <f t="shared" ca="1" si="17"/>
        <v>0</v>
      </c>
      <c r="N161" s="90">
        <f t="shared" ca="1" si="15"/>
        <v>0</v>
      </c>
      <c r="O161" s="90">
        <f t="shared" ca="1" si="15"/>
        <v>0</v>
      </c>
      <c r="P161" s="90">
        <f t="shared" ca="1" si="15"/>
        <v>0</v>
      </c>
      <c r="Q161" s="90">
        <f t="shared" ca="1" si="15"/>
        <v>0</v>
      </c>
      <c r="R161" s="90">
        <f t="shared" ca="1" si="15"/>
        <v>0</v>
      </c>
      <c r="S161" s="90">
        <f t="shared" ca="1" si="15"/>
        <v>0</v>
      </c>
      <c r="T161" s="90">
        <f t="shared" ca="1" si="15"/>
        <v>0</v>
      </c>
      <c r="U161" s="90">
        <f t="shared" ca="1" si="15"/>
        <v>0</v>
      </c>
      <c r="V161">
        <f ca="1">IF('Coal mining 2030'!$A169="MD",INDIRECT("'Coal mining 2030'!"&amp;'Country Selector'!$B$3&amp;ROW($A169))*10^12,0)</f>
        <v>0</v>
      </c>
    </row>
    <row r="162" spans="1:22">
      <c r="A162" s="74">
        <v>600</v>
      </c>
      <c r="B162">
        <f ca="1">IF('Coal mining 2010'!$A170="MD",INDIRECT("'Coal mining 2010'!"&amp;'Country Selector'!$B$3&amp;ROW($A170))*10^12,0)</f>
        <v>0</v>
      </c>
      <c r="C162" s="90">
        <f t="shared" ca="1" si="16"/>
        <v>0</v>
      </c>
      <c r="D162" s="90">
        <f t="shared" ca="1" si="14"/>
        <v>0</v>
      </c>
      <c r="E162" s="90">
        <f t="shared" ca="1" si="14"/>
        <v>0</v>
      </c>
      <c r="F162" s="90">
        <f t="shared" ca="1" si="14"/>
        <v>0</v>
      </c>
      <c r="G162" s="90">
        <f t="shared" ca="1" si="14"/>
        <v>0</v>
      </c>
      <c r="H162" s="90">
        <f t="shared" ca="1" si="14"/>
        <v>0</v>
      </c>
      <c r="I162" s="90">
        <f t="shared" ca="1" si="14"/>
        <v>0</v>
      </c>
      <c r="J162" s="90">
        <f t="shared" ca="1" si="14"/>
        <v>0</v>
      </c>
      <c r="K162" s="90">
        <f t="shared" ca="1" si="14"/>
        <v>0</v>
      </c>
      <c r="L162">
        <f ca="1">IF('Coal mining 2020'!$A170="MD",INDIRECT("'Coal mining 2020'!"&amp;'Country Selector'!$B$3&amp;ROW($A170))*10^12,0)</f>
        <v>0</v>
      </c>
      <c r="M162" s="90">
        <f t="shared" ca="1" si="17"/>
        <v>0</v>
      </c>
      <c r="N162" s="90">
        <f t="shared" ca="1" si="15"/>
        <v>0</v>
      </c>
      <c r="O162" s="90">
        <f t="shared" ca="1" si="15"/>
        <v>0</v>
      </c>
      <c r="P162" s="90">
        <f t="shared" ca="1" si="15"/>
        <v>0</v>
      </c>
      <c r="Q162" s="90">
        <f t="shared" ca="1" si="15"/>
        <v>0</v>
      </c>
      <c r="R162" s="90">
        <f t="shared" ca="1" si="15"/>
        <v>0</v>
      </c>
      <c r="S162" s="90">
        <f t="shared" ca="1" si="15"/>
        <v>0</v>
      </c>
      <c r="T162" s="90">
        <f t="shared" ca="1" si="15"/>
        <v>0</v>
      </c>
      <c r="U162" s="90">
        <f t="shared" ca="1" si="15"/>
        <v>0</v>
      </c>
      <c r="V162">
        <f ca="1">IF('Coal mining 2030'!$A170="MD",INDIRECT("'Coal mining 2030'!"&amp;'Country Selector'!$B$3&amp;ROW($A170))*10^12,0)</f>
        <v>0</v>
      </c>
    </row>
    <row r="163" spans="1:22">
      <c r="A163" s="74">
        <v>650</v>
      </c>
      <c r="B163">
        <f ca="1">IF('Coal mining 2010'!$A171="MD",INDIRECT("'Coal mining 2010'!"&amp;'Country Selector'!$B$3&amp;ROW($A171))*10^12,0)</f>
        <v>0</v>
      </c>
      <c r="C163" s="90">
        <f t="shared" ca="1" si="16"/>
        <v>0</v>
      </c>
      <c r="D163" s="90">
        <f t="shared" ca="1" si="14"/>
        <v>0</v>
      </c>
      <c r="E163" s="90">
        <f t="shared" ca="1" si="14"/>
        <v>0</v>
      </c>
      <c r="F163" s="90">
        <f t="shared" ca="1" si="14"/>
        <v>0</v>
      </c>
      <c r="G163" s="90">
        <f t="shared" ca="1" si="14"/>
        <v>0</v>
      </c>
      <c r="H163" s="90">
        <f t="shared" ca="1" si="14"/>
        <v>0</v>
      </c>
      <c r="I163" s="90">
        <f t="shared" ca="1" si="14"/>
        <v>0</v>
      </c>
      <c r="J163" s="90">
        <f t="shared" ca="1" si="14"/>
        <v>0</v>
      </c>
      <c r="K163" s="90">
        <f t="shared" ca="1" si="14"/>
        <v>0</v>
      </c>
      <c r="L163">
        <f ca="1">IF('Coal mining 2020'!$A171="MD",INDIRECT("'Coal mining 2020'!"&amp;'Country Selector'!$B$3&amp;ROW($A171))*10^12,0)</f>
        <v>0</v>
      </c>
      <c r="M163" s="90">
        <f t="shared" ca="1" si="17"/>
        <v>0</v>
      </c>
      <c r="N163" s="90">
        <f t="shared" ca="1" si="15"/>
        <v>0</v>
      </c>
      <c r="O163" s="90">
        <f t="shared" ca="1" si="15"/>
        <v>0</v>
      </c>
      <c r="P163" s="90">
        <f t="shared" ca="1" si="15"/>
        <v>0</v>
      </c>
      <c r="Q163" s="90">
        <f t="shared" ca="1" si="15"/>
        <v>0</v>
      </c>
      <c r="R163" s="90">
        <f t="shared" ca="1" si="15"/>
        <v>0</v>
      </c>
      <c r="S163" s="90">
        <f t="shared" ca="1" si="15"/>
        <v>0</v>
      </c>
      <c r="T163" s="90">
        <f t="shared" ca="1" si="15"/>
        <v>0</v>
      </c>
      <c r="U163" s="90">
        <f t="shared" ca="1" si="15"/>
        <v>0</v>
      </c>
      <c r="V163">
        <f ca="1">IF('Coal mining 2030'!$A171="MD",INDIRECT("'Coal mining 2030'!"&amp;'Country Selector'!$B$3&amp;ROW($A171))*10^12,0)</f>
        <v>0</v>
      </c>
    </row>
    <row r="164" spans="1:22">
      <c r="A164" s="74">
        <v>700</v>
      </c>
      <c r="B164">
        <f ca="1">IF('Coal mining 2010'!$A172="MD",INDIRECT("'Coal mining 2010'!"&amp;'Country Selector'!$B$3&amp;ROW($A172))*10^12,0)</f>
        <v>0</v>
      </c>
      <c r="C164" s="90">
        <f t="shared" ca="1" si="16"/>
        <v>0</v>
      </c>
      <c r="D164" s="90">
        <f t="shared" ca="1" si="14"/>
        <v>0</v>
      </c>
      <c r="E164" s="90">
        <f t="shared" ca="1" si="14"/>
        <v>0</v>
      </c>
      <c r="F164" s="90">
        <f t="shared" ca="1" si="14"/>
        <v>0</v>
      </c>
      <c r="G164" s="90">
        <f t="shared" ca="1" si="14"/>
        <v>0</v>
      </c>
      <c r="H164" s="90">
        <f t="shared" ca="1" si="14"/>
        <v>0</v>
      </c>
      <c r="I164" s="90">
        <f t="shared" ca="1" si="14"/>
        <v>0</v>
      </c>
      <c r="J164" s="90">
        <f t="shared" ca="1" si="14"/>
        <v>0</v>
      </c>
      <c r="K164" s="90">
        <f t="shared" ca="1" si="14"/>
        <v>0</v>
      </c>
      <c r="L164">
        <f ca="1">IF('Coal mining 2020'!$A172="MD",INDIRECT("'Coal mining 2020'!"&amp;'Country Selector'!$B$3&amp;ROW($A172))*10^12,0)</f>
        <v>0</v>
      </c>
      <c r="M164" s="90">
        <f t="shared" ca="1" si="17"/>
        <v>0</v>
      </c>
      <c r="N164" s="90">
        <f t="shared" ca="1" si="15"/>
        <v>0</v>
      </c>
      <c r="O164" s="90">
        <f t="shared" ca="1" si="15"/>
        <v>0</v>
      </c>
      <c r="P164" s="90">
        <f t="shared" ca="1" si="15"/>
        <v>0</v>
      </c>
      <c r="Q164" s="90">
        <f t="shared" ca="1" si="15"/>
        <v>0</v>
      </c>
      <c r="R164" s="90">
        <f t="shared" ca="1" si="15"/>
        <v>0</v>
      </c>
      <c r="S164" s="90">
        <f t="shared" ca="1" si="15"/>
        <v>0</v>
      </c>
      <c r="T164" s="90">
        <f t="shared" ca="1" si="15"/>
        <v>0</v>
      </c>
      <c r="U164" s="90">
        <f t="shared" ca="1" si="15"/>
        <v>0</v>
      </c>
      <c r="V164">
        <f ca="1">IF('Coal mining 2030'!$A172="MD",INDIRECT("'Coal mining 2030'!"&amp;'Country Selector'!$B$3&amp;ROW($A172))*10^12,0)</f>
        <v>0</v>
      </c>
    </row>
    <row r="165" spans="1:22">
      <c r="A165" s="74">
        <v>750</v>
      </c>
      <c r="B165">
        <f ca="1">IF('Coal mining 2010'!$A173="MD",INDIRECT("'Coal mining 2010'!"&amp;'Country Selector'!$B$3&amp;ROW($A173))*10^12,0)</f>
        <v>0</v>
      </c>
      <c r="C165" s="90">
        <f t="shared" ca="1" si="16"/>
        <v>0</v>
      </c>
      <c r="D165" s="90">
        <f t="shared" ca="1" si="14"/>
        <v>0</v>
      </c>
      <c r="E165" s="90">
        <f t="shared" ca="1" si="14"/>
        <v>0</v>
      </c>
      <c r="F165" s="90">
        <f t="shared" ca="1" si="14"/>
        <v>0</v>
      </c>
      <c r="G165" s="90">
        <f t="shared" ca="1" si="14"/>
        <v>0</v>
      </c>
      <c r="H165" s="90">
        <f t="shared" ca="1" si="14"/>
        <v>0</v>
      </c>
      <c r="I165" s="90">
        <f t="shared" ca="1" si="14"/>
        <v>0</v>
      </c>
      <c r="J165" s="90">
        <f t="shared" ca="1" si="14"/>
        <v>0</v>
      </c>
      <c r="K165" s="90">
        <f t="shared" ca="1" si="14"/>
        <v>0</v>
      </c>
      <c r="L165">
        <f ca="1">IF('Coal mining 2020'!$A173="MD",INDIRECT("'Coal mining 2020'!"&amp;'Country Selector'!$B$3&amp;ROW($A173))*10^12,0)</f>
        <v>0</v>
      </c>
      <c r="M165" s="90">
        <f t="shared" ca="1" si="17"/>
        <v>0</v>
      </c>
      <c r="N165" s="90">
        <f t="shared" ca="1" si="15"/>
        <v>0</v>
      </c>
      <c r="O165" s="90">
        <f t="shared" ca="1" si="15"/>
        <v>0</v>
      </c>
      <c r="P165" s="90">
        <f t="shared" ca="1" si="15"/>
        <v>0</v>
      </c>
      <c r="Q165" s="90">
        <f t="shared" ca="1" si="15"/>
        <v>0</v>
      </c>
      <c r="R165" s="90">
        <f t="shared" ca="1" si="15"/>
        <v>0</v>
      </c>
      <c r="S165" s="90">
        <f t="shared" ca="1" si="15"/>
        <v>0</v>
      </c>
      <c r="T165" s="90">
        <f t="shared" ca="1" si="15"/>
        <v>0</v>
      </c>
      <c r="U165" s="90">
        <f t="shared" ca="1" si="15"/>
        <v>0</v>
      </c>
      <c r="V165">
        <f ca="1">IF('Coal mining 2030'!$A173="MD",INDIRECT("'Coal mining 2030'!"&amp;'Country Selector'!$B$3&amp;ROW($A173))*10^12,0)</f>
        <v>0</v>
      </c>
    </row>
    <row r="166" spans="1:22">
      <c r="A166" s="74">
        <v>800</v>
      </c>
      <c r="B166">
        <f ca="1">IF('Coal mining 2010'!$A174="MD",INDIRECT("'Coal mining 2010'!"&amp;'Country Selector'!$B$3&amp;ROW($A174))*10^12,0)</f>
        <v>0</v>
      </c>
      <c r="C166" s="90">
        <f t="shared" ca="1" si="16"/>
        <v>0</v>
      </c>
      <c r="D166" s="90">
        <f t="shared" ca="1" si="14"/>
        <v>0</v>
      </c>
      <c r="E166" s="90">
        <f t="shared" ca="1" si="14"/>
        <v>0</v>
      </c>
      <c r="F166" s="90">
        <f t="shared" ca="1" si="14"/>
        <v>0</v>
      </c>
      <c r="G166" s="90">
        <f t="shared" ca="1" si="14"/>
        <v>0</v>
      </c>
      <c r="H166" s="90">
        <f t="shared" ca="1" si="14"/>
        <v>0</v>
      </c>
      <c r="I166" s="90">
        <f t="shared" ca="1" si="14"/>
        <v>0</v>
      </c>
      <c r="J166" s="90">
        <f t="shared" ca="1" si="14"/>
        <v>0</v>
      </c>
      <c r="K166" s="90">
        <f t="shared" ca="1" si="14"/>
        <v>0</v>
      </c>
      <c r="L166">
        <f ca="1">IF('Coal mining 2020'!$A174="MD",INDIRECT("'Coal mining 2020'!"&amp;'Country Selector'!$B$3&amp;ROW($A174))*10^12,0)</f>
        <v>0</v>
      </c>
      <c r="M166" s="90">
        <f t="shared" ca="1" si="17"/>
        <v>0</v>
      </c>
      <c r="N166" s="90">
        <f t="shared" ca="1" si="15"/>
        <v>0</v>
      </c>
      <c r="O166" s="90">
        <f t="shared" ca="1" si="15"/>
        <v>0</v>
      </c>
      <c r="P166" s="90">
        <f t="shared" ca="1" si="15"/>
        <v>0</v>
      </c>
      <c r="Q166" s="90">
        <f t="shared" ca="1" si="15"/>
        <v>0</v>
      </c>
      <c r="R166" s="90">
        <f t="shared" ca="1" si="15"/>
        <v>0</v>
      </c>
      <c r="S166" s="90">
        <f t="shared" ca="1" si="15"/>
        <v>0</v>
      </c>
      <c r="T166" s="90">
        <f t="shared" ca="1" si="15"/>
        <v>0</v>
      </c>
      <c r="U166" s="90">
        <f t="shared" ca="1" si="15"/>
        <v>0</v>
      </c>
      <c r="V166">
        <f ca="1">IF('Coal mining 2030'!$A174="MD",INDIRECT("'Coal mining 2030'!"&amp;'Country Selector'!$B$3&amp;ROW($A174))*10^12,0)</f>
        <v>0</v>
      </c>
    </row>
    <row r="167" spans="1:22">
      <c r="A167" s="74">
        <v>850</v>
      </c>
      <c r="B167">
        <f ca="1">IF('Coal mining 2010'!$A175="MD",INDIRECT("'Coal mining 2010'!"&amp;'Country Selector'!$B$3&amp;ROW($A175))*10^12,0)</f>
        <v>0</v>
      </c>
      <c r="C167" s="90">
        <f t="shared" ca="1" si="16"/>
        <v>0</v>
      </c>
      <c r="D167" s="90">
        <f t="shared" ca="1" si="14"/>
        <v>0</v>
      </c>
      <c r="E167" s="90">
        <f t="shared" ca="1" si="14"/>
        <v>0</v>
      </c>
      <c r="F167" s="90">
        <f t="shared" ca="1" si="14"/>
        <v>0</v>
      </c>
      <c r="G167" s="90">
        <f t="shared" ca="1" si="14"/>
        <v>0</v>
      </c>
      <c r="H167" s="90">
        <f t="shared" ca="1" si="14"/>
        <v>0</v>
      </c>
      <c r="I167" s="90">
        <f t="shared" ca="1" si="14"/>
        <v>0</v>
      </c>
      <c r="J167" s="90">
        <f t="shared" ca="1" si="14"/>
        <v>0</v>
      </c>
      <c r="K167" s="90">
        <f t="shared" ca="1" si="14"/>
        <v>0</v>
      </c>
      <c r="L167">
        <f ca="1">IF('Coal mining 2020'!$A175="MD",INDIRECT("'Coal mining 2020'!"&amp;'Country Selector'!$B$3&amp;ROW($A175))*10^12,0)</f>
        <v>0</v>
      </c>
      <c r="M167" s="90">
        <f t="shared" ca="1" si="17"/>
        <v>0</v>
      </c>
      <c r="N167" s="90">
        <f t="shared" ca="1" si="15"/>
        <v>0</v>
      </c>
      <c r="O167" s="90">
        <f t="shared" ca="1" si="15"/>
        <v>0</v>
      </c>
      <c r="P167" s="90">
        <f t="shared" ca="1" si="15"/>
        <v>0</v>
      </c>
      <c r="Q167" s="90">
        <f t="shared" ca="1" si="15"/>
        <v>0</v>
      </c>
      <c r="R167" s="90">
        <f t="shared" ca="1" si="15"/>
        <v>0</v>
      </c>
      <c r="S167" s="90">
        <f t="shared" ca="1" si="15"/>
        <v>0</v>
      </c>
      <c r="T167" s="90">
        <f t="shared" ca="1" si="15"/>
        <v>0</v>
      </c>
      <c r="U167" s="90">
        <f t="shared" ca="1" si="15"/>
        <v>0</v>
      </c>
      <c r="V167">
        <f ca="1">IF('Coal mining 2030'!$A175="MD",INDIRECT("'Coal mining 2030'!"&amp;'Country Selector'!$B$3&amp;ROW($A175))*10^12,0)</f>
        <v>0</v>
      </c>
    </row>
    <row r="168" spans="1:22">
      <c r="A168" s="74">
        <v>900</v>
      </c>
      <c r="B168">
        <f ca="1">IF('Coal mining 2010'!$A176="MD",INDIRECT("'Coal mining 2010'!"&amp;'Country Selector'!$B$3&amp;ROW($A176))*10^12,0)</f>
        <v>0</v>
      </c>
      <c r="C168" s="90">
        <f t="shared" ca="1" si="16"/>
        <v>0</v>
      </c>
      <c r="D168" s="90">
        <f t="shared" ca="1" si="14"/>
        <v>0</v>
      </c>
      <c r="E168" s="90">
        <f t="shared" ca="1" si="14"/>
        <v>0</v>
      </c>
      <c r="F168" s="90">
        <f t="shared" ca="1" si="14"/>
        <v>0</v>
      </c>
      <c r="G168" s="90">
        <f t="shared" ca="1" si="14"/>
        <v>0</v>
      </c>
      <c r="H168" s="90">
        <f t="shared" ca="1" si="14"/>
        <v>0</v>
      </c>
      <c r="I168" s="90">
        <f t="shared" ca="1" si="14"/>
        <v>0</v>
      </c>
      <c r="J168" s="90">
        <f t="shared" ca="1" si="14"/>
        <v>0</v>
      </c>
      <c r="K168" s="90">
        <f t="shared" ca="1" si="14"/>
        <v>0</v>
      </c>
      <c r="L168">
        <f ca="1">IF('Coal mining 2020'!$A176="MD",INDIRECT("'Coal mining 2020'!"&amp;'Country Selector'!$B$3&amp;ROW($A176))*10^12,0)</f>
        <v>0</v>
      </c>
      <c r="M168" s="90">
        <f t="shared" ca="1" si="17"/>
        <v>0</v>
      </c>
      <c r="N168" s="90">
        <f t="shared" ca="1" si="15"/>
        <v>0</v>
      </c>
      <c r="O168" s="90">
        <f t="shared" ca="1" si="15"/>
        <v>0</v>
      </c>
      <c r="P168" s="90">
        <f t="shared" ca="1" si="15"/>
        <v>0</v>
      </c>
      <c r="Q168" s="90">
        <f t="shared" ca="1" si="15"/>
        <v>0</v>
      </c>
      <c r="R168" s="90">
        <f t="shared" ca="1" si="15"/>
        <v>0</v>
      </c>
      <c r="S168" s="90">
        <f t="shared" ca="1" si="15"/>
        <v>0</v>
      </c>
      <c r="T168" s="90">
        <f t="shared" ca="1" si="15"/>
        <v>0</v>
      </c>
      <c r="U168" s="90">
        <f t="shared" ca="1" si="15"/>
        <v>0</v>
      </c>
      <c r="V168">
        <f ca="1">IF('Coal mining 2030'!$A176="MD",INDIRECT("'Coal mining 2030'!"&amp;'Country Selector'!$B$3&amp;ROW($A176))*10^12,0)</f>
        <v>0</v>
      </c>
    </row>
    <row r="169" spans="1:22">
      <c r="A169" s="74">
        <v>950</v>
      </c>
      <c r="B169">
        <f ca="1">IF('Coal mining 2010'!$A177="MD",INDIRECT("'Coal mining 2010'!"&amp;'Country Selector'!$B$3&amp;ROW($A177))*10^12,0)</f>
        <v>0</v>
      </c>
      <c r="C169" s="90">
        <f t="shared" ca="1" si="16"/>
        <v>0</v>
      </c>
      <c r="D169" s="90">
        <f t="shared" ca="1" si="14"/>
        <v>0</v>
      </c>
      <c r="E169" s="90">
        <f t="shared" ca="1" si="14"/>
        <v>0</v>
      </c>
      <c r="F169" s="90">
        <f t="shared" ca="1" si="14"/>
        <v>0</v>
      </c>
      <c r="G169" s="90">
        <f t="shared" ca="1" si="14"/>
        <v>0</v>
      </c>
      <c r="H169" s="90">
        <f t="shared" ca="1" si="14"/>
        <v>0</v>
      </c>
      <c r="I169" s="90">
        <f t="shared" ca="1" si="14"/>
        <v>0</v>
      </c>
      <c r="J169" s="90">
        <f t="shared" ca="1" si="14"/>
        <v>0</v>
      </c>
      <c r="K169" s="90">
        <f t="shared" ca="1" si="14"/>
        <v>0</v>
      </c>
      <c r="L169">
        <f ca="1">IF('Coal mining 2020'!$A177="MD",INDIRECT("'Coal mining 2020'!"&amp;'Country Selector'!$B$3&amp;ROW($A177))*10^12,0)</f>
        <v>0</v>
      </c>
      <c r="M169" s="90">
        <f t="shared" ca="1" si="17"/>
        <v>0</v>
      </c>
      <c r="N169" s="90">
        <f t="shared" ca="1" si="15"/>
        <v>0</v>
      </c>
      <c r="O169" s="90">
        <f t="shared" ca="1" si="15"/>
        <v>0</v>
      </c>
      <c r="P169" s="90">
        <f t="shared" ca="1" si="15"/>
        <v>0</v>
      </c>
      <c r="Q169" s="90">
        <f t="shared" ca="1" si="15"/>
        <v>0</v>
      </c>
      <c r="R169" s="90">
        <f t="shared" ca="1" si="15"/>
        <v>0</v>
      </c>
      <c r="S169" s="90">
        <f t="shared" ca="1" si="15"/>
        <v>0</v>
      </c>
      <c r="T169" s="90">
        <f t="shared" ca="1" si="15"/>
        <v>0</v>
      </c>
      <c r="U169" s="90">
        <f t="shared" ca="1" si="15"/>
        <v>0</v>
      </c>
      <c r="V169">
        <f ca="1">IF('Coal mining 2030'!$A177="MD",INDIRECT("'Coal mining 2030'!"&amp;'Country Selector'!$B$3&amp;ROW($A177))*10^12,0)</f>
        <v>0</v>
      </c>
    </row>
    <row r="170" spans="1:22">
      <c r="A170" s="74">
        <v>1000</v>
      </c>
      <c r="B170">
        <f ca="1">IF('Coal mining 2010'!$A178="MD",INDIRECT("'Coal mining 2010'!"&amp;'Country Selector'!$B$3&amp;ROW($A178))*10^12,0)</f>
        <v>0</v>
      </c>
      <c r="C170" s="90">
        <f t="shared" ca="1" si="16"/>
        <v>0</v>
      </c>
      <c r="D170" s="90">
        <f t="shared" ca="1" si="14"/>
        <v>0</v>
      </c>
      <c r="E170" s="90">
        <f t="shared" ca="1" si="14"/>
        <v>0</v>
      </c>
      <c r="F170" s="90">
        <f t="shared" ca="1" si="14"/>
        <v>0</v>
      </c>
      <c r="G170" s="90">
        <f t="shared" ca="1" si="14"/>
        <v>0</v>
      </c>
      <c r="H170" s="90">
        <f t="shared" ca="1" si="14"/>
        <v>0</v>
      </c>
      <c r="I170" s="90">
        <f t="shared" ca="1" si="14"/>
        <v>0</v>
      </c>
      <c r="J170" s="90">
        <f t="shared" ca="1" si="14"/>
        <v>0</v>
      </c>
      <c r="K170" s="90">
        <f t="shared" ca="1" si="14"/>
        <v>0</v>
      </c>
      <c r="L170">
        <f ca="1">IF('Coal mining 2020'!$A178="MD",INDIRECT("'Coal mining 2020'!"&amp;'Country Selector'!$B$3&amp;ROW($A178))*10^12,0)</f>
        <v>0</v>
      </c>
      <c r="M170" s="90">
        <f t="shared" ca="1" si="17"/>
        <v>0</v>
      </c>
      <c r="N170" s="90">
        <f t="shared" ca="1" si="15"/>
        <v>0</v>
      </c>
      <c r="O170" s="90">
        <f t="shared" ca="1" si="15"/>
        <v>0</v>
      </c>
      <c r="P170" s="90">
        <f t="shared" ca="1" si="15"/>
        <v>0</v>
      </c>
      <c r="Q170" s="90">
        <f t="shared" ca="1" si="15"/>
        <v>0</v>
      </c>
      <c r="R170" s="90">
        <f t="shared" ca="1" si="15"/>
        <v>0</v>
      </c>
      <c r="S170" s="90">
        <f t="shared" ca="1" si="15"/>
        <v>0</v>
      </c>
      <c r="T170" s="90">
        <f t="shared" ca="1" si="15"/>
        <v>0</v>
      </c>
      <c r="U170" s="90">
        <f t="shared" ca="1" si="15"/>
        <v>0</v>
      </c>
      <c r="V170">
        <f ca="1">IF('Coal mining 2030'!$A178="MD",INDIRECT("'Coal mining 2030'!"&amp;'Country Selector'!$B$3&amp;ROW($A178))*10^12,0)</f>
        <v>0</v>
      </c>
    </row>
    <row r="171" spans="1:22">
      <c r="A171" s="74">
        <v>1500</v>
      </c>
      <c r="B171">
        <f ca="1">IF('Coal mining 2010'!$A179="MD",INDIRECT("'Coal mining 2010'!"&amp;'Country Selector'!$B$3&amp;ROW($A179))*10^12,0)</f>
        <v>0</v>
      </c>
      <c r="C171" s="90">
        <f t="shared" ca="1" si="16"/>
        <v>0</v>
      </c>
      <c r="D171" s="90">
        <f t="shared" ca="1" si="14"/>
        <v>0</v>
      </c>
      <c r="E171" s="90">
        <f t="shared" ca="1" si="14"/>
        <v>0</v>
      </c>
      <c r="F171" s="90">
        <f t="shared" ca="1" si="14"/>
        <v>0</v>
      </c>
      <c r="G171" s="90">
        <f t="shared" ca="1" si="14"/>
        <v>0</v>
      </c>
      <c r="H171" s="90">
        <f t="shared" ca="1" si="14"/>
        <v>0</v>
      </c>
      <c r="I171" s="90">
        <f t="shared" ca="1" si="14"/>
        <v>0</v>
      </c>
      <c r="J171" s="90">
        <f t="shared" ca="1" si="14"/>
        <v>0</v>
      </c>
      <c r="K171" s="90">
        <f t="shared" ca="1" si="14"/>
        <v>0</v>
      </c>
      <c r="L171">
        <f ca="1">IF('Coal mining 2020'!$A179="MD",INDIRECT("'Coal mining 2020'!"&amp;'Country Selector'!$B$3&amp;ROW($A179))*10^12,0)</f>
        <v>0</v>
      </c>
      <c r="M171" s="90">
        <f t="shared" ca="1" si="17"/>
        <v>0</v>
      </c>
      <c r="N171" s="90">
        <f t="shared" ca="1" si="15"/>
        <v>0</v>
      </c>
      <c r="O171" s="90">
        <f t="shared" ca="1" si="15"/>
        <v>0</v>
      </c>
      <c r="P171" s="90">
        <f t="shared" ca="1" si="15"/>
        <v>0</v>
      </c>
      <c r="Q171" s="90">
        <f t="shared" ca="1" si="15"/>
        <v>0</v>
      </c>
      <c r="R171" s="90">
        <f t="shared" ca="1" si="15"/>
        <v>0</v>
      </c>
      <c r="S171" s="90">
        <f t="shared" ca="1" si="15"/>
        <v>0</v>
      </c>
      <c r="T171" s="90">
        <f t="shared" ca="1" si="15"/>
        <v>0</v>
      </c>
      <c r="U171" s="90">
        <f t="shared" ca="1" si="15"/>
        <v>0</v>
      </c>
      <c r="V171">
        <f ca="1">IF('Coal mining 2030'!$A179="MD",INDIRECT("'Coal mining 2030'!"&amp;'Country Selector'!$B$3&amp;ROW($A179))*10^12,0)</f>
        <v>0</v>
      </c>
    </row>
    <row r="172" spans="1:22">
      <c r="A172" s="74">
        <v>2000</v>
      </c>
      <c r="B172">
        <f ca="1">IF('Coal mining 2010'!$A180="MD",INDIRECT("'Coal mining 2010'!"&amp;'Country Selector'!$B$3&amp;ROW($A180))*10^12,0)</f>
        <v>0</v>
      </c>
      <c r="C172" s="90">
        <f t="shared" ca="1" si="16"/>
        <v>0</v>
      </c>
      <c r="D172" s="90">
        <f t="shared" ca="1" si="14"/>
        <v>0</v>
      </c>
      <c r="E172" s="90">
        <f t="shared" ca="1" si="14"/>
        <v>0</v>
      </c>
      <c r="F172" s="90">
        <f t="shared" ca="1" si="14"/>
        <v>0</v>
      </c>
      <c r="G172" s="90">
        <f t="shared" ca="1" si="14"/>
        <v>0</v>
      </c>
      <c r="H172" s="90">
        <f t="shared" ca="1" si="14"/>
        <v>0</v>
      </c>
      <c r="I172" s="90">
        <f t="shared" ca="1" si="14"/>
        <v>0</v>
      </c>
      <c r="J172" s="90">
        <f t="shared" ca="1" si="14"/>
        <v>0</v>
      </c>
      <c r="K172" s="90">
        <f t="shared" ca="1" si="14"/>
        <v>0</v>
      </c>
      <c r="L172">
        <f ca="1">IF('Coal mining 2020'!$A180="MD",INDIRECT("'Coal mining 2020'!"&amp;'Country Selector'!$B$3&amp;ROW($A180))*10^12,0)</f>
        <v>0</v>
      </c>
      <c r="M172" s="90">
        <f t="shared" ca="1" si="17"/>
        <v>0</v>
      </c>
      <c r="N172" s="90">
        <f t="shared" ca="1" si="15"/>
        <v>0</v>
      </c>
      <c r="O172" s="90">
        <f t="shared" ca="1" si="15"/>
        <v>0</v>
      </c>
      <c r="P172" s="90">
        <f t="shared" ca="1" si="15"/>
        <v>0</v>
      </c>
      <c r="Q172" s="90">
        <f t="shared" ca="1" si="15"/>
        <v>0</v>
      </c>
      <c r="R172" s="90">
        <f t="shared" ca="1" si="15"/>
        <v>0</v>
      </c>
      <c r="S172" s="90">
        <f t="shared" ca="1" si="15"/>
        <v>0</v>
      </c>
      <c r="T172" s="90">
        <f t="shared" ca="1" si="15"/>
        <v>0</v>
      </c>
      <c r="U172" s="90">
        <f t="shared" ca="1" si="15"/>
        <v>0</v>
      </c>
      <c r="V172">
        <f ca="1">IF('Coal mining 2030'!$A180="MD",INDIRECT("'Coal mining 2030'!"&amp;'Country Selector'!$B$3&amp;ROW($A180))*10^12,0)</f>
        <v>0</v>
      </c>
    </row>
    <row r="173" spans="1:22">
      <c r="A173" s="74">
        <v>3000</v>
      </c>
      <c r="B173">
        <f ca="1">IF('Coal mining 2010'!$A181="MD",INDIRECT("'Coal mining 2010'!"&amp;'Country Selector'!$B$3&amp;ROW($A181))*10^12,0)</f>
        <v>0</v>
      </c>
      <c r="C173" s="90">
        <f t="shared" ca="1" si="16"/>
        <v>0</v>
      </c>
      <c r="D173" s="90">
        <f t="shared" ca="1" si="14"/>
        <v>0</v>
      </c>
      <c r="E173" s="90">
        <f t="shared" ca="1" si="14"/>
        <v>0</v>
      </c>
      <c r="F173" s="90">
        <f t="shared" ca="1" si="14"/>
        <v>0</v>
      </c>
      <c r="G173" s="90">
        <f t="shared" ca="1" si="14"/>
        <v>0</v>
      </c>
      <c r="H173" s="90">
        <f t="shared" ca="1" si="14"/>
        <v>0</v>
      </c>
      <c r="I173" s="90">
        <f t="shared" ca="1" si="14"/>
        <v>0</v>
      </c>
      <c r="J173" s="90">
        <f t="shared" ca="1" si="14"/>
        <v>0</v>
      </c>
      <c r="K173" s="90">
        <f t="shared" ca="1" si="14"/>
        <v>0</v>
      </c>
      <c r="L173">
        <f ca="1">IF('Coal mining 2020'!$A181="MD",INDIRECT("'Coal mining 2020'!"&amp;'Country Selector'!$B$3&amp;ROW($A181))*10^12,0)</f>
        <v>0</v>
      </c>
      <c r="M173" s="90">
        <f t="shared" ca="1" si="17"/>
        <v>0</v>
      </c>
      <c r="N173" s="90">
        <f t="shared" ca="1" si="15"/>
        <v>0</v>
      </c>
      <c r="O173" s="90">
        <f t="shared" ca="1" si="15"/>
        <v>0</v>
      </c>
      <c r="P173" s="90">
        <f t="shared" ca="1" si="15"/>
        <v>0</v>
      </c>
      <c r="Q173" s="90">
        <f t="shared" ca="1" si="15"/>
        <v>0</v>
      </c>
      <c r="R173" s="90">
        <f t="shared" ca="1" si="15"/>
        <v>0</v>
      </c>
      <c r="S173" s="90">
        <f t="shared" ca="1" si="15"/>
        <v>0</v>
      </c>
      <c r="T173" s="90">
        <f t="shared" ca="1" si="15"/>
        <v>0</v>
      </c>
      <c r="U173" s="90">
        <f t="shared" ca="1" si="15"/>
        <v>0</v>
      </c>
      <c r="V173">
        <f ca="1">IF('Coal mining 2030'!$A181="MD",INDIRECT("'Coal mining 2030'!"&amp;'Country Selector'!$B$3&amp;ROW($A181))*10^12,0)</f>
        <v>0</v>
      </c>
    </row>
    <row r="174" spans="1:22">
      <c r="A174" s="74">
        <v>5000</v>
      </c>
      <c r="B174">
        <f ca="1">IF('Coal mining 2010'!$A182="MD",INDIRECT("'Coal mining 2010'!"&amp;'Country Selector'!$B$3&amp;ROW($A182))*10^12,0)</f>
        <v>0</v>
      </c>
      <c r="C174" s="90">
        <f t="shared" ca="1" si="16"/>
        <v>0</v>
      </c>
      <c r="D174" s="90">
        <f t="shared" ca="1" si="14"/>
        <v>0</v>
      </c>
      <c r="E174" s="90">
        <f t="shared" ca="1" si="14"/>
        <v>0</v>
      </c>
      <c r="F174" s="90">
        <f t="shared" ca="1" si="14"/>
        <v>0</v>
      </c>
      <c r="G174" s="90">
        <f t="shared" ca="1" si="14"/>
        <v>0</v>
      </c>
      <c r="H174" s="90">
        <f t="shared" ca="1" si="14"/>
        <v>0</v>
      </c>
      <c r="I174" s="90">
        <f t="shared" ca="1" si="14"/>
        <v>0</v>
      </c>
      <c r="J174" s="90">
        <f t="shared" ca="1" si="14"/>
        <v>0</v>
      </c>
      <c r="K174" s="90">
        <f t="shared" ca="1" si="14"/>
        <v>0</v>
      </c>
      <c r="L174">
        <f ca="1">IF('Coal mining 2020'!$A182="MD",INDIRECT("'Coal mining 2020'!"&amp;'Country Selector'!$B$3&amp;ROW($A182))*10^12,0)</f>
        <v>0</v>
      </c>
      <c r="M174" s="90">
        <f t="shared" ca="1" si="17"/>
        <v>0</v>
      </c>
      <c r="N174" s="90">
        <f t="shared" ca="1" si="15"/>
        <v>0</v>
      </c>
      <c r="O174" s="90">
        <f t="shared" ca="1" si="15"/>
        <v>0</v>
      </c>
      <c r="P174" s="90">
        <f t="shared" ca="1" si="15"/>
        <v>0</v>
      </c>
      <c r="Q174" s="90">
        <f t="shared" ca="1" si="15"/>
        <v>0</v>
      </c>
      <c r="R174" s="90">
        <f t="shared" ca="1" si="15"/>
        <v>0</v>
      </c>
      <c r="S174" s="90">
        <f t="shared" ca="1" si="15"/>
        <v>0</v>
      </c>
      <c r="T174" s="90">
        <f t="shared" ca="1" si="15"/>
        <v>0</v>
      </c>
      <c r="U174" s="90">
        <f t="shared" ca="1" si="15"/>
        <v>0</v>
      </c>
      <c r="V174">
        <f ca="1">IF('Coal mining 2030'!$A182="MD",INDIRECT("'Coal mining 2030'!"&amp;'Country Selector'!$B$3&amp;ROW($A182))*10^12,0)</f>
        <v>0</v>
      </c>
    </row>
    <row r="175" spans="1:22">
      <c r="A175" s="74">
        <v>10000</v>
      </c>
      <c r="B175">
        <f ca="1">IF('Coal mining 2010'!$A183="MD",INDIRECT("'Coal mining 2010'!"&amp;'Country Selector'!$B$3&amp;ROW($A183))*10^12,0)</f>
        <v>0</v>
      </c>
      <c r="C175" s="90">
        <f t="shared" ca="1" si="16"/>
        <v>0</v>
      </c>
      <c r="D175" s="90">
        <f t="shared" ca="1" si="14"/>
        <v>0</v>
      </c>
      <c r="E175" s="90">
        <f t="shared" ca="1" si="14"/>
        <v>0</v>
      </c>
      <c r="F175" s="90">
        <f t="shared" ca="1" si="14"/>
        <v>0</v>
      </c>
      <c r="G175" s="90">
        <f t="shared" ca="1" si="14"/>
        <v>0</v>
      </c>
      <c r="H175" s="90">
        <f t="shared" ca="1" si="14"/>
        <v>0</v>
      </c>
      <c r="I175" s="90">
        <f t="shared" ca="1" si="14"/>
        <v>0</v>
      </c>
      <c r="J175" s="90">
        <f t="shared" ca="1" si="14"/>
        <v>0</v>
      </c>
      <c r="K175" s="90">
        <f t="shared" ca="1" si="14"/>
        <v>0</v>
      </c>
      <c r="L175">
        <f ca="1">IF('Coal mining 2020'!$A183="MD",INDIRECT("'Coal mining 2020'!"&amp;'Country Selector'!$B$3&amp;ROW($A183))*10^12,0)</f>
        <v>0</v>
      </c>
      <c r="M175" s="90">
        <f t="shared" ca="1" si="17"/>
        <v>0</v>
      </c>
      <c r="N175" s="90">
        <f t="shared" ca="1" si="15"/>
        <v>0</v>
      </c>
      <c r="O175" s="90">
        <f t="shared" ca="1" si="15"/>
        <v>0</v>
      </c>
      <c r="P175" s="90">
        <f t="shared" ca="1" si="15"/>
        <v>0</v>
      </c>
      <c r="Q175" s="90">
        <f t="shared" ca="1" si="15"/>
        <v>0</v>
      </c>
      <c r="R175" s="90">
        <f t="shared" ca="1" si="15"/>
        <v>0</v>
      </c>
      <c r="S175" s="90">
        <f t="shared" ca="1" si="15"/>
        <v>0</v>
      </c>
      <c r="T175" s="90">
        <f t="shared" ca="1" si="15"/>
        <v>0</v>
      </c>
      <c r="U175" s="90">
        <f t="shared" ca="1" si="15"/>
        <v>0</v>
      </c>
      <c r="V175">
        <f ca="1">IF('Coal mining 2030'!$A183="MD",INDIRECT("'Coal mining 2030'!"&amp;'Country Selector'!$B$3&amp;ROW($A183))*10^12,0)</f>
        <v>0</v>
      </c>
    </row>
    <row r="176" spans="1:22">
      <c r="A176" s="74">
        <v>100000</v>
      </c>
      <c r="B176">
        <f ca="1">IF('Coal mining 2010'!$A184="MD",INDIRECT("'Coal mining 2010'!"&amp;'Country Selector'!$B$3&amp;ROW($A184))*10^12,0)</f>
        <v>0</v>
      </c>
      <c r="C176" s="90">
        <f t="shared" ca="1" si="16"/>
        <v>0</v>
      </c>
      <c r="D176" s="90">
        <f t="shared" ca="1" si="14"/>
        <v>0</v>
      </c>
      <c r="E176" s="90">
        <f t="shared" ca="1" si="14"/>
        <v>0</v>
      </c>
      <c r="F176" s="90">
        <f t="shared" ca="1" si="14"/>
        <v>0</v>
      </c>
      <c r="G176" s="90">
        <f t="shared" ca="1" si="14"/>
        <v>0</v>
      </c>
      <c r="H176" s="90">
        <f t="shared" ca="1" si="14"/>
        <v>0</v>
      </c>
      <c r="I176" s="90">
        <f t="shared" ca="1" si="14"/>
        <v>0</v>
      </c>
      <c r="J176" s="90">
        <f t="shared" ca="1" si="14"/>
        <v>0</v>
      </c>
      <c r="K176" s="90">
        <f t="shared" ca="1" si="14"/>
        <v>0</v>
      </c>
      <c r="L176">
        <f ca="1">IF('Coal mining 2020'!$A184="MD",INDIRECT("'Coal mining 2020'!"&amp;'Country Selector'!$B$3&amp;ROW($A184))*10^12,0)</f>
        <v>0</v>
      </c>
      <c r="M176" s="90">
        <f t="shared" ca="1" si="17"/>
        <v>0</v>
      </c>
      <c r="N176" s="90">
        <f t="shared" ca="1" si="15"/>
        <v>0</v>
      </c>
      <c r="O176" s="90">
        <f t="shared" ca="1" si="15"/>
        <v>0</v>
      </c>
      <c r="P176" s="90">
        <f t="shared" ca="1" si="15"/>
        <v>0</v>
      </c>
      <c r="Q176" s="90">
        <f t="shared" ca="1" si="15"/>
        <v>0</v>
      </c>
      <c r="R176" s="90">
        <f t="shared" ca="1" si="15"/>
        <v>0</v>
      </c>
      <c r="S176" s="90">
        <f t="shared" ca="1" si="15"/>
        <v>0</v>
      </c>
      <c r="T176" s="90">
        <f t="shared" ca="1" si="15"/>
        <v>0</v>
      </c>
      <c r="U176" s="90">
        <f t="shared" ca="1" si="15"/>
        <v>0</v>
      </c>
      <c r="V176">
        <f ca="1">IF('Coal mining 2030'!$A184="MD",INDIRECT("'Coal mining 2030'!"&amp;'Country Selector'!$B$3&amp;ROW($A184))*10^12,0)</f>
        <v>0</v>
      </c>
    </row>
    <row r="177" spans="1:22">
      <c r="A177" s="74">
        <v>1000000</v>
      </c>
      <c r="B177">
        <f ca="1">IF('Coal mining 2010'!$A185="MD",INDIRECT("'Coal mining 2010'!"&amp;'Country Selector'!$B$3&amp;ROW($A185))*10^12,0)</f>
        <v>0</v>
      </c>
      <c r="C177" s="90">
        <f t="shared" ca="1" si="16"/>
        <v>0</v>
      </c>
      <c r="D177" s="90">
        <f t="shared" ca="1" si="14"/>
        <v>0</v>
      </c>
      <c r="E177" s="90">
        <f t="shared" ca="1" si="14"/>
        <v>0</v>
      </c>
      <c r="F177" s="90">
        <f t="shared" ca="1" si="14"/>
        <v>0</v>
      </c>
      <c r="G177" s="90">
        <f t="shared" ca="1" si="14"/>
        <v>0</v>
      </c>
      <c r="H177" s="90">
        <f t="shared" ca="1" si="14"/>
        <v>0</v>
      </c>
      <c r="I177" s="90">
        <f t="shared" ca="1" si="14"/>
        <v>0</v>
      </c>
      <c r="J177" s="90">
        <f t="shared" ca="1" si="14"/>
        <v>0</v>
      </c>
      <c r="K177" s="90">
        <f t="shared" ca="1" si="14"/>
        <v>0</v>
      </c>
      <c r="L177">
        <f ca="1">IF('Coal mining 2020'!$A185="MD",INDIRECT("'Coal mining 2020'!"&amp;'Country Selector'!$B$3&amp;ROW($A185))*10^12,0)</f>
        <v>0</v>
      </c>
      <c r="M177" s="90">
        <f t="shared" ca="1" si="17"/>
        <v>0</v>
      </c>
      <c r="N177" s="90">
        <f t="shared" ca="1" si="15"/>
        <v>0</v>
      </c>
      <c r="O177" s="90">
        <f t="shared" ca="1" si="15"/>
        <v>0</v>
      </c>
      <c r="P177" s="90">
        <f t="shared" ca="1" si="15"/>
        <v>0</v>
      </c>
      <c r="Q177" s="90">
        <f t="shared" ca="1" si="15"/>
        <v>0</v>
      </c>
      <c r="R177" s="90">
        <f t="shared" ca="1" si="15"/>
        <v>0</v>
      </c>
      <c r="S177" s="90">
        <f t="shared" ca="1" si="15"/>
        <v>0</v>
      </c>
      <c r="T177" s="90">
        <f t="shared" ca="1" si="15"/>
        <v>0</v>
      </c>
      <c r="U177" s="90">
        <f t="shared" ca="1" si="15"/>
        <v>0</v>
      </c>
      <c r="V177">
        <f ca="1">IF('Coal mining 2030'!$A185="MD",INDIRECT("'Coal mining 2030'!"&amp;'Country Selector'!$B$3&amp;ROW($A185))*10^12,0)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177"/>
  <sheetViews>
    <sheetView workbookViewId="0"/>
  </sheetViews>
  <sheetFormatPr defaultRowHeight="14.4"/>
  <cols>
    <col min="1" max="1" width="28.88671875" customWidth="1"/>
    <col min="12" max="12" width="12" bestFit="1" customWidth="1"/>
    <col min="22" max="22" width="12" bestFit="1" customWidth="1"/>
  </cols>
  <sheetData>
    <row r="1" spans="1:22">
      <c r="A1" t="s">
        <v>234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</row>
    <row r="2" spans="1:22">
      <c r="A2" s="74">
        <v>-50</v>
      </c>
      <c r="B2">
        <f ca="1">IF('Chemicals 2010'!$A10="CP",INDIRECT("'Chemicals 2010'!"&amp;'Country Selector'!$B$3&amp;ROW($A10))*10^12,0)</f>
        <v>0</v>
      </c>
      <c r="C2" s="90">
        <f ca="1">$B2*($L$1-C$1)/($L$1-$B$1)+$L2*(C$1-$B$1)/($L$1-$B$1)</f>
        <v>430976373538.48401</v>
      </c>
      <c r="D2" s="90">
        <f t="shared" ref="D2:K17" ca="1" si="0">$B2*($L$1-D$1)/($L$1-$B$1)+$L2*(D$1-$B$1)/($L$1-$B$1)</f>
        <v>861952747076.96802</v>
      </c>
      <c r="E2" s="90">
        <f t="shared" ca="1" si="0"/>
        <v>1292929120615.4521</v>
      </c>
      <c r="F2" s="90">
        <f t="shared" ca="1" si="0"/>
        <v>1723905494153.936</v>
      </c>
      <c r="G2" s="90">
        <f t="shared" ca="1" si="0"/>
        <v>2154881867692.4204</v>
      </c>
      <c r="H2" s="90">
        <f t="shared" ca="1" si="0"/>
        <v>2585858241230.9043</v>
      </c>
      <c r="I2" s="90">
        <f t="shared" ca="1" si="0"/>
        <v>3016834614769.3882</v>
      </c>
      <c r="J2" s="90">
        <f t="shared" ca="1" si="0"/>
        <v>3447810988307.8721</v>
      </c>
      <c r="K2" s="90">
        <f t="shared" ca="1" si="0"/>
        <v>3878787361846.3564</v>
      </c>
      <c r="L2">
        <f ca="1">IF('Chemicals 2020'!$A10="CP",INDIRECT("'Chemicals 2020'!"&amp;'Country Selector'!$B$3&amp;ROW($A10))*10^12,0)</f>
        <v>4309763735384.8403</v>
      </c>
      <c r="M2" s="90">
        <f ca="1">$L2*($V$1-M$1)/($V$1-$L$1)+$V2*(M$1-$L$1)/($V$1-$L$1)</f>
        <v>7356862023532.6309</v>
      </c>
      <c r="N2" s="90">
        <f t="shared" ref="N2:U17" ca="1" si="1">$L2*($V$1-N$1)/($V$1-$L$1)+$V2*(N$1-$L$1)/($V$1-$L$1)</f>
        <v>10403960311680.422</v>
      </c>
      <c r="O2" s="90">
        <f t="shared" ca="1" si="1"/>
        <v>13451058599828.211</v>
      </c>
      <c r="P2" s="90">
        <f t="shared" ca="1" si="1"/>
        <v>16498156887976.002</v>
      </c>
      <c r="Q2" s="90">
        <f t="shared" ca="1" si="1"/>
        <v>19545255176123.793</v>
      </c>
      <c r="R2" s="90">
        <f t="shared" ca="1" si="1"/>
        <v>22592353464271.582</v>
      </c>
      <c r="S2" s="90">
        <f t="shared" ca="1" si="1"/>
        <v>25639451752419.371</v>
      </c>
      <c r="T2" s="90">
        <f t="shared" ca="1" si="1"/>
        <v>28686550040567.164</v>
      </c>
      <c r="U2" s="90">
        <f t="shared" ca="1" si="1"/>
        <v>31733648328714.953</v>
      </c>
      <c r="V2">
        <f ca="1">IF('Chemicals 2030'!$A10="CP",INDIRECT("'Chemicals 2030'!"&amp;'Country Selector'!$B$3&amp;ROW($A10))*10^12,0)</f>
        <v>34780746616862.742</v>
      </c>
    </row>
    <row r="3" spans="1:22">
      <c r="A3" s="74">
        <v>-49</v>
      </c>
      <c r="B3">
        <f ca="1">IF('Chemicals 2010'!$A11="CP",INDIRECT("'Chemicals 2010'!"&amp;'Country Selector'!$B$3&amp;ROW($A11))*10^12,0)</f>
        <v>0</v>
      </c>
      <c r="C3" s="90">
        <f t="shared" ref="C3:K34" ca="1" si="2">$B3*($L$1-C$1)/($L$1-$B$1)+$L3*(C$1-$B$1)/($L$1-$B$1)</f>
        <v>0</v>
      </c>
      <c r="D3" s="90">
        <f t="shared" ca="1" si="0"/>
        <v>0</v>
      </c>
      <c r="E3" s="90">
        <f t="shared" ca="1" si="0"/>
        <v>0</v>
      </c>
      <c r="F3" s="90">
        <f t="shared" ca="1" si="0"/>
        <v>0</v>
      </c>
      <c r="G3" s="90">
        <f t="shared" ca="1" si="0"/>
        <v>0</v>
      </c>
      <c r="H3" s="90">
        <f t="shared" ca="1" si="0"/>
        <v>0</v>
      </c>
      <c r="I3" s="90">
        <f t="shared" ca="1" si="0"/>
        <v>0</v>
      </c>
      <c r="J3" s="90">
        <f t="shared" ca="1" si="0"/>
        <v>0</v>
      </c>
      <c r="K3" s="90">
        <f t="shared" ca="1" si="0"/>
        <v>0</v>
      </c>
      <c r="L3">
        <f ca="1">IF('Chemicals 2020'!$A11="CP",INDIRECT("'Chemicals 2020'!"&amp;'Country Selector'!$B$3&amp;ROW($A11))*10^12,0)</f>
        <v>0</v>
      </c>
      <c r="M3" s="90">
        <f t="shared" ref="M3:U34" ca="1" si="3">$L3*($V$1-M$1)/($V$1-$L$1)+$V3*(M$1-$L$1)/($V$1-$L$1)</f>
        <v>0</v>
      </c>
      <c r="N3" s="90">
        <f t="shared" ca="1" si="1"/>
        <v>0</v>
      </c>
      <c r="O3" s="90">
        <f t="shared" ca="1" si="1"/>
        <v>0</v>
      </c>
      <c r="P3" s="90">
        <f t="shared" ca="1" si="1"/>
        <v>0</v>
      </c>
      <c r="Q3" s="90">
        <f t="shared" ca="1" si="1"/>
        <v>0</v>
      </c>
      <c r="R3" s="90">
        <f t="shared" ca="1" si="1"/>
        <v>0</v>
      </c>
      <c r="S3" s="90">
        <f t="shared" ca="1" si="1"/>
        <v>0</v>
      </c>
      <c r="T3" s="90">
        <f t="shared" ca="1" si="1"/>
        <v>0</v>
      </c>
      <c r="U3" s="90">
        <f t="shared" ca="1" si="1"/>
        <v>0</v>
      </c>
      <c r="V3">
        <f ca="1">IF('Chemicals 2030'!$A11="CP",INDIRECT("'Chemicals 2030'!"&amp;'Country Selector'!$B$3&amp;ROW($A11))*10^12,0)</f>
        <v>0</v>
      </c>
    </row>
    <row r="4" spans="1:22">
      <c r="A4" s="74">
        <v>-48</v>
      </c>
      <c r="B4">
        <f ca="1">IF('Chemicals 2010'!$A12="CP",INDIRECT("'Chemicals 2010'!"&amp;'Country Selector'!$B$3&amp;ROW($A12))*10^12,0)</f>
        <v>0</v>
      </c>
      <c r="C4" s="90">
        <f t="shared" ca="1" si="2"/>
        <v>0</v>
      </c>
      <c r="D4" s="90">
        <f t="shared" ca="1" si="0"/>
        <v>0</v>
      </c>
      <c r="E4" s="90">
        <f t="shared" ca="1" si="0"/>
        <v>0</v>
      </c>
      <c r="F4" s="90">
        <f t="shared" ca="1" si="0"/>
        <v>0</v>
      </c>
      <c r="G4" s="90">
        <f t="shared" ca="1" si="0"/>
        <v>0</v>
      </c>
      <c r="H4" s="90">
        <f t="shared" ca="1" si="0"/>
        <v>0</v>
      </c>
      <c r="I4" s="90">
        <f t="shared" ca="1" si="0"/>
        <v>0</v>
      </c>
      <c r="J4" s="90">
        <f t="shared" ca="1" si="0"/>
        <v>0</v>
      </c>
      <c r="K4" s="90">
        <f t="shared" ca="1" si="0"/>
        <v>0</v>
      </c>
      <c r="L4">
        <f ca="1">IF('Chemicals 2020'!$A12="CP",INDIRECT("'Chemicals 2020'!"&amp;'Country Selector'!$B$3&amp;ROW($A12))*10^12,0)</f>
        <v>0</v>
      </c>
      <c r="M4" s="90">
        <f t="shared" ca="1" si="3"/>
        <v>0</v>
      </c>
      <c r="N4" s="90">
        <f t="shared" ca="1" si="1"/>
        <v>0</v>
      </c>
      <c r="O4" s="90">
        <f t="shared" ca="1" si="1"/>
        <v>0</v>
      </c>
      <c r="P4" s="90">
        <f t="shared" ca="1" si="1"/>
        <v>0</v>
      </c>
      <c r="Q4" s="90">
        <f t="shared" ca="1" si="1"/>
        <v>0</v>
      </c>
      <c r="R4" s="90">
        <f t="shared" ca="1" si="1"/>
        <v>0</v>
      </c>
      <c r="S4" s="90">
        <f t="shared" ca="1" si="1"/>
        <v>0</v>
      </c>
      <c r="T4" s="90">
        <f t="shared" ca="1" si="1"/>
        <v>0</v>
      </c>
      <c r="U4" s="90">
        <f t="shared" ca="1" si="1"/>
        <v>0</v>
      </c>
      <c r="V4">
        <f ca="1">IF('Chemicals 2030'!$A12="CP",INDIRECT("'Chemicals 2030'!"&amp;'Country Selector'!$B$3&amp;ROW($A12))*10^12,0)</f>
        <v>0</v>
      </c>
    </row>
    <row r="5" spans="1:22">
      <c r="A5" s="74">
        <v>-47</v>
      </c>
      <c r="B5">
        <f ca="1">IF('Chemicals 2010'!$A13="CP",INDIRECT("'Chemicals 2010'!"&amp;'Country Selector'!$B$3&amp;ROW($A13))*10^12,0)</f>
        <v>0</v>
      </c>
      <c r="C5" s="90">
        <f t="shared" ca="1" si="2"/>
        <v>0</v>
      </c>
      <c r="D5" s="90">
        <f t="shared" ca="1" si="0"/>
        <v>0</v>
      </c>
      <c r="E5" s="90">
        <f t="shared" ca="1" si="0"/>
        <v>0</v>
      </c>
      <c r="F5" s="90">
        <f t="shared" ca="1" si="0"/>
        <v>0</v>
      </c>
      <c r="G5" s="90">
        <f t="shared" ca="1" si="0"/>
        <v>0</v>
      </c>
      <c r="H5" s="90">
        <f t="shared" ca="1" si="0"/>
        <v>0</v>
      </c>
      <c r="I5" s="90">
        <f t="shared" ca="1" si="0"/>
        <v>0</v>
      </c>
      <c r="J5" s="90">
        <f t="shared" ca="1" si="0"/>
        <v>0</v>
      </c>
      <c r="K5" s="90">
        <f t="shared" ca="1" si="0"/>
        <v>0</v>
      </c>
      <c r="L5">
        <f ca="1">IF('Chemicals 2020'!$A13="CP",INDIRECT("'Chemicals 2020'!"&amp;'Country Selector'!$B$3&amp;ROW($A13))*10^12,0)</f>
        <v>0</v>
      </c>
      <c r="M5" s="90">
        <f t="shared" ca="1" si="3"/>
        <v>0</v>
      </c>
      <c r="N5" s="90">
        <f t="shared" ca="1" si="1"/>
        <v>0</v>
      </c>
      <c r="O5" s="90">
        <f t="shared" ca="1" si="1"/>
        <v>0</v>
      </c>
      <c r="P5" s="90">
        <f t="shared" ca="1" si="1"/>
        <v>0</v>
      </c>
      <c r="Q5" s="90">
        <f t="shared" ca="1" si="1"/>
        <v>0</v>
      </c>
      <c r="R5" s="90">
        <f t="shared" ca="1" si="1"/>
        <v>0</v>
      </c>
      <c r="S5" s="90">
        <f t="shared" ca="1" si="1"/>
        <v>0</v>
      </c>
      <c r="T5" s="90">
        <f t="shared" ca="1" si="1"/>
        <v>0</v>
      </c>
      <c r="U5" s="90">
        <f t="shared" ca="1" si="1"/>
        <v>0</v>
      </c>
      <c r="V5">
        <f ca="1">IF('Chemicals 2030'!$A13="CP",INDIRECT("'Chemicals 2030'!"&amp;'Country Selector'!$B$3&amp;ROW($A13))*10^12,0)</f>
        <v>0</v>
      </c>
    </row>
    <row r="6" spans="1:22">
      <c r="A6" s="74">
        <v>-46</v>
      </c>
      <c r="B6">
        <f ca="1">IF('Chemicals 2010'!$A14="CP",INDIRECT("'Chemicals 2010'!"&amp;'Country Selector'!$B$3&amp;ROW($A14))*10^12,0)</f>
        <v>0</v>
      </c>
      <c r="C6" s="90">
        <f t="shared" ca="1" si="2"/>
        <v>0</v>
      </c>
      <c r="D6" s="90">
        <f t="shared" ca="1" si="0"/>
        <v>0</v>
      </c>
      <c r="E6" s="90">
        <f t="shared" ca="1" si="0"/>
        <v>0</v>
      </c>
      <c r="F6" s="90">
        <f t="shared" ca="1" si="0"/>
        <v>0</v>
      </c>
      <c r="G6" s="90">
        <f t="shared" ca="1" si="0"/>
        <v>0</v>
      </c>
      <c r="H6" s="90">
        <f t="shared" ca="1" si="0"/>
        <v>0</v>
      </c>
      <c r="I6" s="90">
        <f t="shared" ca="1" si="0"/>
        <v>0</v>
      </c>
      <c r="J6" s="90">
        <f t="shared" ca="1" si="0"/>
        <v>0</v>
      </c>
      <c r="K6" s="90">
        <f t="shared" ca="1" si="0"/>
        <v>0</v>
      </c>
      <c r="L6">
        <f ca="1">IF('Chemicals 2020'!$A14="CP",INDIRECT("'Chemicals 2020'!"&amp;'Country Selector'!$B$3&amp;ROW($A14))*10^12,0)</f>
        <v>0</v>
      </c>
      <c r="M6" s="90">
        <f t="shared" ca="1" si="3"/>
        <v>0</v>
      </c>
      <c r="N6" s="90">
        <f t="shared" ca="1" si="1"/>
        <v>0</v>
      </c>
      <c r="O6" s="90">
        <f t="shared" ca="1" si="1"/>
        <v>0</v>
      </c>
      <c r="P6" s="90">
        <f t="shared" ca="1" si="1"/>
        <v>0</v>
      </c>
      <c r="Q6" s="90">
        <f t="shared" ca="1" si="1"/>
        <v>0</v>
      </c>
      <c r="R6" s="90">
        <f t="shared" ca="1" si="1"/>
        <v>0</v>
      </c>
      <c r="S6" s="90">
        <f t="shared" ca="1" si="1"/>
        <v>0</v>
      </c>
      <c r="T6" s="90">
        <f t="shared" ca="1" si="1"/>
        <v>0</v>
      </c>
      <c r="U6" s="90">
        <f t="shared" ca="1" si="1"/>
        <v>0</v>
      </c>
      <c r="V6">
        <f ca="1">IF('Chemicals 2030'!$A14="CP",INDIRECT("'Chemicals 2030'!"&amp;'Country Selector'!$B$3&amp;ROW($A14))*10^12,0)</f>
        <v>0</v>
      </c>
    </row>
    <row r="7" spans="1:22">
      <c r="A7" s="74">
        <v>-45</v>
      </c>
      <c r="B7">
        <f ca="1">IF('Chemicals 2010'!$A15="CP",INDIRECT("'Chemicals 2010'!"&amp;'Country Selector'!$B$3&amp;ROW($A15))*10^12,0)</f>
        <v>0</v>
      </c>
      <c r="C7" s="90">
        <f t="shared" ca="1" si="2"/>
        <v>0</v>
      </c>
      <c r="D7" s="90">
        <f t="shared" ca="1" si="0"/>
        <v>0</v>
      </c>
      <c r="E7" s="90">
        <f t="shared" ca="1" si="0"/>
        <v>0</v>
      </c>
      <c r="F7" s="90">
        <f t="shared" ca="1" si="0"/>
        <v>0</v>
      </c>
      <c r="G7" s="90">
        <f t="shared" ca="1" si="0"/>
        <v>0</v>
      </c>
      <c r="H7" s="90">
        <f t="shared" ca="1" si="0"/>
        <v>0</v>
      </c>
      <c r="I7" s="90">
        <f t="shared" ca="1" si="0"/>
        <v>0</v>
      </c>
      <c r="J7" s="90">
        <f t="shared" ca="1" si="0"/>
        <v>0</v>
      </c>
      <c r="K7" s="90">
        <f t="shared" ca="1" si="0"/>
        <v>0</v>
      </c>
      <c r="L7">
        <f ca="1">IF('Chemicals 2020'!$A15="CP",INDIRECT("'Chemicals 2020'!"&amp;'Country Selector'!$B$3&amp;ROW($A15))*10^12,0)</f>
        <v>0</v>
      </c>
      <c r="M7" s="90">
        <f t="shared" ca="1" si="3"/>
        <v>0</v>
      </c>
      <c r="N7" s="90">
        <f t="shared" ca="1" si="1"/>
        <v>0</v>
      </c>
      <c r="O7" s="90">
        <f t="shared" ca="1" si="1"/>
        <v>0</v>
      </c>
      <c r="P7" s="90">
        <f t="shared" ca="1" si="1"/>
        <v>0</v>
      </c>
      <c r="Q7" s="90">
        <f t="shared" ca="1" si="1"/>
        <v>0</v>
      </c>
      <c r="R7" s="90">
        <f t="shared" ca="1" si="1"/>
        <v>0</v>
      </c>
      <c r="S7" s="90">
        <f t="shared" ca="1" si="1"/>
        <v>0</v>
      </c>
      <c r="T7" s="90">
        <f t="shared" ca="1" si="1"/>
        <v>0</v>
      </c>
      <c r="U7" s="90">
        <f t="shared" ca="1" si="1"/>
        <v>0</v>
      </c>
      <c r="V7">
        <f ca="1">IF('Chemicals 2030'!$A15="CP",INDIRECT("'Chemicals 2030'!"&amp;'Country Selector'!$B$3&amp;ROW($A15))*10^12,0)</f>
        <v>0</v>
      </c>
    </row>
    <row r="8" spans="1:22">
      <c r="A8" s="74">
        <v>-44</v>
      </c>
      <c r="B8">
        <f ca="1">IF('Chemicals 2010'!$A16="CP",INDIRECT("'Chemicals 2010'!"&amp;'Country Selector'!$B$3&amp;ROW($A16))*10^12,0)</f>
        <v>0</v>
      </c>
      <c r="C8" s="90">
        <f t="shared" ca="1" si="2"/>
        <v>0</v>
      </c>
      <c r="D8" s="90">
        <f t="shared" ca="1" si="0"/>
        <v>0</v>
      </c>
      <c r="E8" s="90">
        <f t="shared" ca="1" si="0"/>
        <v>0</v>
      </c>
      <c r="F8" s="90">
        <f t="shared" ca="1" si="0"/>
        <v>0</v>
      </c>
      <c r="G8" s="90">
        <f t="shared" ca="1" si="0"/>
        <v>0</v>
      </c>
      <c r="H8" s="90">
        <f t="shared" ca="1" si="0"/>
        <v>0</v>
      </c>
      <c r="I8" s="90">
        <f t="shared" ca="1" si="0"/>
        <v>0</v>
      </c>
      <c r="J8" s="90">
        <f t="shared" ca="1" si="0"/>
        <v>0</v>
      </c>
      <c r="K8" s="90">
        <f t="shared" ca="1" si="0"/>
        <v>0</v>
      </c>
      <c r="L8">
        <f ca="1">IF('Chemicals 2020'!$A16="CP",INDIRECT("'Chemicals 2020'!"&amp;'Country Selector'!$B$3&amp;ROW($A16))*10^12,0)</f>
        <v>0</v>
      </c>
      <c r="M8" s="90">
        <f t="shared" ca="1" si="3"/>
        <v>0</v>
      </c>
      <c r="N8" s="90">
        <f t="shared" ca="1" si="1"/>
        <v>0</v>
      </c>
      <c r="O8" s="90">
        <f t="shared" ca="1" si="1"/>
        <v>0</v>
      </c>
      <c r="P8" s="90">
        <f t="shared" ca="1" si="1"/>
        <v>0</v>
      </c>
      <c r="Q8" s="90">
        <f t="shared" ca="1" si="1"/>
        <v>0</v>
      </c>
      <c r="R8" s="90">
        <f t="shared" ca="1" si="1"/>
        <v>0</v>
      </c>
      <c r="S8" s="90">
        <f t="shared" ca="1" si="1"/>
        <v>0</v>
      </c>
      <c r="T8" s="90">
        <f t="shared" ca="1" si="1"/>
        <v>0</v>
      </c>
      <c r="U8" s="90">
        <f t="shared" ca="1" si="1"/>
        <v>0</v>
      </c>
      <c r="V8">
        <f ca="1">IF('Chemicals 2030'!$A16="CP",INDIRECT("'Chemicals 2030'!"&amp;'Country Selector'!$B$3&amp;ROW($A16))*10^12,0)</f>
        <v>0</v>
      </c>
    </row>
    <row r="9" spans="1:22">
      <c r="A9" s="74">
        <v>-43</v>
      </c>
      <c r="B9">
        <f ca="1">IF('Chemicals 2010'!$A17="CP",INDIRECT("'Chemicals 2010'!"&amp;'Country Selector'!$B$3&amp;ROW($A17))*10^12,0)</f>
        <v>0</v>
      </c>
      <c r="C9" s="90">
        <f t="shared" ca="1" si="2"/>
        <v>0</v>
      </c>
      <c r="D9" s="90">
        <f t="shared" ca="1" si="0"/>
        <v>0</v>
      </c>
      <c r="E9" s="90">
        <f t="shared" ca="1" si="0"/>
        <v>0</v>
      </c>
      <c r="F9" s="90">
        <f t="shared" ca="1" si="0"/>
        <v>0</v>
      </c>
      <c r="G9" s="90">
        <f t="shared" ca="1" si="0"/>
        <v>0</v>
      </c>
      <c r="H9" s="90">
        <f t="shared" ca="1" si="0"/>
        <v>0</v>
      </c>
      <c r="I9" s="90">
        <f t="shared" ca="1" si="0"/>
        <v>0</v>
      </c>
      <c r="J9" s="90">
        <f t="shared" ca="1" si="0"/>
        <v>0</v>
      </c>
      <c r="K9" s="90">
        <f t="shared" ca="1" si="0"/>
        <v>0</v>
      </c>
      <c r="L9">
        <f ca="1">IF('Chemicals 2020'!$A17="CP",INDIRECT("'Chemicals 2020'!"&amp;'Country Selector'!$B$3&amp;ROW($A17))*10^12,0)</f>
        <v>0</v>
      </c>
      <c r="M9" s="90">
        <f t="shared" ca="1" si="3"/>
        <v>0</v>
      </c>
      <c r="N9" s="90">
        <f t="shared" ca="1" si="1"/>
        <v>0</v>
      </c>
      <c r="O9" s="90">
        <f t="shared" ca="1" si="1"/>
        <v>0</v>
      </c>
      <c r="P9" s="90">
        <f t="shared" ca="1" si="1"/>
        <v>0</v>
      </c>
      <c r="Q9" s="90">
        <f t="shared" ca="1" si="1"/>
        <v>0</v>
      </c>
      <c r="R9" s="90">
        <f t="shared" ca="1" si="1"/>
        <v>0</v>
      </c>
      <c r="S9" s="90">
        <f t="shared" ca="1" si="1"/>
        <v>0</v>
      </c>
      <c r="T9" s="90">
        <f t="shared" ca="1" si="1"/>
        <v>0</v>
      </c>
      <c r="U9" s="90">
        <f t="shared" ca="1" si="1"/>
        <v>0</v>
      </c>
      <c r="V9">
        <f ca="1">IF('Chemicals 2030'!$A17="CP",INDIRECT("'Chemicals 2030'!"&amp;'Country Selector'!$B$3&amp;ROW($A17))*10^12,0)</f>
        <v>0</v>
      </c>
    </row>
    <row r="10" spans="1:22">
      <c r="A10" s="74">
        <v>-42</v>
      </c>
      <c r="B10">
        <f ca="1">IF('Chemicals 2010'!$A18="CP",INDIRECT("'Chemicals 2010'!"&amp;'Country Selector'!$B$3&amp;ROW($A18))*10^12,0)</f>
        <v>0</v>
      </c>
      <c r="C10" s="90">
        <f t="shared" ca="1" si="2"/>
        <v>0</v>
      </c>
      <c r="D10" s="90">
        <f t="shared" ca="1" si="0"/>
        <v>0</v>
      </c>
      <c r="E10" s="90">
        <f t="shared" ca="1" si="0"/>
        <v>0</v>
      </c>
      <c r="F10" s="90">
        <f t="shared" ca="1" si="0"/>
        <v>0</v>
      </c>
      <c r="G10" s="90">
        <f t="shared" ca="1" si="0"/>
        <v>0</v>
      </c>
      <c r="H10" s="90">
        <f t="shared" ca="1" si="0"/>
        <v>0</v>
      </c>
      <c r="I10" s="90">
        <f t="shared" ca="1" si="0"/>
        <v>0</v>
      </c>
      <c r="J10" s="90">
        <f t="shared" ca="1" si="0"/>
        <v>0</v>
      </c>
      <c r="K10" s="90">
        <f t="shared" ca="1" si="0"/>
        <v>0</v>
      </c>
      <c r="L10">
        <f ca="1">IF('Chemicals 2020'!$A18="CP",INDIRECT("'Chemicals 2020'!"&amp;'Country Selector'!$B$3&amp;ROW($A18))*10^12,0)</f>
        <v>0</v>
      </c>
      <c r="M10" s="90">
        <f t="shared" ca="1" si="3"/>
        <v>0</v>
      </c>
      <c r="N10" s="90">
        <f t="shared" ca="1" si="1"/>
        <v>0</v>
      </c>
      <c r="O10" s="90">
        <f t="shared" ca="1" si="1"/>
        <v>0</v>
      </c>
      <c r="P10" s="90">
        <f t="shared" ca="1" si="1"/>
        <v>0</v>
      </c>
      <c r="Q10" s="90">
        <f t="shared" ca="1" si="1"/>
        <v>0</v>
      </c>
      <c r="R10" s="90">
        <f t="shared" ca="1" si="1"/>
        <v>0</v>
      </c>
      <c r="S10" s="90">
        <f t="shared" ca="1" si="1"/>
        <v>0</v>
      </c>
      <c r="T10" s="90">
        <f t="shared" ca="1" si="1"/>
        <v>0</v>
      </c>
      <c r="U10" s="90">
        <f t="shared" ca="1" si="1"/>
        <v>0</v>
      </c>
      <c r="V10">
        <f ca="1">IF('Chemicals 2030'!$A18="CP",INDIRECT("'Chemicals 2030'!"&amp;'Country Selector'!$B$3&amp;ROW($A18))*10^12,0)</f>
        <v>0</v>
      </c>
    </row>
    <row r="11" spans="1:22">
      <c r="A11" s="74">
        <v>-41</v>
      </c>
      <c r="B11">
        <f ca="1">IF('Chemicals 2010'!$A19="CP",INDIRECT("'Chemicals 2010'!"&amp;'Country Selector'!$B$3&amp;ROW($A19))*10^12,0)</f>
        <v>0</v>
      </c>
      <c r="C11" s="90">
        <f t="shared" ca="1" si="2"/>
        <v>0</v>
      </c>
      <c r="D11" s="90">
        <f t="shared" ca="1" si="0"/>
        <v>0</v>
      </c>
      <c r="E11" s="90">
        <f t="shared" ca="1" si="0"/>
        <v>0</v>
      </c>
      <c r="F11" s="90">
        <f t="shared" ca="1" si="0"/>
        <v>0</v>
      </c>
      <c r="G11" s="90">
        <f t="shared" ca="1" si="0"/>
        <v>0</v>
      </c>
      <c r="H11" s="90">
        <f t="shared" ca="1" si="0"/>
        <v>0</v>
      </c>
      <c r="I11" s="90">
        <f t="shared" ca="1" si="0"/>
        <v>0</v>
      </c>
      <c r="J11" s="90">
        <f t="shared" ca="1" si="0"/>
        <v>0</v>
      </c>
      <c r="K11" s="90">
        <f t="shared" ca="1" si="0"/>
        <v>0</v>
      </c>
      <c r="L11">
        <f ca="1">IF('Chemicals 2020'!$A19="CP",INDIRECT("'Chemicals 2020'!"&amp;'Country Selector'!$B$3&amp;ROW($A19))*10^12,0)</f>
        <v>0</v>
      </c>
      <c r="M11" s="90">
        <f t="shared" ca="1" si="3"/>
        <v>0</v>
      </c>
      <c r="N11" s="90">
        <f t="shared" ca="1" si="1"/>
        <v>0</v>
      </c>
      <c r="O11" s="90">
        <f t="shared" ca="1" si="1"/>
        <v>0</v>
      </c>
      <c r="P11" s="90">
        <f t="shared" ca="1" si="1"/>
        <v>0</v>
      </c>
      <c r="Q11" s="90">
        <f t="shared" ca="1" si="1"/>
        <v>0</v>
      </c>
      <c r="R11" s="90">
        <f t="shared" ca="1" si="1"/>
        <v>0</v>
      </c>
      <c r="S11" s="90">
        <f t="shared" ca="1" si="1"/>
        <v>0</v>
      </c>
      <c r="T11" s="90">
        <f t="shared" ca="1" si="1"/>
        <v>0</v>
      </c>
      <c r="U11" s="90">
        <f t="shared" ca="1" si="1"/>
        <v>0</v>
      </c>
      <c r="V11">
        <f ca="1">IF('Chemicals 2030'!$A19="CP",INDIRECT("'Chemicals 2030'!"&amp;'Country Selector'!$B$3&amp;ROW($A19))*10^12,0)</f>
        <v>0</v>
      </c>
    </row>
    <row r="12" spans="1:22">
      <c r="A12" s="74">
        <v>-40</v>
      </c>
      <c r="B12">
        <f ca="1">IF('Chemicals 2010'!$A20="CP",INDIRECT("'Chemicals 2010'!"&amp;'Country Selector'!$B$3&amp;ROW($A20))*10^12,0)</f>
        <v>0</v>
      </c>
      <c r="C12" s="90">
        <f t="shared" ca="1" si="2"/>
        <v>0</v>
      </c>
      <c r="D12" s="90">
        <f t="shared" ca="1" si="0"/>
        <v>0</v>
      </c>
      <c r="E12" s="90">
        <f t="shared" ca="1" si="0"/>
        <v>0</v>
      </c>
      <c r="F12" s="90">
        <f t="shared" ca="1" si="0"/>
        <v>0</v>
      </c>
      <c r="G12" s="90">
        <f t="shared" ca="1" si="0"/>
        <v>0</v>
      </c>
      <c r="H12" s="90">
        <f t="shared" ca="1" si="0"/>
        <v>0</v>
      </c>
      <c r="I12" s="90">
        <f t="shared" ca="1" si="0"/>
        <v>0</v>
      </c>
      <c r="J12" s="90">
        <f t="shared" ca="1" si="0"/>
        <v>0</v>
      </c>
      <c r="K12" s="90">
        <f t="shared" ca="1" si="0"/>
        <v>0</v>
      </c>
      <c r="L12">
        <f ca="1">IF('Chemicals 2020'!$A20="CP",INDIRECT("'Chemicals 2020'!"&amp;'Country Selector'!$B$3&amp;ROW($A20))*10^12,0)</f>
        <v>0</v>
      </c>
      <c r="M12" s="90">
        <f t="shared" ca="1" si="3"/>
        <v>0</v>
      </c>
      <c r="N12" s="90">
        <f t="shared" ca="1" si="1"/>
        <v>0</v>
      </c>
      <c r="O12" s="90">
        <f t="shared" ca="1" si="1"/>
        <v>0</v>
      </c>
      <c r="P12" s="90">
        <f t="shared" ca="1" si="1"/>
        <v>0</v>
      </c>
      <c r="Q12" s="90">
        <f t="shared" ca="1" si="1"/>
        <v>0</v>
      </c>
      <c r="R12" s="90">
        <f t="shared" ca="1" si="1"/>
        <v>0</v>
      </c>
      <c r="S12" s="90">
        <f t="shared" ca="1" si="1"/>
        <v>0</v>
      </c>
      <c r="T12" s="90">
        <f t="shared" ca="1" si="1"/>
        <v>0</v>
      </c>
      <c r="U12" s="90">
        <f t="shared" ca="1" si="1"/>
        <v>0</v>
      </c>
      <c r="V12">
        <f ca="1">IF('Chemicals 2030'!$A20="CP",INDIRECT("'Chemicals 2030'!"&amp;'Country Selector'!$B$3&amp;ROW($A20))*10^12,0)</f>
        <v>0</v>
      </c>
    </row>
    <row r="13" spans="1:22">
      <c r="A13" s="74">
        <v>-39</v>
      </c>
      <c r="B13">
        <f ca="1">IF('Chemicals 2010'!$A21="CP",INDIRECT("'Chemicals 2010'!"&amp;'Country Selector'!$B$3&amp;ROW($A21))*10^12,0)</f>
        <v>0</v>
      </c>
      <c r="C13" s="90">
        <f t="shared" ca="1" si="2"/>
        <v>0</v>
      </c>
      <c r="D13" s="90">
        <f t="shared" ca="1" si="0"/>
        <v>0</v>
      </c>
      <c r="E13" s="90">
        <f t="shared" ca="1" si="0"/>
        <v>0</v>
      </c>
      <c r="F13" s="90">
        <f t="shared" ca="1" si="0"/>
        <v>0</v>
      </c>
      <c r="G13" s="90">
        <f t="shared" ca="1" si="0"/>
        <v>0</v>
      </c>
      <c r="H13" s="90">
        <f t="shared" ca="1" si="0"/>
        <v>0</v>
      </c>
      <c r="I13" s="90">
        <f t="shared" ca="1" si="0"/>
        <v>0</v>
      </c>
      <c r="J13" s="90">
        <f t="shared" ca="1" si="0"/>
        <v>0</v>
      </c>
      <c r="K13" s="90">
        <f t="shared" ca="1" si="0"/>
        <v>0</v>
      </c>
      <c r="L13">
        <f ca="1">IF('Chemicals 2020'!$A21="CP",INDIRECT("'Chemicals 2020'!"&amp;'Country Selector'!$B$3&amp;ROW($A21))*10^12,0)</f>
        <v>0</v>
      </c>
      <c r="M13" s="90">
        <f t="shared" ca="1" si="3"/>
        <v>0</v>
      </c>
      <c r="N13" s="90">
        <f t="shared" ca="1" si="1"/>
        <v>0</v>
      </c>
      <c r="O13" s="90">
        <f t="shared" ca="1" si="1"/>
        <v>0</v>
      </c>
      <c r="P13" s="90">
        <f t="shared" ca="1" si="1"/>
        <v>0</v>
      </c>
      <c r="Q13" s="90">
        <f t="shared" ca="1" si="1"/>
        <v>0</v>
      </c>
      <c r="R13" s="90">
        <f t="shared" ca="1" si="1"/>
        <v>0</v>
      </c>
      <c r="S13" s="90">
        <f t="shared" ca="1" si="1"/>
        <v>0</v>
      </c>
      <c r="T13" s="90">
        <f t="shared" ca="1" si="1"/>
        <v>0</v>
      </c>
      <c r="U13" s="90">
        <f t="shared" ca="1" si="1"/>
        <v>0</v>
      </c>
      <c r="V13">
        <f ca="1">IF('Chemicals 2030'!$A21="CP",INDIRECT("'Chemicals 2030'!"&amp;'Country Selector'!$B$3&amp;ROW($A21))*10^12,0)</f>
        <v>0</v>
      </c>
    </row>
    <row r="14" spans="1:22">
      <c r="A14" s="74">
        <v>-38</v>
      </c>
      <c r="B14">
        <f ca="1">IF('Chemicals 2010'!$A22="CP",INDIRECT("'Chemicals 2010'!"&amp;'Country Selector'!$B$3&amp;ROW($A22))*10^12,0)</f>
        <v>0</v>
      </c>
      <c r="C14" s="90">
        <f t="shared" ca="1" si="2"/>
        <v>0</v>
      </c>
      <c r="D14" s="90">
        <f t="shared" ca="1" si="0"/>
        <v>0</v>
      </c>
      <c r="E14" s="90">
        <f t="shared" ca="1" si="0"/>
        <v>0</v>
      </c>
      <c r="F14" s="90">
        <f t="shared" ca="1" si="0"/>
        <v>0</v>
      </c>
      <c r="G14" s="90">
        <f t="shared" ca="1" si="0"/>
        <v>0</v>
      </c>
      <c r="H14" s="90">
        <f t="shared" ca="1" si="0"/>
        <v>0</v>
      </c>
      <c r="I14" s="90">
        <f t="shared" ca="1" si="0"/>
        <v>0</v>
      </c>
      <c r="J14" s="90">
        <f t="shared" ca="1" si="0"/>
        <v>0</v>
      </c>
      <c r="K14" s="90">
        <f t="shared" ca="1" si="0"/>
        <v>0</v>
      </c>
      <c r="L14">
        <f ca="1">IF('Chemicals 2020'!$A22="CP",INDIRECT("'Chemicals 2020'!"&amp;'Country Selector'!$B$3&amp;ROW($A22))*10^12,0)</f>
        <v>0</v>
      </c>
      <c r="M14" s="90">
        <f t="shared" ca="1" si="3"/>
        <v>0</v>
      </c>
      <c r="N14" s="90">
        <f t="shared" ca="1" si="1"/>
        <v>0</v>
      </c>
      <c r="O14" s="90">
        <f t="shared" ca="1" si="1"/>
        <v>0</v>
      </c>
      <c r="P14" s="90">
        <f t="shared" ca="1" si="1"/>
        <v>0</v>
      </c>
      <c r="Q14" s="90">
        <f t="shared" ca="1" si="1"/>
        <v>0</v>
      </c>
      <c r="R14" s="90">
        <f t="shared" ca="1" si="1"/>
        <v>0</v>
      </c>
      <c r="S14" s="90">
        <f t="shared" ca="1" si="1"/>
        <v>0</v>
      </c>
      <c r="T14" s="90">
        <f t="shared" ca="1" si="1"/>
        <v>0</v>
      </c>
      <c r="U14" s="90">
        <f t="shared" ca="1" si="1"/>
        <v>0</v>
      </c>
      <c r="V14">
        <f ca="1">IF('Chemicals 2030'!$A22="CP",INDIRECT("'Chemicals 2030'!"&amp;'Country Selector'!$B$3&amp;ROW($A22))*10^12,0)</f>
        <v>0</v>
      </c>
    </row>
    <row r="15" spans="1:22">
      <c r="A15" s="74">
        <v>-37</v>
      </c>
      <c r="B15">
        <f ca="1">IF('Chemicals 2010'!$A23="CP",INDIRECT("'Chemicals 2010'!"&amp;'Country Selector'!$B$3&amp;ROW($A23))*10^12,0)</f>
        <v>0</v>
      </c>
      <c r="C15" s="90">
        <f t="shared" ca="1" si="2"/>
        <v>0</v>
      </c>
      <c r="D15" s="90">
        <f t="shared" ca="1" si="0"/>
        <v>0</v>
      </c>
      <c r="E15" s="90">
        <f t="shared" ca="1" si="0"/>
        <v>0</v>
      </c>
      <c r="F15" s="90">
        <f t="shared" ca="1" si="0"/>
        <v>0</v>
      </c>
      <c r="G15" s="90">
        <f t="shared" ca="1" si="0"/>
        <v>0</v>
      </c>
      <c r="H15" s="90">
        <f t="shared" ca="1" si="0"/>
        <v>0</v>
      </c>
      <c r="I15" s="90">
        <f t="shared" ca="1" si="0"/>
        <v>0</v>
      </c>
      <c r="J15" s="90">
        <f t="shared" ca="1" si="0"/>
        <v>0</v>
      </c>
      <c r="K15" s="90">
        <f t="shared" ca="1" si="0"/>
        <v>0</v>
      </c>
      <c r="L15">
        <f ca="1">IF('Chemicals 2020'!$A23="CP",INDIRECT("'Chemicals 2020'!"&amp;'Country Selector'!$B$3&amp;ROW($A23))*10^12,0)</f>
        <v>0</v>
      </c>
      <c r="M15" s="90">
        <f t="shared" ca="1" si="3"/>
        <v>0</v>
      </c>
      <c r="N15" s="90">
        <f t="shared" ca="1" si="1"/>
        <v>0</v>
      </c>
      <c r="O15" s="90">
        <f t="shared" ca="1" si="1"/>
        <v>0</v>
      </c>
      <c r="P15" s="90">
        <f t="shared" ca="1" si="1"/>
        <v>0</v>
      </c>
      <c r="Q15" s="90">
        <f t="shared" ca="1" si="1"/>
        <v>0</v>
      </c>
      <c r="R15" s="90">
        <f t="shared" ca="1" si="1"/>
        <v>0</v>
      </c>
      <c r="S15" s="90">
        <f t="shared" ca="1" si="1"/>
        <v>0</v>
      </c>
      <c r="T15" s="90">
        <f t="shared" ca="1" si="1"/>
        <v>0</v>
      </c>
      <c r="U15" s="90">
        <f t="shared" ca="1" si="1"/>
        <v>0</v>
      </c>
      <c r="V15">
        <f ca="1">IF('Chemicals 2030'!$A23="CP",INDIRECT("'Chemicals 2030'!"&amp;'Country Selector'!$B$3&amp;ROW($A23))*10^12,0)</f>
        <v>0</v>
      </c>
    </row>
    <row r="16" spans="1:22">
      <c r="A16" s="74">
        <v>-36</v>
      </c>
      <c r="B16">
        <f ca="1">IF('Chemicals 2010'!$A24="CP",INDIRECT("'Chemicals 2010'!"&amp;'Country Selector'!$B$3&amp;ROW($A24))*10^12,0)</f>
        <v>0</v>
      </c>
      <c r="C16" s="90">
        <f t="shared" ca="1" si="2"/>
        <v>0</v>
      </c>
      <c r="D16" s="90">
        <f t="shared" ca="1" si="0"/>
        <v>0</v>
      </c>
      <c r="E16" s="90">
        <f t="shared" ca="1" si="0"/>
        <v>0</v>
      </c>
      <c r="F16" s="90">
        <f t="shared" ca="1" si="0"/>
        <v>0</v>
      </c>
      <c r="G16" s="90">
        <f t="shared" ca="1" si="0"/>
        <v>0</v>
      </c>
      <c r="H16" s="90">
        <f t="shared" ca="1" si="0"/>
        <v>0</v>
      </c>
      <c r="I16" s="90">
        <f t="shared" ca="1" si="0"/>
        <v>0</v>
      </c>
      <c r="J16" s="90">
        <f t="shared" ca="1" si="0"/>
        <v>0</v>
      </c>
      <c r="K16" s="90">
        <f t="shared" ca="1" si="0"/>
        <v>0</v>
      </c>
      <c r="L16">
        <f ca="1">IF('Chemicals 2020'!$A24="CP",INDIRECT("'Chemicals 2020'!"&amp;'Country Selector'!$B$3&amp;ROW($A24))*10^12,0)</f>
        <v>0</v>
      </c>
      <c r="M16" s="90">
        <f t="shared" ca="1" si="3"/>
        <v>0</v>
      </c>
      <c r="N16" s="90">
        <f t="shared" ca="1" si="1"/>
        <v>0</v>
      </c>
      <c r="O16" s="90">
        <f t="shared" ca="1" si="1"/>
        <v>0</v>
      </c>
      <c r="P16" s="90">
        <f t="shared" ca="1" si="1"/>
        <v>0</v>
      </c>
      <c r="Q16" s="90">
        <f t="shared" ca="1" si="1"/>
        <v>0</v>
      </c>
      <c r="R16" s="90">
        <f t="shared" ca="1" si="1"/>
        <v>0</v>
      </c>
      <c r="S16" s="90">
        <f t="shared" ca="1" si="1"/>
        <v>0</v>
      </c>
      <c r="T16" s="90">
        <f t="shared" ca="1" si="1"/>
        <v>0</v>
      </c>
      <c r="U16" s="90">
        <f t="shared" ca="1" si="1"/>
        <v>0</v>
      </c>
      <c r="V16">
        <f ca="1">IF('Chemicals 2030'!$A24="CP",INDIRECT("'Chemicals 2030'!"&amp;'Country Selector'!$B$3&amp;ROW($A24))*10^12,0)</f>
        <v>0</v>
      </c>
    </row>
    <row r="17" spans="1:22">
      <c r="A17" s="74">
        <v>-35</v>
      </c>
      <c r="B17">
        <f ca="1">IF('Chemicals 2010'!$A25="CP",INDIRECT("'Chemicals 2010'!"&amp;'Country Selector'!$B$3&amp;ROW($A25))*10^12,0)</f>
        <v>0</v>
      </c>
      <c r="C17" s="90">
        <f t="shared" ca="1" si="2"/>
        <v>0</v>
      </c>
      <c r="D17" s="90">
        <f t="shared" ca="1" si="0"/>
        <v>0</v>
      </c>
      <c r="E17" s="90">
        <f t="shared" ca="1" si="0"/>
        <v>0</v>
      </c>
      <c r="F17" s="90">
        <f t="shared" ca="1" si="0"/>
        <v>0</v>
      </c>
      <c r="G17" s="90">
        <f t="shared" ca="1" si="0"/>
        <v>0</v>
      </c>
      <c r="H17" s="90">
        <f t="shared" ca="1" si="0"/>
        <v>0</v>
      </c>
      <c r="I17" s="90">
        <f t="shared" ca="1" si="0"/>
        <v>0</v>
      </c>
      <c r="J17" s="90">
        <f t="shared" ca="1" si="0"/>
        <v>0</v>
      </c>
      <c r="K17" s="90">
        <f t="shared" ca="1" si="0"/>
        <v>0</v>
      </c>
      <c r="L17">
        <f ca="1">IF('Chemicals 2020'!$A25="CP",INDIRECT("'Chemicals 2020'!"&amp;'Country Selector'!$B$3&amp;ROW($A25))*10^12,0)</f>
        <v>0</v>
      </c>
      <c r="M17" s="90">
        <f t="shared" ca="1" si="3"/>
        <v>0</v>
      </c>
      <c r="N17" s="90">
        <f t="shared" ca="1" si="1"/>
        <v>0</v>
      </c>
      <c r="O17" s="90">
        <f t="shared" ca="1" si="1"/>
        <v>0</v>
      </c>
      <c r="P17" s="90">
        <f t="shared" ca="1" si="1"/>
        <v>0</v>
      </c>
      <c r="Q17" s="90">
        <f t="shared" ca="1" si="1"/>
        <v>0</v>
      </c>
      <c r="R17" s="90">
        <f t="shared" ca="1" si="1"/>
        <v>0</v>
      </c>
      <c r="S17" s="90">
        <f t="shared" ca="1" si="1"/>
        <v>0</v>
      </c>
      <c r="T17" s="90">
        <f t="shared" ca="1" si="1"/>
        <v>0</v>
      </c>
      <c r="U17" s="90">
        <f t="shared" ca="1" si="1"/>
        <v>0</v>
      </c>
      <c r="V17">
        <f ca="1">IF('Chemicals 2030'!$A25="CP",INDIRECT("'Chemicals 2030'!"&amp;'Country Selector'!$B$3&amp;ROW($A25))*10^12,0)</f>
        <v>0</v>
      </c>
    </row>
    <row r="18" spans="1:22">
      <c r="A18" s="74">
        <v>-34</v>
      </c>
      <c r="B18">
        <f ca="1">IF('Chemicals 2010'!$A26="CP",INDIRECT("'Chemicals 2010'!"&amp;'Country Selector'!$B$3&amp;ROW($A26))*10^12,0)</f>
        <v>0</v>
      </c>
      <c r="C18" s="90">
        <f t="shared" ca="1" si="2"/>
        <v>0</v>
      </c>
      <c r="D18" s="90">
        <f t="shared" ca="1" si="2"/>
        <v>0</v>
      </c>
      <c r="E18" s="90">
        <f t="shared" ca="1" si="2"/>
        <v>0</v>
      </c>
      <c r="F18" s="90">
        <f t="shared" ca="1" si="2"/>
        <v>0</v>
      </c>
      <c r="G18" s="90">
        <f t="shared" ca="1" si="2"/>
        <v>0</v>
      </c>
      <c r="H18" s="90">
        <f t="shared" ca="1" si="2"/>
        <v>0</v>
      </c>
      <c r="I18" s="90">
        <f t="shared" ca="1" si="2"/>
        <v>0</v>
      </c>
      <c r="J18" s="90">
        <f t="shared" ca="1" si="2"/>
        <v>0</v>
      </c>
      <c r="K18" s="90">
        <f t="shared" ca="1" si="2"/>
        <v>0</v>
      </c>
      <c r="L18">
        <f ca="1">IF('Chemicals 2020'!$A26="CP",INDIRECT("'Chemicals 2020'!"&amp;'Country Selector'!$B$3&amp;ROW($A26))*10^12,0)</f>
        <v>0</v>
      </c>
      <c r="M18" s="90">
        <f t="shared" ca="1" si="3"/>
        <v>0</v>
      </c>
      <c r="N18" s="90">
        <f t="shared" ca="1" si="3"/>
        <v>0</v>
      </c>
      <c r="O18" s="90">
        <f t="shared" ca="1" si="3"/>
        <v>0</v>
      </c>
      <c r="P18" s="90">
        <f t="shared" ca="1" si="3"/>
        <v>0</v>
      </c>
      <c r="Q18" s="90">
        <f t="shared" ca="1" si="3"/>
        <v>0</v>
      </c>
      <c r="R18" s="90">
        <f t="shared" ca="1" si="3"/>
        <v>0</v>
      </c>
      <c r="S18" s="90">
        <f t="shared" ca="1" si="3"/>
        <v>0</v>
      </c>
      <c r="T18" s="90">
        <f t="shared" ca="1" si="3"/>
        <v>0</v>
      </c>
      <c r="U18" s="90">
        <f t="shared" ca="1" si="3"/>
        <v>0</v>
      </c>
      <c r="V18">
        <f ca="1">IF('Chemicals 2030'!$A26="CP",INDIRECT("'Chemicals 2030'!"&amp;'Country Selector'!$B$3&amp;ROW($A26))*10^12,0)</f>
        <v>0</v>
      </c>
    </row>
    <row r="19" spans="1:22">
      <c r="A19" s="74">
        <v>-33</v>
      </c>
      <c r="B19">
        <f ca="1">IF('Chemicals 2010'!$A27="CP",INDIRECT("'Chemicals 2010'!"&amp;'Country Selector'!$B$3&amp;ROW($A27))*10^12,0)</f>
        <v>0</v>
      </c>
      <c r="C19" s="90">
        <f t="shared" ca="1" si="2"/>
        <v>0</v>
      </c>
      <c r="D19" s="90">
        <f t="shared" ca="1" si="2"/>
        <v>0</v>
      </c>
      <c r="E19" s="90">
        <f t="shared" ca="1" si="2"/>
        <v>0</v>
      </c>
      <c r="F19" s="90">
        <f t="shared" ca="1" si="2"/>
        <v>0</v>
      </c>
      <c r="G19" s="90">
        <f t="shared" ca="1" si="2"/>
        <v>0</v>
      </c>
      <c r="H19" s="90">
        <f t="shared" ca="1" si="2"/>
        <v>0</v>
      </c>
      <c r="I19" s="90">
        <f t="shared" ca="1" si="2"/>
        <v>0</v>
      </c>
      <c r="J19" s="90">
        <f t="shared" ca="1" si="2"/>
        <v>0</v>
      </c>
      <c r="K19" s="90">
        <f t="shared" ca="1" si="2"/>
        <v>0</v>
      </c>
      <c r="L19">
        <f ca="1">IF('Chemicals 2020'!$A27="CP",INDIRECT("'Chemicals 2020'!"&amp;'Country Selector'!$B$3&amp;ROW($A27))*10^12,0)</f>
        <v>0</v>
      </c>
      <c r="M19" s="90">
        <f t="shared" ca="1" si="3"/>
        <v>0</v>
      </c>
      <c r="N19" s="90">
        <f t="shared" ca="1" si="3"/>
        <v>0</v>
      </c>
      <c r="O19" s="90">
        <f t="shared" ca="1" si="3"/>
        <v>0</v>
      </c>
      <c r="P19" s="90">
        <f t="shared" ca="1" si="3"/>
        <v>0</v>
      </c>
      <c r="Q19" s="90">
        <f t="shared" ca="1" si="3"/>
        <v>0</v>
      </c>
      <c r="R19" s="90">
        <f t="shared" ca="1" si="3"/>
        <v>0</v>
      </c>
      <c r="S19" s="90">
        <f t="shared" ca="1" si="3"/>
        <v>0</v>
      </c>
      <c r="T19" s="90">
        <f t="shared" ca="1" si="3"/>
        <v>0</v>
      </c>
      <c r="U19" s="90">
        <f t="shared" ca="1" si="3"/>
        <v>0</v>
      </c>
      <c r="V19">
        <f ca="1">IF('Chemicals 2030'!$A27="CP",INDIRECT("'Chemicals 2030'!"&amp;'Country Selector'!$B$3&amp;ROW($A27))*10^12,0)</f>
        <v>0</v>
      </c>
    </row>
    <row r="20" spans="1:22">
      <c r="A20" s="74">
        <v>-32</v>
      </c>
      <c r="B20">
        <f ca="1">IF('Chemicals 2010'!$A28="CP",INDIRECT("'Chemicals 2010'!"&amp;'Country Selector'!$B$3&amp;ROW($A28))*10^12,0)</f>
        <v>0</v>
      </c>
      <c r="C20" s="90">
        <f t="shared" ca="1" si="2"/>
        <v>0</v>
      </c>
      <c r="D20" s="90">
        <f t="shared" ca="1" si="2"/>
        <v>0</v>
      </c>
      <c r="E20" s="90">
        <f t="shared" ca="1" si="2"/>
        <v>0</v>
      </c>
      <c r="F20" s="90">
        <f t="shared" ca="1" si="2"/>
        <v>0</v>
      </c>
      <c r="G20" s="90">
        <f t="shared" ca="1" si="2"/>
        <v>0</v>
      </c>
      <c r="H20" s="90">
        <f t="shared" ca="1" si="2"/>
        <v>0</v>
      </c>
      <c r="I20" s="90">
        <f t="shared" ca="1" si="2"/>
        <v>0</v>
      </c>
      <c r="J20" s="90">
        <f t="shared" ca="1" si="2"/>
        <v>0</v>
      </c>
      <c r="K20" s="90">
        <f t="shared" ca="1" si="2"/>
        <v>0</v>
      </c>
      <c r="L20">
        <f ca="1">IF('Chemicals 2020'!$A28="CP",INDIRECT("'Chemicals 2020'!"&amp;'Country Selector'!$B$3&amp;ROW($A28))*10^12,0)</f>
        <v>0</v>
      </c>
      <c r="M20" s="90">
        <f t="shared" ca="1" si="3"/>
        <v>0</v>
      </c>
      <c r="N20" s="90">
        <f t="shared" ca="1" si="3"/>
        <v>0</v>
      </c>
      <c r="O20" s="90">
        <f t="shared" ca="1" si="3"/>
        <v>0</v>
      </c>
      <c r="P20" s="90">
        <f t="shared" ca="1" si="3"/>
        <v>0</v>
      </c>
      <c r="Q20" s="90">
        <f t="shared" ca="1" si="3"/>
        <v>0</v>
      </c>
      <c r="R20" s="90">
        <f t="shared" ca="1" si="3"/>
        <v>0</v>
      </c>
      <c r="S20" s="90">
        <f t="shared" ca="1" si="3"/>
        <v>0</v>
      </c>
      <c r="T20" s="90">
        <f t="shared" ca="1" si="3"/>
        <v>0</v>
      </c>
      <c r="U20" s="90">
        <f t="shared" ca="1" si="3"/>
        <v>0</v>
      </c>
      <c r="V20">
        <f ca="1">IF('Chemicals 2030'!$A28="CP",INDIRECT("'Chemicals 2030'!"&amp;'Country Selector'!$B$3&amp;ROW($A28))*10^12,0)</f>
        <v>0</v>
      </c>
    </row>
    <row r="21" spans="1:22">
      <c r="A21" s="74">
        <v>-31</v>
      </c>
      <c r="B21">
        <f ca="1">IF('Chemicals 2010'!$A29="CP",INDIRECT("'Chemicals 2010'!"&amp;'Country Selector'!$B$3&amp;ROW($A29))*10^12,0)</f>
        <v>0</v>
      </c>
      <c r="C21" s="90">
        <f t="shared" ca="1" si="2"/>
        <v>0</v>
      </c>
      <c r="D21" s="90">
        <f t="shared" ca="1" si="2"/>
        <v>0</v>
      </c>
      <c r="E21" s="90">
        <f t="shared" ca="1" si="2"/>
        <v>0</v>
      </c>
      <c r="F21" s="90">
        <f t="shared" ca="1" si="2"/>
        <v>0</v>
      </c>
      <c r="G21" s="90">
        <f t="shared" ca="1" si="2"/>
        <v>0</v>
      </c>
      <c r="H21" s="90">
        <f t="shared" ca="1" si="2"/>
        <v>0</v>
      </c>
      <c r="I21" s="90">
        <f t="shared" ca="1" si="2"/>
        <v>0</v>
      </c>
      <c r="J21" s="90">
        <f t="shared" ca="1" si="2"/>
        <v>0</v>
      </c>
      <c r="K21" s="90">
        <f t="shared" ca="1" si="2"/>
        <v>0</v>
      </c>
      <c r="L21">
        <f ca="1">IF('Chemicals 2020'!$A29="CP",INDIRECT("'Chemicals 2020'!"&amp;'Country Selector'!$B$3&amp;ROW($A29))*10^12,0)</f>
        <v>0</v>
      </c>
      <c r="M21" s="90">
        <f t="shared" ca="1" si="3"/>
        <v>0</v>
      </c>
      <c r="N21" s="90">
        <f t="shared" ca="1" si="3"/>
        <v>0</v>
      </c>
      <c r="O21" s="90">
        <f t="shared" ca="1" si="3"/>
        <v>0</v>
      </c>
      <c r="P21" s="90">
        <f t="shared" ca="1" si="3"/>
        <v>0</v>
      </c>
      <c r="Q21" s="90">
        <f t="shared" ca="1" si="3"/>
        <v>0</v>
      </c>
      <c r="R21" s="90">
        <f t="shared" ca="1" si="3"/>
        <v>0</v>
      </c>
      <c r="S21" s="90">
        <f t="shared" ca="1" si="3"/>
        <v>0</v>
      </c>
      <c r="T21" s="90">
        <f t="shared" ca="1" si="3"/>
        <v>0</v>
      </c>
      <c r="U21" s="90">
        <f t="shared" ca="1" si="3"/>
        <v>0</v>
      </c>
      <c r="V21">
        <f ca="1">IF('Chemicals 2030'!$A29="CP",INDIRECT("'Chemicals 2030'!"&amp;'Country Selector'!$B$3&amp;ROW($A29))*10^12,0)</f>
        <v>0</v>
      </c>
    </row>
    <row r="22" spans="1:22">
      <c r="A22" s="74">
        <v>-30</v>
      </c>
      <c r="B22">
        <f ca="1">IF('Chemicals 2010'!$A30="CP",INDIRECT("'Chemicals 2010'!"&amp;'Country Selector'!$B$3&amp;ROW($A30))*10^12,0)</f>
        <v>0</v>
      </c>
      <c r="C22" s="90">
        <f t="shared" ca="1" si="2"/>
        <v>0</v>
      </c>
      <c r="D22" s="90">
        <f t="shared" ca="1" si="2"/>
        <v>0</v>
      </c>
      <c r="E22" s="90">
        <f t="shared" ca="1" si="2"/>
        <v>0</v>
      </c>
      <c r="F22" s="90">
        <f t="shared" ca="1" si="2"/>
        <v>0</v>
      </c>
      <c r="G22" s="90">
        <f t="shared" ca="1" si="2"/>
        <v>0</v>
      </c>
      <c r="H22" s="90">
        <f t="shared" ca="1" si="2"/>
        <v>0</v>
      </c>
      <c r="I22" s="90">
        <f t="shared" ca="1" si="2"/>
        <v>0</v>
      </c>
      <c r="J22" s="90">
        <f t="shared" ca="1" si="2"/>
        <v>0</v>
      </c>
      <c r="K22" s="90">
        <f t="shared" ca="1" si="2"/>
        <v>0</v>
      </c>
      <c r="L22">
        <f ca="1">IF('Chemicals 2020'!$A30="CP",INDIRECT("'Chemicals 2020'!"&amp;'Country Selector'!$B$3&amp;ROW($A30))*10^12,0)</f>
        <v>0</v>
      </c>
      <c r="M22" s="90">
        <f t="shared" ca="1" si="3"/>
        <v>0</v>
      </c>
      <c r="N22" s="90">
        <f t="shared" ca="1" si="3"/>
        <v>0</v>
      </c>
      <c r="O22" s="90">
        <f t="shared" ca="1" si="3"/>
        <v>0</v>
      </c>
      <c r="P22" s="90">
        <f t="shared" ca="1" si="3"/>
        <v>0</v>
      </c>
      <c r="Q22" s="90">
        <f t="shared" ca="1" si="3"/>
        <v>0</v>
      </c>
      <c r="R22" s="90">
        <f t="shared" ca="1" si="3"/>
        <v>0</v>
      </c>
      <c r="S22" s="90">
        <f t="shared" ca="1" si="3"/>
        <v>0</v>
      </c>
      <c r="T22" s="90">
        <f t="shared" ca="1" si="3"/>
        <v>0</v>
      </c>
      <c r="U22" s="90">
        <f t="shared" ca="1" si="3"/>
        <v>0</v>
      </c>
      <c r="V22">
        <f ca="1">IF('Chemicals 2030'!$A30="CP",INDIRECT("'Chemicals 2030'!"&amp;'Country Selector'!$B$3&amp;ROW($A30))*10^12,0)</f>
        <v>0</v>
      </c>
    </row>
    <row r="23" spans="1:22">
      <c r="A23" s="74">
        <v>-29</v>
      </c>
      <c r="B23">
        <f ca="1">IF('Chemicals 2010'!$A31="CP",INDIRECT("'Chemicals 2010'!"&amp;'Country Selector'!$B$3&amp;ROW($A31))*10^12,0)</f>
        <v>0</v>
      </c>
      <c r="C23" s="90">
        <f t="shared" ca="1" si="2"/>
        <v>0</v>
      </c>
      <c r="D23" s="90">
        <f t="shared" ca="1" si="2"/>
        <v>0</v>
      </c>
      <c r="E23" s="90">
        <f t="shared" ca="1" si="2"/>
        <v>0</v>
      </c>
      <c r="F23" s="90">
        <f t="shared" ca="1" si="2"/>
        <v>0</v>
      </c>
      <c r="G23" s="90">
        <f t="shared" ca="1" si="2"/>
        <v>0</v>
      </c>
      <c r="H23" s="90">
        <f t="shared" ca="1" si="2"/>
        <v>0</v>
      </c>
      <c r="I23" s="90">
        <f t="shared" ca="1" si="2"/>
        <v>0</v>
      </c>
      <c r="J23" s="90">
        <f t="shared" ca="1" si="2"/>
        <v>0</v>
      </c>
      <c r="K23" s="90">
        <f t="shared" ca="1" si="2"/>
        <v>0</v>
      </c>
      <c r="L23">
        <f ca="1">IF('Chemicals 2020'!$A31="CP",INDIRECT("'Chemicals 2020'!"&amp;'Country Selector'!$B$3&amp;ROW($A31))*10^12,0)</f>
        <v>0</v>
      </c>
      <c r="M23" s="90">
        <f t="shared" ca="1" si="3"/>
        <v>0</v>
      </c>
      <c r="N23" s="90">
        <f t="shared" ca="1" si="3"/>
        <v>0</v>
      </c>
      <c r="O23" s="90">
        <f t="shared" ca="1" si="3"/>
        <v>0</v>
      </c>
      <c r="P23" s="90">
        <f t="shared" ca="1" si="3"/>
        <v>0</v>
      </c>
      <c r="Q23" s="90">
        <f t="shared" ca="1" si="3"/>
        <v>0</v>
      </c>
      <c r="R23" s="90">
        <f t="shared" ca="1" si="3"/>
        <v>0</v>
      </c>
      <c r="S23" s="90">
        <f t="shared" ca="1" si="3"/>
        <v>0</v>
      </c>
      <c r="T23" s="90">
        <f t="shared" ca="1" si="3"/>
        <v>0</v>
      </c>
      <c r="U23" s="90">
        <f t="shared" ca="1" si="3"/>
        <v>0</v>
      </c>
      <c r="V23">
        <f ca="1">IF('Chemicals 2030'!$A31="CP",INDIRECT("'Chemicals 2030'!"&amp;'Country Selector'!$B$3&amp;ROW($A31))*10^12,0)</f>
        <v>0</v>
      </c>
    </row>
    <row r="24" spans="1:22">
      <c r="A24" s="74">
        <v>-28</v>
      </c>
      <c r="B24">
        <f ca="1">IF('Chemicals 2010'!$A32="CP",INDIRECT("'Chemicals 2010'!"&amp;'Country Selector'!$B$3&amp;ROW($A32))*10^12,0)</f>
        <v>0</v>
      </c>
      <c r="C24" s="90">
        <f t="shared" ca="1" si="2"/>
        <v>0</v>
      </c>
      <c r="D24" s="90">
        <f t="shared" ca="1" si="2"/>
        <v>0</v>
      </c>
      <c r="E24" s="90">
        <f t="shared" ca="1" si="2"/>
        <v>0</v>
      </c>
      <c r="F24" s="90">
        <f t="shared" ca="1" si="2"/>
        <v>0</v>
      </c>
      <c r="G24" s="90">
        <f t="shared" ca="1" si="2"/>
        <v>0</v>
      </c>
      <c r="H24" s="90">
        <f t="shared" ca="1" si="2"/>
        <v>0</v>
      </c>
      <c r="I24" s="90">
        <f t="shared" ca="1" si="2"/>
        <v>0</v>
      </c>
      <c r="J24" s="90">
        <f t="shared" ca="1" si="2"/>
        <v>0</v>
      </c>
      <c r="K24" s="90">
        <f t="shared" ca="1" si="2"/>
        <v>0</v>
      </c>
      <c r="L24">
        <f ca="1">IF('Chemicals 2020'!$A32="CP",INDIRECT("'Chemicals 2020'!"&amp;'Country Selector'!$B$3&amp;ROW($A32))*10^12,0)</f>
        <v>0</v>
      </c>
      <c r="M24" s="90">
        <f t="shared" ca="1" si="3"/>
        <v>0</v>
      </c>
      <c r="N24" s="90">
        <f t="shared" ca="1" si="3"/>
        <v>0</v>
      </c>
      <c r="O24" s="90">
        <f t="shared" ca="1" si="3"/>
        <v>0</v>
      </c>
      <c r="P24" s="90">
        <f t="shared" ca="1" si="3"/>
        <v>0</v>
      </c>
      <c r="Q24" s="90">
        <f t="shared" ca="1" si="3"/>
        <v>0</v>
      </c>
      <c r="R24" s="90">
        <f t="shared" ca="1" si="3"/>
        <v>0</v>
      </c>
      <c r="S24" s="90">
        <f t="shared" ca="1" si="3"/>
        <v>0</v>
      </c>
      <c r="T24" s="90">
        <f t="shared" ca="1" si="3"/>
        <v>0</v>
      </c>
      <c r="U24" s="90">
        <f t="shared" ca="1" si="3"/>
        <v>0</v>
      </c>
      <c r="V24">
        <f ca="1">IF('Chemicals 2030'!$A32="CP",INDIRECT("'Chemicals 2030'!"&amp;'Country Selector'!$B$3&amp;ROW($A32))*10^12,0)</f>
        <v>0</v>
      </c>
    </row>
    <row r="25" spans="1:22">
      <c r="A25" s="74">
        <v>-27</v>
      </c>
      <c r="B25">
        <f ca="1">IF('Chemicals 2010'!$A33="CP",INDIRECT("'Chemicals 2010'!"&amp;'Country Selector'!$B$3&amp;ROW($A33))*10^12,0)</f>
        <v>0</v>
      </c>
      <c r="C25" s="90">
        <f t="shared" ca="1" si="2"/>
        <v>0</v>
      </c>
      <c r="D25" s="90">
        <f t="shared" ca="1" si="2"/>
        <v>0</v>
      </c>
      <c r="E25" s="90">
        <f t="shared" ca="1" si="2"/>
        <v>0</v>
      </c>
      <c r="F25" s="90">
        <f t="shared" ca="1" si="2"/>
        <v>0</v>
      </c>
      <c r="G25" s="90">
        <f t="shared" ca="1" si="2"/>
        <v>0</v>
      </c>
      <c r="H25" s="90">
        <f t="shared" ca="1" si="2"/>
        <v>0</v>
      </c>
      <c r="I25" s="90">
        <f t="shared" ca="1" si="2"/>
        <v>0</v>
      </c>
      <c r="J25" s="90">
        <f t="shared" ca="1" si="2"/>
        <v>0</v>
      </c>
      <c r="K25" s="90">
        <f t="shared" ca="1" si="2"/>
        <v>0</v>
      </c>
      <c r="L25">
        <f ca="1">IF('Chemicals 2020'!$A33="CP",INDIRECT("'Chemicals 2020'!"&amp;'Country Selector'!$B$3&amp;ROW($A33))*10^12,0)</f>
        <v>0</v>
      </c>
      <c r="M25" s="90">
        <f t="shared" ca="1" si="3"/>
        <v>0</v>
      </c>
      <c r="N25" s="90">
        <f t="shared" ca="1" si="3"/>
        <v>0</v>
      </c>
      <c r="O25" s="90">
        <f t="shared" ca="1" si="3"/>
        <v>0</v>
      </c>
      <c r="P25" s="90">
        <f t="shared" ca="1" si="3"/>
        <v>0</v>
      </c>
      <c r="Q25" s="90">
        <f t="shared" ca="1" si="3"/>
        <v>0</v>
      </c>
      <c r="R25" s="90">
        <f t="shared" ca="1" si="3"/>
        <v>0</v>
      </c>
      <c r="S25" s="90">
        <f t="shared" ca="1" si="3"/>
        <v>0</v>
      </c>
      <c r="T25" s="90">
        <f t="shared" ca="1" si="3"/>
        <v>0</v>
      </c>
      <c r="U25" s="90">
        <f t="shared" ca="1" si="3"/>
        <v>0</v>
      </c>
      <c r="V25">
        <f ca="1">IF('Chemicals 2030'!$A33="CP",INDIRECT("'Chemicals 2030'!"&amp;'Country Selector'!$B$3&amp;ROW($A33))*10^12,0)</f>
        <v>0</v>
      </c>
    </row>
    <row r="26" spans="1:22">
      <c r="A26" s="74">
        <v>-26</v>
      </c>
      <c r="B26">
        <f ca="1">IF('Chemicals 2010'!$A34="CP",INDIRECT("'Chemicals 2010'!"&amp;'Country Selector'!$B$3&amp;ROW($A34))*10^12,0)</f>
        <v>0</v>
      </c>
      <c r="C26" s="90">
        <f t="shared" ca="1" si="2"/>
        <v>0</v>
      </c>
      <c r="D26" s="90">
        <f t="shared" ca="1" si="2"/>
        <v>0</v>
      </c>
      <c r="E26" s="90">
        <f t="shared" ca="1" si="2"/>
        <v>0</v>
      </c>
      <c r="F26" s="90">
        <f t="shared" ca="1" si="2"/>
        <v>0</v>
      </c>
      <c r="G26" s="90">
        <f t="shared" ca="1" si="2"/>
        <v>0</v>
      </c>
      <c r="H26" s="90">
        <f t="shared" ca="1" si="2"/>
        <v>0</v>
      </c>
      <c r="I26" s="90">
        <f t="shared" ca="1" si="2"/>
        <v>0</v>
      </c>
      <c r="J26" s="90">
        <f t="shared" ca="1" si="2"/>
        <v>0</v>
      </c>
      <c r="K26" s="90">
        <f t="shared" ca="1" si="2"/>
        <v>0</v>
      </c>
      <c r="L26">
        <f ca="1">IF('Chemicals 2020'!$A34="CP",INDIRECT("'Chemicals 2020'!"&amp;'Country Selector'!$B$3&amp;ROW($A34))*10^12,0)</f>
        <v>0</v>
      </c>
      <c r="M26" s="90">
        <f t="shared" ca="1" si="3"/>
        <v>0</v>
      </c>
      <c r="N26" s="90">
        <f t="shared" ca="1" si="3"/>
        <v>0</v>
      </c>
      <c r="O26" s="90">
        <f t="shared" ca="1" si="3"/>
        <v>0</v>
      </c>
      <c r="P26" s="90">
        <f t="shared" ca="1" si="3"/>
        <v>0</v>
      </c>
      <c r="Q26" s="90">
        <f t="shared" ca="1" si="3"/>
        <v>0</v>
      </c>
      <c r="R26" s="90">
        <f t="shared" ca="1" si="3"/>
        <v>0</v>
      </c>
      <c r="S26" s="90">
        <f t="shared" ca="1" si="3"/>
        <v>0</v>
      </c>
      <c r="T26" s="90">
        <f t="shared" ca="1" si="3"/>
        <v>0</v>
      </c>
      <c r="U26" s="90">
        <f t="shared" ca="1" si="3"/>
        <v>0</v>
      </c>
      <c r="V26">
        <f ca="1">IF('Chemicals 2030'!$A34="CP",INDIRECT("'Chemicals 2030'!"&amp;'Country Selector'!$B$3&amp;ROW($A34))*10^12,0)</f>
        <v>0</v>
      </c>
    </row>
    <row r="27" spans="1:22">
      <c r="A27" s="74">
        <v>-25</v>
      </c>
      <c r="B27">
        <f ca="1">IF('Chemicals 2010'!$A35="CP",INDIRECT("'Chemicals 2010'!"&amp;'Country Selector'!$B$3&amp;ROW($A35))*10^12,0)</f>
        <v>0</v>
      </c>
      <c r="C27" s="90">
        <f t="shared" ca="1" si="2"/>
        <v>0</v>
      </c>
      <c r="D27" s="90">
        <f t="shared" ca="1" si="2"/>
        <v>0</v>
      </c>
      <c r="E27" s="90">
        <f t="shared" ca="1" si="2"/>
        <v>0</v>
      </c>
      <c r="F27" s="90">
        <f t="shared" ca="1" si="2"/>
        <v>0</v>
      </c>
      <c r="G27" s="90">
        <f t="shared" ca="1" si="2"/>
        <v>0</v>
      </c>
      <c r="H27" s="90">
        <f t="shared" ca="1" si="2"/>
        <v>0</v>
      </c>
      <c r="I27" s="90">
        <f t="shared" ca="1" si="2"/>
        <v>0</v>
      </c>
      <c r="J27" s="90">
        <f t="shared" ca="1" si="2"/>
        <v>0</v>
      </c>
      <c r="K27" s="90">
        <f t="shared" ca="1" si="2"/>
        <v>0</v>
      </c>
      <c r="L27">
        <f ca="1">IF('Chemicals 2020'!$A35="CP",INDIRECT("'Chemicals 2020'!"&amp;'Country Selector'!$B$3&amp;ROW($A35))*10^12,0)</f>
        <v>0</v>
      </c>
      <c r="M27" s="90">
        <f t="shared" ca="1" si="3"/>
        <v>0</v>
      </c>
      <c r="N27" s="90">
        <f t="shared" ca="1" si="3"/>
        <v>0</v>
      </c>
      <c r="O27" s="90">
        <f t="shared" ca="1" si="3"/>
        <v>0</v>
      </c>
      <c r="P27" s="90">
        <f t="shared" ca="1" si="3"/>
        <v>0</v>
      </c>
      <c r="Q27" s="90">
        <f t="shared" ca="1" si="3"/>
        <v>0</v>
      </c>
      <c r="R27" s="90">
        <f t="shared" ca="1" si="3"/>
        <v>0</v>
      </c>
      <c r="S27" s="90">
        <f t="shared" ca="1" si="3"/>
        <v>0</v>
      </c>
      <c r="T27" s="90">
        <f t="shared" ca="1" si="3"/>
        <v>0</v>
      </c>
      <c r="U27" s="90">
        <f t="shared" ca="1" si="3"/>
        <v>0</v>
      </c>
      <c r="V27">
        <f ca="1">IF('Chemicals 2030'!$A35="CP",INDIRECT("'Chemicals 2030'!"&amp;'Country Selector'!$B$3&amp;ROW($A35))*10^12,0)</f>
        <v>0</v>
      </c>
    </row>
    <row r="28" spans="1:22">
      <c r="A28" s="74">
        <v>-24</v>
      </c>
      <c r="B28">
        <f ca="1">IF('Chemicals 2010'!$A36="CP",INDIRECT("'Chemicals 2010'!"&amp;'Country Selector'!$B$3&amp;ROW($A36))*10^12,0)</f>
        <v>0</v>
      </c>
      <c r="C28" s="90">
        <f t="shared" ca="1" si="2"/>
        <v>0</v>
      </c>
      <c r="D28" s="90">
        <f t="shared" ca="1" si="2"/>
        <v>0</v>
      </c>
      <c r="E28" s="90">
        <f t="shared" ca="1" si="2"/>
        <v>0</v>
      </c>
      <c r="F28" s="90">
        <f t="shared" ca="1" si="2"/>
        <v>0</v>
      </c>
      <c r="G28" s="90">
        <f t="shared" ca="1" si="2"/>
        <v>0</v>
      </c>
      <c r="H28" s="90">
        <f t="shared" ca="1" si="2"/>
        <v>0</v>
      </c>
      <c r="I28" s="90">
        <f t="shared" ca="1" si="2"/>
        <v>0</v>
      </c>
      <c r="J28" s="90">
        <f t="shared" ca="1" si="2"/>
        <v>0</v>
      </c>
      <c r="K28" s="90">
        <f t="shared" ca="1" si="2"/>
        <v>0</v>
      </c>
      <c r="L28">
        <f ca="1">IF('Chemicals 2020'!$A36="CP",INDIRECT("'Chemicals 2020'!"&amp;'Country Selector'!$B$3&amp;ROW($A36))*10^12,0)</f>
        <v>0</v>
      </c>
      <c r="M28" s="90">
        <f t="shared" ca="1" si="3"/>
        <v>0</v>
      </c>
      <c r="N28" s="90">
        <f t="shared" ca="1" si="3"/>
        <v>0</v>
      </c>
      <c r="O28" s="90">
        <f t="shared" ca="1" si="3"/>
        <v>0</v>
      </c>
      <c r="P28" s="90">
        <f t="shared" ca="1" si="3"/>
        <v>0</v>
      </c>
      <c r="Q28" s="90">
        <f t="shared" ca="1" si="3"/>
        <v>0</v>
      </c>
      <c r="R28" s="90">
        <f t="shared" ca="1" si="3"/>
        <v>0</v>
      </c>
      <c r="S28" s="90">
        <f t="shared" ca="1" si="3"/>
        <v>0</v>
      </c>
      <c r="T28" s="90">
        <f t="shared" ca="1" si="3"/>
        <v>0</v>
      </c>
      <c r="U28" s="90">
        <f t="shared" ca="1" si="3"/>
        <v>0</v>
      </c>
      <c r="V28">
        <f ca="1">IF('Chemicals 2030'!$A36="CP",INDIRECT("'Chemicals 2030'!"&amp;'Country Selector'!$B$3&amp;ROW($A36))*10^12,0)</f>
        <v>0</v>
      </c>
    </row>
    <row r="29" spans="1:22">
      <c r="A29" s="74">
        <v>-23</v>
      </c>
      <c r="B29">
        <f ca="1">IF('Chemicals 2010'!$A37="CP",INDIRECT("'Chemicals 2010'!"&amp;'Country Selector'!$B$3&amp;ROW($A37))*10^12,0)</f>
        <v>0</v>
      </c>
      <c r="C29" s="90">
        <f t="shared" ca="1" si="2"/>
        <v>0</v>
      </c>
      <c r="D29" s="90">
        <f t="shared" ca="1" si="2"/>
        <v>0</v>
      </c>
      <c r="E29" s="90">
        <f t="shared" ca="1" si="2"/>
        <v>0</v>
      </c>
      <c r="F29" s="90">
        <f t="shared" ca="1" si="2"/>
        <v>0</v>
      </c>
      <c r="G29" s="90">
        <f t="shared" ca="1" si="2"/>
        <v>0</v>
      </c>
      <c r="H29" s="90">
        <f t="shared" ca="1" si="2"/>
        <v>0</v>
      </c>
      <c r="I29" s="90">
        <f t="shared" ca="1" si="2"/>
        <v>0</v>
      </c>
      <c r="J29" s="90">
        <f t="shared" ca="1" si="2"/>
        <v>0</v>
      </c>
      <c r="K29" s="90">
        <f t="shared" ca="1" si="2"/>
        <v>0</v>
      </c>
      <c r="L29">
        <f ca="1">IF('Chemicals 2020'!$A37="CP",INDIRECT("'Chemicals 2020'!"&amp;'Country Selector'!$B$3&amp;ROW($A37))*10^12,0)</f>
        <v>0</v>
      </c>
      <c r="M29" s="90">
        <f t="shared" ca="1" si="3"/>
        <v>0</v>
      </c>
      <c r="N29" s="90">
        <f t="shared" ca="1" si="3"/>
        <v>0</v>
      </c>
      <c r="O29" s="90">
        <f t="shared" ca="1" si="3"/>
        <v>0</v>
      </c>
      <c r="P29" s="90">
        <f t="shared" ca="1" si="3"/>
        <v>0</v>
      </c>
      <c r="Q29" s="90">
        <f t="shared" ca="1" si="3"/>
        <v>0</v>
      </c>
      <c r="R29" s="90">
        <f t="shared" ca="1" si="3"/>
        <v>0</v>
      </c>
      <c r="S29" s="90">
        <f t="shared" ca="1" si="3"/>
        <v>0</v>
      </c>
      <c r="T29" s="90">
        <f t="shared" ca="1" si="3"/>
        <v>0</v>
      </c>
      <c r="U29" s="90">
        <f t="shared" ca="1" si="3"/>
        <v>0</v>
      </c>
      <c r="V29">
        <f ca="1">IF('Chemicals 2030'!$A37="CP",INDIRECT("'Chemicals 2030'!"&amp;'Country Selector'!$B$3&amp;ROW($A37))*10^12,0)</f>
        <v>0</v>
      </c>
    </row>
    <row r="30" spans="1:22">
      <c r="A30" s="74">
        <v>-22</v>
      </c>
      <c r="B30">
        <f ca="1">IF('Chemicals 2010'!$A38="CP",INDIRECT("'Chemicals 2010'!"&amp;'Country Selector'!$B$3&amp;ROW($A38))*10^12,0)</f>
        <v>647183949999.99597</v>
      </c>
      <c r="C30" s="90">
        <f t="shared" ca="1" si="2"/>
        <v>803361278999.99658</v>
      </c>
      <c r="D30" s="90">
        <f t="shared" ca="1" si="2"/>
        <v>959538607999.99731</v>
      </c>
      <c r="E30" s="90">
        <f t="shared" ca="1" si="2"/>
        <v>1115715936999.998</v>
      </c>
      <c r="F30" s="90">
        <f t="shared" ca="1" si="2"/>
        <v>1271893265999.9988</v>
      </c>
      <c r="G30" s="90">
        <f t="shared" ca="1" si="2"/>
        <v>1428070594999.9995</v>
      </c>
      <c r="H30" s="90">
        <f t="shared" ca="1" si="2"/>
        <v>1584247924000</v>
      </c>
      <c r="I30" s="90">
        <f t="shared" ca="1" si="2"/>
        <v>1740425253000.0007</v>
      </c>
      <c r="J30" s="90">
        <f t="shared" ca="1" si="2"/>
        <v>1896602582000.0017</v>
      </c>
      <c r="K30" s="90">
        <f t="shared" ca="1" si="2"/>
        <v>2052779911000.0022</v>
      </c>
      <c r="L30">
        <f ca="1">IF('Chemicals 2020'!$A38="CP",INDIRECT("'Chemicals 2020'!"&amp;'Country Selector'!$B$3&amp;ROW($A38))*10^12,0)</f>
        <v>2208957240000.0029</v>
      </c>
      <c r="M30" s="90">
        <f t="shared" ca="1" si="3"/>
        <v>2218864956000.0044</v>
      </c>
      <c r="N30" s="90">
        <f t="shared" ca="1" si="3"/>
        <v>2228772672000.0059</v>
      </c>
      <c r="O30" s="90">
        <f t="shared" ca="1" si="3"/>
        <v>2238680388000.0073</v>
      </c>
      <c r="P30" s="90">
        <f t="shared" ca="1" si="3"/>
        <v>2248588104000.0088</v>
      </c>
      <c r="Q30" s="90">
        <f t="shared" ca="1" si="3"/>
        <v>2258495820000.0107</v>
      </c>
      <c r="R30" s="90">
        <f t="shared" ca="1" si="3"/>
        <v>2268403536000.0122</v>
      </c>
      <c r="S30" s="90">
        <f t="shared" ca="1" si="3"/>
        <v>2278311252000.0137</v>
      </c>
      <c r="T30" s="90">
        <f t="shared" ca="1" si="3"/>
        <v>2288218968000.0151</v>
      </c>
      <c r="U30" s="90">
        <f t="shared" ca="1" si="3"/>
        <v>2298126684000.0166</v>
      </c>
      <c r="V30">
        <f ca="1">IF('Chemicals 2030'!$A38="CP",INDIRECT("'Chemicals 2030'!"&amp;'Country Selector'!$B$3&amp;ROW($A38))*10^12,0)</f>
        <v>2308034400000.0181</v>
      </c>
    </row>
    <row r="31" spans="1:22">
      <c r="A31" s="74">
        <v>-21</v>
      </c>
      <c r="B31">
        <f ca="1">IF('Chemicals 2010'!$A39="CP",INDIRECT("'Chemicals 2010'!"&amp;'Country Selector'!$B$3&amp;ROW($A39))*10^12,0)</f>
        <v>0</v>
      </c>
      <c r="C31" s="90">
        <f t="shared" ca="1" si="2"/>
        <v>0</v>
      </c>
      <c r="D31" s="90">
        <f t="shared" ca="1" si="2"/>
        <v>0</v>
      </c>
      <c r="E31" s="90">
        <f t="shared" ca="1" si="2"/>
        <v>0</v>
      </c>
      <c r="F31" s="90">
        <f t="shared" ca="1" si="2"/>
        <v>0</v>
      </c>
      <c r="G31" s="90">
        <f t="shared" ca="1" si="2"/>
        <v>0</v>
      </c>
      <c r="H31" s="90">
        <f t="shared" ca="1" si="2"/>
        <v>0</v>
      </c>
      <c r="I31" s="90">
        <f t="shared" ca="1" si="2"/>
        <v>0</v>
      </c>
      <c r="J31" s="90">
        <f t="shared" ca="1" si="2"/>
        <v>0</v>
      </c>
      <c r="K31" s="90">
        <f t="shared" ca="1" si="2"/>
        <v>0</v>
      </c>
      <c r="L31">
        <f ca="1">IF('Chemicals 2020'!$A39="CP",INDIRECT("'Chemicals 2020'!"&amp;'Country Selector'!$B$3&amp;ROW($A39))*10^12,0)</f>
        <v>0</v>
      </c>
      <c r="M31" s="90">
        <f t="shared" ca="1" si="3"/>
        <v>0</v>
      </c>
      <c r="N31" s="90">
        <f t="shared" ca="1" si="3"/>
        <v>0</v>
      </c>
      <c r="O31" s="90">
        <f t="shared" ca="1" si="3"/>
        <v>0</v>
      </c>
      <c r="P31" s="90">
        <f t="shared" ca="1" si="3"/>
        <v>0</v>
      </c>
      <c r="Q31" s="90">
        <f t="shared" ca="1" si="3"/>
        <v>0</v>
      </c>
      <c r="R31" s="90">
        <f t="shared" ca="1" si="3"/>
        <v>0</v>
      </c>
      <c r="S31" s="90">
        <f t="shared" ca="1" si="3"/>
        <v>0</v>
      </c>
      <c r="T31" s="90">
        <f t="shared" ca="1" si="3"/>
        <v>0</v>
      </c>
      <c r="U31" s="90">
        <f t="shared" ca="1" si="3"/>
        <v>0</v>
      </c>
      <c r="V31">
        <f ca="1">IF('Chemicals 2030'!$A39="CP",INDIRECT("'Chemicals 2030'!"&amp;'Country Selector'!$B$3&amp;ROW($A39))*10^12,0)</f>
        <v>0</v>
      </c>
    </row>
    <row r="32" spans="1:22">
      <c r="A32" s="74">
        <v>-20</v>
      </c>
      <c r="B32">
        <f ca="1">IF('Chemicals 2010'!$A40="CP",INDIRECT("'Chemicals 2010'!"&amp;'Country Selector'!$B$3&amp;ROW($A40))*10^12,0)</f>
        <v>0</v>
      </c>
      <c r="C32" s="90">
        <f t="shared" ca="1" si="2"/>
        <v>0</v>
      </c>
      <c r="D32" s="90">
        <f t="shared" ca="1" si="2"/>
        <v>0</v>
      </c>
      <c r="E32" s="90">
        <f t="shared" ca="1" si="2"/>
        <v>0</v>
      </c>
      <c r="F32" s="90">
        <f t="shared" ca="1" si="2"/>
        <v>0</v>
      </c>
      <c r="G32" s="90">
        <f t="shared" ca="1" si="2"/>
        <v>0</v>
      </c>
      <c r="H32" s="90">
        <f t="shared" ca="1" si="2"/>
        <v>0</v>
      </c>
      <c r="I32" s="90">
        <f t="shared" ca="1" si="2"/>
        <v>0</v>
      </c>
      <c r="J32" s="90">
        <f t="shared" ca="1" si="2"/>
        <v>0</v>
      </c>
      <c r="K32" s="90">
        <f t="shared" ca="1" si="2"/>
        <v>0</v>
      </c>
      <c r="L32">
        <f ca="1">IF('Chemicals 2020'!$A40="CP",INDIRECT("'Chemicals 2020'!"&amp;'Country Selector'!$B$3&amp;ROW($A40))*10^12,0)</f>
        <v>0</v>
      </c>
      <c r="M32" s="90">
        <f t="shared" ca="1" si="3"/>
        <v>0</v>
      </c>
      <c r="N32" s="90">
        <f t="shared" ca="1" si="3"/>
        <v>0</v>
      </c>
      <c r="O32" s="90">
        <f t="shared" ca="1" si="3"/>
        <v>0</v>
      </c>
      <c r="P32" s="90">
        <f t="shared" ca="1" si="3"/>
        <v>0</v>
      </c>
      <c r="Q32" s="90">
        <f t="shared" ca="1" si="3"/>
        <v>0</v>
      </c>
      <c r="R32" s="90">
        <f t="shared" ca="1" si="3"/>
        <v>0</v>
      </c>
      <c r="S32" s="90">
        <f t="shared" ca="1" si="3"/>
        <v>0</v>
      </c>
      <c r="T32" s="90">
        <f t="shared" ca="1" si="3"/>
        <v>0</v>
      </c>
      <c r="U32" s="90">
        <f t="shared" ca="1" si="3"/>
        <v>0</v>
      </c>
      <c r="V32">
        <f ca="1">IF('Chemicals 2030'!$A40="CP",INDIRECT("'Chemicals 2030'!"&amp;'Country Selector'!$B$3&amp;ROW($A40))*10^12,0)</f>
        <v>0</v>
      </c>
    </row>
    <row r="33" spans="1:22">
      <c r="A33" s="74">
        <v>-19</v>
      </c>
      <c r="B33">
        <f ca="1">IF('Chemicals 2010'!$A41="CP",INDIRECT("'Chemicals 2010'!"&amp;'Country Selector'!$B$3&amp;ROW($A41))*10^12,0)</f>
        <v>0</v>
      </c>
      <c r="C33" s="90">
        <f t="shared" ca="1" si="2"/>
        <v>0</v>
      </c>
      <c r="D33" s="90">
        <f t="shared" ca="1" si="2"/>
        <v>0</v>
      </c>
      <c r="E33" s="90">
        <f t="shared" ca="1" si="2"/>
        <v>0</v>
      </c>
      <c r="F33" s="90">
        <f t="shared" ca="1" si="2"/>
        <v>0</v>
      </c>
      <c r="G33" s="90">
        <f t="shared" ca="1" si="2"/>
        <v>0</v>
      </c>
      <c r="H33" s="90">
        <f t="shared" ca="1" si="2"/>
        <v>0</v>
      </c>
      <c r="I33" s="90">
        <f t="shared" ca="1" si="2"/>
        <v>0</v>
      </c>
      <c r="J33" s="90">
        <f t="shared" ca="1" si="2"/>
        <v>0</v>
      </c>
      <c r="K33" s="90">
        <f t="shared" ca="1" si="2"/>
        <v>0</v>
      </c>
      <c r="L33">
        <f ca="1">IF('Chemicals 2020'!$A41="CP",INDIRECT("'Chemicals 2020'!"&amp;'Country Selector'!$B$3&amp;ROW($A41))*10^12,0)</f>
        <v>0</v>
      </c>
      <c r="M33" s="90">
        <f t="shared" ca="1" si="3"/>
        <v>0</v>
      </c>
      <c r="N33" s="90">
        <f t="shared" ca="1" si="3"/>
        <v>0</v>
      </c>
      <c r="O33" s="90">
        <f t="shared" ca="1" si="3"/>
        <v>0</v>
      </c>
      <c r="P33" s="90">
        <f t="shared" ca="1" si="3"/>
        <v>0</v>
      </c>
      <c r="Q33" s="90">
        <f t="shared" ca="1" si="3"/>
        <v>0</v>
      </c>
      <c r="R33" s="90">
        <f t="shared" ca="1" si="3"/>
        <v>0</v>
      </c>
      <c r="S33" s="90">
        <f t="shared" ca="1" si="3"/>
        <v>0</v>
      </c>
      <c r="T33" s="90">
        <f t="shared" ca="1" si="3"/>
        <v>0</v>
      </c>
      <c r="U33" s="90">
        <f t="shared" ca="1" si="3"/>
        <v>0</v>
      </c>
      <c r="V33">
        <f ca="1">IF('Chemicals 2030'!$A41="CP",INDIRECT("'Chemicals 2030'!"&amp;'Country Selector'!$B$3&amp;ROW($A41))*10^12,0)</f>
        <v>0</v>
      </c>
    </row>
    <row r="34" spans="1:22">
      <c r="A34" s="74">
        <v>-18</v>
      </c>
      <c r="B34">
        <f ca="1">IF('Chemicals 2010'!$A42="CP",INDIRECT("'Chemicals 2010'!"&amp;'Country Selector'!$B$3&amp;ROW($A42))*10^12,0)</f>
        <v>0</v>
      </c>
      <c r="C34" s="90">
        <f t="shared" ca="1" si="2"/>
        <v>0</v>
      </c>
      <c r="D34" s="90">
        <f t="shared" ca="1" si="2"/>
        <v>0</v>
      </c>
      <c r="E34" s="90">
        <f t="shared" ca="1" si="2"/>
        <v>0</v>
      </c>
      <c r="F34" s="90">
        <f t="shared" ca="1" si="2"/>
        <v>0</v>
      </c>
      <c r="G34" s="90">
        <f t="shared" ca="1" si="2"/>
        <v>0</v>
      </c>
      <c r="H34" s="90">
        <f t="shared" ca="1" si="2"/>
        <v>0</v>
      </c>
      <c r="I34" s="90">
        <f t="shared" ca="1" si="2"/>
        <v>0</v>
      </c>
      <c r="J34" s="90">
        <f t="shared" ca="1" si="2"/>
        <v>0</v>
      </c>
      <c r="K34" s="90">
        <f t="shared" ca="1" si="2"/>
        <v>0</v>
      </c>
      <c r="L34">
        <f ca="1">IF('Chemicals 2020'!$A42="CP",INDIRECT("'Chemicals 2020'!"&amp;'Country Selector'!$B$3&amp;ROW($A42))*10^12,0)</f>
        <v>0</v>
      </c>
      <c r="M34" s="90">
        <f t="shared" ca="1" si="3"/>
        <v>0</v>
      </c>
      <c r="N34" s="90">
        <f t="shared" ca="1" si="3"/>
        <v>0</v>
      </c>
      <c r="O34" s="90">
        <f t="shared" ca="1" si="3"/>
        <v>0</v>
      </c>
      <c r="P34" s="90">
        <f t="shared" ca="1" si="3"/>
        <v>0</v>
      </c>
      <c r="Q34" s="90">
        <f t="shared" ca="1" si="3"/>
        <v>0</v>
      </c>
      <c r="R34" s="90">
        <f t="shared" ca="1" si="3"/>
        <v>0</v>
      </c>
      <c r="S34" s="90">
        <f t="shared" ca="1" si="3"/>
        <v>0</v>
      </c>
      <c r="T34" s="90">
        <f t="shared" ca="1" si="3"/>
        <v>0</v>
      </c>
      <c r="U34" s="90">
        <f t="shared" ca="1" si="3"/>
        <v>0</v>
      </c>
      <c r="V34">
        <f ca="1">IF('Chemicals 2030'!$A42="CP",INDIRECT("'Chemicals 2030'!"&amp;'Country Selector'!$B$3&amp;ROW($A42))*10^12,0)</f>
        <v>0</v>
      </c>
    </row>
    <row r="35" spans="1:22">
      <c r="A35" s="74">
        <v>-17</v>
      </c>
      <c r="B35">
        <f ca="1">IF('Chemicals 2010'!$A43="CP",INDIRECT("'Chemicals 2010'!"&amp;'Country Selector'!$B$3&amp;ROW($A43))*10^12,0)</f>
        <v>0</v>
      </c>
      <c r="C35" s="90">
        <f t="shared" ref="C35:K63" ca="1" si="4">$B35*($L$1-C$1)/($L$1-$B$1)+$L35*(C$1-$B$1)/($L$1-$B$1)</f>
        <v>20082645543.224407</v>
      </c>
      <c r="D35" s="90">
        <f t="shared" ca="1" si="4"/>
        <v>40165291086.448814</v>
      </c>
      <c r="E35" s="90">
        <f t="shared" ca="1" si="4"/>
        <v>60247936629.673218</v>
      </c>
      <c r="F35" s="90">
        <f t="shared" ca="1" si="4"/>
        <v>80330582172.897629</v>
      </c>
      <c r="G35" s="90">
        <f t="shared" ca="1" si="4"/>
        <v>100413227716.12204</v>
      </c>
      <c r="H35" s="90">
        <f t="shared" ca="1" si="4"/>
        <v>120495873259.34644</v>
      </c>
      <c r="I35" s="90">
        <f t="shared" ca="1" si="4"/>
        <v>140578518802.57086</v>
      </c>
      <c r="J35" s="90">
        <f t="shared" ca="1" si="4"/>
        <v>160661164345.79526</v>
      </c>
      <c r="K35" s="90">
        <f t="shared" ca="1" si="4"/>
        <v>180743809889.01968</v>
      </c>
      <c r="L35">
        <f ca="1">IF('Chemicals 2020'!$A43="CP",INDIRECT("'Chemicals 2020'!"&amp;'Country Selector'!$B$3&amp;ROW($A43))*10^12,0)</f>
        <v>200826455432.24408</v>
      </c>
      <c r="M35" s="90">
        <f t="shared" ref="M35:U63" ca="1" si="5">$L35*($V$1-M$1)/($V$1-$L$1)+$V35*(M$1-$L$1)/($V$1-$L$1)</f>
        <v>239628769674.77856</v>
      </c>
      <c r="N35" s="90">
        <f t="shared" ca="1" si="5"/>
        <v>278431083917.31305</v>
      </c>
      <c r="O35" s="90">
        <f t="shared" ca="1" si="5"/>
        <v>317233398159.84753</v>
      </c>
      <c r="P35" s="90">
        <f t="shared" ca="1" si="5"/>
        <v>356035712402.38202</v>
      </c>
      <c r="Q35" s="90">
        <f t="shared" ca="1" si="5"/>
        <v>394838026644.9165</v>
      </c>
      <c r="R35" s="90">
        <f t="shared" ca="1" si="5"/>
        <v>433640340887.45105</v>
      </c>
      <c r="S35" s="90">
        <f t="shared" ca="1" si="5"/>
        <v>472442655129.98553</v>
      </c>
      <c r="T35" s="90">
        <f t="shared" ca="1" si="5"/>
        <v>511244969372.51996</v>
      </c>
      <c r="U35" s="90">
        <f t="shared" ca="1" si="5"/>
        <v>550047283615.05444</v>
      </c>
      <c r="V35">
        <f ca="1">IF('Chemicals 2030'!$A43="CP",INDIRECT("'Chemicals 2030'!"&amp;'Country Selector'!$B$3&amp;ROW($A43))*10^12,0)</f>
        <v>588849597857.58899</v>
      </c>
    </row>
    <row r="36" spans="1:22">
      <c r="A36" s="74">
        <v>-16</v>
      </c>
      <c r="B36">
        <f ca="1">IF('Chemicals 2010'!$A44="CP",INDIRECT("'Chemicals 2010'!"&amp;'Country Selector'!$B$3&amp;ROW($A44))*10^12,0)</f>
        <v>0</v>
      </c>
      <c r="C36" s="90">
        <f t="shared" ca="1" si="4"/>
        <v>0</v>
      </c>
      <c r="D36" s="90">
        <f t="shared" ca="1" si="4"/>
        <v>0</v>
      </c>
      <c r="E36" s="90">
        <f t="shared" ca="1" si="4"/>
        <v>0</v>
      </c>
      <c r="F36" s="90">
        <f t="shared" ca="1" si="4"/>
        <v>0</v>
      </c>
      <c r="G36" s="90">
        <f t="shared" ca="1" si="4"/>
        <v>0</v>
      </c>
      <c r="H36" s="90">
        <f t="shared" ca="1" si="4"/>
        <v>0</v>
      </c>
      <c r="I36" s="90">
        <f t="shared" ca="1" si="4"/>
        <v>0</v>
      </c>
      <c r="J36" s="90">
        <f t="shared" ca="1" si="4"/>
        <v>0</v>
      </c>
      <c r="K36" s="90">
        <f t="shared" ca="1" si="4"/>
        <v>0</v>
      </c>
      <c r="L36">
        <f ca="1">IF('Chemicals 2020'!$A44="CP",INDIRECT("'Chemicals 2020'!"&amp;'Country Selector'!$B$3&amp;ROW($A44))*10^12,0)</f>
        <v>0</v>
      </c>
      <c r="M36" s="90">
        <f t="shared" ca="1" si="5"/>
        <v>0</v>
      </c>
      <c r="N36" s="90">
        <f t="shared" ca="1" si="5"/>
        <v>0</v>
      </c>
      <c r="O36" s="90">
        <f t="shared" ca="1" si="5"/>
        <v>0</v>
      </c>
      <c r="P36" s="90">
        <f t="shared" ca="1" si="5"/>
        <v>0</v>
      </c>
      <c r="Q36" s="90">
        <f t="shared" ca="1" si="5"/>
        <v>0</v>
      </c>
      <c r="R36" s="90">
        <f t="shared" ca="1" si="5"/>
        <v>0</v>
      </c>
      <c r="S36" s="90">
        <f t="shared" ca="1" si="5"/>
        <v>0</v>
      </c>
      <c r="T36" s="90">
        <f t="shared" ca="1" si="5"/>
        <v>0</v>
      </c>
      <c r="U36" s="90">
        <f t="shared" ca="1" si="5"/>
        <v>0</v>
      </c>
      <c r="V36">
        <f ca="1">IF('Chemicals 2030'!$A44="CP",INDIRECT("'Chemicals 2030'!"&amp;'Country Selector'!$B$3&amp;ROW($A44))*10^12,0)</f>
        <v>0</v>
      </c>
    </row>
    <row r="37" spans="1:22">
      <c r="A37" s="74">
        <v>-15</v>
      </c>
      <c r="B37">
        <f ca="1">IF('Chemicals 2010'!$A45="CP",INDIRECT("'Chemicals 2010'!"&amp;'Country Selector'!$B$3&amp;ROW($A45))*10^12,0)</f>
        <v>0</v>
      </c>
      <c r="C37" s="90">
        <f t="shared" ca="1" si="4"/>
        <v>0</v>
      </c>
      <c r="D37" s="90">
        <f t="shared" ca="1" si="4"/>
        <v>0</v>
      </c>
      <c r="E37" s="90">
        <f t="shared" ca="1" si="4"/>
        <v>0</v>
      </c>
      <c r="F37" s="90">
        <f t="shared" ca="1" si="4"/>
        <v>0</v>
      </c>
      <c r="G37" s="90">
        <f t="shared" ca="1" si="4"/>
        <v>0</v>
      </c>
      <c r="H37" s="90">
        <f t="shared" ca="1" si="4"/>
        <v>0</v>
      </c>
      <c r="I37" s="90">
        <f t="shared" ca="1" si="4"/>
        <v>0</v>
      </c>
      <c r="J37" s="90">
        <f t="shared" ca="1" si="4"/>
        <v>0</v>
      </c>
      <c r="K37" s="90">
        <f t="shared" ca="1" si="4"/>
        <v>0</v>
      </c>
      <c r="L37">
        <f ca="1">IF('Chemicals 2020'!$A45="CP",INDIRECT("'Chemicals 2020'!"&amp;'Country Selector'!$B$3&amp;ROW($A45))*10^12,0)</f>
        <v>0</v>
      </c>
      <c r="M37" s="90">
        <f t="shared" ca="1" si="5"/>
        <v>0</v>
      </c>
      <c r="N37" s="90">
        <f t="shared" ca="1" si="5"/>
        <v>0</v>
      </c>
      <c r="O37" s="90">
        <f t="shared" ca="1" si="5"/>
        <v>0</v>
      </c>
      <c r="P37" s="90">
        <f t="shared" ca="1" si="5"/>
        <v>0</v>
      </c>
      <c r="Q37" s="90">
        <f t="shared" ca="1" si="5"/>
        <v>0</v>
      </c>
      <c r="R37" s="90">
        <f t="shared" ca="1" si="5"/>
        <v>0</v>
      </c>
      <c r="S37" s="90">
        <f t="shared" ca="1" si="5"/>
        <v>0</v>
      </c>
      <c r="T37" s="90">
        <f t="shared" ca="1" si="5"/>
        <v>0</v>
      </c>
      <c r="U37" s="90">
        <f t="shared" ca="1" si="5"/>
        <v>0</v>
      </c>
      <c r="V37">
        <f ca="1">IF('Chemicals 2030'!$A45="CP",INDIRECT("'Chemicals 2030'!"&amp;'Country Selector'!$B$3&amp;ROW($A45))*10^12,0)</f>
        <v>0</v>
      </c>
    </row>
    <row r="38" spans="1:22">
      <c r="A38" s="74">
        <v>-14</v>
      </c>
      <c r="B38">
        <f ca="1">IF('Chemicals 2010'!$A46="CP",INDIRECT("'Chemicals 2010'!"&amp;'Country Selector'!$B$3&amp;ROW($A46))*10^12,0)</f>
        <v>0</v>
      </c>
      <c r="C38" s="90">
        <f t="shared" ca="1" si="4"/>
        <v>0</v>
      </c>
      <c r="D38" s="90">
        <f t="shared" ca="1" si="4"/>
        <v>0</v>
      </c>
      <c r="E38" s="90">
        <f t="shared" ca="1" si="4"/>
        <v>0</v>
      </c>
      <c r="F38" s="90">
        <f t="shared" ca="1" si="4"/>
        <v>0</v>
      </c>
      <c r="G38" s="90">
        <f t="shared" ca="1" si="4"/>
        <v>0</v>
      </c>
      <c r="H38" s="90">
        <f t="shared" ca="1" si="4"/>
        <v>0</v>
      </c>
      <c r="I38" s="90">
        <f t="shared" ca="1" si="4"/>
        <v>0</v>
      </c>
      <c r="J38" s="90">
        <f t="shared" ca="1" si="4"/>
        <v>0</v>
      </c>
      <c r="K38" s="90">
        <f t="shared" ca="1" si="4"/>
        <v>0</v>
      </c>
      <c r="L38">
        <f ca="1">IF('Chemicals 2020'!$A46="CP",INDIRECT("'Chemicals 2020'!"&amp;'Country Selector'!$B$3&amp;ROW($A46))*10^12,0)</f>
        <v>0</v>
      </c>
      <c r="M38" s="90">
        <f t="shared" ca="1" si="5"/>
        <v>0</v>
      </c>
      <c r="N38" s="90">
        <f t="shared" ca="1" si="5"/>
        <v>0</v>
      </c>
      <c r="O38" s="90">
        <f t="shared" ca="1" si="5"/>
        <v>0</v>
      </c>
      <c r="P38" s="90">
        <f t="shared" ca="1" si="5"/>
        <v>0</v>
      </c>
      <c r="Q38" s="90">
        <f t="shared" ca="1" si="5"/>
        <v>0</v>
      </c>
      <c r="R38" s="90">
        <f t="shared" ca="1" si="5"/>
        <v>0</v>
      </c>
      <c r="S38" s="90">
        <f t="shared" ca="1" si="5"/>
        <v>0</v>
      </c>
      <c r="T38" s="90">
        <f t="shared" ca="1" si="5"/>
        <v>0</v>
      </c>
      <c r="U38" s="90">
        <f t="shared" ca="1" si="5"/>
        <v>0</v>
      </c>
      <c r="V38">
        <f ca="1">IF('Chemicals 2030'!$A46="CP",INDIRECT("'Chemicals 2030'!"&amp;'Country Selector'!$B$3&amp;ROW($A46))*10^12,0)</f>
        <v>0</v>
      </c>
    </row>
    <row r="39" spans="1:22">
      <c r="A39" s="74">
        <v>-13</v>
      </c>
      <c r="B39">
        <f ca="1">IF('Chemicals 2010'!$A47="CP",INDIRECT("'Chemicals 2010'!"&amp;'Country Selector'!$B$3&amp;ROW($A47))*10^12,0)</f>
        <v>0</v>
      </c>
      <c r="C39" s="90">
        <f t="shared" ca="1" si="4"/>
        <v>0</v>
      </c>
      <c r="D39" s="90">
        <f t="shared" ca="1" si="4"/>
        <v>0</v>
      </c>
      <c r="E39" s="90">
        <f t="shared" ca="1" si="4"/>
        <v>0</v>
      </c>
      <c r="F39" s="90">
        <f t="shared" ca="1" si="4"/>
        <v>0</v>
      </c>
      <c r="G39" s="90">
        <f t="shared" ca="1" si="4"/>
        <v>0</v>
      </c>
      <c r="H39" s="90">
        <f t="shared" ca="1" si="4"/>
        <v>0</v>
      </c>
      <c r="I39" s="90">
        <f t="shared" ca="1" si="4"/>
        <v>0</v>
      </c>
      <c r="J39" s="90">
        <f t="shared" ca="1" si="4"/>
        <v>0</v>
      </c>
      <c r="K39" s="90">
        <f t="shared" ca="1" si="4"/>
        <v>0</v>
      </c>
      <c r="L39">
        <f ca="1">IF('Chemicals 2020'!$A47="CP",INDIRECT("'Chemicals 2020'!"&amp;'Country Selector'!$B$3&amp;ROW($A47))*10^12,0)</f>
        <v>0</v>
      </c>
      <c r="M39" s="90">
        <f t="shared" ca="1" si="5"/>
        <v>0</v>
      </c>
      <c r="N39" s="90">
        <f t="shared" ca="1" si="5"/>
        <v>0</v>
      </c>
      <c r="O39" s="90">
        <f t="shared" ca="1" si="5"/>
        <v>0</v>
      </c>
      <c r="P39" s="90">
        <f t="shared" ca="1" si="5"/>
        <v>0</v>
      </c>
      <c r="Q39" s="90">
        <f t="shared" ca="1" si="5"/>
        <v>0</v>
      </c>
      <c r="R39" s="90">
        <f t="shared" ca="1" si="5"/>
        <v>0</v>
      </c>
      <c r="S39" s="90">
        <f t="shared" ca="1" si="5"/>
        <v>0</v>
      </c>
      <c r="T39" s="90">
        <f t="shared" ca="1" si="5"/>
        <v>0</v>
      </c>
      <c r="U39" s="90">
        <f t="shared" ca="1" si="5"/>
        <v>0</v>
      </c>
      <c r="V39">
        <f ca="1">IF('Chemicals 2030'!$A47="CP",INDIRECT("'Chemicals 2030'!"&amp;'Country Selector'!$B$3&amp;ROW($A47))*10^12,0)</f>
        <v>0</v>
      </c>
    </row>
    <row r="40" spans="1:22">
      <c r="A40" s="74">
        <v>-12</v>
      </c>
      <c r="B40">
        <f ca="1">IF('Chemicals 2010'!$A48="CP",INDIRECT("'Chemicals 2010'!"&amp;'Country Selector'!$B$3&amp;ROW($A48))*10^12,0)</f>
        <v>126223983962.50067</v>
      </c>
      <c r="C40" s="90">
        <f t="shared" ca="1" si="4"/>
        <v>175148093156.25055</v>
      </c>
      <c r="D40" s="90">
        <f t="shared" ca="1" si="4"/>
        <v>224072202350.00043</v>
      </c>
      <c r="E40" s="90">
        <f t="shared" ca="1" si="4"/>
        <v>272996311543.75031</v>
      </c>
      <c r="F40" s="90">
        <f t="shared" ca="1" si="4"/>
        <v>321920420737.50024</v>
      </c>
      <c r="G40" s="90">
        <f t="shared" ca="1" si="4"/>
        <v>370844529931.25012</v>
      </c>
      <c r="H40" s="90">
        <f t="shared" ca="1" si="4"/>
        <v>419768639124.99994</v>
      </c>
      <c r="I40" s="90">
        <f t="shared" ca="1" si="4"/>
        <v>468692748318.74982</v>
      </c>
      <c r="J40" s="90">
        <f t="shared" ca="1" si="4"/>
        <v>517616857512.49976</v>
      </c>
      <c r="K40" s="90">
        <f t="shared" ca="1" si="4"/>
        <v>566540966706.24976</v>
      </c>
      <c r="L40">
        <f ca="1">IF('Chemicals 2020'!$A48="CP",INDIRECT("'Chemicals 2020'!"&amp;'Country Selector'!$B$3&amp;ROW($A48))*10^12,0)</f>
        <v>615465075899.99951</v>
      </c>
      <c r="M40" s="90">
        <f t="shared" ca="1" si="5"/>
        <v>628943424610.00024</v>
      </c>
      <c r="N40" s="90">
        <f t="shared" ca="1" si="5"/>
        <v>642421773320.00098</v>
      </c>
      <c r="O40" s="90">
        <f t="shared" ca="1" si="5"/>
        <v>655900122030.00159</v>
      </c>
      <c r="P40" s="90">
        <f t="shared" ca="1" si="5"/>
        <v>669378470740.00232</v>
      </c>
      <c r="Q40" s="90">
        <f t="shared" ca="1" si="5"/>
        <v>682856819450.00305</v>
      </c>
      <c r="R40" s="90">
        <f t="shared" ca="1" si="5"/>
        <v>696335168160.00366</v>
      </c>
      <c r="S40" s="90">
        <f t="shared" ca="1" si="5"/>
        <v>709813516870.00439</v>
      </c>
      <c r="T40" s="90">
        <f t="shared" ca="1" si="5"/>
        <v>723291865580.00513</v>
      </c>
      <c r="U40" s="90">
        <f t="shared" ca="1" si="5"/>
        <v>736770214290.00598</v>
      </c>
      <c r="V40">
        <f ca="1">IF('Chemicals 2030'!$A48="CP",INDIRECT("'Chemicals 2030'!"&amp;'Country Selector'!$B$3&amp;ROW($A48))*10^12,0)</f>
        <v>750248563000.00659</v>
      </c>
    </row>
    <row r="41" spans="1:22">
      <c r="A41" s="74">
        <v>-11</v>
      </c>
      <c r="B41">
        <f ca="1">IF('Chemicals 2010'!$A49="CP",INDIRECT("'Chemicals 2010'!"&amp;'Country Selector'!$B$3&amp;ROW($A49))*10^12,0)</f>
        <v>0</v>
      </c>
      <c r="C41" s="90">
        <f t="shared" ca="1" si="4"/>
        <v>0</v>
      </c>
      <c r="D41" s="90">
        <f t="shared" ca="1" si="4"/>
        <v>0</v>
      </c>
      <c r="E41" s="90">
        <f t="shared" ca="1" si="4"/>
        <v>0</v>
      </c>
      <c r="F41" s="90">
        <f t="shared" ca="1" si="4"/>
        <v>0</v>
      </c>
      <c r="G41" s="90">
        <f t="shared" ca="1" si="4"/>
        <v>0</v>
      </c>
      <c r="H41" s="90">
        <f t="shared" ca="1" si="4"/>
        <v>0</v>
      </c>
      <c r="I41" s="90">
        <f t="shared" ca="1" si="4"/>
        <v>0</v>
      </c>
      <c r="J41" s="90">
        <f t="shared" ca="1" si="4"/>
        <v>0</v>
      </c>
      <c r="K41" s="90">
        <f t="shared" ca="1" si="4"/>
        <v>0</v>
      </c>
      <c r="L41">
        <f ca="1">IF('Chemicals 2020'!$A49="CP",INDIRECT("'Chemicals 2020'!"&amp;'Country Selector'!$B$3&amp;ROW($A49))*10^12,0)</f>
        <v>0</v>
      </c>
      <c r="M41" s="90">
        <f t="shared" ca="1" si="5"/>
        <v>0</v>
      </c>
      <c r="N41" s="90">
        <f t="shared" ca="1" si="5"/>
        <v>0</v>
      </c>
      <c r="O41" s="90">
        <f t="shared" ca="1" si="5"/>
        <v>0</v>
      </c>
      <c r="P41" s="90">
        <f t="shared" ca="1" si="5"/>
        <v>0</v>
      </c>
      <c r="Q41" s="90">
        <f t="shared" ca="1" si="5"/>
        <v>0</v>
      </c>
      <c r="R41" s="90">
        <f t="shared" ca="1" si="5"/>
        <v>0</v>
      </c>
      <c r="S41" s="90">
        <f t="shared" ca="1" si="5"/>
        <v>0</v>
      </c>
      <c r="T41" s="90">
        <f t="shared" ca="1" si="5"/>
        <v>0</v>
      </c>
      <c r="U41" s="90">
        <f t="shared" ca="1" si="5"/>
        <v>0</v>
      </c>
      <c r="V41">
        <f ca="1">IF('Chemicals 2030'!$A49="CP",INDIRECT("'Chemicals 2030'!"&amp;'Country Selector'!$B$3&amp;ROW($A49))*10^12,0)</f>
        <v>0</v>
      </c>
    </row>
    <row r="42" spans="1:22">
      <c r="A42" s="74">
        <v>-10</v>
      </c>
      <c r="B42">
        <f ca="1">IF('Chemicals 2010'!$A50="CP",INDIRECT("'Chemicals 2010'!"&amp;'Country Selector'!$B$3&amp;ROW($A50))*10^12,0)</f>
        <v>0</v>
      </c>
      <c r="C42" s="90">
        <f t="shared" ca="1" si="4"/>
        <v>0</v>
      </c>
      <c r="D42" s="90">
        <f t="shared" ca="1" si="4"/>
        <v>0</v>
      </c>
      <c r="E42" s="90">
        <f t="shared" ca="1" si="4"/>
        <v>0</v>
      </c>
      <c r="F42" s="90">
        <f t="shared" ca="1" si="4"/>
        <v>0</v>
      </c>
      <c r="G42" s="90">
        <f t="shared" ca="1" si="4"/>
        <v>0</v>
      </c>
      <c r="H42" s="90">
        <f t="shared" ca="1" si="4"/>
        <v>0</v>
      </c>
      <c r="I42" s="90">
        <f t="shared" ca="1" si="4"/>
        <v>0</v>
      </c>
      <c r="J42" s="90">
        <f t="shared" ca="1" si="4"/>
        <v>0</v>
      </c>
      <c r="K42" s="90">
        <f t="shared" ca="1" si="4"/>
        <v>0</v>
      </c>
      <c r="L42">
        <f ca="1">IF('Chemicals 2020'!$A50="CP",INDIRECT("'Chemicals 2020'!"&amp;'Country Selector'!$B$3&amp;ROW($A50))*10^12,0)</f>
        <v>0</v>
      </c>
      <c r="M42" s="90">
        <f t="shared" ca="1" si="5"/>
        <v>0</v>
      </c>
      <c r="N42" s="90">
        <f t="shared" ca="1" si="5"/>
        <v>0</v>
      </c>
      <c r="O42" s="90">
        <f t="shared" ca="1" si="5"/>
        <v>0</v>
      </c>
      <c r="P42" s="90">
        <f t="shared" ca="1" si="5"/>
        <v>0</v>
      </c>
      <c r="Q42" s="90">
        <f t="shared" ca="1" si="5"/>
        <v>0</v>
      </c>
      <c r="R42" s="90">
        <f t="shared" ca="1" si="5"/>
        <v>0</v>
      </c>
      <c r="S42" s="90">
        <f t="shared" ca="1" si="5"/>
        <v>0</v>
      </c>
      <c r="T42" s="90">
        <f t="shared" ca="1" si="5"/>
        <v>0</v>
      </c>
      <c r="U42" s="90">
        <f t="shared" ca="1" si="5"/>
        <v>0</v>
      </c>
      <c r="V42">
        <f ca="1">IF('Chemicals 2030'!$A50="CP",INDIRECT("'Chemicals 2030'!"&amp;'Country Selector'!$B$3&amp;ROW($A50))*10^12,0)</f>
        <v>0</v>
      </c>
    </row>
    <row r="43" spans="1:22">
      <c r="A43" s="74">
        <v>-9</v>
      </c>
      <c r="B43">
        <f ca="1">IF('Chemicals 2010'!$A51="CP",INDIRECT("'Chemicals 2010'!"&amp;'Country Selector'!$B$3&amp;ROW($A51))*10^12,0)</f>
        <v>0</v>
      </c>
      <c r="C43" s="90">
        <f t="shared" ca="1" si="4"/>
        <v>0</v>
      </c>
      <c r="D43" s="90">
        <f t="shared" ca="1" si="4"/>
        <v>0</v>
      </c>
      <c r="E43" s="90">
        <f t="shared" ca="1" si="4"/>
        <v>0</v>
      </c>
      <c r="F43" s="90">
        <f t="shared" ca="1" si="4"/>
        <v>0</v>
      </c>
      <c r="G43" s="90">
        <f t="shared" ca="1" si="4"/>
        <v>0</v>
      </c>
      <c r="H43" s="90">
        <f t="shared" ca="1" si="4"/>
        <v>0</v>
      </c>
      <c r="I43" s="90">
        <f t="shared" ca="1" si="4"/>
        <v>0</v>
      </c>
      <c r="J43" s="90">
        <f t="shared" ca="1" si="4"/>
        <v>0</v>
      </c>
      <c r="K43" s="90">
        <f t="shared" ca="1" si="4"/>
        <v>0</v>
      </c>
      <c r="L43">
        <f ca="1">IF('Chemicals 2020'!$A51="CP",INDIRECT("'Chemicals 2020'!"&amp;'Country Selector'!$B$3&amp;ROW($A51))*10^12,0)</f>
        <v>0</v>
      </c>
      <c r="M43" s="90">
        <f t="shared" ca="1" si="5"/>
        <v>3054759987264.022</v>
      </c>
      <c r="N43" s="90">
        <f t="shared" ca="1" si="5"/>
        <v>6109519974528.0439</v>
      </c>
      <c r="O43" s="90">
        <f t="shared" ca="1" si="5"/>
        <v>9164279961792.0664</v>
      </c>
      <c r="P43" s="90">
        <f t="shared" ca="1" si="5"/>
        <v>12219039949056.088</v>
      </c>
      <c r="Q43" s="90">
        <f t="shared" ca="1" si="5"/>
        <v>15273799936320.109</v>
      </c>
      <c r="R43" s="90">
        <f t="shared" ca="1" si="5"/>
        <v>18328559923584.133</v>
      </c>
      <c r="S43" s="90">
        <f t="shared" ca="1" si="5"/>
        <v>21383319910848.152</v>
      </c>
      <c r="T43" s="90">
        <f t="shared" ca="1" si="5"/>
        <v>24438079898112.176</v>
      </c>
      <c r="U43" s="90">
        <f t="shared" ca="1" si="5"/>
        <v>27492839885376.195</v>
      </c>
      <c r="V43">
        <f ca="1">IF('Chemicals 2030'!$A51="CP",INDIRECT("'Chemicals 2030'!"&amp;'Country Selector'!$B$3&amp;ROW($A51))*10^12,0)</f>
        <v>30547599872640.219</v>
      </c>
    </row>
    <row r="44" spans="1:22">
      <c r="A44" s="74">
        <v>-8</v>
      </c>
      <c r="B44">
        <f ca="1">IF('Chemicals 2010'!$A52="CP",INDIRECT("'Chemicals 2010'!"&amp;'Country Selector'!$B$3&amp;ROW($A52))*10^12,0)</f>
        <v>0</v>
      </c>
      <c r="C44" s="90">
        <f t="shared" ca="1" si="4"/>
        <v>868132138935.99341</v>
      </c>
      <c r="D44" s="90">
        <f t="shared" ca="1" si="4"/>
        <v>1736264277871.9868</v>
      </c>
      <c r="E44" s="90">
        <f t="shared" ca="1" si="4"/>
        <v>2604396416807.9805</v>
      </c>
      <c r="F44" s="90">
        <f t="shared" ca="1" si="4"/>
        <v>3472528555743.9736</v>
      </c>
      <c r="G44" s="90">
        <f t="shared" ca="1" si="4"/>
        <v>4340660694679.9673</v>
      </c>
      <c r="H44" s="90">
        <f t="shared" ca="1" si="4"/>
        <v>5208792833615.9609</v>
      </c>
      <c r="I44" s="90">
        <f t="shared" ca="1" si="4"/>
        <v>6076924972551.9541</v>
      </c>
      <c r="J44" s="90">
        <f t="shared" ca="1" si="4"/>
        <v>6945057111487.9473</v>
      </c>
      <c r="K44" s="90">
        <f t="shared" ca="1" si="4"/>
        <v>7813189250423.9404</v>
      </c>
      <c r="L44">
        <f ca="1">IF('Chemicals 2020'!$A52="CP",INDIRECT("'Chemicals 2020'!"&amp;'Country Selector'!$B$3&amp;ROW($A52))*10^12,0)</f>
        <v>8681321389359.9346</v>
      </c>
      <c r="M44" s="90">
        <f t="shared" ca="1" si="5"/>
        <v>9255177107835.8945</v>
      </c>
      <c r="N44" s="90">
        <f t="shared" ca="1" si="5"/>
        <v>9829032826311.8574</v>
      </c>
      <c r="O44" s="90">
        <f t="shared" ca="1" si="5"/>
        <v>10402888544787.82</v>
      </c>
      <c r="P44" s="90">
        <f t="shared" ca="1" si="5"/>
        <v>10976744263263.781</v>
      </c>
      <c r="Q44" s="90">
        <f t="shared" ca="1" si="5"/>
        <v>11550599981739.742</v>
      </c>
      <c r="R44" s="90">
        <f t="shared" ca="1" si="5"/>
        <v>12124455700215.705</v>
      </c>
      <c r="S44" s="90">
        <f t="shared" ca="1" si="5"/>
        <v>12698311418691.666</v>
      </c>
      <c r="T44" s="90">
        <f t="shared" ca="1" si="5"/>
        <v>13272167137167.627</v>
      </c>
      <c r="U44" s="90">
        <f t="shared" ca="1" si="5"/>
        <v>13846022855643.59</v>
      </c>
      <c r="V44">
        <f ca="1">IF('Chemicals 2030'!$A52="CP",INDIRECT("'Chemicals 2030'!"&amp;'Country Selector'!$B$3&amp;ROW($A52))*10^12,0)</f>
        <v>14419878574119.551</v>
      </c>
    </row>
    <row r="45" spans="1:22">
      <c r="A45" s="74">
        <v>-7</v>
      </c>
      <c r="B45">
        <f ca="1">IF('Chemicals 2010'!$A53="CP",INDIRECT("'Chemicals 2010'!"&amp;'Country Selector'!$B$3&amp;ROW($A53))*10^12,0)</f>
        <v>0</v>
      </c>
      <c r="C45" s="90">
        <f t="shared" ca="1" si="4"/>
        <v>0</v>
      </c>
      <c r="D45" s="90">
        <f t="shared" ca="1" si="4"/>
        <v>0</v>
      </c>
      <c r="E45" s="90">
        <f t="shared" ca="1" si="4"/>
        <v>0</v>
      </c>
      <c r="F45" s="90">
        <f t="shared" ca="1" si="4"/>
        <v>0</v>
      </c>
      <c r="G45" s="90">
        <f t="shared" ca="1" si="4"/>
        <v>0</v>
      </c>
      <c r="H45" s="90">
        <f t="shared" ca="1" si="4"/>
        <v>0</v>
      </c>
      <c r="I45" s="90">
        <f t="shared" ca="1" si="4"/>
        <v>0</v>
      </c>
      <c r="J45" s="90">
        <f t="shared" ca="1" si="4"/>
        <v>0</v>
      </c>
      <c r="K45" s="90">
        <f t="shared" ca="1" si="4"/>
        <v>0</v>
      </c>
      <c r="L45">
        <f ca="1">IF('Chemicals 2020'!$A53="CP",INDIRECT("'Chemicals 2020'!"&amp;'Country Selector'!$B$3&amp;ROW($A53))*10^12,0)</f>
        <v>0</v>
      </c>
      <c r="M45" s="90">
        <f t="shared" ca="1" si="5"/>
        <v>0</v>
      </c>
      <c r="N45" s="90">
        <f t="shared" ca="1" si="5"/>
        <v>0</v>
      </c>
      <c r="O45" s="90">
        <f t="shared" ca="1" si="5"/>
        <v>0</v>
      </c>
      <c r="P45" s="90">
        <f t="shared" ca="1" si="5"/>
        <v>0</v>
      </c>
      <c r="Q45" s="90">
        <f t="shared" ca="1" si="5"/>
        <v>0</v>
      </c>
      <c r="R45" s="90">
        <f t="shared" ca="1" si="5"/>
        <v>0</v>
      </c>
      <c r="S45" s="90">
        <f t="shared" ca="1" si="5"/>
        <v>0</v>
      </c>
      <c r="T45" s="90">
        <f t="shared" ca="1" si="5"/>
        <v>0</v>
      </c>
      <c r="U45" s="90">
        <f t="shared" ca="1" si="5"/>
        <v>0</v>
      </c>
      <c r="V45">
        <f ca="1">IF('Chemicals 2030'!$A53="CP",INDIRECT("'Chemicals 2030'!"&amp;'Country Selector'!$B$3&amp;ROW($A53))*10^12,0)</f>
        <v>0</v>
      </c>
    </row>
    <row r="46" spans="1:22">
      <c r="A46" s="74">
        <v>-6</v>
      </c>
      <c r="B46">
        <f ca="1">IF('Chemicals 2010'!$A54="CP",INDIRECT("'Chemicals 2010'!"&amp;'Country Selector'!$B$3&amp;ROW($A54))*10^12,0)</f>
        <v>0</v>
      </c>
      <c r="C46" s="90">
        <f t="shared" ca="1" si="4"/>
        <v>625042837379.87268</v>
      </c>
      <c r="D46" s="90">
        <f t="shared" ca="1" si="4"/>
        <v>1250085674759.7454</v>
      </c>
      <c r="E46" s="90">
        <f t="shared" ca="1" si="4"/>
        <v>1875128512139.6179</v>
      </c>
      <c r="F46" s="90">
        <f t="shared" ca="1" si="4"/>
        <v>2500171349519.4907</v>
      </c>
      <c r="G46" s="90">
        <f t="shared" ca="1" si="4"/>
        <v>3125214186899.3633</v>
      </c>
      <c r="H46" s="90">
        <f t="shared" ca="1" si="4"/>
        <v>3750257024279.2358</v>
      </c>
      <c r="I46" s="90">
        <f t="shared" ca="1" si="4"/>
        <v>4375299861659.1084</v>
      </c>
      <c r="J46" s="90">
        <f t="shared" ca="1" si="4"/>
        <v>5000342699038.9814</v>
      </c>
      <c r="K46" s="90">
        <f t="shared" ca="1" si="4"/>
        <v>5625385536418.8535</v>
      </c>
      <c r="L46">
        <f ca="1">IF('Chemicals 2020'!$A54="CP",INDIRECT("'Chemicals 2020'!"&amp;'Country Selector'!$B$3&amp;ROW($A54))*10^12,0)</f>
        <v>6250428373798.7266</v>
      </c>
      <c r="M46" s="90">
        <f t="shared" ca="1" si="5"/>
        <v>9246871723934.043</v>
      </c>
      <c r="N46" s="90">
        <f t="shared" ca="1" si="5"/>
        <v>12243315074069.361</v>
      </c>
      <c r="O46" s="90">
        <f t="shared" ca="1" si="5"/>
        <v>15239758424204.676</v>
      </c>
      <c r="P46" s="90">
        <f t="shared" ca="1" si="5"/>
        <v>18236201774339.996</v>
      </c>
      <c r="Q46" s="90">
        <f t="shared" ca="1" si="5"/>
        <v>21232645124475.312</v>
      </c>
      <c r="R46" s="90">
        <f t="shared" ca="1" si="5"/>
        <v>24229088474610.629</v>
      </c>
      <c r="S46" s="90">
        <f t="shared" ca="1" si="5"/>
        <v>27225531824745.945</v>
      </c>
      <c r="T46" s="90">
        <f t="shared" ca="1" si="5"/>
        <v>30221975174881.266</v>
      </c>
      <c r="U46" s="90">
        <f t="shared" ca="1" si="5"/>
        <v>33218418525016.578</v>
      </c>
      <c r="V46">
        <f ca="1">IF('Chemicals 2030'!$A54="CP",INDIRECT("'Chemicals 2030'!"&amp;'Country Selector'!$B$3&amp;ROW($A54))*10^12,0)</f>
        <v>36214861875151.898</v>
      </c>
    </row>
    <row r="47" spans="1:22">
      <c r="A47" s="74">
        <v>-5</v>
      </c>
      <c r="B47">
        <f ca="1">IF('Chemicals 2010'!$A55="CP",INDIRECT("'Chemicals 2010'!"&amp;'Country Selector'!$B$3&amp;ROW($A55))*10^12,0)</f>
        <v>0</v>
      </c>
      <c r="C47" s="90">
        <f t="shared" ca="1" si="4"/>
        <v>0</v>
      </c>
      <c r="D47" s="90">
        <f t="shared" ca="1" si="4"/>
        <v>0</v>
      </c>
      <c r="E47" s="90">
        <f t="shared" ca="1" si="4"/>
        <v>0</v>
      </c>
      <c r="F47" s="90">
        <f t="shared" ca="1" si="4"/>
        <v>0</v>
      </c>
      <c r="G47" s="90">
        <f t="shared" ca="1" si="4"/>
        <v>0</v>
      </c>
      <c r="H47" s="90">
        <f t="shared" ca="1" si="4"/>
        <v>0</v>
      </c>
      <c r="I47" s="90">
        <f t="shared" ca="1" si="4"/>
        <v>0</v>
      </c>
      <c r="J47" s="90">
        <f t="shared" ca="1" si="4"/>
        <v>0</v>
      </c>
      <c r="K47" s="90">
        <f t="shared" ca="1" si="4"/>
        <v>0</v>
      </c>
      <c r="L47">
        <f ca="1">IF('Chemicals 2020'!$A55="CP",INDIRECT("'Chemicals 2020'!"&amp;'Country Selector'!$B$3&amp;ROW($A55))*10^12,0)</f>
        <v>0</v>
      </c>
      <c r="M47" s="90">
        <f t="shared" ca="1" si="5"/>
        <v>0</v>
      </c>
      <c r="N47" s="90">
        <f t="shared" ca="1" si="5"/>
        <v>0</v>
      </c>
      <c r="O47" s="90">
        <f t="shared" ca="1" si="5"/>
        <v>0</v>
      </c>
      <c r="P47" s="90">
        <f t="shared" ca="1" si="5"/>
        <v>0</v>
      </c>
      <c r="Q47" s="90">
        <f t="shared" ca="1" si="5"/>
        <v>0</v>
      </c>
      <c r="R47" s="90">
        <f t="shared" ca="1" si="5"/>
        <v>0</v>
      </c>
      <c r="S47" s="90">
        <f t="shared" ca="1" si="5"/>
        <v>0</v>
      </c>
      <c r="T47" s="90">
        <f t="shared" ca="1" si="5"/>
        <v>0</v>
      </c>
      <c r="U47" s="90">
        <f t="shared" ca="1" si="5"/>
        <v>0</v>
      </c>
      <c r="V47">
        <f ca="1">IF('Chemicals 2030'!$A55="CP",INDIRECT("'Chemicals 2030'!"&amp;'Country Selector'!$B$3&amp;ROW($A55))*10^12,0)</f>
        <v>0</v>
      </c>
    </row>
    <row r="48" spans="1:22">
      <c r="A48" s="74">
        <v>-4</v>
      </c>
      <c r="B48">
        <f ca="1">IF('Chemicals 2010'!$A56="CP",INDIRECT("'Chemicals 2010'!"&amp;'Country Selector'!$B$3&amp;ROW($A56))*10^12,0)</f>
        <v>359089900000.00165</v>
      </c>
      <c r="C48" s="90">
        <f t="shared" ca="1" si="4"/>
        <v>522397270679.74762</v>
      </c>
      <c r="D48" s="90">
        <f t="shared" ca="1" si="4"/>
        <v>685704641359.49365</v>
      </c>
      <c r="E48" s="90">
        <f t="shared" ca="1" si="4"/>
        <v>849012012039.23975</v>
      </c>
      <c r="F48" s="90">
        <f t="shared" ca="1" si="4"/>
        <v>1012319382718.9856</v>
      </c>
      <c r="G48" s="90">
        <f t="shared" ca="1" si="4"/>
        <v>1175626753398.7317</v>
      </c>
      <c r="H48" s="90">
        <f t="shared" ca="1" si="4"/>
        <v>1338934124078.4778</v>
      </c>
      <c r="I48" s="90">
        <f t="shared" ca="1" si="4"/>
        <v>1502241494758.2236</v>
      </c>
      <c r="J48" s="90">
        <f t="shared" ca="1" si="4"/>
        <v>1665548865437.9695</v>
      </c>
      <c r="K48" s="90">
        <f t="shared" ca="1" si="4"/>
        <v>1828856236117.7158</v>
      </c>
      <c r="L48">
        <f ca="1">IF('Chemicals 2020'!$A56="CP",INDIRECT("'Chemicals 2020'!"&amp;'Country Selector'!$B$3&amp;ROW($A56))*10^12,0)</f>
        <v>1992163606797.4617</v>
      </c>
      <c r="M48" s="90">
        <f t="shared" ca="1" si="5"/>
        <v>2337288953802.7437</v>
      </c>
      <c r="N48" s="90">
        <f t="shared" ca="1" si="5"/>
        <v>2682414300808.0254</v>
      </c>
      <c r="O48" s="90">
        <f t="shared" ca="1" si="5"/>
        <v>3027539647813.3076</v>
      </c>
      <c r="P48" s="90">
        <f t="shared" ca="1" si="5"/>
        <v>3372664994818.5898</v>
      </c>
      <c r="Q48" s="90">
        <f t="shared" ca="1" si="5"/>
        <v>3717790341823.8716</v>
      </c>
      <c r="R48" s="90">
        <f t="shared" ca="1" si="5"/>
        <v>4062915688829.1533</v>
      </c>
      <c r="S48" s="90">
        <f t="shared" ca="1" si="5"/>
        <v>4408041035834.4355</v>
      </c>
      <c r="T48" s="90">
        <f t="shared" ca="1" si="5"/>
        <v>4753166382839.7178</v>
      </c>
      <c r="U48" s="90">
        <f t="shared" ca="1" si="5"/>
        <v>5098291729844.999</v>
      </c>
      <c r="V48">
        <f ca="1">IF('Chemicals 2030'!$A56="CP",INDIRECT("'Chemicals 2030'!"&amp;'Country Selector'!$B$3&amp;ROW($A56))*10^12,0)</f>
        <v>5443417076850.2812</v>
      </c>
    </row>
    <row r="49" spans="1:22">
      <c r="A49" s="74">
        <v>-3</v>
      </c>
      <c r="B49">
        <f ca="1">IF('Chemicals 2010'!$A57="CP",INDIRECT("'Chemicals 2010'!"&amp;'Country Selector'!$B$3&amp;ROW($A57))*10^12,0)</f>
        <v>716260050149.99512</v>
      </c>
      <c r="C49" s="90">
        <f t="shared" ca="1" si="4"/>
        <v>980405947801.802</v>
      </c>
      <c r="D49" s="90">
        <f t="shared" ca="1" si="4"/>
        <v>1244551845453.6089</v>
      </c>
      <c r="E49" s="90">
        <f t="shared" ca="1" si="4"/>
        <v>1508697743105.416</v>
      </c>
      <c r="F49" s="90">
        <f t="shared" ca="1" si="4"/>
        <v>1772843640757.2229</v>
      </c>
      <c r="G49" s="90">
        <f t="shared" ca="1" si="4"/>
        <v>2036989538409.0298</v>
      </c>
      <c r="H49" s="90">
        <f t="shared" ca="1" si="4"/>
        <v>2301135436060.8369</v>
      </c>
      <c r="I49" s="90">
        <f t="shared" ca="1" si="4"/>
        <v>2565281333712.644</v>
      </c>
      <c r="J49" s="90">
        <f t="shared" ca="1" si="4"/>
        <v>2829427231364.4507</v>
      </c>
      <c r="K49" s="90">
        <f t="shared" ca="1" si="4"/>
        <v>3093573129016.2573</v>
      </c>
      <c r="L49">
        <f ca="1">IF('Chemicals 2020'!$A57="CP",INDIRECT("'Chemicals 2020'!"&amp;'Country Selector'!$B$3&amp;ROW($A57))*10^12,0)</f>
        <v>3357719026668.0645</v>
      </c>
      <c r="M49" s="90">
        <f t="shared" ca="1" si="5"/>
        <v>3763056340235.8076</v>
      </c>
      <c r="N49" s="90">
        <f t="shared" ca="1" si="5"/>
        <v>4168393653803.5508</v>
      </c>
      <c r="O49" s="90">
        <f t="shared" ca="1" si="5"/>
        <v>4573730967371.2949</v>
      </c>
      <c r="P49" s="90">
        <f t="shared" ca="1" si="5"/>
        <v>4979068280939.0371</v>
      </c>
      <c r="Q49" s="90">
        <f t="shared" ca="1" si="5"/>
        <v>5384405594506.7812</v>
      </c>
      <c r="R49" s="90">
        <f t="shared" ca="1" si="5"/>
        <v>5789742908074.5244</v>
      </c>
      <c r="S49" s="90">
        <f t="shared" ca="1" si="5"/>
        <v>6195080221642.2666</v>
      </c>
      <c r="T49" s="90">
        <f t="shared" ca="1" si="5"/>
        <v>6600417535210.0107</v>
      </c>
      <c r="U49" s="90">
        <f t="shared" ca="1" si="5"/>
        <v>7005754848777.7539</v>
      </c>
      <c r="V49">
        <f ca="1">IF('Chemicals 2030'!$A57="CP",INDIRECT("'Chemicals 2030'!"&amp;'Country Selector'!$B$3&amp;ROW($A57))*10^12,0)</f>
        <v>7411092162345.4971</v>
      </c>
    </row>
    <row r="50" spans="1:22">
      <c r="A50" s="74">
        <v>-2</v>
      </c>
      <c r="B50">
        <f ca="1">IF('Chemicals 2010'!$A58="CP",INDIRECT("'Chemicals 2010'!"&amp;'Country Selector'!$B$3&amp;ROW($A58))*10^12,0)</f>
        <v>320418679999.99506</v>
      </c>
      <c r="C50" s="90">
        <f t="shared" ca="1" si="4"/>
        <v>353557107611.20624</v>
      </c>
      <c r="D50" s="90">
        <f t="shared" ca="1" si="4"/>
        <v>386695535222.41736</v>
      </c>
      <c r="E50" s="90">
        <f t="shared" ca="1" si="4"/>
        <v>419833962833.62854</v>
      </c>
      <c r="F50" s="90">
        <f t="shared" ca="1" si="4"/>
        <v>452972390444.83972</v>
      </c>
      <c r="G50" s="90">
        <f t="shared" ca="1" si="4"/>
        <v>486110818056.0509</v>
      </c>
      <c r="H50" s="90">
        <f t="shared" ca="1" si="4"/>
        <v>519249245667.26208</v>
      </c>
      <c r="I50" s="90">
        <f t="shared" ca="1" si="4"/>
        <v>552387673278.47327</v>
      </c>
      <c r="J50" s="90">
        <f t="shared" ca="1" si="4"/>
        <v>585526100889.68445</v>
      </c>
      <c r="K50" s="90">
        <f t="shared" ca="1" si="4"/>
        <v>618664528500.89563</v>
      </c>
      <c r="L50">
        <f ca="1">IF('Chemicals 2020'!$A58="CP",INDIRECT("'Chemicals 2020'!"&amp;'Country Selector'!$B$3&amp;ROW($A58))*10^12,0)</f>
        <v>651802956112.10681</v>
      </c>
      <c r="M50" s="90">
        <f t="shared" ca="1" si="5"/>
        <v>675222582023.92603</v>
      </c>
      <c r="N50" s="90">
        <f t="shared" ca="1" si="5"/>
        <v>698642207935.74536</v>
      </c>
      <c r="O50" s="90">
        <f t="shared" ca="1" si="5"/>
        <v>722061833847.56458</v>
      </c>
      <c r="P50" s="90">
        <f t="shared" ca="1" si="5"/>
        <v>745481459759.38379</v>
      </c>
      <c r="Q50" s="90">
        <f t="shared" ca="1" si="5"/>
        <v>768901085671.203</v>
      </c>
      <c r="R50" s="90">
        <f t="shared" ca="1" si="5"/>
        <v>792320711583.02222</v>
      </c>
      <c r="S50" s="90">
        <f t="shared" ca="1" si="5"/>
        <v>815740337494.84155</v>
      </c>
      <c r="T50" s="90">
        <f t="shared" ca="1" si="5"/>
        <v>839159963406.66089</v>
      </c>
      <c r="U50" s="90">
        <f t="shared" ca="1" si="5"/>
        <v>862579589318.47998</v>
      </c>
      <c r="V50">
        <f ca="1">IF('Chemicals 2030'!$A58="CP",INDIRECT("'Chemicals 2030'!"&amp;'Country Selector'!$B$3&amp;ROW($A58))*10^12,0)</f>
        <v>885999215230.29932</v>
      </c>
    </row>
    <row r="51" spans="1:22">
      <c r="A51" s="74">
        <v>-1</v>
      </c>
      <c r="B51">
        <f ca="1">IF('Chemicals 2010'!$A59="CP",INDIRECT("'Chemicals 2010'!"&amp;'Country Selector'!$B$3&amp;ROW($A59))*10^12,0)</f>
        <v>0</v>
      </c>
      <c r="C51" s="90">
        <f t="shared" ca="1" si="4"/>
        <v>1521811544522.6636</v>
      </c>
      <c r="D51" s="90">
        <f t="shared" ca="1" si="4"/>
        <v>3043623089045.3271</v>
      </c>
      <c r="E51" s="90">
        <f t="shared" ca="1" si="4"/>
        <v>4565434633567.9902</v>
      </c>
      <c r="F51" s="90">
        <f t="shared" ca="1" si="4"/>
        <v>6087246178090.6543</v>
      </c>
      <c r="G51" s="90">
        <f t="shared" ca="1" si="4"/>
        <v>7609057722613.3184</v>
      </c>
      <c r="H51" s="90">
        <f t="shared" ca="1" si="4"/>
        <v>9130869267135.9805</v>
      </c>
      <c r="I51" s="90">
        <f t="shared" ca="1" si="4"/>
        <v>10652680811658.645</v>
      </c>
      <c r="J51" s="90">
        <f t="shared" ca="1" si="4"/>
        <v>12174492356181.309</v>
      </c>
      <c r="K51" s="90">
        <f t="shared" ca="1" si="4"/>
        <v>13696303900703.973</v>
      </c>
      <c r="L51">
        <f ca="1">IF('Chemicals 2020'!$A59="CP",INDIRECT("'Chemicals 2020'!"&amp;'Country Selector'!$B$3&amp;ROW($A59))*10^12,0)</f>
        <v>15218115445226.637</v>
      </c>
      <c r="M51" s="90">
        <f t="shared" ca="1" si="5"/>
        <v>14548796341878.443</v>
      </c>
      <c r="N51" s="90">
        <f t="shared" ca="1" si="5"/>
        <v>13879477238530.25</v>
      </c>
      <c r="O51" s="90">
        <f t="shared" ca="1" si="5"/>
        <v>13210158135182.057</v>
      </c>
      <c r="P51" s="90">
        <f t="shared" ca="1" si="5"/>
        <v>12540839031833.863</v>
      </c>
      <c r="Q51" s="90">
        <f t="shared" ca="1" si="5"/>
        <v>11871519928485.672</v>
      </c>
      <c r="R51" s="90">
        <f t="shared" ca="1" si="5"/>
        <v>11202200825137.477</v>
      </c>
      <c r="S51" s="90">
        <f t="shared" ca="1" si="5"/>
        <v>10532881721789.285</v>
      </c>
      <c r="T51" s="90">
        <f t="shared" ca="1" si="5"/>
        <v>9863562618441.0918</v>
      </c>
      <c r="U51" s="90">
        <f t="shared" ca="1" si="5"/>
        <v>9194243515092.9004</v>
      </c>
      <c r="V51">
        <f ca="1">IF('Chemicals 2030'!$A59="CP",INDIRECT("'Chemicals 2030'!"&amp;'Country Selector'!$B$3&amp;ROW($A59))*10^12,0)</f>
        <v>8524924411744.7061</v>
      </c>
    </row>
    <row r="52" spans="1:22">
      <c r="A52" s="74">
        <v>0</v>
      </c>
      <c r="B52">
        <f ca="1">IF('Chemicals 2010'!$A60="CP",INDIRECT("'Chemicals 2010'!"&amp;'Country Selector'!$B$3&amp;ROW($A60))*10^12,0)</f>
        <v>393411374116.79974</v>
      </c>
      <c r="C52" s="90">
        <f t="shared" ca="1" si="4"/>
        <v>966639768245.19458</v>
      </c>
      <c r="D52" s="90">
        <f t="shared" ca="1" si="4"/>
        <v>1539868162373.5894</v>
      </c>
      <c r="E52" s="90">
        <f t="shared" ca="1" si="4"/>
        <v>2113096556501.9839</v>
      </c>
      <c r="F52" s="90">
        <f t="shared" ca="1" si="4"/>
        <v>2686324950630.3789</v>
      </c>
      <c r="G52" s="90">
        <f t="shared" ca="1" si="4"/>
        <v>3259553344758.7739</v>
      </c>
      <c r="H52" s="90">
        <f t="shared" ca="1" si="4"/>
        <v>3832781738887.168</v>
      </c>
      <c r="I52" s="90">
        <f t="shared" ca="1" si="4"/>
        <v>4406010133015.5635</v>
      </c>
      <c r="J52" s="90">
        <f t="shared" ca="1" si="4"/>
        <v>4979238527143.959</v>
      </c>
      <c r="K52" s="90">
        <f t="shared" ca="1" si="4"/>
        <v>5552466921272.3535</v>
      </c>
      <c r="L52">
        <f ca="1">IF('Chemicals 2020'!$A60="CP",INDIRECT("'Chemicals 2020'!"&amp;'Country Selector'!$B$3&amp;ROW($A60))*10^12,0)</f>
        <v>6125695315400.748</v>
      </c>
      <c r="M52" s="90">
        <f t="shared" ca="1" si="5"/>
        <v>7187834464868.8467</v>
      </c>
      <c r="N52" s="90">
        <f t="shared" ca="1" si="5"/>
        <v>8249973614336.9434</v>
      </c>
      <c r="O52" s="90">
        <f t="shared" ca="1" si="5"/>
        <v>9312112763805.041</v>
      </c>
      <c r="P52" s="90">
        <f t="shared" ca="1" si="5"/>
        <v>10374251913273.139</v>
      </c>
      <c r="Q52" s="90">
        <f t="shared" ca="1" si="5"/>
        <v>11436391062741.236</v>
      </c>
      <c r="R52" s="90">
        <f t="shared" ca="1" si="5"/>
        <v>12498530212209.334</v>
      </c>
      <c r="S52" s="90">
        <f t="shared" ca="1" si="5"/>
        <v>13560669361677.434</v>
      </c>
      <c r="T52" s="90">
        <f t="shared" ca="1" si="5"/>
        <v>14622808511145.531</v>
      </c>
      <c r="U52" s="90">
        <f t="shared" ca="1" si="5"/>
        <v>15684947660613.627</v>
      </c>
      <c r="V52">
        <f ca="1">IF('Chemicals 2030'!$A60="CP",INDIRECT("'Chemicals 2030'!"&amp;'Country Selector'!$B$3&amp;ROW($A60))*10^12,0)</f>
        <v>16747086810081.727</v>
      </c>
    </row>
    <row r="53" spans="1:22">
      <c r="A53" s="74">
        <v>1</v>
      </c>
      <c r="B53">
        <f ca="1">IF('Chemicals 2010'!$A61="CP",INDIRECT("'Chemicals 2010'!"&amp;'Country Selector'!$B$3&amp;ROW($A61))*10^12,0)</f>
        <v>0</v>
      </c>
      <c r="C53" s="90">
        <f t="shared" ca="1" si="4"/>
        <v>196138314359.75159</v>
      </c>
      <c r="D53" s="90">
        <f t="shared" ca="1" si="4"/>
        <v>392276628719.50317</v>
      </c>
      <c r="E53" s="90">
        <f t="shared" ca="1" si="4"/>
        <v>588414943079.25476</v>
      </c>
      <c r="F53" s="90">
        <f t="shared" ca="1" si="4"/>
        <v>784553257439.00635</v>
      </c>
      <c r="G53" s="90">
        <f t="shared" ca="1" si="4"/>
        <v>980691571798.75806</v>
      </c>
      <c r="H53" s="90">
        <f t="shared" ca="1" si="4"/>
        <v>1176829886158.5095</v>
      </c>
      <c r="I53" s="90">
        <f t="shared" ca="1" si="4"/>
        <v>1372968200518.2612</v>
      </c>
      <c r="J53" s="90">
        <f t="shared" ca="1" si="4"/>
        <v>1569106514878.0127</v>
      </c>
      <c r="K53" s="90">
        <f t="shared" ca="1" si="4"/>
        <v>1765244829237.7644</v>
      </c>
      <c r="L53">
        <f ca="1">IF('Chemicals 2020'!$A61="CP",INDIRECT("'Chemicals 2020'!"&amp;'Country Selector'!$B$3&amp;ROW($A61))*10^12,0)</f>
        <v>1961383143597.5159</v>
      </c>
      <c r="M53" s="90">
        <f t="shared" ca="1" si="5"/>
        <v>1863645088960.5188</v>
      </c>
      <c r="N53" s="90">
        <f t="shared" ca="1" si="5"/>
        <v>1765907034323.5215</v>
      </c>
      <c r="O53" s="90">
        <f t="shared" ca="1" si="5"/>
        <v>1668168979686.5244</v>
      </c>
      <c r="P53" s="90">
        <f t="shared" ca="1" si="5"/>
        <v>1570430925049.5273</v>
      </c>
      <c r="Q53" s="90">
        <f t="shared" ca="1" si="5"/>
        <v>1472692870412.5303</v>
      </c>
      <c r="R53" s="90">
        <f t="shared" ca="1" si="5"/>
        <v>1374954815775.533</v>
      </c>
      <c r="S53" s="90">
        <f t="shared" ca="1" si="5"/>
        <v>1277216761138.5356</v>
      </c>
      <c r="T53" s="90">
        <f t="shared" ca="1" si="5"/>
        <v>1179478706501.5386</v>
      </c>
      <c r="U53" s="90">
        <f t="shared" ca="1" si="5"/>
        <v>1081740651864.5414</v>
      </c>
      <c r="V53">
        <f ca="1">IF('Chemicals 2030'!$A61="CP",INDIRECT("'Chemicals 2030'!"&amp;'Country Selector'!$B$3&amp;ROW($A61))*10^12,0)</f>
        <v>984002597227.54419</v>
      </c>
    </row>
    <row r="54" spans="1:22">
      <c r="A54" s="74">
        <v>2</v>
      </c>
      <c r="B54">
        <f ca="1">IF('Chemicals 2010'!$A62="CP",INDIRECT("'Chemicals 2010'!"&amp;'Country Selector'!$B$3&amp;ROW($A62))*10^12,0)</f>
        <v>0</v>
      </c>
      <c r="C54" s="90">
        <f t="shared" ca="1" si="4"/>
        <v>0</v>
      </c>
      <c r="D54" s="90">
        <f t="shared" ca="1" si="4"/>
        <v>0</v>
      </c>
      <c r="E54" s="90">
        <f t="shared" ca="1" si="4"/>
        <v>0</v>
      </c>
      <c r="F54" s="90">
        <f t="shared" ca="1" si="4"/>
        <v>0</v>
      </c>
      <c r="G54" s="90">
        <f t="shared" ca="1" si="4"/>
        <v>0</v>
      </c>
      <c r="H54" s="90">
        <f t="shared" ca="1" si="4"/>
        <v>0</v>
      </c>
      <c r="I54" s="90">
        <f t="shared" ca="1" si="4"/>
        <v>0</v>
      </c>
      <c r="J54" s="90">
        <f t="shared" ca="1" si="4"/>
        <v>0</v>
      </c>
      <c r="K54" s="90">
        <f t="shared" ca="1" si="4"/>
        <v>0</v>
      </c>
      <c r="L54">
        <f ca="1">IF('Chemicals 2020'!$A62="CP",INDIRECT("'Chemicals 2020'!"&amp;'Country Selector'!$B$3&amp;ROW($A62))*10^12,0)</f>
        <v>0</v>
      </c>
      <c r="M54" s="90">
        <f t="shared" ca="1" si="5"/>
        <v>0</v>
      </c>
      <c r="N54" s="90">
        <f t="shared" ca="1" si="5"/>
        <v>0</v>
      </c>
      <c r="O54" s="90">
        <f t="shared" ca="1" si="5"/>
        <v>0</v>
      </c>
      <c r="P54" s="90">
        <f t="shared" ca="1" si="5"/>
        <v>0</v>
      </c>
      <c r="Q54" s="90">
        <f t="shared" ca="1" si="5"/>
        <v>0</v>
      </c>
      <c r="R54" s="90">
        <f t="shared" ca="1" si="5"/>
        <v>0</v>
      </c>
      <c r="S54" s="90">
        <f t="shared" ca="1" si="5"/>
        <v>0</v>
      </c>
      <c r="T54" s="90">
        <f t="shared" ca="1" si="5"/>
        <v>0</v>
      </c>
      <c r="U54" s="90">
        <f t="shared" ca="1" si="5"/>
        <v>0</v>
      </c>
      <c r="V54">
        <f ca="1">IF('Chemicals 2030'!$A62="CP",INDIRECT("'Chemicals 2030'!"&amp;'Country Selector'!$B$3&amp;ROW($A62))*10^12,0)</f>
        <v>0</v>
      </c>
    </row>
    <row r="55" spans="1:22">
      <c r="A55" s="74">
        <v>3</v>
      </c>
      <c r="B55">
        <f ca="1">IF('Chemicals 2010'!$A63="CP",INDIRECT("'Chemicals 2010'!"&amp;'Country Selector'!$B$3&amp;ROW($A63))*10^12,0)</f>
        <v>0</v>
      </c>
      <c r="C55" s="90">
        <f t="shared" ca="1" si="4"/>
        <v>334080249491.27222</v>
      </c>
      <c r="D55" s="90">
        <f t="shared" ca="1" si="4"/>
        <v>668160498982.54443</v>
      </c>
      <c r="E55" s="90">
        <f t="shared" ca="1" si="4"/>
        <v>1002240748473.8167</v>
      </c>
      <c r="F55" s="90">
        <f t="shared" ca="1" si="4"/>
        <v>1336320997965.0889</v>
      </c>
      <c r="G55" s="90">
        <f t="shared" ca="1" si="4"/>
        <v>1670401247456.3611</v>
      </c>
      <c r="H55" s="90">
        <f t="shared" ca="1" si="4"/>
        <v>2004481496947.6333</v>
      </c>
      <c r="I55" s="90">
        <f t="shared" ca="1" si="4"/>
        <v>2338561746438.9053</v>
      </c>
      <c r="J55" s="90">
        <f t="shared" ca="1" si="4"/>
        <v>2672641995930.1777</v>
      </c>
      <c r="K55" s="90">
        <f t="shared" ca="1" si="4"/>
        <v>3006722245421.4502</v>
      </c>
      <c r="L55">
        <f ca="1">IF('Chemicals 2020'!$A63="CP",INDIRECT("'Chemicals 2020'!"&amp;'Country Selector'!$B$3&amp;ROW($A63))*10^12,0)</f>
        <v>3340802494912.7222</v>
      </c>
      <c r="M55" s="90">
        <f t="shared" ca="1" si="5"/>
        <v>4177215000220.5293</v>
      </c>
      <c r="N55" s="90">
        <f t="shared" ca="1" si="5"/>
        <v>5013627505528.3359</v>
      </c>
      <c r="O55" s="90">
        <f t="shared" ca="1" si="5"/>
        <v>5850040010836.1426</v>
      </c>
      <c r="P55" s="90">
        <f t="shared" ca="1" si="5"/>
        <v>6686452516143.9492</v>
      </c>
      <c r="Q55" s="90">
        <f t="shared" ca="1" si="5"/>
        <v>7522865021451.7568</v>
      </c>
      <c r="R55" s="90">
        <f t="shared" ca="1" si="5"/>
        <v>8359277526759.5635</v>
      </c>
      <c r="S55" s="90">
        <f t="shared" ca="1" si="5"/>
        <v>9195690032067.3691</v>
      </c>
      <c r="T55" s="90">
        <f t="shared" ca="1" si="5"/>
        <v>10032102537375.178</v>
      </c>
      <c r="U55" s="90">
        <f t="shared" ca="1" si="5"/>
        <v>10868515042682.984</v>
      </c>
      <c r="V55">
        <f ca="1">IF('Chemicals 2030'!$A63="CP",INDIRECT("'Chemicals 2030'!"&amp;'Country Selector'!$B$3&amp;ROW($A63))*10^12,0)</f>
        <v>11704927547990.791</v>
      </c>
    </row>
    <row r="56" spans="1:22">
      <c r="A56" s="74">
        <v>4</v>
      </c>
      <c r="B56">
        <f ca="1">IF('Chemicals 2010'!$A64="CP",INDIRECT("'Chemicals 2010'!"&amp;'Country Selector'!$B$3&amp;ROW($A64))*10^12,0)</f>
        <v>2358787740696.1304</v>
      </c>
      <c r="C56" s="90">
        <f t="shared" ca="1" si="4"/>
        <v>2389899936636.1226</v>
      </c>
      <c r="D56" s="90">
        <f t="shared" ca="1" si="4"/>
        <v>2421012132576.1157</v>
      </c>
      <c r="E56" s="90">
        <f t="shared" ca="1" si="4"/>
        <v>2452124328516.1079</v>
      </c>
      <c r="F56" s="90">
        <f t="shared" ca="1" si="4"/>
        <v>2483236524456.1006</v>
      </c>
      <c r="G56" s="90">
        <f t="shared" ca="1" si="4"/>
        <v>2514348720396.0933</v>
      </c>
      <c r="H56" s="90">
        <f t="shared" ca="1" si="4"/>
        <v>2545460916336.0859</v>
      </c>
      <c r="I56" s="90">
        <f t="shared" ca="1" si="4"/>
        <v>2576573112276.0786</v>
      </c>
      <c r="J56" s="90">
        <f t="shared" ca="1" si="4"/>
        <v>2607685308216.0713</v>
      </c>
      <c r="K56" s="90">
        <f t="shared" ca="1" si="4"/>
        <v>2638797504156.0635</v>
      </c>
      <c r="L56">
        <f ca="1">IF('Chemicals 2020'!$A64="CP",INDIRECT("'Chemicals 2020'!"&amp;'Country Selector'!$B$3&amp;ROW($A64))*10^12,0)</f>
        <v>2669909700096.0562</v>
      </c>
      <c r="M56" s="90">
        <f t="shared" ca="1" si="5"/>
        <v>2705290163113.1685</v>
      </c>
      <c r="N56" s="90">
        <f t="shared" ca="1" si="5"/>
        <v>2740670626130.2812</v>
      </c>
      <c r="O56" s="90">
        <f t="shared" ca="1" si="5"/>
        <v>2776051089147.394</v>
      </c>
      <c r="P56" s="90">
        <f t="shared" ca="1" si="5"/>
        <v>2811431552164.5068</v>
      </c>
      <c r="Q56" s="90">
        <f t="shared" ca="1" si="5"/>
        <v>2846812015181.6191</v>
      </c>
      <c r="R56" s="90">
        <f t="shared" ca="1" si="5"/>
        <v>2882192478198.7319</v>
      </c>
      <c r="S56" s="90">
        <f t="shared" ca="1" si="5"/>
        <v>2917572941215.8447</v>
      </c>
      <c r="T56" s="90">
        <f t="shared" ca="1" si="5"/>
        <v>2952953404232.9575</v>
      </c>
      <c r="U56" s="90">
        <f t="shared" ca="1" si="5"/>
        <v>2988333867250.0698</v>
      </c>
      <c r="V56">
        <f ca="1">IF('Chemicals 2030'!$A64="CP",INDIRECT("'Chemicals 2030'!"&amp;'Country Selector'!$B$3&amp;ROW($A64))*10^12,0)</f>
        <v>3023714330267.1826</v>
      </c>
    </row>
    <row r="57" spans="1:22">
      <c r="A57" s="74">
        <v>5</v>
      </c>
      <c r="B57">
        <f ca="1">IF('Chemicals 2010'!$A65="CP",INDIRECT("'Chemicals 2010'!"&amp;'Country Selector'!$B$3&amp;ROW($A65))*10^12,0)</f>
        <v>1278310775603.0496</v>
      </c>
      <c r="C57" s="90">
        <f t="shared" ca="1" si="4"/>
        <v>2367183635821.0557</v>
      </c>
      <c r="D57" s="90">
        <f t="shared" ca="1" si="4"/>
        <v>3456056496039.0615</v>
      </c>
      <c r="E57" s="90">
        <f t="shared" ca="1" si="4"/>
        <v>4544929356257.0684</v>
      </c>
      <c r="F57" s="90">
        <f t="shared" ca="1" si="4"/>
        <v>5633802216475.0742</v>
      </c>
      <c r="G57" s="90">
        <f t="shared" ca="1" si="4"/>
        <v>6722675076693.0801</v>
      </c>
      <c r="H57" s="90">
        <f t="shared" ca="1" si="4"/>
        <v>7811547936911.0869</v>
      </c>
      <c r="I57" s="90">
        <f t="shared" ca="1" si="4"/>
        <v>8900420797129.0918</v>
      </c>
      <c r="J57" s="90">
        <f t="shared" ca="1" si="4"/>
        <v>9989293657347.0977</v>
      </c>
      <c r="K57" s="90">
        <f t="shared" ca="1" si="4"/>
        <v>11078166517565.105</v>
      </c>
      <c r="L57">
        <f ca="1">IF('Chemicals 2020'!$A65="CP",INDIRECT("'Chemicals 2020'!"&amp;'Country Selector'!$B$3&amp;ROW($A65))*10^12,0)</f>
        <v>12167039377783.111</v>
      </c>
      <c r="M57" s="90">
        <f t="shared" ca="1" si="5"/>
        <v>13412216202428.699</v>
      </c>
      <c r="N57" s="90">
        <f t="shared" ca="1" si="5"/>
        <v>14657393027074.287</v>
      </c>
      <c r="O57" s="90">
        <f t="shared" ca="1" si="5"/>
        <v>15902569851719.875</v>
      </c>
      <c r="P57" s="90">
        <f t="shared" ca="1" si="5"/>
        <v>17147746676365.465</v>
      </c>
      <c r="Q57" s="90">
        <f t="shared" ca="1" si="5"/>
        <v>18392923501011.055</v>
      </c>
      <c r="R57" s="90">
        <f t="shared" ca="1" si="5"/>
        <v>19638100325656.641</v>
      </c>
      <c r="S57" s="90">
        <f t="shared" ca="1" si="5"/>
        <v>20883277150302.23</v>
      </c>
      <c r="T57" s="90">
        <f t="shared" ca="1" si="5"/>
        <v>22128453974947.816</v>
      </c>
      <c r="U57" s="90">
        <f t="shared" ca="1" si="5"/>
        <v>23373630799593.41</v>
      </c>
      <c r="V57">
        <f ca="1">IF('Chemicals 2030'!$A65="CP",INDIRECT("'Chemicals 2030'!"&amp;'Country Selector'!$B$3&amp;ROW($A65))*10^12,0)</f>
        <v>24618807624238.996</v>
      </c>
    </row>
    <row r="58" spans="1:22">
      <c r="A58" s="74">
        <v>6</v>
      </c>
      <c r="B58">
        <f ca="1">IF('Chemicals 2010'!$A66="CP",INDIRECT("'Chemicals 2010'!"&amp;'Country Selector'!$B$3&amp;ROW($A66))*10^12,0)</f>
        <v>1552234513232.2749</v>
      </c>
      <c r="C58" s="90">
        <f t="shared" ca="1" si="4"/>
        <v>2604469604261.085</v>
      </c>
      <c r="D58" s="90">
        <f t="shared" ca="1" si="4"/>
        <v>3656704695289.895</v>
      </c>
      <c r="E58" s="90">
        <f t="shared" ca="1" si="4"/>
        <v>4708939786318.7051</v>
      </c>
      <c r="F58" s="90">
        <f t="shared" ca="1" si="4"/>
        <v>5761174877347.5156</v>
      </c>
      <c r="G58" s="90">
        <f t="shared" ca="1" si="4"/>
        <v>6813409968376.3252</v>
      </c>
      <c r="H58" s="90">
        <f t="shared" ca="1" si="4"/>
        <v>7865645059405.1348</v>
      </c>
      <c r="I58" s="90">
        <f t="shared" ca="1" si="4"/>
        <v>8917880150433.9453</v>
      </c>
      <c r="J58" s="90">
        <f t="shared" ca="1" si="4"/>
        <v>9970115241462.7559</v>
      </c>
      <c r="K58" s="90">
        <f t="shared" ca="1" si="4"/>
        <v>11022350332491.564</v>
      </c>
      <c r="L58">
        <f ca="1">IF('Chemicals 2020'!$A66="CP",INDIRECT("'Chemicals 2020'!"&amp;'Country Selector'!$B$3&amp;ROW($A66))*10^12,0)</f>
        <v>12074585423520.375</v>
      </c>
      <c r="M58" s="90">
        <f t="shared" ca="1" si="5"/>
        <v>12505839200186.604</v>
      </c>
      <c r="N58" s="90">
        <f t="shared" ca="1" si="5"/>
        <v>12937092976852.83</v>
      </c>
      <c r="O58" s="90">
        <f t="shared" ca="1" si="5"/>
        <v>13368346753519.059</v>
      </c>
      <c r="P58" s="90">
        <f t="shared" ca="1" si="5"/>
        <v>13799600530185.285</v>
      </c>
      <c r="Q58" s="90">
        <f t="shared" ca="1" si="5"/>
        <v>14230854306851.512</v>
      </c>
      <c r="R58" s="90">
        <f t="shared" ca="1" si="5"/>
        <v>14662108083517.74</v>
      </c>
      <c r="S58" s="90">
        <f t="shared" ca="1" si="5"/>
        <v>15093361860183.965</v>
      </c>
      <c r="T58" s="90">
        <f t="shared" ca="1" si="5"/>
        <v>15524615636850.195</v>
      </c>
      <c r="U58" s="90">
        <f t="shared" ca="1" si="5"/>
        <v>15955869413516.422</v>
      </c>
      <c r="V58">
        <f ca="1">IF('Chemicals 2030'!$A66="CP",INDIRECT("'Chemicals 2030'!"&amp;'Country Selector'!$B$3&amp;ROW($A66))*10^12,0)</f>
        <v>16387123190182.648</v>
      </c>
    </row>
    <row r="59" spans="1:22">
      <c r="A59" s="74">
        <v>7</v>
      </c>
      <c r="B59">
        <f ca="1">IF('Chemicals 2010'!$A67="CP",INDIRECT("'Chemicals 2010'!"&amp;'Country Selector'!$B$3&amp;ROW($A67))*10^12,0)</f>
        <v>0</v>
      </c>
      <c r="C59" s="90">
        <f t="shared" ca="1" si="4"/>
        <v>0</v>
      </c>
      <c r="D59" s="90">
        <f t="shared" ca="1" si="4"/>
        <v>0</v>
      </c>
      <c r="E59" s="90">
        <f t="shared" ca="1" si="4"/>
        <v>0</v>
      </c>
      <c r="F59" s="90">
        <f t="shared" ca="1" si="4"/>
        <v>0</v>
      </c>
      <c r="G59" s="90">
        <f t="shared" ca="1" si="4"/>
        <v>0</v>
      </c>
      <c r="H59" s="90">
        <f t="shared" ca="1" si="4"/>
        <v>0</v>
      </c>
      <c r="I59" s="90">
        <f t="shared" ca="1" si="4"/>
        <v>0</v>
      </c>
      <c r="J59" s="90">
        <f t="shared" ca="1" si="4"/>
        <v>0</v>
      </c>
      <c r="K59" s="90">
        <f t="shared" ca="1" si="4"/>
        <v>0</v>
      </c>
      <c r="L59">
        <f ca="1">IF('Chemicals 2020'!$A67="CP",INDIRECT("'Chemicals 2020'!"&amp;'Country Selector'!$B$3&amp;ROW($A67))*10^12,0)</f>
        <v>0</v>
      </c>
      <c r="M59" s="90">
        <f t="shared" ca="1" si="5"/>
        <v>0</v>
      </c>
      <c r="N59" s="90">
        <f t="shared" ca="1" si="5"/>
        <v>0</v>
      </c>
      <c r="O59" s="90">
        <f t="shared" ca="1" si="5"/>
        <v>0</v>
      </c>
      <c r="P59" s="90">
        <f t="shared" ca="1" si="5"/>
        <v>0</v>
      </c>
      <c r="Q59" s="90">
        <f t="shared" ca="1" si="5"/>
        <v>0</v>
      </c>
      <c r="R59" s="90">
        <f t="shared" ca="1" si="5"/>
        <v>0</v>
      </c>
      <c r="S59" s="90">
        <f t="shared" ca="1" si="5"/>
        <v>0</v>
      </c>
      <c r="T59" s="90">
        <f t="shared" ca="1" si="5"/>
        <v>0</v>
      </c>
      <c r="U59" s="90">
        <f t="shared" ca="1" si="5"/>
        <v>0</v>
      </c>
      <c r="V59">
        <f ca="1">IF('Chemicals 2030'!$A67="CP",INDIRECT("'Chemicals 2030'!"&amp;'Country Selector'!$B$3&amp;ROW($A67))*10^12,0)</f>
        <v>0</v>
      </c>
    </row>
    <row r="60" spans="1:22">
      <c r="A60" s="74">
        <v>8</v>
      </c>
      <c r="B60">
        <f ca="1">IF('Chemicals 2010'!$A68="CP",INDIRECT("'Chemicals 2010'!"&amp;'Country Selector'!$B$3&amp;ROW($A68))*10^12,0)</f>
        <v>0</v>
      </c>
      <c r="C60" s="90">
        <f t="shared" ca="1" si="4"/>
        <v>0</v>
      </c>
      <c r="D60" s="90">
        <f t="shared" ca="1" si="4"/>
        <v>0</v>
      </c>
      <c r="E60" s="90">
        <f t="shared" ca="1" si="4"/>
        <v>0</v>
      </c>
      <c r="F60" s="90">
        <f t="shared" ca="1" si="4"/>
        <v>0</v>
      </c>
      <c r="G60" s="90">
        <f t="shared" ca="1" si="4"/>
        <v>0</v>
      </c>
      <c r="H60" s="90">
        <f t="shared" ca="1" si="4"/>
        <v>0</v>
      </c>
      <c r="I60" s="90">
        <f t="shared" ca="1" si="4"/>
        <v>0</v>
      </c>
      <c r="J60" s="90">
        <f t="shared" ca="1" si="4"/>
        <v>0</v>
      </c>
      <c r="K60" s="90">
        <f t="shared" ca="1" si="4"/>
        <v>0</v>
      </c>
      <c r="L60">
        <f ca="1">IF('Chemicals 2020'!$A68="CP",INDIRECT("'Chemicals 2020'!"&amp;'Country Selector'!$B$3&amp;ROW($A68))*10^12,0)</f>
        <v>0</v>
      </c>
      <c r="M60" s="90">
        <f t="shared" ca="1" si="5"/>
        <v>0</v>
      </c>
      <c r="N60" s="90">
        <f t="shared" ca="1" si="5"/>
        <v>0</v>
      </c>
      <c r="O60" s="90">
        <f t="shared" ca="1" si="5"/>
        <v>0</v>
      </c>
      <c r="P60" s="90">
        <f t="shared" ca="1" si="5"/>
        <v>0</v>
      </c>
      <c r="Q60" s="90">
        <f t="shared" ca="1" si="5"/>
        <v>0</v>
      </c>
      <c r="R60" s="90">
        <f t="shared" ca="1" si="5"/>
        <v>0</v>
      </c>
      <c r="S60" s="90">
        <f t="shared" ca="1" si="5"/>
        <v>0</v>
      </c>
      <c r="T60" s="90">
        <f t="shared" ca="1" si="5"/>
        <v>0</v>
      </c>
      <c r="U60" s="90">
        <f t="shared" ca="1" si="5"/>
        <v>0</v>
      </c>
      <c r="V60">
        <f ca="1">IF('Chemicals 2030'!$A68="CP",INDIRECT("'Chemicals 2030'!"&amp;'Country Selector'!$B$3&amp;ROW($A68))*10^12,0)</f>
        <v>0</v>
      </c>
    </row>
    <row r="61" spans="1:22">
      <c r="A61" s="74">
        <v>9</v>
      </c>
      <c r="B61">
        <f ca="1">IF('Chemicals 2010'!$A69="CP",INDIRECT("'Chemicals 2010'!"&amp;'Country Selector'!$B$3&amp;ROW($A69))*10^12,0)</f>
        <v>1445708615265.3691</v>
      </c>
      <c r="C61" s="90">
        <f t="shared" ca="1" si="4"/>
        <v>1464777380518.9128</v>
      </c>
      <c r="D61" s="90">
        <f t="shared" ca="1" si="4"/>
        <v>1483846145772.4565</v>
      </c>
      <c r="E61" s="90">
        <f t="shared" ca="1" si="4"/>
        <v>1502914911026</v>
      </c>
      <c r="F61" s="90">
        <f t="shared" ca="1" si="4"/>
        <v>1521983676279.5435</v>
      </c>
      <c r="G61" s="90">
        <f t="shared" ca="1" si="4"/>
        <v>1541052441533.0869</v>
      </c>
      <c r="H61" s="90">
        <f t="shared" ca="1" si="4"/>
        <v>1560121206786.6309</v>
      </c>
      <c r="I61" s="90">
        <f t="shared" ca="1" si="4"/>
        <v>1579189972040.1743</v>
      </c>
      <c r="J61" s="90">
        <f t="shared" ca="1" si="4"/>
        <v>1598258737293.7178</v>
      </c>
      <c r="K61" s="90">
        <f t="shared" ca="1" si="4"/>
        <v>1617327502547.2612</v>
      </c>
      <c r="L61">
        <f ca="1">IF('Chemicals 2020'!$A69="CP",INDIRECT("'Chemicals 2020'!"&amp;'Country Selector'!$B$3&amp;ROW($A69))*10^12,0)</f>
        <v>1636396267800.8049</v>
      </c>
      <c r="M61" s="90">
        <f t="shared" ca="1" si="5"/>
        <v>1658081067714.5208</v>
      </c>
      <c r="N61" s="90">
        <f t="shared" ca="1" si="5"/>
        <v>1679765867628.2368</v>
      </c>
      <c r="O61" s="90">
        <f t="shared" ca="1" si="5"/>
        <v>1701450667541.9526</v>
      </c>
      <c r="P61" s="90">
        <f t="shared" ca="1" si="5"/>
        <v>1723135467455.6685</v>
      </c>
      <c r="Q61" s="90">
        <f t="shared" ca="1" si="5"/>
        <v>1744820267369.3843</v>
      </c>
      <c r="R61" s="90">
        <f t="shared" ca="1" si="5"/>
        <v>1766505067283.1001</v>
      </c>
      <c r="S61" s="90">
        <f t="shared" ca="1" si="5"/>
        <v>1788189867196.8159</v>
      </c>
      <c r="T61" s="90">
        <f t="shared" ca="1" si="5"/>
        <v>1809874667110.5317</v>
      </c>
      <c r="U61" s="90">
        <f t="shared" ca="1" si="5"/>
        <v>1831559467024.2476</v>
      </c>
      <c r="V61">
        <f ca="1">IF('Chemicals 2030'!$A69="CP",INDIRECT("'Chemicals 2030'!"&amp;'Country Selector'!$B$3&amp;ROW($A69))*10^12,0)</f>
        <v>1853244266937.9634</v>
      </c>
    </row>
    <row r="62" spans="1:22">
      <c r="A62" s="74">
        <v>10</v>
      </c>
      <c r="B62">
        <f ca="1">IF('Chemicals 2010'!$A70="CP",INDIRECT("'Chemicals 2010'!"&amp;'Country Selector'!$B$3&amp;ROW($A70))*10^12,0)</f>
        <v>1369618688146.1418</v>
      </c>
      <c r="C62" s="90">
        <f t="shared" ca="1" si="4"/>
        <v>1387683834175.8154</v>
      </c>
      <c r="D62" s="90">
        <f t="shared" ca="1" si="4"/>
        <v>1405748980205.4888</v>
      </c>
      <c r="E62" s="90">
        <f t="shared" ca="1" si="4"/>
        <v>1423814126235.1624</v>
      </c>
      <c r="F62" s="90">
        <f t="shared" ca="1" si="4"/>
        <v>1441879272264.8359</v>
      </c>
      <c r="G62" s="90">
        <f t="shared" ca="1" si="4"/>
        <v>1459944418294.5093</v>
      </c>
      <c r="H62" s="90">
        <f t="shared" ca="1" si="4"/>
        <v>1478009564324.1829</v>
      </c>
      <c r="I62" s="90">
        <f t="shared" ca="1" si="4"/>
        <v>1496074710353.8564</v>
      </c>
      <c r="J62" s="90">
        <f t="shared" ca="1" si="4"/>
        <v>1514139856383.5298</v>
      </c>
      <c r="K62" s="90">
        <f t="shared" ca="1" si="4"/>
        <v>1532205002413.2036</v>
      </c>
      <c r="L62">
        <f ca="1">IF('Chemicals 2020'!$A70="CP",INDIRECT("'Chemicals 2020'!"&amp;'Country Selector'!$B$3&amp;ROW($A70))*10^12,0)</f>
        <v>1550270148442.877</v>
      </c>
      <c r="M62" s="90">
        <f t="shared" ca="1" si="5"/>
        <v>1570813643097.9751</v>
      </c>
      <c r="N62" s="90">
        <f t="shared" ca="1" si="5"/>
        <v>1591357137753.073</v>
      </c>
      <c r="O62" s="90">
        <f t="shared" ca="1" si="5"/>
        <v>1611900632408.1709</v>
      </c>
      <c r="P62" s="90">
        <f t="shared" ca="1" si="5"/>
        <v>1632444127063.269</v>
      </c>
      <c r="Q62" s="90">
        <f t="shared" ca="1" si="5"/>
        <v>1652987621718.3672</v>
      </c>
      <c r="R62" s="90">
        <f t="shared" ca="1" si="5"/>
        <v>1673531116373.4648</v>
      </c>
      <c r="S62" s="90">
        <f t="shared" ca="1" si="5"/>
        <v>1694074611028.563</v>
      </c>
      <c r="T62" s="90">
        <f t="shared" ca="1" si="5"/>
        <v>1714618105683.6611</v>
      </c>
      <c r="U62" s="90">
        <f t="shared" ca="1" si="5"/>
        <v>1735161600338.759</v>
      </c>
      <c r="V62">
        <f ca="1">IF('Chemicals 2030'!$A70="CP",INDIRECT("'Chemicals 2030'!"&amp;'Country Selector'!$B$3&amp;ROW($A70))*10^12,0)</f>
        <v>1755705094993.8572</v>
      </c>
    </row>
    <row r="63" spans="1:22">
      <c r="A63" s="74">
        <v>11</v>
      </c>
      <c r="B63">
        <f ca="1">IF('Chemicals 2010'!$A71="CP",INDIRECT("'Chemicals 2010'!"&amp;'Country Selector'!$B$3&amp;ROW($A71))*10^12,0)</f>
        <v>852207183735.3717</v>
      </c>
      <c r="C63" s="90">
        <f t="shared" ca="1" si="4"/>
        <v>863447719042.72314</v>
      </c>
      <c r="D63" s="90">
        <f t="shared" ca="1" si="4"/>
        <v>874688254350.07458</v>
      </c>
      <c r="E63" s="90">
        <f t="shared" ca="1" si="4"/>
        <v>885928789657.42603</v>
      </c>
      <c r="F63" s="90">
        <f t="shared" ref="D63:K95" ca="1" si="6">$B63*($L$1-F$1)/($L$1-$B$1)+$L63*(F$1-$B$1)/($L$1-$B$1)</f>
        <v>897169324964.77734</v>
      </c>
      <c r="G63" s="90">
        <f t="shared" ca="1" si="6"/>
        <v>908409860272.12891</v>
      </c>
      <c r="H63" s="90">
        <f t="shared" ca="1" si="6"/>
        <v>919650395579.48035</v>
      </c>
      <c r="I63" s="90">
        <f t="shared" ca="1" si="6"/>
        <v>930890930886.83179</v>
      </c>
      <c r="J63" s="90">
        <f t="shared" ca="1" si="6"/>
        <v>942131466194.18311</v>
      </c>
      <c r="K63" s="90">
        <f t="shared" ca="1" si="6"/>
        <v>953372001501.53442</v>
      </c>
      <c r="L63">
        <f ca="1">IF('Chemicals 2020'!$A71="CP",INDIRECT("'Chemicals 2020'!"&amp;'Country Selector'!$B$3&amp;ROW($A71))*10^12,0)</f>
        <v>964612536808.88599</v>
      </c>
      <c r="M63" s="90">
        <f t="shared" ca="1" si="5"/>
        <v>977395155705.39185</v>
      </c>
      <c r="N63" s="90">
        <f t="shared" ca="1" si="5"/>
        <v>990177774601.89783</v>
      </c>
      <c r="O63" s="90">
        <f t="shared" ca="1" si="5"/>
        <v>1002960393498.4038</v>
      </c>
      <c r="P63" s="90">
        <f t="shared" ref="N63:U95" ca="1" si="7">$L63*($V$1-P$1)/($V$1-$L$1)+$V63*(P$1-$L$1)/($V$1-$L$1)</f>
        <v>1015743012394.9099</v>
      </c>
      <c r="Q63" s="90">
        <f t="shared" ca="1" si="7"/>
        <v>1028525631291.4158</v>
      </c>
      <c r="R63" s="90">
        <f t="shared" ca="1" si="7"/>
        <v>1041308250187.9216</v>
      </c>
      <c r="S63" s="90">
        <f t="shared" ca="1" si="7"/>
        <v>1054090869084.4277</v>
      </c>
      <c r="T63" s="90">
        <f t="shared" ca="1" si="7"/>
        <v>1066873487980.9336</v>
      </c>
      <c r="U63" s="90">
        <f t="shared" ca="1" si="7"/>
        <v>1079656106877.4396</v>
      </c>
      <c r="V63">
        <f ca="1">IF('Chemicals 2030'!$A71="CP",INDIRECT("'Chemicals 2030'!"&amp;'Country Selector'!$B$3&amp;ROW($A71))*10^12,0)</f>
        <v>1092438725773.9454</v>
      </c>
    </row>
    <row r="64" spans="1:22">
      <c r="A64" s="74">
        <v>12</v>
      </c>
      <c r="B64">
        <f ca="1">IF('Chemicals 2010'!$A72="CP",INDIRECT("'Chemicals 2010'!"&amp;'Country Selector'!$B$3&amp;ROW($A72))*10^12,0)</f>
        <v>1065258979669.2205</v>
      </c>
      <c r="C64" s="90">
        <f t="shared" ref="C64:K127" ca="1" si="8">$B64*($L$1-C$1)/($L$1-$B$1)+$L64*(C$1-$B$1)/($L$1-$B$1)</f>
        <v>1079309648803.4121</v>
      </c>
      <c r="D64" s="90">
        <f t="shared" ca="1" si="6"/>
        <v>1093360317937.6035</v>
      </c>
      <c r="E64" s="90">
        <f t="shared" ca="1" si="6"/>
        <v>1107410987071.7952</v>
      </c>
      <c r="F64" s="90">
        <f t="shared" ca="1" si="6"/>
        <v>1121461656205.9866</v>
      </c>
      <c r="G64" s="90">
        <f t="shared" ca="1" si="6"/>
        <v>1135512325340.1782</v>
      </c>
      <c r="H64" s="90">
        <f t="shared" ca="1" si="6"/>
        <v>1149562994474.3699</v>
      </c>
      <c r="I64" s="90">
        <f t="shared" ca="1" si="6"/>
        <v>1163613663608.5613</v>
      </c>
      <c r="J64" s="90">
        <f t="shared" ca="1" si="6"/>
        <v>1177664332742.7529</v>
      </c>
      <c r="K64" s="90">
        <f t="shared" ca="1" si="6"/>
        <v>1191715001876.9446</v>
      </c>
      <c r="L64">
        <f ca="1">IF('Chemicals 2020'!$A72="CP",INDIRECT("'Chemicals 2020'!"&amp;'Country Selector'!$B$3&amp;ROW($A72))*10^12,0)</f>
        <v>1205765671011.136</v>
      </c>
      <c r="M64" s="90">
        <f t="shared" ref="M64:U127" ca="1" si="9">$L64*($V$1-M$1)/($V$1-$L$1)+$V64*(M$1-$L$1)/($V$1-$L$1)</f>
        <v>1221743944631.7656</v>
      </c>
      <c r="N64" s="90">
        <f t="shared" ca="1" si="7"/>
        <v>1237722218252.395</v>
      </c>
      <c r="O64" s="90">
        <f t="shared" ca="1" si="7"/>
        <v>1253700491873.0247</v>
      </c>
      <c r="P64" s="90">
        <f t="shared" ca="1" si="7"/>
        <v>1269678765493.6543</v>
      </c>
      <c r="Q64" s="90">
        <f t="shared" ca="1" si="7"/>
        <v>1285657039114.2837</v>
      </c>
      <c r="R64" s="90">
        <f t="shared" ca="1" si="7"/>
        <v>1301635312734.9133</v>
      </c>
      <c r="S64" s="90">
        <f t="shared" ca="1" si="7"/>
        <v>1317613586355.543</v>
      </c>
      <c r="T64" s="90">
        <f t="shared" ca="1" si="7"/>
        <v>1333591859976.1726</v>
      </c>
      <c r="U64" s="90">
        <f t="shared" ca="1" si="7"/>
        <v>1349570133596.802</v>
      </c>
      <c r="V64">
        <f ca="1">IF('Chemicals 2030'!$A72="CP",INDIRECT("'Chemicals 2030'!"&amp;'Country Selector'!$B$3&amp;ROW($A72))*10^12,0)</f>
        <v>1365548407217.4316</v>
      </c>
    </row>
    <row r="65" spans="1:22">
      <c r="A65" s="74">
        <v>13</v>
      </c>
      <c r="B65">
        <f ca="1">IF('Chemicals 2010'!$A73="CP",INDIRECT("'Chemicals 2010'!"&amp;'Country Selector'!$B$3&amp;ROW($A73))*10^12,0)</f>
        <v>4063202108166.8574</v>
      </c>
      <c r="C65" s="90">
        <f t="shared" ca="1" si="8"/>
        <v>4116795374721.5532</v>
      </c>
      <c r="D65" s="90">
        <f t="shared" ca="1" si="6"/>
        <v>4170388641276.249</v>
      </c>
      <c r="E65" s="90">
        <f t="shared" ca="1" si="6"/>
        <v>4223981907830.9443</v>
      </c>
      <c r="F65" s="90">
        <f t="shared" ca="1" si="6"/>
        <v>4277575174385.6401</v>
      </c>
      <c r="G65" s="90">
        <f t="shared" ca="1" si="6"/>
        <v>4331168440940.3359</v>
      </c>
      <c r="H65" s="90">
        <f t="shared" ca="1" si="6"/>
        <v>4384761707495.0312</v>
      </c>
      <c r="I65" s="90">
        <f t="shared" ca="1" si="6"/>
        <v>4438354974049.7275</v>
      </c>
      <c r="J65" s="90">
        <f t="shared" ca="1" si="6"/>
        <v>4491948240604.4229</v>
      </c>
      <c r="K65" s="90">
        <f t="shared" ca="1" si="6"/>
        <v>4545541507159.1182</v>
      </c>
      <c r="L65">
        <f ca="1">IF('Chemicals 2020'!$A73="CP",INDIRECT("'Chemicals 2020'!"&amp;'Country Selector'!$B$3&amp;ROW($A73))*10^12,0)</f>
        <v>4599134773713.8145</v>
      </c>
      <c r="M65" s="90">
        <f t="shared" ca="1" si="9"/>
        <v>4660080474523.9375</v>
      </c>
      <c r="N65" s="90">
        <f t="shared" ca="1" si="7"/>
        <v>4721026175334.0605</v>
      </c>
      <c r="O65" s="90">
        <f t="shared" ca="1" si="7"/>
        <v>4781971876144.1836</v>
      </c>
      <c r="P65" s="90">
        <f t="shared" ca="1" si="7"/>
        <v>4842917576954.3066</v>
      </c>
      <c r="Q65" s="90">
        <f t="shared" ca="1" si="7"/>
        <v>4903863277764.4297</v>
      </c>
      <c r="R65" s="90">
        <f t="shared" ca="1" si="7"/>
        <v>4964808978574.5527</v>
      </c>
      <c r="S65" s="90">
        <f t="shared" ca="1" si="7"/>
        <v>5025754679384.6758</v>
      </c>
      <c r="T65" s="90">
        <f t="shared" ca="1" si="7"/>
        <v>5086700380194.7988</v>
      </c>
      <c r="U65" s="90">
        <f t="shared" ca="1" si="7"/>
        <v>5147646081004.9229</v>
      </c>
      <c r="V65">
        <f ca="1">IF('Chemicals 2030'!$A73="CP",INDIRECT("'Chemicals 2030'!"&amp;'Country Selector'!$B$3&amp;ROW($A73))*10^12,0)</f>
        <v>5208591781815.0449</v>
      </c>
    </row>
    <row r="66" spans="1:22">
      <c r="A66" s="74">
        <v>14</v>
      </c>
      <c r="B66">
        <f ca="1">IF('Chemicals 2010'!$A74="CP",INDIRECT("'Chemicals 2010'!"&amp;'Country Selector'!$B$3&amp;ROW($A74))*10^12,0)</f>
        <v>1643542425775.3511</v>
      </c>
      <c r="C66" s="90">
        <f t="shared" ca="1" si="8"/>
        <v>1665220601010.9595</v>
      </c>
      <c r="D66" s="90">
        <f t="shared" ca="1" si="6"/>
        <v>1686898776246.5679</v>
      </c>
      <c r="E66" s="90">
        <f t="shared" ca="1" si="6"/>
        <v>1708576951482.1763</v>
      </c>
      <c r="F66" s="90">
        <f t="shared" ca="1" si="6"/>
        <v>1730255126717.7847</v>
      </c>
      <c r="G66" s="90">
        <f t="shared" ca="1" si="6"/>
        <v>1751933301953.3931</v>
      </c>
      <c r="H66" s="90">
        <f t="shared" ca="1" si="6"/>
        <v>1773611477189.0015</v>
      </c>
      <c r="I66" s="90">
        <f t="shared" ca="1" si="6"/>
        <v>1795289652424.6099</v>
      </c>
      <c r="J66" s="90">
        <f t="shared" ca="1" si="6"/>
        <v>1816967827660.2183</v>
      </c>
      <c r="K66" s="90">
        <f t="shared" ca="1" si="6"/>
        <v>1838646002895.8269</v>
      </c>
      <c r="L66">
        <f ca="1">IF('Chemicals 2020'!$A74="CP",INDIRECT("'Chemicals 2020'!"&amp;'Country Selector'!$B$3&amp;ROW($A74))*10^12,0)</f>
        <v>1860324178131.4353</v>
      </c>
      <c r="M66" s="90">
        <f t="shared" ca="1" si="9"/>
        <v>1884976371717.5505</v>
      </c>
      <c r="N66" s="90">
        <f t="shared" ca="1" si="7"/>
        <v>1909628565303.666</v>
      </c>
      <c r="O66" s="90">
        <f t="shared" ca="1" si="7"/>
        <v>1934280758889.7812</v>
      </c>
      <c r="P66" s="90">
        <f t="shared" ca="1" si="7"/>
        <v>1958932952475.8965</v>
      </c>
      <c r="Q66" s="90">
        <f t="shared" ca="1" si="7"/>
        <v>1983585146062.0117</v>
      </c>
      <c r="R66" s="90">
        <f t="shared" ca="1" si="7"/>
        <v>2008237339648.1274</v>
      </c>
      <c r="S66" s="90">
        <f t="shared" ca="1" si="7"/>
        <v>2032889533234.2427</v>
      </c>
      <c r="T66" s="90">
        <f t="shared" ca="1" si="7"/>
        <v>2057541726820.3579</v>
      </c>
      <c r="U66" s="90">
        <f t="shared" ca="1" si="7"/>
        <v>2082193920406.4731</v>
      </c>
      <c r="V66">
        <f ca="1">IF('Chemicals 2030'!$A74="CP",INDIRECT("'Chemicals 2030'!"&amp;'Country Selector'!$B$3&amp;ROW($A74))*10^12,0)</f>
        <v>2106846113992.5886</v>
      </c>
    </row>
    <row r="67" spans="1:22">
      <c r="A67" s="74">
        <v>15</v>
      </c>
      <c r="B67">
        <f ca="1">IF('Chemicals 2010'!$A75="CP",INDIRECT("'Chemicals 2010'!"&amp;'Country Selector'!$B$3&amp;ROW($A75))*10^12,0)</f>
        <v>0</v>
      </c>
      <c r="C67" s="90">
        <f t="shared" ca="1" si="8"/>
        <v>0</v>
      </c>
      <c r="D67" s="90">
        <f t="shared" ca="1" si="6"/>
        <v>0</v>
      </c>
      <c r="E67" s="90">
        <f t="shared" ca="1" si="6"/>
        <v>0</v>
      </c>
      <c r="F67" s="90">
        <f t="shared" ca="1" si="6"/>
        <v>0</v>
      </c>
      <c r="G67" s="90">
        <f t="shared" ca="1" si="6"/>
        <v>0</v>
      </c>
      <c r="H67" s="90">
        <f t="shared" ca="1" si="6"/>
        <v>0</v>
      </c>
      <c r="I67" s="90">
        <f t="shared" ca="1" si="6"/>
        <v>0</v>
      </c>
      <c r="J67" s="90">
        <f t="shared" ca="1" si="6"/>
        <v>0</v>
      </c>
      <c r="K67" s="90">
        <f t="shared" ca="1" si="6"/>
        <v>0</v>
      </c>
      <c r="L67">
        <f ca="1">IF('Chemicals 2020'!$A75="CP",INDIRECT("'Chemicals 2020'!"&amp;'Country Selector'!$B$3&amp;ROW($A75))*10^12,0)</f>
        <v>0</v>
      </c>
      <c r="M67" s="90">
        <f t="shared" ca="1" si="9"/>
        <v>0</v>
      </c>
      <c r="N67" s="90">
        <f t="shared" ca="1" si="7"/>
        <v>0</v>
      </c>
      <c r="O67" s="90">
        <f t="shared" ca="1" si="7"/>
        <v>0</v>
      </c>
      <c r="P67" s="90">
        <f t="shared" ca="1" si="7"/>
        <v>0</v>
      </c>
      <c r="Q67" s="90">
        <f t="shared" ca="1" si="7"/>
        <v>0</v>
      </c>
      <c r="R67" s="90">
        <f t="shared" ca="1" si="7"/>
        <v>0</v>
      </c>
      <c r="S67" s="90">
        <f t="shared" ca="1" si="7"/>
        <v>0</v>
      </c>
      <c r="T67" s="90">
        <f t="shared" ca="1" si="7"/>
        <v>0</v>
      </c>
      <c r="U67" s="90">
        <f t="shared" ca="1" si="7"/>
        <v>0</v>
      </c>
      <c r="V67">
        <f ca="1">IF('Chemicals 2030'!$A75="CP",INDIRECT("'Chemicals 2030'!"&amp;'Country Selector'!$B$3&amp;ROW($A75))*10^12,0)</f>
        <v>0</v>
      </c>
    </row>
    <row r="68" spans="1:22">
      <c r="A68" s="74">
        <v>16</v>
      </c>
      <c r="B68">
        <f ca="1">IF('Chemicals 2010'!$A76="CP",INDIRECT("'Chemicals 2010'!"&amp;'Country Selector'!$B$3&amp;ROW($A76))*10^12,0)</f>
        <v>0</v>
      </c>
      <c r="C68" s="90">
        <f t="shared" ca="1" si="8"/>
        <v>1089689762882.8953</v>
      </c>
      <c r="D68" s="90">
        <f t="shared" ca="1" si="6"/>
        <v>2179379525765.7905</v>
      </c>
      <c r="E68" s="90">
        <f t="shared" ca="1" si="6"/>
        <v>3269069288648.686</v>
      </c>
      <c r="F68" s="90">
        <f t="shared" ca="1" si="6"/>
        <v>4358759051531.5811</v>
      </c>
      <c r="G68" s="90">
        <f t="shared" ca="1" si="6"/>
        <v>5448448814414.4766</v>
      </c>
      <c r="H68" s="90">
        <f t="shared" ca="1" si="6"/>
        <v>6538138577297.3721</v>
      </c>
      <c r="I68" s="90">
        <f t="shared" ca="1" si="6"/>
        <v>7627828340180.2676</v>
      </c>
      <c r="J68" s="90">
        <f t="shared" ca="1" si="6"/>
        <v>8717518103063.1621</v>
      </c>
      <c r="K68" s="90">
        <f t="shared" ca="1" si="6"/>
        <v>9807207865946.0586</v>
      </c>
      <c r="L68">
        <f ca="1">IF('Chemicals 2020'!$A76="CP",INDIRECT("'Chemicals 2020'!"&amp;'Country Selector'!$B$3&amp;ROW($A76))*10^12,0)</f>
        <v>10896897628828.953</v>
      </c>
      <c r="M68" s="90">
        <f t="shared" ca="1" si="9"/>
        <v>12786995265931.453</v>
      </c>
      <c r="N68" s="90">
        <f t="shared" ca="1" si="7"/>
        <v>14677092903033.953</v>
      </c>
      <c r="O68" s="90">
        <f t="shared" ca="1" si="7"/>
        <v>16567190540136.451</v>
      </c>
      <c r="P68" s="90">
        <f t="shared" ca="1" si="7"/>
        <v>18457288177238.953</v>
      </c>
      <c r="Q68" s="90">
        <f t="shared" ca="1" si="7"/>
        <v>20347385814341.453</v>
      </c>
      <c r="R68" s="90">
        <f t="shared" ca="1" si="7"/>
        <v>22237483451443.949</v>
      </c>
      <c r="S68" s="90">
        <f t="shared" ca="1" si="7"/>
        <v>24127581088546.453</v>
      </c>
      <c r="T68" s="90">
        <f t="shared" ca="1" si="7"/>
        <v>26017678725648.949</v>
      </c>
      <c r="U68" s="90">
        <f t="shared" ca="1" si="7"/>
        <v>27907776362751.449</v>
      </c>
      <c r="V68">
        <f ca="1">IF('Chemicals 2030'!$A76="CP",INDIRECT("'Chemicals 2030'!"&amp;'Country Selector'!$B$3&amp;ROW($A76))*10^12,0)</f>
        <v>29797873999853.949</v>
      </c>
    </row>
    <row r="69" spans="1:22">
      <c r="A69" s="74">
        <v>17</v>
      </c>
      <c r="B69">
        <f ca="1">IF('Chemicals 2010'!$A77="CP",INDIRECT("'Chemicals 2010'!"&amp;'Country Selector'!$B$3&amp;ROW($A77))*10^12,0)</f>
        <v>0</v>
      </c>
      <c r="C69" s="90">
        <f t="shared" ca="1" si="8"/>
        <v>0</v>
      </c>
      <c r="D69" s="90">
        <f t="shared" ca="1" si="6"/>
        <v>0</v>
      </c>
      <c r="E69" s="90">
        <f t="shared" ca="1" si="6"/>
        <v>0</v>
      </c>
      <c r="F69" s="90">
        <f t="shared" ca="1" si="6"/>
        <v>0</v>
      </c>
      <c r="G69" s="90">
        <f t="shared" ca="1" si="6"/>
        <v>0</v>
      </c>
      <c r="H69" s="90">
        <f t="shared" ca="1" si="6"/>
        <v>0</v>
      </c>
      <c r="I69" s="90">
        <f t="shared" ca="1" si="6"/>
        <v>0</v>
      </c>
      <c r="J69" s="90">
        <f t="shared" ca="1" si="6"/>
        <v>0</v>
      </c>
      <c r="K69" s="90">
        <f t="shared" ca="1" si="6"/>
        <v>0</v>
      </c>
      <c r="L69">
        <f ca="1">IF('Chemicals 2020'!$A77="CP",INDIRECT("'Chemicals 2020'!"&amp;'Country Selector'!$B$3&amp;ROW($A77))*10^12,0)</f>
        <v>0</v>
      </c>
      <c r="M69" s="90">
        <f t="shared" ca="1" si="9"/>
        <v>0</v>
      </c>
      <c r="N69" s="90">
        <f t="shared" ca="1" si="7"/>
        <v>0</v>
      </c>
      <c r="O69" s="90">
        <f t="shared" ca="1" si="7"/>
        <v>0</v>
      </c>
      <c r="P69" s="90">
        <f t="shared" ca="1" si="7"/>
        <v>0</v>
      </c>
      <c r="Q69" s="90">
        <f t="shared" ca="1" si="7"/>
        <v>0</v>
      </c>
      <c r="R69" s="90">
        <f t="shared" ca="1" si="7"/>
        <v>0</v>
      </c>
      <c r="S69" s="90">
        <f t="shared" ca="1" si="7"/>
        <v>0</v>
      </c>
      <c r="T69" s="90">
        <f t="shared" ca="1" si="7"/>
        <v>0</v>
      </c>
      <c r="U69" s="90">
        <f t="shared" ca="1" si="7"/>
        <v>0</v>
      </c>
      <c r="V69">
        <f ca="1">IF('Chemicals 2030'!$A77="CP",INDIRECT("'Chemicals 2030'!"&amp;'Country Selector'!$B$3&amp;ROW($A77))*10^12,0)</f>
        <v>0</v>
      </c>
    </row>
    <row r="70" spans="1:22">
      <c r="A70" s="74">
        <v>18</v>
      </c>
      <c r="B70">
        <f ca="1">IF('Chemicals 2010'!$A78="CP",INDIRECT("'Chemicals 2010'!"&amp;'Country Selector'!$B$3&amp;ROW($A78))*10^12,0)</f>
        <v>0</v>
      </c>
      <c r="C70" s="90">
        <f t="shared" ca="1" si="8"/>
        <v>0</v>
      </c>
      <c r="D70" s="90">
        <f t="shared" ca="1" si="6"/>
        <v>0</v>
      </c>
      <c r="E70" s="90">
        <f t="shared" ca="1" si="6"/>
        <v>0</v>
      </c>
      <c r="F70" s="90">
        <f t="shared" ca="1" si="6"/>
        <v>0</v>
      </c>
      <c r="G70" s="90">
        <f t="shared" ca="1" si="6"/>
        <v>0</v>
      </c>
      <c r="H70" s="90">
        <f t="shared" ca="1" si="6"/>
        <v>0</v>
      </c>
      <c r="I70" s="90">
        <f t="shared" ca="1" si="6"/>
        <v>0</v>
      </c>
      <c r="J70" s="90">
        <f t="shared" ca="1" si="6"/>
        <v>0</v>
      </c>
      <c r="K70" s="90">
        <f t="shared" ca="1" si="6"/>
        <v>0</v>
      </c>
      <c r="L70">
        <f ca="1">IF('Chemicals 2020'!$A78="CP",INDIRECT("'Chemicals 2020'!"&amp;'Country Selector'!$B$3&amp;ROW($A78))*10^12,0)</f>
        <v>0</v>
      </c>
      <c r="M70" s="90">
        <f t="shared" ca="1" si="9"/>
        <v>0</v>
      </c>
      <c r="N70" s="90">
        <f t="shared" ca="1" si="7"/>
        <v>0</v>
      </c>
      <c r="O70" s="90">
        <f t="shared" ca="1" si="7"/>
        <v>0</v>
      </c>
      <c r="P70" s="90">
        <f t="shared" ca="1" si="7"/>
        <v>0</v>
      </c>
      <c r="Q70" s="90">
        <f t="shared" ca="1" si="7"/>
        <v>0</v>
      </c>
      <c r="R70" s="90">
        <f t="shared" ca="1" si="7"/>
        <v>0</v>
      </c>
      <c r="S70" s="90">
        <f t="shared" ca="1" si="7"/>
        <v>0</v>
      </c>
      <c r="T70" s="90">
        <f t="shared" ca="1" si="7"/>
        <v>0</v>
      </c>
      <c r="U70" s="90">
        <f t="shared" ca="1" si="7"/>
        <v>0</v>
      </c>
      <c r="V70">
        <f ca="1">IF('Chemicals 2030'!$A78="CP",INDIRECT("'Chemicals 2030'!"&amp;'Country Selector'!$B$3&amp;ROW($A78))*10^12,0)</f>
        <v>0</v>
      </c>
    </row>
    <row r="71" spans="1:22">
      <c r="A71" s="74">
        <v>19</v>
      </c>
      <c r="B71">
        <f ca="1">IF('Chemicals 2010'!$A79="CP",INDIRECT("'Chemicals 2010'!"&amp;'Country Selector'!$B$3&amp;ROW($A79))*10^12,0)</f>
        <v>0</v>
      </c>
      <c r="C71" s="90">
        <f t="shared" ca="1" si="8"/>
        <v>0</v>
      </c>
      <c r="D71" s="90">
        <f t="shared" ca="1" si="6"/>
        <v>0</v>
      </c>
      <c r="E71" s="90">
        <f t="shared" ca="1" si="6"/>
        <v>0</v>
      </c>
      <c r="F71" s="90">
        <f t="shared" ca="1" si="6"/>
        <v>0</v>
      </c>
      <c r="G71" s="90">
        <f t="shared" ca="1" si="6"/>
        <v>0</v>
      </c>
      <c r="H71" s="90">
        <f t="shared" ca="1" si="6"/>
        <v>0</v>
      </c>
      <c r="I71" s="90">
        <f t="shared" ca="1" si="6"/>
        <v>0</v>
      </c>
      <c r="J71" s="90">
        <f t="shared" ca="1" si="6"/>
        <v>0</v>
      </c>
      <c r="K71" s="90">
        <f t="shared" ca="1" si="6"/>
        <v>0</v>
      </c>
      <c r="L71">
        <f ca="1">IF('Chemicals 2020'!$A79="CP",INDIRECT("'Chemicals 2020'!"&amp;'Country Selector'!$B$3&amp;ROW($A79))*10^12,0)</f>
        <v>0</v>
      </c>
      <c r="M71" s="90">
        <f t="shared" ca="1" si="9"/>
        <v>0</v>
      </c>
      <c r="N71" s="90">
        <f t="shared" ca="1" si="7"/>
        <v>0</v>
      </c>
      <c r="O71" s="90">
        <f t="shared" ca="1" si="7"/>
        <v>0</v>
      </c>
      <c r="P71" s="90">
        <f t="shared" ca="1" si="7"/>
        <v>0</v>
      </c>
      <c r="Q71" s="90">
        <f t="shared" ca="1" si="7"/>
        <v>0</v>
      </c>
      <c r="R71" s="90">
        <f t="shared" ca="1" si="7"/>
        <v>0</v>
      </c>
      <c r="S71" s="90">
        <f t="shared" ca="1" si="7"/>
        <v>0</v>
      </c>
      <c r="T71" s="90">
        <f t="shared" ca="1" si="7"/>
        <v>0</v>
      </c>
      <c r="U71" s="90">
        <f t="shared" ca="1" si="7"/>
        <v>0</v>
      </c>
      <c r="V71">
        <f ca="1">IF('Chemicals 2030'!$A79="CP",INDIRECT("'Chemicals 2030'!"&amp;'Country Selector'!$B$3&amp;ROW($A79))*10^12,0)</f>
        <v>0</v>
      </c>
    </row>
    <row r="72" spans="1:22">
      <c r="A72" s="74">
        <v>20</v>
      </c>
      <c r="B72">
        <f ca="1">IF('Chemicals 2010'!$A80="CP",INDIRECT("'Chemicals 2010'!"&amp;'Country Selector'!$B$3&amp;ROW($A80))*10^12,0)</f>
        <v>0</v>
      </c>
      <c r="C72" s="90">
        <f t="shared" ca="1" si="8"/>
        <v>0</v>
      </c>
      <c r="D72" s="90">
        <f t="shared" ca="1" si="6"/>
        <v>0</v>
      </c>
      <c r="E72" s="90">
        <f t="shared" ca="1" si="6"/>
        <v>0</v>
      </c>
      <c r="F72" s="90">
        <f t="shared" ca="1" si="6"/>
        <v>0</v>
      </c>
      <c r="G72" s="90">
        <f t="shared" ca="1" si="6"/>
        <v>0</v>
      </c>
      <c r="H72" s="90">
        <f t="shared" ca="1" si="6"/>
        <v>0</v>
      </c>
      <c r="I72" s="90">
        <f t="shared" ca="1" si="6"/>
        <v>0</v>
      </c>
      <c r="J72" s="90">
        <f t="shared" ca="1" si="6"/>
        <v>0</v>
      </c>
      <c r="K72" s="90">
        <f t="shared" ca="1" si="6"/>
        <v>0</v>
      </c>
      <c r="L72">
        <f ca="1">IF('Chemicals 2020'!$A80="CP",INDIRECT("'Chemicals 2020'!"&amp;'Country Selector'!$B$3&amp;ROW($A80))*10^12,0)</f>
        <v>0</v>
      </c>
      <c r="M72" s="90">
        <f t="shared" ca="1" si="9"/>
        <v>0</v>
      </c>
      <c r="N72" s="90">
        <f t="shared" ca="1" si="7"/>
        <v>0</v>
      </c>
      <c r="O72" s="90">
        <f t="shared" ca="1" si="7"/>
        <v>0</v>
      </c>
      <c r="P72" s="90">
        <f t="shared" ca="1" si="7"/>
        <v>0</v>
      </c>
      <c r="Q72" s="90">
        <f t="shared" ca="1" si="7"/>
        <v>0</v>
      </c>
      <c r="R72" s="90">
        <f t="shared" ca="1" si="7"/>
        <v>0</v>
      </c>
      <c r="S72" s="90">
        <f t="shared" ca="1" si="7"/>
        <v>0</v>
      </c>
      <c r="T72" s="90">
        <f t="shared" ca="1" si="7"/>
        <v>0</v>
      </c>
      <c r="U72" s="90">
        <f t="shared" ca="1" si="7"/>
        <v>0</v>
      </c>
      <c r="V72">
        <f ca="1">IF('Chemicals 2030'!$A80="CP",INDIRECT("'Chemicals 2030'!"&amp;'Country Selector'!$B$3&amp;ROW($A80))*10^12,0)</f>
        <v>0</v>
      </c>
    </row>
    <row r="73" spans="1:22">
      <c r="A73" s="74">
        <v>21</v>
      </c>
      <c r="B73">
        <f ca="1">IF('Chemicals 2010'!$A81="CP",INDIRECT("'Chemicals 2010'!"&amp;'Country Selector'!$B$3&amp;ROW($A81))*10^12,0)</f>
        <v>0</v>
      </c>
      <c r="C73" s="90">
        <f t="shared" ca="1" si="8"/>
        <v>0</v>
      </c>
      <c r="D73" s="90">
        <f t="shared" ca="1" si="6"/>
        <v>0</v>
      </c>
      <c r="E73" s="90">
        <f t="shared" ca="1" si="6"/>
        <v>0</v>
      </c>
      <c r="F73" s="90">
        <f t="shared" ca="1" si="6"/>
        <v>0</v>
      </c>
      <c r="G73" s="90">
        <f t="shared" ca="1" si="6"/>
        <v>0</v>
      </c>
      <c r="H73" s="90">
        <f t="shared" ca="1" si="6"/>
        <v>0</v>
      </c>
      <c r="I73" s="90">
        <f t="shared" ca="1" si="6"/>
        <v>0</v>
      </c>
      <c r="J73" s="90">
        <f t="shared" ca="1" si="6"/>
        <v>0</v>
      </c>
      <c r="K73" s="90">
        <f t="shared" ca="1" si="6"/>
        <v>0</v>
      </c>
      <c r="L73">
        <f ca="1">IF('Chemicals 2020'!$A81="CP",INDIRECT("'Chemicals 2020'!"&amp;'Country Selector'!$B$3&amp;ROW($A81))*10^12,0)</f>
        <v>0</v>
      </c>
      <c r="M73" s="90">
        <f t="shared" ca="1" si="9"/>
        <v>0</v>
      </c>
      <c r="N73" s="90">
        <f t="shared" ca="1" si="7"/>
        <v>0</v>
      </c>
      <c r="O73" s="90">
        <f t="shared" ca="1" si="7"/>
        <v>0</v>
      </c>
      <c r="P73" s="90">
        <f t="shared" ca="1" si="7"/>
        <v>0</v>
      </c>
      <c r="Q73" s="90">
        <f t="shared" ca="1" si="7"/>
        <v>0</v>
      </c>
      <c r="R73" s="90">
        <f t="shared" ca="1" si="7"/>
        <v>0</v>
      </c>
      <c r="S73" s="90">
        <f t="shared" ca="1" si="7"/>
        <v>0</v>
      </c>
      <c r="T73" s="90">
        <f t="shared" ca="1" si="7"/>
        <v>0</v>
      </c>
      <c r="U73" s="90">
        <f t="shared" ca="1" si="7"/>
        <v>0</v>
      </c>
      <c r="V73">
        <f ca="1">IF('Chemicals 2030'!$A81="CP",INDIRECT("'Chemicals 2030'!"&amp;'Country Selector'!$B$3&amp;ROW($A81))*10^12,0)</f>
        <v>0</v>
      </c>
    </row>
    <row r="74" spans="1:22">
      <c r="A74" s="74">
        <v>22</v>
      </c>
      <c r="B74">
        <f ca="1">IF('Chemicals 2010'!$A82="CP",INDIRECT("'Chemicals 2010'!"&amp;'Country Selector'!$B$3&amp;ROW($A82))*10^12,0)</f>
        <v>0</v>
      </c>
      <c r="C74" s="90">
        <f t="shared" ca="1" si="8"/>
        <v>0</v>
      </c>
      <c r="D74" s="90">
        <f t="shared" ca="1" si="6"/>
        <v>0</v>
      </c>
      <c r="E74" s="90">
        <f t="shared" ca="1" si="6"/>
        <v>0</v>
      </c>
      <c r="F74" s="90">
        <f t="shared" ca="1" si="6"/>
        <v>0</v>
      </c>
      <c r="G74" s="90">
        <f t="shared" ca="1" si="6"/>
        <v>0</v>
      </c>
      <c r="H74" s="90">
        <f t="shared" ca="1" si="6"/>
        <v>0</v>
      </c>
      <c r="I74" s="90">
        <f t="shared" ca="1" si="6"/>
        <v>0</v>
      </c>
      <c r="J74" s="90">
        <f t="shared" ca="1" si="6"/>
        <v>0</v>
      </c>
      <c r="K74" s="90">
        <f t="shared" ca="1" si="6"/>
        <v>0</v>
      </c>
      <c r="L74">
        <f ca="1">IF('Chemicals 2020'!$A82="CP",INDIRECT("'Chemicals 2020'!"&amp;'Country Selector'!$B$3&amp;ROW($A82))*10^12,0)</f>
        <v>0</v>
      </c>
      <c r="M74" s="90">
        <f t="shared" ca="1" si="9"/>
        <v>0</v>
      </c>
      <c r="N74" s="90">
        <f t="shared" ca="1" si="7"/>
        <v>0</v>
      </c>
      <c r="O74" s="90">
        <f t="shared" ca="1" si="7"/>
        <v>0</v>
      </c>
      <c r="P74" s="90">
        <f t="shared" ca="1" si="7"/>
        <v>0</v>
      </c>
      <c r="Q74" s="90">
        <f t="shared" ca="1" si="7"/>
        <v>0</v>
      </c>
      <c r="R74" s="90">
        <f t="shared" ca="1" si="7"/>
        <v>0</v>
      </c>
      <c r="S74" s="90">
        <f t="shared" ca="1" si="7"/>
        <v>0</v>
      </c>
      <c r="T74" s="90">
        <f t="shared" ca="1" si="7"/>
        <v>0</v>
      </c>
      <c r="U74" s="90">
        <f t="shared" ca="1" si="7"/>
        <v>0</v>
      </c>
      <c r="V74">
        <f ca="1">IF('Chemicals 2030'!$A82="CP",INDIRECT("'Chemicals 2030'!"&amp;'Country Selector'!$B$3&amp;ROW($A82))*10^12,0)</f>
        <v>0</v>
      </c>
    </row>
    <row r="75" spans="1:22">
      <c r="A75" s="74">
        <v>23</v>
      </c>
      <c r="B75">
        <f ca="1">IF('Chemicals 2010'!$A83="CP",INDIRECT("'Chemicals 2010'!"&amp;'Country Selector'!$B$3&amp;ROW($A83))*10^12,0)</f>
        <v>0</v>
      </c>
      <c r="C75" s="90">
        <f t="shared" ca="1" si="8"/>
        <v>0</v>
      </c>
      <c r="D75" s="90">
        <f t="shared" ca="1" si="6"/>
        <v>0</v>
      </c>
      <c r="E75" s="90">
        <f t="shared" ca="1" si="6"/>
        <v>0</v>
      </c>
      <c r="F75" s="90">
        <f t="shared" ca="1" si="6"/>
        <v>0</v>
      </c>
      <c r="G75" s="90">
        <f t="shared" ca="1" si="6"/>
        <v>0</v>
      </c>
      <c r="H75" s="90">
        <f t="shared" ca="1" si="6"/>
        <v>0</v>
      </c>
      <c r="I75" s="90">
        <f t="shared" ca="1" si="6"/>
        <v>0</v>
      </c>
      <c r="J75" s="90">
        <f t="shared" ca="1" si="6"/>
        <v>0</v>
      </c>
      <c r="K75" s="90">
        <f t="shared" ca="1" si="6"/>
        <v>0</v>
      </c>
      <c r="L75">
        <f ca="1">IF('Chemicals 2020'!$A83="CP",INDIRECT("'Chemicals 2020'!"&amp;'Country Selector'!$B$3&amp;ROW($A83))*10^12,0)</f>
        <v>0</v>
      </c>
      <c r="M75" s="90">
        <f t="shared" ca="1" si="9"/>
        <v>0</v>
      </c>
      <c r="N75" s="90">
        <f t="shared" ca="1" si="7"/>
        <v>0</v>
      </c>
      <c r="O75" s="90">
        <f t="shared" ca="1" si="7"/>
        <v>0</v>
      </c>
      <c r="P75" s="90">
        <f t="shared" ca="1" si="7"/>
        <v>0</v>
      </c>
      <c r="Q75" s="90">
        <f t="shared" ca="1" si="7"/>
        <v>0</v>
      </c>
      <c r="R75" s="90">
        <f t="shared" ca="1" si="7"/>
        <v>0</v>
      </c>
      <c r="S75" s="90">
        <f t="shared" ca="1" si="7"/>
        <v>0</v>
      </c>
      <c r="T75" s="90">
        <f t="shared" ca="1" si="7"/>
        <v>0</v>
      </c>
      <c r="U75" s="90">
        <f t="shared" ca="1" si="7"/>
        <v>0</v>
      </c>
      <c r="V75">
        <f ca="1">IF('Chemicals 2030'!$A83="CP",INDIRECT("'Chemicals 2030'!"&amp;'Country Selector'!$B$3&amp;ROW($A83))*10^12,0)</f>
        <v>0</v>
      </c>
    </row>
    <row r="76" spans="1:22">
      <c r="A76" s="74">
        <v>24</v>
      </c>
      <c r="B76">
        <f ca="1">IF('Chemicals 2010'!$A84="CP",INDIRECT("'Chemicals 2010'!"&amp;'Country Selector'!$B$3&amp;ROW($A84))*10^12,0)</f>
        <v>0</v>
      </c>
      <c r="C76" s="90">
        <f t="shared" ca="1" si="8"/>
        <v>0</v>
      </c>
      <c r="D76" s="90">
        <f t="shared" ca="1" si="6"/>
        <v>0</v>
      </c>
      <c r="E76" s="90">
        <f t="shared" ca="1" si="6"/>
        <v>0</v>
      </c>
      <c r="F76" s="90">
        <f t="shared" ca="1" si="6"/>
        <v>0</v>
      </c>
      <c r="G76" s="90">
        <f t="shared" ca="1" si="6"/>
        <v>0</v>
      </c>
      <c r="H76" s="90">
        <f t="shared" ca="1" si="6"/>
        <v>0</v>
      </c>
      <c r="I76" s="90">
        <f t="shared" ca="1" si="6"/>
        <v>0</v>
      </c>
      <c r="J76" s="90">
        <f t="shared" ca="1" si="6"/>
        <v>0</v>
      </c>
      <c r="K76" s="90">
        <f t="shared" ca="1" si="6"/>
        <v>0</v>
      </c>
      <c r="L76">
        <f ca="1">IF('Chemicals 2020'!$A84="CP",INDIRECT("'Chemicals 2020'!"&amp;'Country Selector'!$B$3&amp;ROW($A84))*10^12,0)</f>
        <v>0</v>
      </c>
      <c r="M76" s="90">
        <f t="shared" ca="1" si="9"/>
        <v>0</v>
      </c>
      <c r="N76" s="90">
        <f t="shared" ca="1" si="7"/>
        <v>0</v>
      </c>
      <c r="O76" s="90">
        <f t="shared" ca="1" si="7"/>
        <v>0</v>
      </c>
      <c r="P76" s="90">
        <f t="shared" ca="1" si="7"/>
        <v>0</v>
      </c>
      <c r="Q76" s="90">
        <f t="shared" ca="1" si="7"/>
        <v>0</v>
      </c>
      <c r="R76" s="90">
        <f t="shared" ca="1" si="7"/>
        <v>0</v>
      </c>
      <c r="S76" s="90">
        <f t="shared" ca="1" si="7"/>
        <v>0</v>
      </c>
      <c r="T76" s="90">
        <f t="shared" ca="1" si="7"/>
        <v>0</v>
      </c>
      <c r="U76" s="90">
        <f t="shared" ca="1" si="7"/>
        <v>0</v>
      </c>
      <c r="V76">
        <f ca="1">IF('Chemicals 2030'!$A84="CP",INDIRECT("'Chemicals 2030'!"&amp;'Country Selector'!$B$3&amp;ROW($A84))*10^12,0)</f>
        <v>0</v>
      </c>
    </row>
    <row r="77" spans="1:22">
      <c r="A77" s="74">
        <v>25</v>
      </c>
      <c r="B77">
        <f ca="1">IF('Chemicals 2010'!$A85="CP",INDIRECT("'Chemicals 2010'!"&amp;'Country Selector'!$B$3&amp;ROW($A85))*10^12,0)</f>
        <v>0</v>
      </c>
      <c r="C77" s="90">
        <f t="shared" ca="1" si="8"/>
        <v>0</v>
      </c>
      <c r="D77" s="90">
        <f t="shared" ca="1" si="6"/>
        <v>0</v>
      </c>
      <c r="E77" s="90">
        <f t="shared" ca="1" si="6"/>
        <v>0</v>
      </c>
      <c r="F77" s="90">
        <f t="shared" ca="1" si="6"/>
        <v>0</v>
      </c>
      <c r="G77" s="90">
        <f t="shared" ca="1" si="6"/>
        <v>0</v>
      </c>
      <c r="H77" s="90">
        <f t="shared" ca="1" si="6"/>
        <v>0</v>
      </c>
      <c r="I77" s="90">
        <f t="shared" ca="1" si="6"/>
        <v>0</v>
      </c>
      <c r="J77" s="90">
        <f t="shared" ca="1" si="6"/>
        <v>0</v>
      </c>
      <c r="K77" s="90">
        <f t="shared" ca="1" si="6"/>
        <v>0</v>
      </c>
      <c r="L77">
        <f ca="1">IF('Chemicals 2020'!$A85="CP",INDIRECT("'Chemicals 2020'!"&amp;'Country Selector'!$B$3&amp;ROW($A85))*10^12,0)</f>
        <v>0</v>
      </c>
      <c r="M77" s="90">
        <f t="shared" ca="1" si="9"/>
        <v>0</v>
      </c>
      <c r="N77" s="90">
        <f t="shared" ca="1" si="7"/>
        <v>0</v>
      </c>
      <c r="O77" s="90">
        <f t="shared" ca="1" si="7"/>
        <v>0</v>
      </c>
      <c r="P77" s="90">
        <f t="shared" ca="1" si="7"/>
        <v>0</v>
      </c>
      <c r="Q77" s="90">
        <f t="shared" ca="1" si="7"/>
        <v>0</v>
      </c>
      <c r="R77" s="90">
        <f t="shared" ca="1" si="7"/>
        <v>0</v>
      </c>
      <c r="S77" s="90">
        <f t="shared" ca="1" si="7"/>
        <v>0</v>
      </c>
      <c r="T77" s="90">
        <f t="shared" ca="1" si="7"/>
        <v>0</v>
      </c>
      <c r="U77" s="90">
        <f t="shared" ca="1" si="7"/>
        <v>0</v>
      </c>
      <c r="V77">
        <f ca="1">IF('Chemicals 2030'!$A85="CP",INDIRECT("'Chemicals 2030'!"&amp;'Country Selector'!$B$3&amp;ROW($A85))*10^12,0)</f>
        <v>0</v>
      </c>
    </row>
    <row r="78" spans="1:22">
      <c r="A78" s="74">
        <v>26</v>
      </c>
      <c r="B78">
        <f ca="1">IF('Chemicals 2010'!$A86="CP",INDIRECT("'Chemicals 2010'!"&amp;'Country Selector'!$B$3&amp;ROW($A86))*10^12,0)</f>
        <v>0</v>
      </c>
      <c r="C78" s="90">
        <f t="shared" ca="1" si="8"/>
        <v>0</v>
      </c>
      <c r="D78" s="90">
        <f t="shared" ca="1" si="6"/>
        <v>0</v>
      </c>
      <c r="E78" s="90">
        <f t="shared" ca="1" si="6"/>
        <v>0</v>
      </c>
      <c r="F78" s="90">
        <f t="shared" ca="1" si="6"/>
        <v>0</v>
      </c>
      <c r="G78" s="90">
        <f t="shared" ca="1" si="6"/>
        <v>0</v>
      </c>
      <c r="H78" s="90">
        <f t="shared" ca="1" si="6"/>
        <v>0</v>
      </c>
      <c r="I78" s="90">
        <f t="shared" ca="1" si="6"/>
        <v>0</v>
      </c>
      <c r="J78" s="90">
        <f t="shared" ca="1" si="6"/>
        <v>0</v>
      </c>
      <c r="K78" s="90">
        <f t="shared" ca="1" si="6"/>
        <v>0</v>
      </c>
      <c r="L78">
        <f ca="1">IF('Chemicals 2020'!$A86="CP",INDIRECT("'Chemicals 2020'!"&amp;'Country Selector'!$B$3&amp;ROW($A86))*10^12,0)</f>
        <v>0</v>
      </c>
      <c r="M78" s="90">
        <f t="shared" ca="1" si="9"/>
        <v>0</v>
      </c>
      <c r="N78" s="90">
        <f t="shared" ca="1" si="7"/>
        <v>0</v>
      </c>
      <c r="O78" s="90">
        <f t="shared" ca="1" si="7"/>
        <v>0</v>
      </c>
      <c r="P78" s="90">
        <f t="shared" ca="1" si="7"/>
        <v>0</v>
      </c>
      <c r="Q78" s="90">
        <f t="shared" ca="1" si="7"/>
        <v>0</v>
      </c>
      <c r="R78" s="90">
        <f t="shared" ca="1" si="7"/>
        <v>0</v>
      </c>
      <c r="S78" s="90">
        <f t="shared" ca="1" si="7"/>
        <v>0</v>
      </c>
      <c r="T78" s="90">
        <f t="shared" ca="1" si="7"/>
        <v>0</v>
      </c>
      <c r="U78" s="90">
        <f t="shared" ca="1" si="7"/>
        <v>0</v>
      </c>
      <c r="V78">
        <f ca="1">IF('Chemicals 2030'!$A86="CP",INDIRECT("'Chemicals 2030'!"&amp;'Country Selector'!$B$3&amp;ROW($A86))*10^12,0)</f>
        <v>0</v>
      </c>
    </row>
    <row r="79" spans="1:22">
      <c r="A79" s="74">
        <v>27</v>
      </c>
      <c r="B79">
        <f ca="1">IF('Chemicals 2010'!$A87="CP",INDIRECT("'Chemicals 2010'!"&amp;'Country Selector'!$B$3&amp;ROW($A87))*10^12,0)</f>
        <v>0</v>
      </c>
      <c r="C79" s="90">
        <f t="shared" ca="1" si="8"/>
        <v>1869849181730.3079</v>
      </c>
      <c r="D79" s="90">
        <f t="shared" ca="1" si="6"/>
        <v>3739698363460.6157</v>
      </c>
      <c r="E79" s="90">
        <f t="shared" ca="1" si="6"/>
        <v>5609547545190.9238</v>
      </c>
      <c r="F79" s="90">
        <f t="shared" ca="1" si="6"/>
        <v>7479396726921.2314</v>
      </c>
      <c r="G79" s="90">
        <f t="shared" ca="1" si="6"/>
        <v>9349245908651.5391</v>
      </c>
      <c r="H79" s="90">
        <f t="shared" ca="1" si="6"/>
        <v>11219095090381.848</v>
      </c>
      <c r="I79" s="90">
        <f t="shared" ca="1" si="6"/>
        <v>13088944272112.154</v>
      </c>
      <c r="J79" s="90">
        <f t="shared" ca="1" si="6"/>
        <v>14958793453842.463</v>
      </c>
      <c r="K79" s="90">
        <f t="shared" ca="1" si="6"/>
        <v>16828642635572.77</v>
      </c>
      <c r="L79">
        <f ca="1">IF('Chemicals 2020'!$A87="CP",INDIRECT("'Chemicals 2020'!"&amp;'Country Selector'!$B$3&amp;ROW($A87))*10^12,0)</f>
        <v>18698491817303.078</v>
      </c>
      <c r="M79" s="90">
        <f t="shared" ca="1" si="9"/>
        <v>18057589518567.477</v>
      </c>
      <c r="N79" s="90">
        <f t="shared" ca="1" si="7"/>
        <v>17416687219831.875</v>
      </c>
      <c r="O79" s="90">
        <f t="shared" ca="1" si="7"/>
        <v>16775784921096.27</v>
      </c>
      <c r="P79" s="90">
        <f t="shared" ca="1" si="7"/>
        <v>16134882622360.67</v>
      </c>
      <c r="Q79" s="90">
        <f t="shared" ca="1" si="7"/>
        <v>15493980323625.066</v>
      </c>
      <c r="R79" s="90">
        <f t="shared" ca="1" si="7"/>
        <v>14853078024889.465</v>
      </c>
      <c r="S79" s="90">
        <f t="shared" ca="1" si="7"/>
        <v>14212175726153.861</v>
      </c>
      <c r="T79" s="90">
        <f t="shared" ca="1" si="7"/>
        <v>13571273427418.26</v>
      </c>
      <c r="U79" s="90">
        <f t="shared" ca="1" si="7"/>
        <v>12930371128682.658</v>
      </c>
      <c r="V79">
        <f ca="1">IF('Chemicals 2030'!$A87="CP",INDIRECT("'Chemicals 2030'!"&amp;'Country Selector'!$B$3&amp;ROW($A87))*10^12,0)</f>
        <v>12289468829947.055</v>
      </c>
    </row>
    <row r="80" spans="1:22">
      <c r="A80" s="74">
        <v>28</v>
      </c>
      <c r="B80">
        <f ca="1">IF('Chemicals 2010'!$A88="CP",INDIRECT("'Chemicals 2010'!"&amp;'Country Selector'!$B$3&amp;ROW($A88))*10^12,0)</f>
        <v>1156566892212.2896</v>
      </c>
      <c r="C80" s="90">
        <f t="shared" ca="1" si="8"/>
        <v>1171821904415.126</v>
      </c>
      <c r="D80" s="90">
        <f t="shared" ca="1" si="6"/>
        <v>1187076916617.9629</v>
      </c>
      <c r="E80" s="90">
        <f t="shared" ca="1" si="6"/>
        <v>1202331928820.7993</v>
      </c>
      <c r="F80" s="90">
        <f t="shared" ca="1" si="6"/>
        <v>1217586941023.636</v>
      </c>
      <c r="G80" s="90">
        <f t="shared" ca="1" si="6"/>
        <v>1232841953226.4727</v>
      </c>
      <c r="H80" s="90">
        <f t="shared" ca="1" si="6"/>
        <v>1248096965429.3091</v>
      </c>
      <c r="I80" s="90">
        <f t="shared" ca="1" si="6"/>
        <v>1263351977632.1455</v>
      </c>
      <c r="J80" s="90">
        <f t="shared" ca="1" si="6"/>
        <v>1278606989834.9824</v>
      </c>
      <c r="K80" s="90">
        <f t="shared" ca="1" si="6"/>
        <v>1293862002037.8191</v>
      </c>
      <c r="L80">
        <f ca="1">IF('Chemicals 2020'!$A88="CP",INDIRECT("'Chemicals 2020'!"&amp;'Country Selector'!$B$3&amp;ROW($A88))*10^12,0)</f>
        <v>1309117014240.6555</v>
      </c>
      <c r="M80" s="90">
        <f t="shared" ca="1" si="9"/>
        <v>1326464854171.6216</v>
      </c>
      <c r="N80" s="90">
        <f t="shared" ca="1" si="7"/>
        <v>1343812694102.5872</v>
      </c>
      <c r="O80" s="90">
        <f t="shared" ca="1" si="7"/>
        <v>1361160534033.5527</v>
      </c>
      <c r="P80" s="90">
        <f t="shared" ca="1" si="7"/>
        <v>1378508373964.519</v>
      </c>
      <c r="Q80" s="90">
        <f t="shared" ca="1" si="7"/>
        <v>1395856213895.4849</v>
      </c>
      <c r="R80" s="90">
        <f t="shared" ca="1" si="7"/>
        <v>1413204053826.4504</v>
      </c>
      <c r="S80" s="90">
        <f t="shared" ca="1" si="7"/>
        <v>1430551893757.4165</v>
      </c>
      <c r="T80" s="90">
        <f t="shared" ca="1" si="7"/>
        <v>1447899733688.3823</v>
      </c>
      <c r="U80" s="90">
        <f t="shared" ca="1" si="7"/>
        <v>1465247573619.3481</v>
      </c>
      <c r="V80">
        <f ca="1">IF('Chemicals 2030'!$A88="CP",INDIRECT("'Chemicals 2030'!"&amp;'Country Selector'!$B$3&amp;ROW($A88))*10^12,0)</f>
        <v>1482595413550.314</v>
      </c>
    </row>
    <row r="81" spans="1:22">
      <c r="A81" s="74">
        <v>29</v>
      </c>
      <c r="B81">
        <f ca="1">IF('Chemicals 2010'!$A89="CP",INDIRECT("'Chemicals 2010'!"&amp;'Country Selector'!$B$3&amp;ROW($A89))*10^12,0)</f>
        <v>1445708615265.3745</v>
      </c>
      <c r="C81" s="90">
        <f t="shared" ca="1" si="8"/>
        <v>1464777380518.9177</v>
      </c>
      <c r="D81" s="90">
        <f t="shared" ca="1" si="6"/>
        <v>1483846145772.4604</v>
      </c>
      <c r="E81" s="90">
        <f t="shared" ca="1" si="6"/>
        <v>1502914911026.0037</v>
      </c>
      <c r="F81" s="90">
        <f t="shared" ca="1" si="6"/>
        <v>1521983676279.5469</v>
      </c>
      <c r="G81" s="90">
        <f t="shared" ca="1" si="6"/>
        <v>1541052441533.0898</v>
      </c>
      <c r="H81" s="90">
        <f t="shared" ca="1" si="6"/>
        <v>1560121206786.6328</v>
      </c>
      <c r="I81" s="90">
        <f t="shared" ca="1" si="6"/>
        <v>1579189972040.1758</v>
      </c>
      <c r="J81" s="90">
        <f t="shared" ca="1" si="6"/>
        <v>1598258737293.719</v>
      </c>
      <c r="K81" s="90">
        <f t="shared" ca="1" si="6"/>
        <v>1617327502547.2617</v>
      </c>
      <c r="L81">
        <f ca="1">IF('Chemicals 2020'!$A89="CP",INDIRECT("'Chemicals 2020'!"&amp;'Country Selector'!$B$3&amp;ROW($A89))*10^12,0)</f>
        <v>1636396267800.8049</v>
      </c>
      <c r="M81" s="90">
        <f t="shared" ca="1" si="9"/>
        <v>1658081067714.5208</v>
      </c>
      <c r="N81" s="90">
        <f t="shared" ca="1" si="7"/>
        <v>1679765867628.2368</v>
      </c>
      <c r="O81" s="90">
        <f t="shared" ca="1" si="7"/>
        <v>1701450667541.9526</v>
      </c>
      <c r="P81" s="90">
        <f t="shared" ca="1" si="7"/>
        <v>1723135467455.6685</v>
      </c>
      <c r="Q81" s="90">
        <f t="shared" ca="1" si="7"/>
        <v>1744820267369.3843</v>
      </c>
      <c r="R81" s="90">
        <f t="shared" ca="1" si="7"/>
        <v>1766505067283.1001</v>
      </c>
      <c r="S81" s="90">
        <f t="shared" ca="1" si="7"/>
        <v>1788189867196.8159</v>
      </c>
      <c r="T81" s="90">
        <f t="shared" ca="1" si="7"/>
        <v>1809874667110.5317</v>
      </c>
      <c r="U81" s="90">
        <f t="shared" ca="1" si="7"/>
        <v>1831559467024.2476</v>
      </c>
      <c r="V81">
        <f ca="1">IF('Chemicals 2030'!$A89="CP",INDIRECT("'Chemicals 2030'!"&amp;'Country Selector'!$B$3&amp;ROW($A89))*10^12,0)</f>
        <v>1853244266937.9634</v>
      </c>
    </row>
    <row r="82" spans="1:22">
      <c r="A82" s="74">
        <v>30</v>
      </c>
      <c r="B82">
        <f ca="1">IF('Chemicals 2010'!$A90="CP",INDIRECT("'Chemicals 2010'!"&amp;'Country Selector'!$B$3&amp;ROW($A90))*10^12,0)</f>
        <v>0</v>
      </c>
      <c r="C82" s="90">
        <f t="shared" ca="1" si="8"/>
        <v>0</v>
      </c>
      <c r="D82" s="90">
        <f t="shared" ca="1" si="6"/>
        <v>0</v>
      </c>
      <c r="E82" s="90">
        <f t="shared" ca="1" si="6"/>
        <v>0</v>
      </c>
      <c r="F82" s="90">
        <f t="shared" ca="1" si="6"/>
        <v>0</v>
      </c>
      <c r="G82" s="90">
        <f t="shared" ca="1" si="6"/>
        <v>0</v>
      </c>
      <c r="H82" s="90">
        <f t="shared" ca="1" si="6"/>
        <v>0</v>
      </c>
      <c r="I82" s="90">
        <f t="shared" ca="1" si="6"/>
        <v>0</v>
      </c>
      <c r="J82" s="90">
        <f t="shared" ca="1" si="6"/>
        <v>0</v>
      </c>
      <c r="K82" s="90">
        <f t="shared" ca="1" si="6"/>
        <v>0</v>
      </c>
      <c r="L82">
        <f ca="1">IF('Chemicals 2020'!$A90="CP",INDIRECT("'Chemicals 2020'!"&amp;'Country Selector'!$B$3&amp;ROW($A90))*10^12,0)</f>
        <v>0</v>
      </c>
      <c r="M82" s="90">
        <f t="shared" ca="1" si="9"/>
        <v>0</v>
      </c>
      <c r="N82" s="90">
        <f t="shared" ca="1" si="7"/>
        <v>0</v>
      </c>
      <c r="O82" s="90">
        <f t="shared" ca="1" si="7"/>
        <v>0</v>
      </c>
      <c r="P82" s="90">
        <f t="shared" ca="1" si="7"/>
        <v>0</v>
      </c>
      <c r="Q82" s="90">
        <f t="shared" ca="1" si="7"/>
        <v>0</v>
      </c>
      <c r="R82" s="90">
        <f t="shared" ca="1" si="7"/>
        <v>0</v>
      </c>
      <c r="S82" s="90">
        <f t="shared" ca="1" si="7"/>
        <v>0</v>
      </c>
      <c r="T82" s="90">
        <f t="shared" ca="1" si="7"/>
        <v>0</v>
      </c>
      <c r="U82" s="90">
        <f t="shared" ca="1" si="7"/>
        <v>0</v>
      </c>
      <c r="V82">
        <f ca="1">IF('Chemicals 2030'!$A90="CP",INDIRECT("'Chemicals 2030'!"&amp;'Country Selector'!$B$3&amp;ROW($A90))*10^12,0)</f>
        <v>0</v>
      </c>
    </row>
    <row r="83" spans="1:22">
      <c r="A83" s="74">
        <v>31</v>
      </c>
      <c r="B83">
        <f ca="1">IF('Chemicals 2010'!$A91="CP",INDIRECT("'Chemicals 2010'!"&amp;'Country Selector'!$B$3&amp;ROW($A91))*10^12,0)</f>
        <v>0</v>
      </c>
      <c r="C83" s="90">
        <f t="shared" ca="1" si="8"/>
        <v>0</v>
      </c>
      <c r="D83" s="90">
        <f t="shared" ca="1" si="6"/>
        <v>0</v>
      </c>
      <c r="E83" s="90">
        <f t="shared" ca="1" si="6"/>
        <v>0</v>
      </c>
      <c r="F83" s="90">
        <f t="shared" ca="1" si="6"/>
        <v>0</v>
      </c>
      <c r="G83" s="90">
        <f t="shared" ca="1" si="6"/>
        <v>0</v>
      </c>
      <c r="H83" s="90">
        <f t="shared" ca="1" si="6"/>
        <v>0</v>
      </c>
      <c r="I83" s="90">
        <f t="shared" ca="1" si="6"/>
        <v>0</v>
      </c>
      <c r="J83" s="90">
        <f t="shared" ca="1" si="6"/>
        <v>0</v>
      </c>
      <c r="K83" s="90">
        <f t="shared" ca="1" si="6"/>
        <v>0</v>
      </c>
      <c r="L83">
        <f ca="1">IF('Chemicals 2020'!$A91="CP",INDIRECT("'Chemicals 2020'!"&amp;'Country Selector'!$B$3&amp;ROW($A91))*10^12,0)</f>
        <v>0</v>
      </c>
      <c r="M83" s="90">
        <f t="shared" ca="1" si="9"/>
        <v>0</v>
      </c>
      <c r="N83" s="90">
        <f t="shared" ca="1" si="7"/>
        <v>0</v>
      </c>
      <c r="O83" s="90">
        <f t="shared" ca="1" si="7"/>
        <v>0</v>
      </c>
      <c r="P83" s="90">
        <f t="shared" ca="1" si="7"/>
        <v>0</v>
      </c>
      <c r="Q83" s="90">
        <f t="shared" ca="1" si="7"/>
        <v>0</v>
      </c>
      <c r="R83" s="90">
        <f t="shared" ca="1" si="7"/>
        <v>0</v>
      </c>
      <c r="S83" s="90">
        <f t="shared" ca="1" si="7"/>
        <v>0</v>
      </c>
      <c r="T83" s="90">
        <f t="shared" ca="1" si="7"/>
        <v>0</v>
      </c>
      <c r="U83" s="90">
        <f t="shared" ca="1" si="7"/>
        <v>0</v>
      </c>
      <c r="V83">
        <f ca="1">IF('Chemicals 2030'!$A91="CP",INDIRECT("'Chemicals 2030'!"&amp;'Country Selector'!$B$3&amp;ROW($A91))*10^12,0)</f>
        <v>0</v>
      </c>
    </row>
    <row r="84" spans="1:22">
      <c r="A84" s="74">
        <v>32</v>
      </c>
      <c r="B84">
        <f ca="1">IF('Chemicals 2010'!$A92="CP",INDIRECT("'Chemicals 2010'!"&amp;'Country Selector'!$B$3&amp;ROW($A92))*10^12,0)</f>
        <v>1095694950516.9006</v>
      </c>
      <c r="C84" s="90">
        <f t="shared" ca="1" si="8"/>
        <v>1110147067340.6396</v>
      </c>
      <c r="D84" s="90">
        <f t="shared" ca="1" si="6"/>
        <v>1124599184164.3787</v>
      </c>
      <c r="E84" s="90">
        <f t="shared" ca="1" si="6"/>
        <v>1139051300988.1177</v>
      </c>
      <c r="F84" s="90">
        <f t="shared" ca="1" si="6"/>
        <v>1153503417811.8564</v>
      </c>
      <c r="G84" s="90">
        <f t="shared" ca="1" si="6"/>
        <v>1167955534635.5955</v>
      </c>
      <c r="H84" s="90">
        <f t="shared" ca="1" si="6"/>
        <v>1182407651459.3345</v>
      </c>
      <c r="I84" s="90">
        <f t="shared" ca="1" si="6"/>
        <v>1196859768283.0732</v>
      </c>
      <c r="J84" s="90">
        <f t="shared" ca="1" si="6"/>
        <v>1211311885106.8125</v>
      </c>
      <c r="K84" s="90">
        <f t="shared" ca="1" si="6"/>
        <v>1225764001930.5513</v>
      </c>
      <c r="L84">
        <f ca="1">IF('Chemicals 2020'!$A92="CP",INDIRECT("'Chemicals 2020'!"&amp;'Country Selector'!$B$3&amp;ROW($A92))*10^12,0)</f>
        <v>1240216118754.2903</v>
      </c>
      <c r="M84" s="90">
        <f t="shared" ca="1" si="9"/>
        <v>1256650914478.3711</v>
      </c>
      <c r="N84" s="90">
        <f t="shared" ca="1" si="7"/>
        <v>1273085710202.4517</v>
      </c>
      <c r="O84" s="90">
        <f t="shared" ca="1" si="7"/>
        <v>1289520505926.5322</v>
      </c>
      <c r="P84" s="90">
        <f t="shared" ca="1" si="7"/>
        <v>1305955301650.613</v>
      </c>
      <c r="Q84" s="90">
        <f t="shared" ca="1" si="7"/>
        <v>1322390097374.6936</v>
      </c>
      <c r="R84" s="90">
        <f t="shared" ca="1" si="7"/>
        <v>1338824893098.7744</v>
      </c>
      <c r="S84" s="90">
        <f t="shared" ca="1" si="7"/>
        <v>1355259688822.855</v>
      </c>
      <c r="T84" s="90">
        <f t="shared" ca="1" si="7"/>
        <v>1371694484546.9358</v>
      </c>
      <c r="U84" s="90">
        <f t="shared" ca="1" si="7"/>
        <v>1388129280271.0164</v>
      </c>
      <c r="V84">
        <f ca="1">IF('Chemicals 2030'!$A92="CP",INDIRECT("'Chemicals 2030'!"&amp;'Country Selector'!$B$3&amp;ROW($A92))*10^12,0)</f>
        <v>1404564075995.0969</v>
      </c>
    </row>
    <row r="85" spans="1:22">
      <c r="A85" s="74">
        <v>33</v>
      </c>
      <c r="B85">
        <f ca="1">IF('Chemicals 2010'!$A93="CP",INDIRECT("'Chemicals 2010'!"&amp;'Country Selector'!$B$3&amp;ROW($A93))*10^12,0)</f>
        <v>1369618688146.1401</v>
      </c>
      <c r="C85" s="90">
        <f t="shared" ca="1" si="8"/>
        <v>1387683834175.8125</v>
      </c>
      <c r="D85" s="90">
        <f t="shared" ca="1" si="6"/>
        <v>1405748980205.4846</v>
      </c>
      <c r="E85" s="90">
        <f t="shared" ca="1" si="6"/>
        <v>1423814126235.1567</v>
      </c>
      <c r="F85" s="90">
        <f t="shared" ca="1" si="6"/>
        <v>1441879272264.8291</v>
      </c>
      <c r="G85" s="90">
        <f t="shared" ca="1" si="6"/>
        <v>1459944418294.5015</v>
      </c>
      <c r="H85" s="90">
        <f t="shared" ca="1" si="6"/>
        <v>1478009564324.1736</v>
      </c>
      <c r="I85" s="90">
        <f t="shared" ca="1" si="6"/>
        <v>1496074710353.8459</v>
      </c>
      <c r="J85" s="90">
        <f t="shared" ca="1" si="6"/>
        <v>1514139856383.5183</v>
      </c>
      <c r="K85" s="90">
        <f t="shared" ca="1" si="6"/>
        <v>1532205002413.1907</v>
      </c>
      <c r="L85">
        <f ca="1">IF('Chemicals 2020'!$A93="CP",INDIRECT("'Chemicals 2020'!"&amp;'Country Selector'!$B$3&amp;ROW($A93))*10^12,0)</f>
        <v>1550270148442.8628</v>
      </c>
      <c r="M85" s="90">
        <f t="shared" ca="1" si="9"/>
        <v>1570813643097.9568</v>
      </c>
      <c r="N85" s="90">
        <f t="shared" ca="1" si="7"/>
        <v>1591357137753.0503</v>
      </c>
      <c r="O85" s="90">
        <f t="shared" ca="1" si="7"/>
        <v>1611900632408.144</v>
      </c>
      <c r="P85" s="90">
        <f t="shared" ca="1" si="7"/>
        <v>1632444127063.2378</v>
      </c>
      <c r="Q85" s="90">
        <f t="shared" ca="1" si="7"/>
        <v>1652987621718.3315</v>
      </c>
      <c r="R85" s="90">
        <f t="shared" ca="1" si="7"/>
        <v>1673531116373.4253</v>
      </c>
      <c r="S85" s="90">
        <f t="shared" ca="1" si="7"/>
        <v>1694074611028.519</v>
      </c>
      <c r="T85" s="90">
        <f t="shared" ca="1" si="7"/>
        <v>1714618105683.6128</v>
      </c>
      <c r="U85" s="90">
        <f t="shared" ca="1" si="7"/>
        <v>1735161600338.7068</v>
      </c>
      <c r="V85">
        <f ca="1">IF('Chemicals 2030'!$A93="CP",INDIRECT("'Chemicals 2030'!"&amp;'Country Selector'!$B$3&amp;ROW($A93))*10^12,0)</f>
        <v>1755705094993.8003</v>
      </c>
    </row>
    <row r="86" spans="1:22">
      <c r="A86" s="74">
        <v>34</v>
      </c>
      <c r="B86">
        <f ca="1">IF('Chemicals 2010'!$A94="CP",INDIRECT("'Chemicals 2010'!"&amp;'Country Selector'!$B$3&amp;ROW($A94))*10^12,0)</f>
        <v>0</v>
      </c>
      <c r="C86" s="90">
        <f t="shared" ca="1" si="8"/>
        <v>0</v>
      </c>
      <c r="D86" s="90">
        <f t="shared" ca="1" si="6"/>
        <v>0</v>
      </c>
      <c r="E86" s="90">
        <f t="shared" ca="1" si="6"/>
        <v>0</v>
      </c>
      <c r="F86" s="90">
        <f t="shared" ca="1" si="6"/>
        <v>0</v>
      </c>
      <c r="G86" s="90">
        <f t="shared" ca="1" si="6"/>
        <v>0</v>
      </c>
      <c r="H86" s="90">
        <f t="shared" ca="1" si="6"/>
        <v>0</v>
      </c>
      <c r="I86" s="90">
        <f t="shared" ca="1" si="6"/>
        <v>0</v>
      </c>
      <c r="J86" s="90">
        <f t="shared" ca="1" si="6"/>
        <v>0</v>
      </c>
      <c r="K86" s="90">
        <f t="shared" ca="1" si="6"/>
        <v>0</v>
      </c>
      <c r="L86">
        <f ca="1">IF('Chemicals 2020'!$A94="CP",INDIRECT("'Chemicals 2020'!"&amp;'Country Selector'!$B$3&amp;ROW($A94))*10^12,0)</f>
        <v>0</v>
      </c>
      <c r="M86" s="90">
        <f t="shared" ca="1" si="9"/>
        <v>0</v>
      </c>
      <c r="N86" s="90">
        <f t="shared" ca="1" si="7"/>
        <v>0</v>
      </c>
      <c r="O86" s="90">
        <f t="shared" ca="1" si="7"/>
        <v>0</v>
      </c>
      <c r="P86" s="90">
        <f t="shared" ca="1" si="7"/>
        <v>0</v>
      </c>
      <c r="Q86" s="90">
        <f t="shared" ca="1" si="7"/>
        <v>0</v>
      </c>
      <c r="R86" s="90">
        <f t="shared" ca="1" si="7"/>
        <v>0</v>
      </c>
      <c r="S86" s="90">
        <f t="shared" ca="1" si="7"/>
        <v>0</v>
      </c>
      <c r="T86" s="90">
        <f t="shared" ca="1" si="7"/>
        <v>0</v>
      </c>
      <c r="U86" s="90">
        <f t="shared" ca="1" si="7"/>
        <v>0</v>
      </c>
      <c r="V86">
        <f ca="1">IF('Chemicals 2030'!$A94="CP",INDIRECT("'Chemicals 2030'!"&amp;'Country Selector'!$B$3&amp;ROW($A94))*10^12,0)</f>
        <v>0</v>
      </c>
    </row>
    <row r="87" spans="1:22">
      <c r="A87" s="74">
        <v>35</v>
      </c>
      <c r="B87">
        <f ca="1">IF('Chemicals 2010'!$A95="CP",INDIRECT("'Chemicals 2010'!"&amp;'Country Selector'!$B$3&amp;ROW($A95))*10^12,0)</f>
        <v>0</v>
      </c>
      <c r="C87" s="90">
        <f t="shared" ca="1" si="8"/>
        <v>0</v>
      </c>
      <c r="D87" s="90">
        <f t="shared" ca="1" si="6"/>
        <v>0</v>
      </c>
      <c r="E87" s="90">
        <f t="shared" ca="1" si="6"/>
        <v>0</v>
      </c>
      <c r="F87" s="90">
        <f t="shared" ca="1" si="6"/>
        <v>0</v>
      </c>
      <c r="G87" s="90">
        <f t="shared" ca="1" si="6"/>
        <v>0</v>
      </c>
      <c r="H87" s="90">
        <f t="shared" ca="1" si="6"/>
        <v>0</v>
      </c>
      <c r="I87" s="90">
        <f t="shared" ca="1" si="6"/>
        <v>0</v>
      </c>
      <c r="J87" s="90">
        <f t="shared" ca="1" si="6"/>
        <v>0</v>
      </c>
      <c r="K87" s="90">
        <f t="shared" ca="1" si="6"/>
        <v>0</v>
      </c>
      <c r="L87">
        <f ca="1">IF('Chemicals 2020'!$A95="CP",INDIRECT("'Chemicals 2020'!"&amp;'Country Selector'!$B$3&amp;ROW($A95))*10^12,0)</f>
        <v>0</v>
      </c>
      <c r="M87" s="90">
        <f t="shared" ca="1" si="9"/>
        <v>0</v>
      </c>
      <c r="N87" s="90">
        <f t="shared" ca="1" si="7"/>
        <v>0</v>
      </c>
      <c r="O87" s="90">
        <f t="shared" ca="1" si="7"/>
        <v>0</v>
      </c>
      <c r="P87" s="90">
        <f t="shared" ca="1" si="7"/>
        <v>0</v>
      </c>
      <c r="Q87" s="90">
        <f t="shared" ca="1" si="7"/>
        <v>0</v>
      </c>
      <c r="R87" s="90">
        <f t="shared" ca="1" si="7"/>
        <v>0</v>
      </c>
      <c r="S87" s="90">
        <f t="shared" ca="1" si="7"/>
        <v>0</v>
      </c>
      <c r="T87" s="90">
        <f t="shared" ca="1" si="7"/>
        <v>0</v>
      </c>
      <c r="U87" s="90">
        <f t="shared" ca="1" si="7"/>
        <v>0</v>
      </c>
      <c r="V87">
        <f ca="1">IF('Chemicals 2030'!$A95="CP",INDIRECT("'Chemicals 2030'!"&amp;'Country Selector'!$B$3&amp;ROW($A95))*10^12,0)</f>
        <v>0</v>
      </c>
    </row>
    <row r="88" spans="1:22">
      <c r="A88" s="74">
        <v>36</v>
      </c>
      <c r="B88">
        <f ca="1">IF('Chemicals 2010'!$A96="CP",INDIRECT("'Chemicals 2010'!"&amp;'Country Selector'!$B$3&amp;ROW($A96))*10^12,0)</f>
        <v>0</v>
      </c>
      <c r="C88" s="90">
        <f t="shared" ca="1" si="8"/>
        <v>0</v>
      </c>
      <c r="D88" s="90">
        <f t="shared" ca="1" si="6"/>
        <v>0</v>
      </c>
      <c r="E88" s="90">
        <f t="shared" ca="1" si="6"/>
        <v>0</v>
      </c>
      <c r="F88" s="90">
        <f t="shared" ca="1" si="6"/>
        <v>0</v>
      </c>
      <c r="G88" s="90">
        <f t="shared" ca="1" si="6"/>
        <v>0</v>
      </c>
      <c r="H88" s="90">
        <f t="shared" ca="1" si="6"/>
        <v>0</v>
      </c>
      <c r="I88" s="90">
        <f t="shared" ca="1" si="6"/>
        <v>0</v>
      </c>
      <c r="J88" s="90">
        <f t="shared" ca="1" si="6"/>
        <v>0</v>
      </c>
      <c r="K88" s="90">
        <f t="shared" ca="1" si="6"/>
        <v>0</v>
      </c>
      <c r="L88">
        <f ca="1">IF('Chemicals 2020'!$A96="CP",INDIRECT("'Chemicals 2020'!"&amp;'Country Selector'!$B$3&amp;ROW($A96))*10^12,0)</f>
        <v>0</v>
      </c>
      <c r="M88" s="90">
        <f t="shared" ca="1" si="9"/>
        <v>0</v>
      </c>
      <c r="N88" s="90">
        <f t="shared" ca="1" si="7"/>
        <v>0</v>
      </c>
      <c r="O88" s="90">
        <f t="shared" ca="1" si="7"/>
        <v>0</v>
      </c>
      <c r="P88" s="90">
        <f t="shared" ca="1" si="7"/>
        <v>0</v>
      </c>
      <c r="Q88" s="90">
        <f t="shared" ca="1" si="7"/>
        <v>0</v>
      </c>
      <c r="R88" s="90">
        <f t="shared" ca="1" si="7"/>
        <v>0</v>
      </c>
      <c r="S88" s="90">
        <f t="shared" ca="1" si="7"/>
        <v>0</v>
      </c>
      <c r="T88" s="90">
        <f t="shared" ca="1" si="7"/>
        <v>0</v>
      </c>
      <c r="U88" s="90">
        <f t="shared" ca="1" si="7"/>
        <v>0</v>
      </c>
      <c r="V88">
        <f ca="1">IF('Chemicals 2030'!$A96="CP",INDIRECT("'Chemicals 2030'!"&amp;'Country Selector'!$B$3&amp;ROW($A96))*10^12,0)</f>
        <v>0</v>
      </c>
    </row>
    <row r="89" spans="1:22">
      <c r="A89" s="74">
        <v>37</v>
      </c>
      <c r="B89">
        <f ca="1">IF('Chemicals 2010'!$A97="CP",INDIRECT("'Chemicals 2010'!"&amp;'Country Selector'!$B$3&amp;ROW($A97))*10^12,0)</f>
        <v>0</v>
      </c>
      <c r="C89" s="90">
        <f t="shared" ca="1" si="8"/>
        <v>0</v>
      </c>
      <c r="D89" s="90">
        <f t="shared" ca="1" si="6"/>
        <v>0</v>
      </c>
      <c r="E89" s="90">
        <f t="shared" ca="1" si="6"/>
        <v>0</v>
      </c>
      <c r="F89" s="90">
        <f t="shared" ca="1" si="6"/>
        <v>0</v>
      </c>
      <c r="G89" s="90">
        <f t="shared" ca="1" si="6"/>
        <v>0</v>
      </c>
      <c r="H89" s="90">
        <f t="shared" ca="1" si="6"/>
        <v>0</v>
      </c>
      <c r="I89" s="90">
        <f t="shared" ca="1" si="6"/>
        <v>0</v>
      </c>
      <c r="J89" s="90">
        <f t="shared" ca="1" si="6"/>
        <v>0</v>
      </c>
      <c r="K89" s="90">
        <f t="shared" ca="1" si="6"/>
        <v>0</v>
      </c>
      <c r="L89">
        <f ca="1">IF('Chemicals 2020'!$A97="CP",INDIRECT("'Chemicals 2020'!"&amp;'Country Selector'!$B$3&amp;ROW($A97))*10^12,0)</f>
        <v>0</v>
      </c>
      <c r="M89" s="90">
        <f t="shared" ca="1" si="9"/>
        <v>0</v>
      </c>
      <c r="N89" s="90">
        <f t="shared" ca="1" si="7"/>
        <v>0</v>
      </c>
      <c r="O89" s="90">
        <f t="shared" ca="1" si="7"/>
        <v>0</v>
      </c>
      <c r="P89" s="90">
        <f t="shared" ca="1" si="7"/>
        <v>0</v>
      </c>
      <c r="Q89" s="90">
        <f t="shared" ca="1" si="7"/>
        <v>0</v>
      </c>
      <c r="R89" s="90">
        <f t="shared" ca="1" si="7"/>
        <v>0</v>
      </c>
      <c r="S89" s="90">
        <f t="shared" ca="1" si="7"/>
        <v>0</v>
      </c>
      <c r="T89" s="90">
        <f t="shared" ca="1" si="7"/>
        <v>0</v>
      </c>
      <c r="U89" s="90">
        <f t="shared" ca="1" si="7"/>
        <v>0</v>
      </c>
      <c r="V89">
        <f ca="1">IF('Chemicals 2030'!$A97="CP",INDIRECT("'Chemicals 2030'!"&amp;'Country Selector'!$B$3&amp;ROW($A97))*10^12,0)</f>
        <v>0</v>
      </c>
    </row>
    <row r="90" spans="1:22">
      <c r="A90" s="74">
        <v>38</v>
      </c>
      <c r="B90">
        <f ca="1">IF('Chemicals 2010'!$A98="CP",INDIRECT("'Chemicals 2010'!"&amp;'Country Selector'!$B$3&amp;ROW($A98))*10^12,0)</f>
        <v>0</v>
      </c>
      <c r="C90" s="90">
        <f t="shared" ca="1" si="8"/>
        <v>0</v>
      </c>
      <c r="D90" s="90">
        <f t="shared" ca="1" si="6"/>
        <v>0</v>
      </c>
      <c r="E90" s="90">
        <f t="shared" ca="1" si="6"/>
        <v>0</v>
      </c>
      <c r="F90" s="90">
        <f t="shared" ca="1" si="6"/>
        <v>0</v>
      </c>
      <c r="G90" s="90">
        <f t="shared" ca="1" si="6"/>
        <v>0</v>
      </c>
      <c r="H90" s="90">
        <f t="shared" ca="1" si="6"/>
        <v>0</v>
      </c>
      <c r="I90" s="90">
        <f t="shared" ca="1" si="6"/>
        <v>0</v>
      </c>
      <c r="J90" s="90">
        <f t="shared" ca="1" si="6"/>
        <v>0</v>
      </c>
      <c r="K90" s="90">
        <f t="shared" ca="1" si="6"/>
        <v>0</v>
      </c>
      <c r="L90">
        <f ca="1">IF('Chemicals 2020'!$A98="CP",INDIRECT("'Chemicals 2020'!"&amp;'Country Selector'!$B$3&amp;ROW($A98))*10^12,0)</f>
        <v>0</v>
      </c>
      <c r="M90" s="90">
        <f t="shared" ca="1" si="9"/>
        <v>0</v>
      </c>
      <c r="N90" s="90">
        <f t="shared" ca="1" si="7"/>
        <v>0</v>
      </c>
      <c r="O90" s="90">
        <f t="shared" ca="1" si="7"/>
        <v>0</v>
      </c>
      <c r="P90" s="90">
        <f t="shared" ca="1" si="7"/>
        <v>0</v>
      </c>
      <c r="Q90" s="90">
        <f t="shared" ca="1" si="7"/>
        <v>0</v>
      </c>
      <c r="R90" s="90">
        <f t="shared" ca="1" si="7"/>
        <v>0</v>
      </c>
      <c r="S90" s="90">
        <f t="shared" ca="1" si="7"/>
        <v>0</v>
      </c>
      <c r="T90" s="90">
        <f t="shared" ca="1" si="7"/>
        <v>0</v>
      </c>
      <c r="U90" s="90">
        <f t="shared" ca="1" si="7"/>
        <v>0</v>
      </c>
      <c r="V90">
        <f ca="1">IF('Chemicals 2030'!$A98="CP",INDIRECT("'Chemicals 2030'!"&amp;'Country Selector'!$B$3&amp;ROW($A98))*10^12,0)</f>
        <v>0</v>
      </c>
    </row>
    <row r="91" spans="1:22">
      <c r="A91" s="74">
        <v>39</v>
      </c>
      <c r="B91">
        <f ca="1">IF('Chemicals 2010'!$A99="CP",INDIRECT("'Chemicals 2010'!"&amp;'Country Selector'!$B$3&amp;ROW($A99))*10^12,0)</f>
        <v>0</v>
      </c>
      <c r="C91" s="90">
        <f t="shared" ca="1" si="8"/>
        <v>39845700000.000763</v>
      </c>
      <c r="D91" s="90">
        <f t="shared" ca="1" si="6"/>
        <v>79691400000.001526</v>
      </c>
      <c r="E91" s="90">
        <f t="shared" ca="1" si="6"/>
        <v>119537100000.00229</v>
      </c>
      <c r="F91" s="90">
        <f t="shared" ca="1" si="6"/>
        <v>159382800000.00305</v>
      </c>
      <c r="G91" s="90">
        <f t="shared" ca="1" si="6"/>
        <v>199228500000.00381</v>
      </c>
      <c r="H91" s="90">
        <f t="shared" ca="1" si="6"/>
        <v>239074200000.00458</v>
      </c>
      <c r="I91" s="90">
        <f t="shared" ca="1" si="6"/>
        <v>278919900000.00531</v>
      </c>
      <c r="J91" s="90">
        <f t="shared" ca="1" si="6"/>
        <v>318765600000.0061</v>
      </c>
      <c r="K91" s="90">
        <f t="shared" ca="1" si="6"/>
        <v>358611300000.0069</v>
      </c>
      <c r="L91">
        <f ca="1">IF('Chemicals 2020'!$A99="CP",INDIRECT("'Chemicals 2020'!"&amp;'Country Selector'!$B$3&amp;ROW($A99))*10^12,0)</f>
        <v>398457000000.00763</v>
      </c>
      <c r="M91" s="90">
        <f t="shared" ca="1" si="9"/>
        <v>486985800000.00793</v>
      </c>
      <c r="N91" s="90">
        <f t="shared" ca="1" si="7"/>
        <v>575514600000.00818</v>
      </c>
      <c r="O91" s="90">
        <f t="shared" ca="1" si="7"/>
        <v>664043400000.0083</v>
      </c>
      <c r="P91" s="90">
        <f t="shared" ca="1" si="7"/>
        <v>752572200000.00867</v>
      </c>
      <c r="Q91" s="90">
        <f t="shared" ca="1" si="7"/>
        <v>841101000000.00891</v>
      </c>
      <c r="R91" s="90">
        <f t="shared" ca="1" si="7"/>
        <v>929629800000.00916</v>
      </c>
      <c r="S91" s="90">
        <f t="shared" ca="1" si="7"/>
        <v>1018158600000.0095</v>
      </c>
      <c r="T91" s="90">
        <f t="shared" ca="1" si="7"/>
        <v>1106687400000.0098</v>
      </c>
      <c r="U91" s="90">
        <f t="shared" ca="1" si="7"/>
        <v>1195216200000.01</v>
      </c>
      <c r="V91">
        <f ca="1">IF('Chemicals 2030'!$A99="CP",INDIRECT("'Chemicals 2030'!"&amp;'Country Selector'!$B$3&amp;ROW($A99))*10^12,0)</f>
        <v>1283745000000.0103</v>
      </c>
    </row>
    <row r="92" spans="1:22">
      <c r="A92" s="74">
        <v>40</v>
      </c>
      <c r="B92">
        <f ca="1">IF('Chemicals 2010'!$A100="CP",INDIRECT("'Chemicals 2010'!"&amp;'Country Selector'!$B$3&amp;ROW($A100))*10^12,0)</f>
        <v>0</v>
      </c>
      <c r="C92" s="90">
        <f t="shared" ca="1" si="8"/>
        <v>0</v>
      </c>
      <c r="D92" s="90">
        <f t="shared" ca="1" si="6"/>
        <v>0</v>
      </c>
      <c r="E92" s="90">
        <f t="shared" ca="1" si="6"/>
        <v>0</v>
      </c>
      <c r="F92" s="90">
        <f t="shared" ca="1" si="6"/>
        <v>0</v>
      </c>
      <c r="G92" s="90">
        <f t="shared" ca="1" si="6"/>
        <v>0</v>
      </c>
      <c r="H92" s="90">
        <f t="shared" ca="1" si="6"/>
        <v>0</v>
      </c>
      <c r="I92" s="90">
        <f t="shared" ca="1" si="6"/>
        <v>0</v>
      </c>
      <c r="J92" s="90">
        <f t="shared" ca="1" si="6"/>
        <v>0</v>
      </c>
      <c r="K92" s="90">
        <f t="shared" ca="1" si="6"/>
        <v>0</v>
      </c>
      <c r="L92">
        <f ca="1">IF('Chemicals 2020'!$A100="CP",INDIRECT("'Chemicals 2020'!"&amp;'Country Selector'!$B$3&amp;ROW($A100))*10^12,0)</f>
        <v>0</v>
      </c>
      <c r="M92" s="90">
        <f t="shared" ca="1" si="9"/>
        <v>0</v>
      </c>
      <c r="N92" s="90">
        <f t="shared" ca="1" si="7"/>
        <v>0</v>
      </c>
      <c r="O92" s="90">
        <f t="shared" ca="1" si="7"/>
        <v>0</v>
      </c>
      <c r="P92" s="90">
        <f t="shared" ca="1" si="7"/>
        <v>0</v>
      </c>
      <c r="Q92" s="90">
        <f t="shared" ca="1" si="7"/>
        <v>0</v>
      </c>
      <c r="R92" s="90">
        <f t="shared" ca="1" si="7"/>
        <v>0</v>
      </c>
      <c r="S92" s="90">
        <f t="shared" ca="1" si="7"/>
        <v>0</v>
      </c>
      <c r="T92" s="90">
        <f t="shared" ca="1" si="7"/>
        <v>0</v>
      </c>
      <c r="U92" s="90">
        <f t="shared" ca="1" si="7"/>
        <v>0</v>
      </c>
      <c r="V92">
        <f ca="1">IF('Chemicals 2030'!$A100="CP",INDIRECT("'Chemicals 2030'!"&amp;'Country Selector'!$B$3&amp;ROW($A100))*10^12,0)</f>
        <v>0</v>
      </c>
    </row>
    <row r="93" spans="1:22">
      <c r="A93" s="74">
        <v>41</v>
      </c>
      <c r="B93">
        <f ca="1">IF('Chemicals 2010'!$A101="CP",INDIRECT("'Chemicals 2010'!"&amp;'Country Selector'!$B$3&amp;ROW($A101))*10^12,0)</f>
        <v>0</v>
      </c>
      <c r="C93" s="90">
        <f t="shared" ca="1" si="8"/>
        <v>0</v>
      </c>
      <c r="D93" s="90">
        <f t="shared" ca="1" si="6"/>
        <v>0</v>
      </c>
      <c r="E93" s="90">
        <f t="shared" ca="1" si="6"/>
        <v>0</v>
      </c>
      <c r="F93" s="90">
        <f t="shared" ca="1" si="6"/>
        <v>0</v>
      </c>
      <c r="G93" s="90">
        <f t="shared" ca="1" si="6"/>
        <v>0</v>
      </c>
      <c r="H93" s="90">
        <f t="shared" ca="1" si="6"/>
        <v>0</v>
      </c>
      <c r="I93" s="90">
        <f t="shared" ca="1" si="6"/>
        <v>0</v>
      </c>
      <c r="J93" s="90">
        <f t="shared" ca="1" si="6"/>
        <v>0</v>
      </c>
      <c r="K93" s="90">
        <f t="shared" ca="1" si="6"/>
        <v>0</v>
      </c>
      <c r="L93">
        <f ca="1">IF('Chemicals 2020'!$A101="CP",INDIRECT("'Chemicals 2020'!"&amp;'Country Selector'!$B$3&amp;ROW($A101))*10^12,0)</f>
        <v>0</v>
      </c>
      <c r="M93" s="90">
        <f t="shared" ca="1" si="9"/>
        <v>0</v>
      </c>
      <c r="N93" s="90">
        <f t="shared" ca="1" si="7"/>
        <v>0</v>
      </c>
      <c r="O93" s="90">
        <f t="shared" ca="1" si="7"/>
        <v>0</v>
      </c>
      <c r="P93" s="90">
        <f t="shared" ca="1" si="7"/>
        <v>0</v>
      </c>
      <c r="Q93" s="90">
        <f t="shared" ca="1" si="7"/>
        <v>0</v>
      </c>
      <c r="R93" s="90">
        <f t="shared" ca="1" si="7"/>
        <v>0</v>
      </c>
      <c r="S93" s="90">
        <f t="shared" ca="1" si="7"/>
        <v>0</v>
      </c>
      <c r="T93" s="90">
        <f t="shared" ca="1" si="7"/>
        <v>0</v>
      </c>
      <c r="U93" s="90">
        <f t="shared" ca="1" si="7"/>
        <v>0</v>
      </c>
      <c r="V93">
        <f ca="1">IF('Chemicals 2030'!$A101="CP",INDIRECT("'Chemicals 2030'!"&amp;'Country Selector'!$B$3&amp;ROW($A101))*10^12,0)</f>
        <v>0</v>
      </c>
    </row>
    <row r="94" spans="1:22">
      <c r="A94" s="74">
        <v>42</v>
      </c>
      <c r="B94">
        <f ca="1">IF('Chemicals 2010'!$A102="CP",INDIRECT("'Chemicals 2010'!"&amp;'Country Selector'!$B$3&amp;ROW($A102))*10^12,0)</f>
        <v>0</v>
      </c>
      <c r="C94" s="90">
        <f t="shared" ca="1" si="8"/>
        <v>0</v>
      </c>
      <c r="D94" s="90">
        <f t="shared" ca="1" si="6"/>
        <v>0</v>
      </c>
      <c r="E94" s="90">
        <f t="shared" ca="1" si="6"/>
        <v>0</v>
      </c>
      <c r="F94" s="90">
        <f t="shared" ca="1" si="6"/>
        <v>0</v>
      </c>
      <c r="G94" s="90">
        <f t="shared" ca="1" si="6"/>
        <v>0</v>
      </c>
      <c r="H94" s="90">
        <f t="shared" ca="1" si="6"/>
        <v>0</v>
      </c>
      <c r="I94" s="90">
        <f t="shared" ca="1" si="6"/>
        <v>0</v>
      </c>
      <c r="J94" s="90">
        <f t="shared" ca="1" si="6"/>
        <v>0</v>
      </c>
      <c r="K94" s="90">
        <f t="shared" ca="1" si="6"/>
        <v>0</v>
      </c>
      <c r="L94">
        <f ca="1">IF('Chemicals 2020'!$A102="CP",INDIRECT("'Chemicals 2020'!"&amp;'Country Selector'!$B$3&amp;ROW($A102))*10^12,0)</f>
        <v>0</v>
      </c>
      <c r="M94" s="90">
        <f t="shared" ca="1" si="9"/>
        <v>0</v>
      </c>
      <c r="N94" s="90">
        <f t="shared" ca="1" si="7"/>
        <v>0</v>
      </c>
      <c r="O94" s="90">
        <f t="shared" ca="1" si="7"/>
        <v>0</v>
      </c>
      <c r="P94" s="90">
        <f t="shared" ca="1" si="7"/>
        <v>0</v>
      </c>
      <c r="Q94" s="90">
        <f t="shared" ca="1" si="7"/>
        <v>0</v>
      </c>
      <c r="R94" s="90">
        <f t="shared" ca="1" si="7"/>
        <v>0</v>
      </c>
      <c r="S94" s="90">
        <f t="shared" ca="1" si="7"/>
        <v>0</v>
      </c>
      <c r="T94" s="90">
        <f t="shared" ca="1" si="7"/>
        <v>0</v>
      </c>
      <c r="U94" s="90">
        <f t="shared" ca="1" si="7"/>
        <v>0</v>
      </c>
      <c r="V94">
        <f ca="1">IF('Chemicals 2030'!$A102="CP",INDIRECT("'Chemicals 2030'!"&amp;'Country Selector'!$B$3&amp;ROW($A102))*10^12,0)</f>
        <v>0</v>
      </c>
    </row>
    <row r="95" spans="1:22">
      <c r="A95" s="74">
        <v>43</v>
      </c>
      <c r="B95">
        <f ca="1">IF('Chemicals 2010'!$A103="CP",INDIRECT("'Chemicals 2010'!"&amp;'Country Selector'!$B$3&amp;ROW($A103))*10^12,0)</f>
        <v>0</v>
      </c>
      <c r="C95" s="90">
        <f t="shared" ca="1" si="8"/>
        <v>2535783478.6774449</v>
      </c>
      <c r="D95" s="90">
        <f t="shared" ca="1" si="6"/>
        <v>5071566957.3548899</v>
      </c>
      <c r="E95" s="90">
        <f t="shared" ref="D95:K126" ca="1" si="10">$B95*($L$1-E$1)/($L$1-$B$1)+$L95*(E$1-$B$1)/($L$1-$B$1)</f>
        <v>7607350436.0323353</v>
      </c>
      <c r="F95" s="90">
        <f t="shared" ca="1" si="10"/>
        <v>10143133914.70978</v>
      </c>
      <c r="G95" s="90">
        <f t="shared" ca="1" si="10"/>
        <v>12678917393.387224</v>
      </c>
      <c r="H95" s="90">
        <f t="shared" ca="1" si="10"/>
        <v>15214700872.064671</v>
      </c>
      <c r="I95" s="90">
        <f t="shared" ca="1" si="10"/>
        <v>17750484350.742115</v>
      </c>
      <c r="J95" s="90">
        <f t="shared" ca="1" si="10"/>
        <v>20286267829.419559</v>
      </c>
      <c r="K95" s="90">
        <f t="shared" ca="1" si="10"/>
        <v>22822051308.097004</v>
      </c>
      <c r="L95">
        <f ca="1">IF('Chemicals 2020'!$A103="CP",INDIRECT("'Chemicals 2020'!"&amp;'Country Selector'!$B$3&amp;ROW($A103))*10^12,0)</f>
        <v>25357834786.774448</v>
      </c>
      <c r="M95" s="90">
        <f t="shared" ca="1" si="9"/>
        <v>30989693355.238045</v>
      </c>
      <c r="N95" s="90">
        <f t="shared" ca="1" si="7"/>
        <v>36621551923.701645</v>
      </c>
      <c r="O95" s="90">
        <f t="shared" ref="N95:U126" ca="1" si="11">$L95*($V$1-O$1)/($V$1-$L$1)+$V95*(O$1-$L$1)/($V$1-$L$1)</f>
        <v>42253410492.165245</v>
      </c>
      <c r="P95" s="90">
        <f t="shared" ca="1" si="11"/>
        <v>47885269060.628845</v>
      </c>
      <c r="Q95" s="90">
        <f t="shared" ca="1" si="11"/>
        <v>53517127629.092438</v>
      </c>
      <c r="R95" s="90">
        <f t="shared" ca="1" si="11"/>
        <v>59148986197.556038</v>
      </c>
      <c r="S95" s="90">
        <f t="shared" ca="1" si="11"/>
        <v>64780844766.019638</v>
      </c>
      <c r="T95" s="90">
        <f t="shared" ca="1" si="11"/>
        <v>70412703334.483231</v>
      </c>
      <c r="U95" s="90">
        <f t="shared" ca="1" si="11"/>
        <v>76044561902.946823</v>
      </c>
      <c r="V95">
        <f ca="1">IF('Chemicals 2030'!$A103="CP",INDIRECT("'Chemicals 2030'!"&amp;'Country Selector'!$B$3&amp;ROW($A103))*10^12,0)</f>
        <v>81676420471.410431</v>
      </c>
    </row>
    <row r="96" spans="1:22">
      <c r="A96" s="74">
        <v>44</v>
      </c>
      <c r="B96">
        <f ca="1">IF('Chemicals 2010'!$A104="CP",INDIRECT("'Chemicals 2010'!"&amp;'Country Selector'!$B$3&amp;ROW($A104))*10^12,0)</f>
        <v>0</v>
      </c>
      <c r="C96" s="90">
        <f t="shared" ca="1" si="8"/>
        <v>0</v>
      </c>
      <c r="D96" s="90">
        <f t="shared" ca="1" si="10"/>
        <v>0</v>
      </c>
      <c r="E96" s="90">
        <f t="shared" ca="1" si="10"/>
        <v>0</v>
      </c>
      <c r="F96" s="90">
        <f t="shared" ca="1" si="10"/>
        <v>0</v>
      </c>
      <c r="G96" s="90">
        <f t="shared" ca="1" si="10"/>
        <v>0</v>
      </c>
      <c r="H96" s="90">
        <f t="shared" ca="1" si="10"/>
        <v>0</v>
      </c>
      <c r="I96" s="90">
        <f t="shared" ca="1" si="10"/>
        <v>0</v>
      </c>
      <c r="J96" s="90">
        <f t="shared" ca="1" si="10"/>
        <v>0</v>
      </c>
      <c r="K96" s="90">
        <f t="shared" ca="1" si="10"/>
        <v>0</v>
      </c>
      <c r="L96">
        <f ca="1">IF('Chemicals 2020'!$A104="CP",INDIRECT("'Chemicals 2020'!"&amp;'Country Selector'!$B$3&amp;ROW($A104))*10^12,0)</f>
        <v>0</v>
      </c>
      <c r="M96" s="90">
        <f t="shared" ca="1" si="9"/>
        <v>0</v>
      </c>
      <c r="N96" s="90">
        <f t="shared" ca="1" si="11"/>
        <v>0</v>
      </c>
      <c r="O96" s="90">
        <f t="shared" ca="1" si="11"/>
        <v>0</v>
      </c>
      <c r="P96" s="90">
        <f t="shared" ca="1" si="11"/>
        <v>0</v>
      </c>
      <c r="Q96" s="90">
        <f t="shared" ca="1" si="11"/>
        <v>0</v>
      </c>
      <c r="R96" s="90">
        <f t="shared" ca="1" si="11"/>
        <v>0</v>
      </c>
      <c r="S96" s="90">
        <f t="shared" ca="1" si="11"/>
        <v>0</v>
      </c>
      <c r="T96" s="90">
        <f t="shared" ca="1" si="11"/>
        <v>0</v>
      </c>
      <c r="U96" s="90">
        <f t="shared" ca="1" si="11"/>
        <v>0</v>
      </c>
      <c r="V96">
        <f ca="1">IF('Chemicals 2030'!$A104="CP",INDIRECT("'Chemicals 2030'!"&amp;'Country Selector'!$B$3&amp;ROW($A104))*10^12,0)</f>
        <v>0</v>
      </c>
    </row>
    <row r="97" spans="1:22">
      <c r="A97" s="74">
        <v>45</v>
      </c>
      <c r="B97">
        <f ca="1">IF('Chemicals 2010'!$A105="CP",INDIRECT("'Chemicals 2010'!"&amp;'Country Selector'!$B$3&amp;ROW($A105))*10^12,0)</f>
        <v>0</v>
      </c>
      <c r="C97" s="90">
        <f t="shared" ca="1" si="8"/>
        <v>0</v>
      </c>
      <c r="D97" s="90">
        <f t="shared" ca="1" si="10"/>
        <v>0</v>
      </c>
      <c r="E97" s="90">
        <f t="shared" ca="1" si="10"/>
        <v>0</v>
      </c>
      <c r="F97" s="90">
        <f t="shared" ca="1" si="10"/>
        <v>0</v>
      </c>
      <c r="G97" s="90">
        <f t="shared" ca="1" si="10"/>
        <v>0</v>
      </c>
      <c r="H97" s="90">
        <f t="shared" ca="1" si="10"/>
        <v>0</v>
      </c>
      <c r="I97" s="90">
        <f t="shared" ca="1" si="10"/>
        <v>0</v>
      </c>
      <c r="J97" s="90">
        <f t="shared" ca="1" si="10"/>
        <v>0</v>
      </c>
      <c r="K97" s="90">
        <f t="shared" ca="1" si="10"/>
        <v>0</v>
      </c>
      <c r="L97">
        <f ca="1">IF('Chemicals 2020'!$A105="CP",INDIRECT("'Chemicals 2020'!"&amp;'Country Selector'!$B$3&amp;ROW($A105))*10^12,0)</f>
        <v>0</v>
      </c>
      <c r="M97" s="90">
        <f t="shared" ca="1" si="9"/>
        <v>0</v>
      </c>
      <c r="N97" s="90">
        <f t="shared" ca="1" si="11"/>
        <v>0</v>
      </c>
      <c r="O97" s="90">
        <f t="shared" ca="1" si="11"/>
        <v>0</v>
      </c>
      <c r="P97" s="90">
        <f t="shared" ca="1" si="11"/>
        <v>0</v>
      </c>
      <c r="Q97" s="90">
        <f t="shared" ca="1" si="11"/>
        <v>0</v>
      </c>
      <c r="R97" s="90">
        <f t="shared" ca="1" si="11"/>
        <v>0</v>
      </c>
      <c r="S97" s="90">
        <f t="shared" ca="1" si="11"/>
        <v>0</v>
      </c>
      <c r="T97" s="90">
        <f t="shared" ca="1" si="11"/>
        <v>0</v>
      </c>
      <c r="U97" s="90">
        <f t="shared" ca="1" si="11"/>
        <v>0</v>
      </c>
      <c r="V97">
        <f ca="1">IF('Chemicals 2030'!$A105="CP",INDIRECT("'Chemicals 2030'!"&amp;'Country Selector'!$B$3&amp;ROW($A105))*10^12,0)</f>
        <v>0</v>
      </c>
    </row>
    <row r="98" spans="1:22">
      <c r="A98" s="74">
        <v>46</v>
      </c>
      <c r="B98">
        <f ca="1">IF('Chemicals 2010'!$A106="CP",INDIRECT("'Chemicals 2010'!"&amp;'Country Selector'!$B$3&amp;ROW($A106))*10^12,0)</f>
        <v>0</v>
      </c>
      <c r="C98" s="90">
        <f t="shared" ca="1" si="8"/>
        <v>30204109199.999611</v>
      </c>
      <c r="D98" s="90">
        <f t="shared" ca="1" si="10"/>
        <v>60408218399.999222</v>
      </c>
      <c r="E98" s="90">
        <f t="shared" ca="1" si="10"/>
        <v>90612327599.998825</v>
      </c>
      <c r="F98" s="90">
        <f t="shared" ca="1" si="10"/>
        <v>120816436799.99844</v>
      </c>
      <c r="G98" s="90">
        <f t="shared" ca="1" si="10"/>
        <v>151020545999.99805</v>
      </c>
      <c r="H98" s="90">
        <f t="shared" ca="1" si="10"/>
        <v>181224655199.99765</v>
      </c>
      <c r="I98" s="90">
        <f t="shared" ca="1" si="10"/>
        <v>211428764399.99725</v>
      </c>
      <c r="J98" s="90">
        <f t="shared" ca="1" si="10"/>
        <v>241632873599.99689</v>
      </c>
      <c r="K98" s="90">
        <f t="shared" ca="1" si="10"/>
        <v>271836982799.99649</v>
      </c>
      <c r="L98">
        <f ca="1">IF('Chemicals 2020'!$A106="CP",INDIRECT("'Chemicals 2020'!"&amp;'Country Selector'!$B$3&amp;ROW($A106))*10^12,0)</f>
        <v>302041091999.99609</v>
      </c>
      <c r="M98" s="90">
        <f t="shared" ca="1" si="9"/>
        <v>345474270799.99414</v>
      </c>
      <c r="N98" s="90">
        <f t="shared" ca="1" si="11"/>
        <v>388907449599.99213</v>
      </c>
      <c r="O98" s="90">
        <f t="shared" ca="1" si="11"/>
        <v>432340628399.99011</v>
      </c>
      <c r="P98" s="90">
        <f t="shared" ca="1" si="11"/>
        <v>475773807199.98816</v>
      </c>
      <c r="Q98" s="90">
        <f t="shared" ca="1" si="11"/>
        <v>519206985999.98615</v>
      </c>
      <c r="R98" s="90">
        <f t="shared" ca="1" si="11"/>
        <v>562640164799.98413</v>
      </c>
      <c r="S98" s="90">
        <f t="shared" ca="1" si="11"/>
        <v>606073343599.98206</v>
      </c>
      <c r="T98" s="90">
        <f t="shared" ca="1" si="11"/>
        <v>649506522399.98022</v>
      </c>
      <c r="U98" s="90">
        <f t="shared" ca="1" si="11"/>
        <v>692939701199.97827</v>
      </c>
      <c r="V98">
        <f ca="1">IF('Chemicals 2030'!$A106="CP",INDIRECT("'Chemicals 2030'!"&amp;'Country Selector'!$B$3&amp;ROW($A106))*10^12,0)</f>
        <v>736372879999.9762</v>
      </c>
    </row>
    <row r="99" spans="1:22">
      <c r="A99" s="74">
        <v>47</v>
      </c>
      <c r="B99">
        <f ca="1">IF('Chemicals 2010'!$A107="CP",INDIRECT("'Chemicals 2010'!"&amp;'Country Selector'!$B$3&amp;ROW($A107))*10^12,0)</f>
        <v>0</v>
      </c>
      <c r="C99" s="90">
        <f t="shared" ca="1" si="8"/>
        <v>1269455746.097492</v>
      </c>
      <c r="D99" s="90">
        <f t="shared" ca="1" si="10"/>
        <v>2538911492.194984</v>
      </c>
      <c r="E99" s="90">
        <f t="shared" ca="1" si="10"/>
        <v>3808367238.2924757</v>
      </c>
      <c r="F99" s="90">
        <f t="shared" ca="1" si="10"/>
        <v>5077822984.3899679</v>
      </c>
      <c r="G99" s="90">
        <f t="shared" ca="1" si="10"/>
        <v>6347278730.4874601</v>
      </c>
      <c r="H99" s="90">
        <f t="shared" ca="1" si="10"/>
        <v>7616734476.5849514</v>
      </c>
      <c r="I99" s="90">
        <f t="shared" ca="1" si="10"/>
        <v>8886190222.6824455</v>
      </c>
      <c r="J99" s="90">
        <f t="shared" ca="1" si="10"/>
        <v>10155645968.779936</v>
      </c>
      <c r="K99" s="90">
        <f t="shared" ca="1" si="10"/>
        <v>11425101714.877428</v>
      </c>
      <c r="L99">
        <f ca="1">IF('Chemicals 2020'!$A107="CP",INDIRECT("'Chemicals 2020'!"&amp;'Country Selector'!$B$3&amp;ROW($A107))*10^12,0)</f>
        <v>12694557460.97492</v>
      </c>
      <c r="M99" s="90">
        <f t="shared" ca="1" si="9"/>
        <v>16650959426.272038</v>
      </c>
      <c r="N99" s="90">
        <f t="shared" ca="1" si="11"/>
        <v>20607361391.569157</v>
      </c>
      <c r="O99" s="90">
        <f t="shared" ca="1" si="11"/>
        <v>24563763356.86628</v>
      </c>
      <c r="P99" s="90">
        <f t="shared" ca="1" si="11"/>
        <v>28520165322.163391</v>
      </c>
      <c r="Q99" s="90">
        <f t="shared" ca="1" si="11"/>
        <v>32476567287.460514</v>
      </c>
      <c r="R99" s="90">
        <f t="shared" ca="1" si="11"/>
        <v>36432969252.757629</v>
      </c>
      <c r="S99" s="90">
        <f t="shared" ca="1" si="11"/>
        <v>40389371218.054749</v>
      </c>
      <c r="T99" s="90">
        <f t="shared" ca="1" si="11"/>
        <v>44345773183.351868</v>
      </c>
      <c r="U99" s="90">
        <f t="shared" ca="1" si="11"/>
        <v>48302175148.648987</v>
      </c>
      <c r="V99">
        <f ca="1">IF('Chemicals 2030'!$A107="CP",INDIRECT("'Chemicals 2030'!"&amp;'Country Selector'!$B$3&amp;ROW($A107))*10^12,0)</f>
        <v>52258577113.946106</v>
      </c>
    </row>
    <row r="100" spans="1:22">
      <c r="A100" s="74">
        <v>48</v>
      </c>
      <c r="B100">
        <f ca="1">IF('Chemicals 2010'!$A108="CP",INDIRECT("'Chemicals 2010'!"&amp;'Country Selector'!$B$3&amp;ROW($A108))*10^12,0)</f>
        <v>0</v>
      </c>
      <c r="C100" s="90">
        <f t="shared" ca="1" si="8"/>
        <v>0</v>
      </c>
      <c r="D100" s="90">
        <f t="shared" ca="1" si="10"/>
        <v>0</v>
      </c>
      <c r="E100" s="90">
        <f t="shared" ca="1" si="10"/>
        <v>0</v>
      </c>
      <c r="F100" s="90">
        <f t="shared" ca="1" si="10"/>
        <v>0</v>
      </c>
      <c r="G100" s="90">
        <f t="shared" ca="1" si="10"/>
        <v>0</v>
      </c>
      <c r="H100" s="90">
        <f t="shared" ca="1" si="10"/>
        <v>0</v>
      </c>
      <c r="I100" s="90">
        <f t="shared" ca="1" si="10"/>
        <v>0</v>
      </c>
      <c r="J100" s="90">
        <f t="shared" ca="1" si="10"/>
        <v>0</v>
      </c>
      <c r="K100" s="90">
        <f t="shared" ca="1" si="10"/>
        <v>0</v>
      </c>
      <c r="L100">
        <f ca="1">IF('Chemicals 2020'!$A108="CP",INDIRECT("'Chemicals 2020'!"&amp;'Country Selector'!$B$3&amp;ROW($A108))*10^12,0)</f>
        <v>0</v>
      </c>
      <c r="M100" s="90">
        <f t="shared" ca="1" si="9"/>
        <v>0</v>
      </c>
      <c r="N100" s="90">
        <f t="shared" ca="1" si="11"/>
        <v>0</v>
      </c>
      <c r="O100" s="90">
        <f t="shared" ca="1" si="11"/>
        <v>0</v>
      </c>
      <c r="P100" s="90">
        <f t="shared" ca="1" si="11"/>
        <v>0</v>
      </c>
      <c r="Q100" s="90">
        <f t="shared" ca="1" si="11"/>
        <v>0</v>
      </c>
      <c r="R100" s="90">
        <f t="shared" ca="1" si="11"/>
        <v>0</v>
      </c>
      <c r="S100" s="90">
        <f t="shared" ca="1" si="11"/>
        <v>0</v>
      </c>
      <c r="T100" s="90">
        <f t="shared" ca="1" si="11"/>
        <v>0</v>
      </c>
      <c r="U100" s="90">
        <f t="shared" ca="1" si="11"/>
        <v>0</v>
      </c>
      <c r="V100">
        <f ca="1">IF('Chemicals 2030'!$A108="CP",INDIRECT("'Chemicals 2030'!"&amp;'Country Selector'!$B$3&amp;ROW($A108))*10^12,0)</f>
        <v>0</v>
      </c>
    </row>
    <row r="101" spans="1:22">
      <c r="A101" s="74">
        <v>49</v>
      </c>
      <c r="B101">
        <f ca="1">IF('Chemicals 2010'!$A109="CP",INDIRECT("'Chemicals 2010'!"&amp;'Country Selector'!$B$3&amp;ROW($A109))*10^12,0)</f>
        <v>0</v>
      </c>
      <c r="C101" s="90">
        <f t="shared" ca="1" si="8"/>
        <v>0</v>
      </c>
      <c r="D101" s="90">
        <f t="shared" ca="1" si="10"/>
        <v>0</v>
      </c>
      <c r="E101" s="90">
        <f t="shared" ca="1" si="10"/>
        <v>0</v>
      </c>
      <c r="F101" s="90">
        <f t="shared" ca="1" si="10"/>
        <v>0</v>
      </c>
      <c r="G101" s="90">
        <f t="shared" ca="1" si="10"/>
        <v>0</v>
      </c>
      <c r="H101" s="90">
        <f t="shared" ca="1" si="10"/>
        <v>0</v>
      </c>
      <c r="I101" s="90">
        <f t="shared" ca="1" si="10"/>
        <v>0</v>
      </c>
      <c r="J101" s="90">
        <f t="shared" ca="1" si="10"/>
        <v>0</v>
      </c>
      <c r="K101" s="90">
        <f t="shared" ca="1" si="10"/>
        <v>0</v>
      </c>
      <c r="L101">
        <f ca="1">IF('Chemicals 2020'!$A109="CP",INDIRECT("'Chemicals 2020'!"&amp;'Country Selector'!$B$3&amp;ROW($A109))*10^12,0)</f>
        <v>0</v>
      </c>
      <c r="M101" s="90">
        <f t="shared" ca="1" si="9"/>
        <v>0</v>
      </c>
      <c r="N101" s="90">
        <f t="shared" ca="1" si="11"/>
        <v>0</v>
      </c>
      <c r="O101" s="90">
        <f t="shared" ca="1" si="11"/>
        <v>0</v>
      </c>
      <c r="P101" s="90">
        <f t="shared" ca="1" si="11"/>
        <v>0</v>
      </c>
      <c r="Q101" s="90">
        <f t="shared" ca="1" si="11"/>
        <v>0</v>
      </c>
      <c r="R101" s="90">
        <f t="shared" ca="1" si="11"/>
        <v>0</v>
      </c>
      <c r="S101" s="90">
        <f t="shared" ca="1" si="11"/>
        <v>0</v>
      </c>
      <c r="T101" s="90">
        <f t="shared" ca="1" si="11"/>
        <v>0</v>
      </c>
      <c r="U101" s="90">
        <f t="shared" ca="1" si="11"/>
        <v>0</v>
      </c>
      <c r="V101">
        <f ca="1">IF('Chemicals 2030'!$A109="CP",INDIRECT("'Chemicals 2030'!"&amp;'Country Selector'!$B$3&amp;ROW($A109))*10^12,0)</f>
        <v>0</v>
      </c>
    </row>
    <row r="102" spans="1:22">
      <c r="A102" s="74">
        <v>50</v>
      </c>
      <c r="B102">
        <f ca="1">IF('Chemicals 2010'!$A110="CP",INDIRECT("'Chemicals 2010'!"&amp;'Country Selector'!$B$3&amp;ROW($A110))*10^12,0)</f>
        <v>0</v>
      </c>
      <c r="C102" s="90">
        <f t="shared" ca="1" si="8"/>
        <v>0</v>
      </c>
      <c r="D102" s="90">
        <f t="shared" ca="1" si="10"/>
        <v>0</v>
      </c>
      <c r="E102" s="90">
        <f t="shared" ca="1" si="10"/>
        <v>0</v>
      </c>
      <c r="F102" s="90">
        <f t="shared" ca="1" si="10"/>
        <v>0</v>
      </c>
      <c r="G102" s="90">
        <f t="shared" ca="1" si="10"/>
        <v>0</v>
      </c>
      <c r="H102" s="90">
        <f t="shared" ca="1" si="10"/>
        <v>0</v>
      </c>
      <c r="I102" s="90">
        <f t="shared" ca="1" si="10"/>
        <v>0</v>
      </c>
      <c r="J102" s="90">
        <f t="shared" ca="1" si="10"/>
        <v>0</v>
      </c>
      <c r="K102" s="90">
        <f t="shared" ca="1" si="10"/>
        <v>0</v>
      </c>
      <c r="L102">
        <f ca="1">IF('Chemicals 2020'!$A110="CP",INDIRECT("'Chemicals 2020'!"&amp;'Country Selector'!$B$3&amp;ROW($A110))*10^12,0)</f>
        <v>0</v>
      </c>
      <c r="M102" s="90">
        <f t="shared" ca="1" si="9"/>
        <v>0</v>
      </c>
      <c r="N102" s="90">
        <f t="shared" ca="1" si="11"/>
        <v>0</v>
      </c>
      <c r="O102" s="90">
        <f t="shared" ca="1" si="11"/>
        <v>0</v>
      </c>
      <c r="P102" s="90">
        <f t="shared" ca="1" si="11"/>
        <v>0</v>
      </c>
      <c r="Q102" s="90">
        <f t="shared" ca="1" si="11"/>
        <v>0</v>
      </c>
      <c r="R102" s="90">
        <f t="shared" ca="1" si="11"/>
        <v>0</v>
      </c>
      <c r="S102" s="90">
        <f t="shared" ca="1" si="11"/>
        <v>0</v>
      </c>
      <c r="T102" s="90">
        <f t="shared" ca="1" si="11"/>
        <v>0</v>
      </c>
      <c r="U102" s="90">
        <f t="shared" ca="1" si="11"/>
        <v>0</v>
      </c>
      <c r="V102">
        <f ca="1">IF('Chemicals 2030'!$A110="CP",INDIRECT("'Chemicals 2030'!"&amp;'Country Selector'!$B$3&amp;ROW($A110))*10^12,0)</f>
        <v>0</v>
      </c>
    </row>
    <row r="103" spans="1:22">
      <c r="A103" s="74">
        <v>51</v>
      </c>
      <c r="B103">
        <f ca="1">IF('Chemicals 2010'!$A111="CP",INDIRECT("'Chemicals 2010'!"&amp;'Country Selector'!$B$3&amp;ROW($A111))*10^12,0)</f>
        <v>0</v>
      </c>
      <c r="C103" s="90">
        <f t="shared" ca="1" si="8"/>
        <v>124112400000.00134</v>
      </c>
      <c r="D103" s="90">
        <f t="shared" ca="1" si="10"/>
        <v>248224800000.00269</v>
      </c>
      <c r="E103" s="90">
        <f t="shared" ca="1" si="10"/>
        <v>372337200000.00403</v>
      </c>
      <c r="F103" s="90">
        <f t="shared" ca="1" si="10"/>
        <v>496449600000.00537</v>
      </c>
      <c r="G103" s="90">
        <f t="shared" ca="1" si="10"/>
        <v>620562000000.00671</v>
      </c>
      <c r="H103" s="90">
        <f t="shared" ca="1" si="10"/>
        <v>744674400000.00806</v>
      </c>
      <c r="I103" s="90">
        <f t="shared" ca="1" si="10"/>
        <v>868786800000.0094</v>
      </c>
      <c r="J103" s="90">
        <f t="shared" ca="1" si="10"/>
        <v>992899200000.01074</v>
      </c>
      <c r="K103" s="90">
        <f t="shared" ca="1" si="10"/>
        <v>1117011600000.0122</v>
      </c>
      <c r="L103">
        <f ca="1">IF('Chemicals 2020'!$A111="CP",INDIRECT("'Chemicals 2020'!"&amp;'Country Selector'!$B$3&amp;ROW($A111))*10^12,0)</f>
        <v>1241124000000.0134</v>
      </c>
      <c r="M103" s="90">
        <f t="shared" ca="1" si="9"/>
        <v>1460588100000.0068</v>
      </c>
      <c r="N103" s="90">
        <f t="shared" ca="1" si="11"/>
        <v>1680052200000</v>
      </c>
      <c r="O103" s="90">
        <f t="shared" ca="1" si="11"/>
        <v>1899516299999.9934</v>
      </c>
      <c r="P103" s="90">
        <f t="shared" ca="1" si="11"/>
        <v>2118980399999.9868</v>
      </c>
      <c r="Q103" s="90">
        <f t="shared" ca="1" si="11"/>
        <v>2338444499999.98</v>
      </c>
      <c r="R103" s="90">
        <f t="shared" ca="1" si="11"/>
        <v>2557908599999.9736</v>
      </c>
      <c r="S103" s="90">
        <f t="shared" ca="1" si="11"/>
        <v>2777372699999.9668</v>
      </c>
      <c r="T103" s="90">
        <f t="shared" ca="1" si="11"/>
        <v>2996836799999.96</v>
      </c>
      <c r="U103" s="90">
        <f t="shared" ca="1" si="11"/>
        <v>3216300899999.9536</v>
      </c>
      <c r="V103">
        <f ca="1">IF('Chemicals 2030'!$A111="CP",INDIRECT("'Chemicals 2030'!"&amp;'Country Selector'!$B$3&amp;ROW($A111))*10^12,0)</f>
        <v>3435764999999.9468</v>
      </c>
    </row>
    <row r="104" spans="1:22">
      <c r="A104" s="74">
        <v>52</v>
      </c>
      <c r="B104">
        <f ca="1">IF('Chemicals 2010'!$A112="CP",INDIRECT("'Chemicals 2010'!"&amp;'Country Selector'!$B$3&amp;ROW($A112))*10^12,0)</f>
        <v>0</v>
      </c>
      <c r="C104" s="90">
        <f t="shared" ca="1" si="8"/>
        <v>0</v>
      </c>
      <c r="D104" s="90">
        <f t="shared" ca="1" si="10"/>
        <v>0</v>
      </c>
      <c r="E104" s="90">
        <f t="shared" ca="1" si="10"/>
        <v>0</v>
      </c>
      <c r="F104" s="90">
        <f t="shared" ca="1" si="10"/>
        <v>0</v>
      </c>
      <c r="G104" s="90">
        <f t="shared" ca="1" si="10"/>
        <v>0</v>
      </c>
      <c r="H104" s="90">
        <f t="shared" ca="1" si="10"/>
        <v>0</v>
      </c>
      <c r="I104" s="90">
        <f t="shared" ca="1" si="10"/>
        <v>0</v>
      </c>
      <c r="J104" s="90">
        <f t="shared" ca="1" si="10"/>
        <v>0</v>
      </c>
      <c r="K104" s="90">
        <f t="shared" ca="1" si="10"/>
        <v>0</v>
      </c>
      <c r="L104">
        <f ca="1">IF('Chemicals 2020'!$A112="CP",INDIRECT("'Chemicals 2020'!"&amp;'Country Selector'!$B$3&amp;ROW($A112))*10^12,0)</f>
        <v>0</v>
      </c>
      <c r="M104" s="90">
        <f t="shared" ca="1" si="9"/>
        <v>0</v>
      </c>
      <c r="N104" s="90">
        <f t="shared" ca="1" si="11"/>
        <v>0</v>
      </c>
      <c r="O104" s="90">
        <f t="shared" ca="1" si="11"/>
        <v>0</v>
      </c>
      <c r="P104" s="90">
        <f t="shared" ca="1" si="11"/>
        <v>0</v>
      </c>
      <c r="Q104" s="90">
        <f t="shared" ca="1" si="11"/>
        <v>0</v>
      </c>
      <c r="R104" s="90">
        <f t="shared" ca="1" si="11"/>
        <v>0</v>
      </c>
      <c r="S104" s="90">
        <f t="shared" ca="1" si="11"/>
        <v>0</v>
      </c>
      <c r="T104" s="90">
        <f t="shared" ca="1" si="11"/>
        <v>0</v>
      </c>
      <c r="U104" s="90">
        <f t="shared" ca="1" si="11"/>
        <v>0</v>
      </c>
      <c r="V104">
        <f ca="1">IF('Chemicals 2030'!$A112="CP",INDIRECT("'Chemicals 2030'!"&amp;'Country Selector'!$B$3&amp;ROW($A112))*10^12,0)</f>
        <v>0</v>
      </c>
    </row>
    <row r="105" spans="1:22">
      <c r="A105" s="74">
        <v>53</v>
      </c>
      <c r="B105">
        <f ca="1">IF('Chemicals 2010'!$A113="CP",INDIRECT("'Chemicals 2010'!"&amp;'Country Selector'!$B$3&amp;ROW($A113))*10^12,0)</f>
        <v>0</v>
      </c>
      <c r="C105" s="90">
        <f t="shared" ca="1" si="8"/>
        <v>0</v>
      </c>
      <c r="D105" s="90">
        <f t="shared" ca="1" si="10"/>
        <v>0</v>
      </c>
      <c r="E105" s="90">
        <f t="shared" ca="1" si="10"/>
        <v>0</v>
      </c>
      <c r="F105" s="90">
        <f t="shared" ca="1" si="10"/>
        <v>0</v>
      </c>
      <c r="G105" s="90">
        <f t="shared" ca="1" si="10"/>
        <v>0</v>
      </c>
      <c r="H105" s="90">
        <f t="shared" ca="1" si="10"/>
        <v>0</v>
      </c>
      <c r="I105" s="90">
        <f t="shared" ca="1" si="10"/>
        <v>0</v>
      </c>
      <c r="J105" s="90">
        <f t="shared" ca="1" si="10"/>
        <v>0</v>
      </c>
      <c r="K105" s="90">
        <f t="shared" ca="1" si="10"/>
        <v>0</v>
      </c>
      <c r="L105">
        <f ca="1">IF('Chemicals 2020'!$A113="CP",INDIRECT("'Chemicals 2020'!"&amp;'Country Selector'!$B$3&amp;ROW($A113))*10^12,0)</f>
        <v>0</v>
      </c>
      <c r="M105" s="90">
        <f t="shared" ca="1" si="9"/>
        <v>0</v>
      </c>
      <c r="N105" s="90">
        <f t="shared" ca="1" si="11"/>
        <v>0</v>
      </c>
      <c r="O105" s="90">
        <f t="shared" ca="1" si="11"/>
        <v>0</v>
      </c>
      <c r="P105" s="90">
        <f t="shared" ca="1" si="11"/>
        <v>0</v>
      </c>
      <c r="Q105" s="90">
        <f t="shared" ca="1" si="11"/>
        <v>0</v>
      </c>
      <c r="R105" s="90">
        <f t="shared" ca="1" si="11"/>
        <v>0</v>
      </c>
      <c r="S105" s="90">
        <f t="shared" ca="1" si="11"/>
        <v>0</v>
      </c>
      <c r="T105" s="90">
        <f t="shared" ca="1" si="11"/>
        <v>0</v>
      </c>
      <c r="U105" s="90">
        <f t="shared" ca="1" si="11"/>
        <v>0</v>
      </c>
      <c r="V105">
        <f ca="1">IF('Chemicals 2030'!$A113="CP",INDIRECT("'Chemicals 2030'!"&amp;'Country Selector'!$B$3&amp;ROW($A113))*10^12,0)</f>
        <v>0</v>
      </c>
    </row>
    <row r="106" spans="1:22">
      <c r="A106" s="74">
        <v>54</v>
      </c>
      <c r="B106">
        <f ca="1">IF('Chemicals 2010'!$A114="CP",INDIRECT("'Chemicals 2010'!"&amp;'Country Selector'!$B$3&amp;ROW($A114))*10^12,0)</f>
        <v>0</v>
      </c>
      <c r="C106" s="90">
        <f t="shared" ca="1" si="8"/>
        <v>0</v>
      </c>
      <c r="D106" s="90">
        <f t="shared" ca="1" si="10"/>
        <v>0</v>
      </c>
      <c r="E106" s="90">
        <f t="shared" ca="1" si="10"/>
        <v>0</v>
      </c>
      <c r="F106" s="90">
        <f t="shared" ca="1" si="10"/>
        <v>0</v>
      </c>
      <c r="G106" s="90">
        <f t="shared" ca="1" si="10"/>
        <v>0</v>
      </c>
      <c r="H106" s="90">
        <f t="shared" ca="1" si="10"/>
        <v>0</v>
      </c>
      <c r="I106" s="90">
        <f t="shared" ca="1" si="10"/>
        <v>0</v>
      </c>
      <c r="J106" s="90">
        <f t="shared" ca="1" si="10"/>
        <v>0</v>
      </c>
      <c r="K106" s="90">
        <f t="shared" ca="1" si="10"/>
        <v>0</v>
      </c>
      <c r="L106">
        <f ca="1">IF('Chemicals 2020'!$A114="CP",INDIRECT("'Chemicals 2020'!"&amp;'Country Selector'!$B$3&amp;ROW($A114))*10^12,0)</f>
        <v>0</v>
      </c>
      <c r="M106" s="90">
        <f t="shared" ca="1" si="9"/>
        <v>0</v>
      </c>
      <c r="N106" s="90">
        <f t="shared" ca="1" si="11"/>
        <v>0</v>
      </c>
      <c r="O106" s="90">
        <f t="shared" ca="1" si="11"/>
        <v>0</v>
      </c>
      <c r="P106" s="90">
        <f t="shared" ca="1" si="11"/>
        <v>0</v>
      </c>
      <c r="Q106" s="90">
        <f t="shared" ca="1" si="11"/>
        <v>0</v>
      </c>
      <c r="R106" s="90">
        <f t="shared" ca="1" si="11"/>
        <v>0</v>
      </c>
      <c r="S106" s="90">
        <f t="shared" ca="1" si="11"/>
        <v>0</v>
      </c>
      <c r="T106" s="90">
        <f t="shared" ca="1" si="11"/>
        <v>0</v>
      </c>
      <c r="U106" s="90">
        <f t="shared" ca="1" si="11"/>
        <v>0</v>
      </c>
      <c r="V106">
        <f ca="1">IF('Chemicals 2030'!$A114="CP",INDIRECT("'Chemicals 2030'!"&amp;'Country Selector'!$B$3&amp;ROW($A114))*10^12,0)</f>
        <v>0</v>
      </c>
    </row>
    <row r="107" spans="1:22">
      <c r="A107" s="74">
        <v>55</v>
      </c>
      <c r="B107">
        <f ca="1">IF('Chemicals 2010'!$A115="CP",INDIRECT("'Chemicals 2010'!"&amp;'Country Selector'!$B$3&amp;ROW($A115))*10^12,0)</f>
        <v>0</v>
      </c>
      <c r="C107" s="90">
        <f t="shared" ca="1" si="8"/>
        <v>0</v>
      </c>
      <c r="D107" s="90">
        <f t="shared" ca="1" si="10"/>
        <v>0</v>
      </c>
      <c r="E107" s="90">
        <f t="shared" ca="1" si="10"/>
        <v>0</v>
      </c>
      <c r="F107" s="90">
        <f t="shared" ca="1" si="10"/>
        <v>0</v>
      </c>
      <c r="G107" s="90">
        <f t="shared" ca="1" si="10"/>
        <v>0</v>
      </c>
      <c r="H107" s="90">
        <f t="shared" ca="1" si="10"/>
        <v>0</v>
      </c>
      <c r="I107" s="90">
        <f t="shared" ca="1" si="10"/>
        <v>0</v>
      </c>
      <c r="J107" s="90">
        <f t="shared" ca="1" si="10"/>
        <v>0</v>
      </c>
      <c r="K107" s="90">
        <f t="shared" ca="1" si="10"/>
        <v>0</v>
      </c>
      <c r="L107">
        <f ca="1">IF('Chemicals 2020'!$A115="CP",INDIRECT("'Chemicals 2020'!"&amp;'Country Selector'!$B$3&amp;ROW($A115))*10^12,0)</f>
        <v>0</v>
      </c>
      <c r="M107" s="90">
        <f t="shared" ca="1" si="9"/>
        <v>0</v>
      </c>
      <c r="N107" s="90">
        <f t="shared" ca="1" si="11"/>
        <v>0</v>
      </c>
      <c r="O107" s="90">
        <f t="shared" ca="1" si="11"/>
        <v>0</v>
      </c>
      <c r="P107" s="90">
        <f t="shared" ca="1" si="11"/>
        <v>0</v>
      </c>
      <c r="Q107" s="90">
        <f t="shared" ca="1" si="11"/>
        <v>0</v>
      </c>
      <c r="R107" s="90">
        <f t="shared" ca="1" si="11"/>
        <v>0</v>
      </c>
      <c r="S107" s="90">
        <f t="shared" ca="1" si="11"/>
        <v>0</v>
      </c>
      <c r="T107" s="90">
        <f t="shared" ca="1" si="11"/>
        <v>0</v>
      </c>
      <c r="U107" s="90">
        <f t="shared" ca="1" si="11"/>
        <v>0</v>
      </c>
      <c r="V107">
        <f ca="1">IF('Chemicals 2030'!$A115="CP",INDIRECT("'Chemicals 2030'!"&amp;'Country Selector'!$B$3&amp;ROW($A115))*10^12,0)</f>
        <v>0</v>
      </c>
    </row>
    <row r="108" spans="1:22">
      <c r="A108" s="74">
        <v>56</v>
      </c>
      <c r="B108">
        <f ca="1">IF('Chemicals 2010'!$A116="CP",INDIRECT("'Chemicals 2010'!"&amp;'Country Selector'!$B$3&amp;ROW($A116))*10^12,0)</f>
        <v>0</v>
      </c>
      <c r="C108" s="90">
        <f t="shared" ca="1" si="8"/>
        <v>0</v>
      </c>
      <c r="D108" s="90">
        <f t="shared" ca="1" si="10"/>
        <v>0</v>
      </c>
      <c r="E108" s="90">
        <f t="shared" ca="1" si="10"/>
        <v>0</v>
      </c>
      <c r="F108" s="90">
        <f t="shared" ca="1" si="10"/>
        <v>0</v>
      </c>
      <c r="G108" s="90">
        <f t="shared" ca="1" si="10"/>
        <v>0</v>
      </c>
      <c r="H108" s="90">
        <f t="shared" ca="1" si="10"/>
        <v>0</v>
      </c>
      <c r="I108" s="90">
        <f t="shared" ca="1" si="10"/>
        <v>0</v>
      </c>
      <c r="J108" s="90">
        <f t="shared" ca="1" si="10"/>
        <v>0</v>
      </c>
      <c r="K108" s="90">
        <f t="shared" ca="1" si="10"/>
        <v>0</v>
      </c>
      <c r="L108">
        <f ca="1">IF('Chemicals 2020'!$A116="CP",INDIRECT("'Chemicals 2020'!"&amp;'Country Selector'!$B$3&amp;ROW($A116))*10^12,0)</f>
        <v>0</v>
      </c>
      <c r="M108" s="90">
        <f t="shared" ca="1" si="9"/>
        <v>0</v>
      </c>
      <c r="N108" s="90">
        <f t="shared" ca="1" si="11"/>
        <v>0</v>
      </c>
      <c r="O108" s="90">
        <f t="shared" ca="1" si="11"/>
        <v>0</v>
      </c>
      <c r="P108" s="90">
        <f t="shared" ca="1" si="11"/>
        <v>0</v>
      </c>
      <c r="Q108" s="90">
        <f t="shared" ca="1" si="11"/>
        <v>0</v>
      </c>
      <c r="R108" s="90">
        <f t="shared" ca="1" si="11"/>
        <v>0</v>
      </c>
      <c r="S108" s="90">
        <f t="shared" ca="1" si="11"/>
        <v>0</v>
      </c>
      <c r="T108" s="90">
        <f t="shared" ca="1" si="11"/>
        <v>0</v>
      </c>
      <c r="U108" s="90">
        <f t="shared" ca="1" si="11"/>
        <v>0</v>
      </c>
      <c r="V108">
        <f ca="1">IF('Chemicals 2030'!$A116="CP",INDIRECT("'Chemicals 2030'!"&amp;'Country Selector'!$B$3&amp;ROW($A116))*10^12,0)</f>
        <v>0</v>
      </c>
    </row>
    <row r="109" spans="1:22">
      <c r="A109" s="74">
        <v>57</v>
      </c>
      <c r="B109">
        <f ca="1">IF('Chemicals 2010'!$A117="CP",INDIRECT("'Chemicals 2010'!"&amp;'Country Selector'!$B$3&amp;ROW($A117))*10^12,0)</f>
        <v>0</v>
      </c>
      <c r="C109" s="90">
        <f t="shared" ca="1" si="8"/>
        <v>0</v>
      </c>
      <c r="D109" s="90">
        <f t="shared" ca="1" si="10"/>
        <v>0</v>
      </c>
      <c r="E109" s="90">
        <f t="shared" ca="1" si="10"/>
        <v>0</v>
      </c>
      <c r="F109" s="90">
        <f t="shared" ca="1" si="10"/>
        <v>0</v>
      </c>
      <c r="G109" s="90">
        <f t="shared" ca="1" si="10"/>
        <v>0</v>
      </c>
      <c r="H109" s="90">
        <f t="shared" ca="1" si="10"/>
        <v>0</v>
      </c>
      <c r="I109" s="90">
        <f t="shared" ca="1" si="10"/>
        <v>0</v>
      </c>
      <c r="J109" s="90">
        <f t="shared" ca="1" si="10"/>
        <v>0</v>
      </c>
      <c r="K109" s="90">
        <f t="shared" ca="1" si="10"/>
        <v>0</v>
      </c>
      <c r="L109">
        <f ca="1">IF('Chemicals 2020'!$A117="CP",INDIRECT("'Chemicals 2020'!"&amp;'Country Selector'!$B$3&amp;ROW($A117))*10^12,0)</f>
        <v>0</v>
      </c>
      <c r="M109" s="90">
        <f t="shared" ca="1" si="9"/>
        <v>0</v>
      </c>
      <c r="N109" s="90">
        <f t="shared" ca="1" si="11"/>
        <v>0</v>
      </c>
      <c r="O109" s="90">
        <f t="shared" ca="1" si="11"/>
        <v>0</v>
      </c>
      <c r="P109" s="90">
        <f t="shared" ca="1" si="11"/>
        <v>0</v>
      </c>
      <c r="Q109" s="90">
        <f t="shared" ca="1" si="11"/>
        <v>0</v>
      </c>
      <c r="R109" s="90">
        <f t="shared" ca="1" si="11"/>
        <v>0</v>
      </c>
      <c r="S109" s="90">
        <f t="shared" ca="1" si="11"/>
        <v>0</v>
      </c>
      <c r="T109" s="90">
        <f t="shared" ca="1" si="11"/>
        <v>0</v>
      </c>
      <c r="U109" s="90">
        <f t="shared" ca="1" si="11"/>
        <v>0</v>
      </c>
      <c r="V109">
        <f ca="1">IF('Chemicals 2030'!$A117="CP",INDIRECT("'Chemicals 2030'!"&amp;'Country Selector'!$B$3&amp;ROW($A117))*10^12,0)</f>
        <v>0</v>
      </c>
    </row>
    <row r="110" spans="1:22">
      <c r="A110" s="74">
        <v>58</v>
      </c>
      <c r="B110">
        <f ca="1">IF('Chemicals 2010'!$A118="CP",INDIRECT("'Chemicals 2010'!"&amp;'Country Selector'!$B$3&amp;ROW($A118))*10^12,0)</f>
        <v>0</v>
      </c>
      <c r="C110" s="90">
        <f t="shared" ca="1" si="8"/>
        <v>0</v>
      </c>
      <c r="D110" s="90">
        <f t="shared" ca="1" si="10"/>
        <v>0</v>
      </c>
      <c r="E110" s="90">
        <f t="shared" ca="1" si="10"/>
        <v>0</v>
      </c>
      <c r="F110" s="90">
        <f t="shared" ca="1" si="10"/>
        <v>0</v>
      </c>
      <c r="G110" s="90">
        <f t="shared" ca="1" si="10"/>
        <v>0</v>
      </c>
      <c r="H110" s="90">
        <f t="shared" ca="1" si="10"/>
        <v>0</v>
      </c>
      <c r="I110" s="90">
        <f t="shared" ca="1" si="10"/>
        <v>0</v>
      </c>
      <c r="J110" s="90">
        <f t="shared" ca="1" si="10"/>
        <v>0</v>
      </c>
      <c r="K110" s="90">
        <f t="shared" ca="1" si="10"/>
        <v>0</v>
      </c>
      <c r="L110">
        <f ca="1">IF('Chemicals 2020'!$A118="CP",INDIRECT("'Chemicals 2020'!"&amp;'Country Selector'!$B$3&amp;ROW($A118))*10^12,0)</f>
        <v>0</v>
      </c>
      <c r="M110" s="90">
        <f t="shared" ca="1" si="9"/>
        <v>0</v>
      </c>
      <c r="N110" s="90">
        <f t="shared" ca="1" si="11"/>
        <v>0</v>
      </c>
      <c r="O110" s="90">
        <f t="shared" ca="1" si="11"/>
        <v>0</v>
      </c>
      <c r="P110" s="90">
        <f t="shared" ca="1" si="11"/>
        <v>0</v>
      </c>
      <c r="Q110" s="90">
        <f t="shared" ca="1" si="11"/>
        <v>0</v>
      </c>
      <c r="R110" s="90">
        <f t="shared" ca="1" si="11"/>
        <v>0</v>
      </c>
      <c r="S110" s="90">
        <f t="shared" ca="1" si="11"/>
        <v>0</v>
      </c>
      <c r="T110" s="90">
        <f t="shared" ca="1" si="11"/>
        <v>0</v>
      </c>
      <c r="U110" s="90">
        <f t="shared" ca="1" si="11"/>
        <v>0</v>
      </c>
      <c r="V110">
        <f ca="1">IF('Chemicals 2030'!$A118="CP",INDIRECT("'Chemicals 2030'!"&amp;'Country Selector'!$B$3&amp;ROW($A118))*10^12,0)</f>
        <v>0</v>
      </c>
    </row>
    <row r="111" spans="1:22">
      <c r="A111" s="74">
        <v>59</v>
      </c>
      <c r="B111">
        <f ca="1">IF('Chemicals 2010'!$A119="CP",INDIRECT("'Chemicals 2010'!"&amp;'Country Selector'!$B$3&amp;ROW($A119))*10^12,0)</f>
        <v>0</v>
      </c>
      <c r="C111" s="90">
        <f t="shared" ca="1" si="8"/>
        <v>0</v>
      </c>
      <c r="D111" s="90">
        <f t="shared" ca="1" si="10"/>
        <v>0</v>
      </c>
      <c r="E111" s="90">
        <f t="shared" ca="1" si="10"/>
        <v>0</v>
      </c>
      <c r="F111" s="90">
        <f t="shared" ca="1" si="10"/>
        <v>0</v>
      </c>
      <c r="G111" s="90">
        <f t="shared" ca="1" si="10"/>
        <v>0</v>
      </c>
      <c r="H111" s="90">
        <f t="shared" ca="1" si="10"/>
        <v>0</v>
      </c>
      <c r="I111" s="90">
        <f t="shared" ca="1" si="10"/>
        <v>0</v>
      </c>
      <c r="J111" s="90">
        <f t="shared" ca="1" si="10"/>
        <v>0</v>
      </c>
      <c r="K111" s="90">
        <f t="shared" ca="1" si="10"/>
        <v>0</v>
      </c>
      <c r="L111">
        <f ca="1">IF('Chemicals 2020'!$A119="CP",INDIRECT("'Chemicals 2020'!"&amp;'Country Selector'!$B$3&amp;ROW($A119))*10^12,0)</f>
        <v>0</v>
      </c>
      <c r="M111" s="90">
        <f t="shared" ca="1" si="9"/>
        <v>0</v>
      </c>
      <c r="N111" s="90">
        <f t="shared" ca="1" si="11"/>
        <v>0</v>
      </c>
      <c r="O111" s="90">
        <f t="shared" ca="1" si="11"/>
        <v>0</v>
      </c>
      <c r="P111" s="90">
        <f t="shared" ca="1" si="11"/>
        <v>0</v>
      </c>
      <c r="Q111" s="90">
        <f t="shared" ca="1" si="11"/>
        <v>0</v>
      </c>
      <c r="R111" s="90">
        <f t="shared" ca="1" si="11"/>
        <v>0</v>
      </c>
      <c r="S111" s="90">
        <f t="shared" ca="1" si="11"/>
        <v>0</v>
      </c>
      <c r="T111" s="90">
        <f t="shared" ca="1" si="11"/>
        <v>0</v>
      </c>
      <c r="U111" s="90">
        <f t="shared" ca="1" si="11"/>
        <v>0</v>
      </c>
      <c r="V111">
        <f ca="1">IF('Chemicals 2030'!$A119="CP",INDIRECT("'Chemicals 2030'!"&amp;'Country Selector'!$B$3&amp;ROW($A119))*10^12,0)</f>
        <v>0</v>
      </c>
    </row>
    <row r="112" spans="1:22">
      <c r="A112" s="74">
        <v>60</v>
      </c>
      <c r="B112">
        <f ca="1">IF('Chemicals 2010'!$A120="CP",INDIRECT("'Chemicals 2010'!"&amp;'Country Selector'!$B$3&amp;ROW($A120))*10^12,0)</f>
        <v>0</v>
      </c>
      <c r="C112" s="90">
        <f t="shared" ca="1" si="8"/>
        <v>0</v>
      </c>
      <c r="D112" s="90">
        <f t="shared" ca="1" si="10"/>
        <v>0</v>
      </c>
      <c r="E112" s="90">
        <f t="shared" ca="1" si="10"/>
        <v>0</v>
      </c>
      <c r="F112" s="90">
        <f t="shared" ca="1" si="10"/>
        <v>0</v>
      </c>
      <c r="G112" s="90">
        <f t="shared" ca="1" si="10"/>
        <v>0</v>
      </c>
      <c r="H112" s="90">
        <f t="shared" ca="1" si="10"/>
        <v>0</v>
      </c>
      <c r="I112" s="90">
        <f t="shared" ca="1" si="10"/>
        <v>0</v>
      </c>
      <c r="J112" s="90">
        <f t="shared" ca="1" si="10"/>
        <v>0</v>
      </c>
      <c r="K112" s="90">
        <f t="shared" ca="1" si="10"/>
        <v>0</v>
      </c>
      <c r="L112">
        <f ca="1">IF('Chemicals 2020'!$A120="CP",INDIRECT("'Chemicals 2020'!"&amp;'Country Selector'!$B$3&amp;ROW($A120))*10^12,0)</f>
        <v>0</v>
      </c>
      <c r="M112" s="90">
        <f t="shared" ca="1" si="9"/>
        <v>0</v>
      </c>
      <c r="N112" s="90">
        <f t="shared" ca="1" si="11"/>
        <v>0</v>
      </c>
      <c r="O112" s="90">
        <f t="shared" ca="1" si="11"/>
        <v>0</v>
      </c>
      <c r="P112" s="90">
        <f t="shared" ca="1" si="11"/>
        <v>0</v>
      </c>
      <c r="Q112" s="90">
        <f t="shared" ca="1" si="11"/>
        <v>0</v>
      </c>
      <c r="R112" s="90">
        <f t="shared" ca="1" si="11"/>
        <v>0</v>
      </c>
      <c r="S112" s="90">
        <f t="shared" ca="1" si="11"/>
        <v>0</v>
      </c>
      <c r="T112" s="90">
        <f t="shared" ca="1" si="11"/>
        <v>0</v>
      </c>
      <c r="U112" s="90">
        <f t="shared" ca="1" si="11"/>
        <v>0</v>
      </c>
      <c r="V112">
        <f ca="1">IF('Chemicals 2030'!$A120="CP",INDIRECT("'Chemicals 2030'!"&amp;'Country Selector'!$B$3&amp;ROW($A120))*10^12,0)</f>
        <v>0</v>
      </c>
    </row>
    <row r="113" spans="1:22">
      <c r="A113" s="74">
        <v>61</v>
      </c>
      <c r="B113">
        <f ca="1">IF('Chemicals 2010'!$A121="CP",INDIRECT("'Chemicals 2010'!"&amp;'Country Selector'!$B$3&amp;ROW($A121))*10^12,0)</f>
        <v>0</v>
      </c>
      <c r="C113" s="90">
        <f t="shared" ca="1" si="8"/>
        <v>168330272.00959805</v>
      </c>
      <c r="D113" s="90">
        <f t="shared" ca="1" si="10"/>
        <v>336660544.01919609</v>
      </c>
      <c r="E113" s="90">
        <f t="shared" ca="1" si="10"/>
        <v>504990816.02879411</v>
      </c>
      <c r="F113" s="90">
        <f t="shared" ca="1" si="10"/>
        <v>673321088.03839219</v>
      </c>
      <c r="G113" s="90">
        <f t="shared" ca="1" si="10"/>
        <v>841651360.0479902</v>
      </c>
      <c r="H113" s="90">
        <f t="shared" ca="1" si="10"/>
        <v>1009981632.0575882</v>
      </c>
      <c r="I113" s="90">
        <f t="shared" ca="1" si="10"/>
        <v>1178311904.0671864</v>
      </c>
      <c r="J113" s="90">
        <f t="shared" ca="1" si="10"/>
        <v>1346642176.0767844</v>
      </c>
      <c r="K113" s="90">
        <f t="shared" ca="1" si="10"/>
        <v>1514972448.0863824</v>
      </c>
      <c r="L113">
        <f ca="1">IF('Chemicals 2020'!$A121="CP",INDIRECT("'Chemicals 2020'!"&amp;'Country Selector'!$B$3&amp;ROW($A121))*10^12,0)</f>
        <v>1683302720.0959804</v>
      </c>
      <c r="M113" s="90">
        <f t="shared" ca="1" si="9"/>
        <v>2203239136.4064097</v>
      </c>
      <c r="N113" s="90">
        <f t="shared" ca="1" si="11"/>
        <v>2723175552.7168388</v>
      </c>
      <c r="O113" s="90">
        <f t="shared" ca="1" si="11"/>
        <v>3243111969.0272684</v>
      </c>
      <c r="P113" s="90">
        <f t="shared" ca="1" si="11"/>
        <v>3763048385.337697</v>
      </c>
      <c r="Q113" s="90">
        <f t="shared" ca="1" si="11"/>
        <v>4282984801.6481271</v>
      </c>
      <c r="R113" s="90">
        <f t="shared" ca="1" si="11"/>
        <v>4802921217.9585562</v>
      </c>
      <c r="S113" s="90">
        <f t="shared" ca="1" si="11"/>
        <v>5322857634.2689848</v>
      </c>
      <c r="T113" s="90">
        <f t="shared" ca="1" si="11"/>
        <v>5842794050.5794144</v>
      </c>
      <c r="U113" s="90">
        <f t="shared" ca="1" si="11"/>
        <v>6362730466.889843</v>
      </c>
      <c r="V113">
        <f ca="1">IF('Chemicals 2030'!$A121="CP",INDIRECT("'Chemicals 2030'!"&amp;'Country Selector'!$B$3&amp;ROW($A121))*10^12,0)</f>
        <v>6882666883.2002726</v>
      </c>
    </row>
    <row r="114" spans="1:22">
      <c r="A114" s="74">
        <v>62</v>
      </c>
      <c r="B114">
        <f ca="1">IF('Chemicals 2010'!$A122="CP",INDIRECT("'Chemicals 2010'!"&amp;'Country Selector'!$B$3&amp;ROW($A122))*10^12,0)</f>
        <v>0</v>
      </c>
      <c r="C114" s="90">
        <f t="shared" ca="1" si="8"/>
        <v>0</v>
      </c>
      <c r="D114" s="90">
        <f t="shared" ca="1" si="10"/>
        <v>0</v>
      </c>
      <c r="E114" s="90">
        <f t="shared" ca="1" si="10"/>
        <v>0</v>
      </c>
      <c r="F114" s="90">
        <f t="shared" ca="1" si="10"/>
        <v>0</v>
      </c>
      <c r="G114" s="90">
        <f t="shared" ca="1" si="10"/>
        <v>0</v>
      </c>
      <c r="H114" s="90">
        <f t="shared" ca="1" si="10"/>
        <v>0</v>
      </c>
      <c r="I114" s="90">
        <f t="shared" ca="1" si="10"/>
        <v>0</v>
      </c>
      <c r="J114" s="90">
        <f t="shared" ca="1" si="10"/>
        <v>0</v>
      </c>
      <c r="K114" s="90">
        <f t="shared" ca="1" si="10"/>
        <v>0</v>
      </c>
      <c r="L114">
        <f ca="1">IF('Chemicals 2020'!$A122="CP",INDIRECT("'Chemicals 2020'!"&amp;'Country Selector'!$B$3&amp;ROW($A122))*10^12,0)</f>
        <v>0</v>
      </c>
      <c r="M114" s="90">
        <f t="shared" ca="1" si="9"/>
        <v>0</v>
      </c>
      <c r="N114" s="90">
        <f t="shared" ca="1" si="11"/>
        <v>0</v>
      </c>
      <c r="O114" s="90">
        <f t="shared" ca="1" si="11"/>
        <v>0</v>
      </c>
      <c r="P114" s="90">
        <f t="shared" ca="1" si="11"/>
        <v>0</v>
      </c>
      <c r="Q114" s="90">
        <f t="shared" ca="1" si="11"/>
        <v>0</v>
      </c>
      <c r="R114" s="90">
        <f t="shared" ca="1" si="11"/>
        <v>0</v>
      </c>
      <c r="S114" s="90">
        <f t="shared" ca="1" si="11"/>
        <v>0</v>
      </c>
      <c r="T114" s="90">
        <f t="shared" ca="1" si="11"/>
        <v>0</v>
      </c>
      <c r="U114" s="90">
        <f t="shared" ca="1" si="11"/>
        <v>0</v>
      </c>
      <c r="V114">
        <f ca="1">IF('Chemicals 2030'!$A122="CP",INDIRECT("'Chemicals 2030'!"&amp;'Country Selector'!$B$3&amp;ROW($A122))*10^12,0)</f>
        <v>0</v>
      </c>
    </row>
    <row r="115" spans="1:22">
      <c r="A115" s="74">
        <v>63</v>
      </c>
      <c r="B115">
        <f ca="1">IF('Chemicals 2010'!$A123="CP",INDIRECT("'Chemicals 2010'!"&amp;'Country Selector'!$B$3&amp;ROW($A123))*10^12,0)</f>
        <v>0</v>
      </c>
      <c r="C115" s="90">
        <f t="shared" ca="1" si="8"/>
        <v>0</v>
      </c>
      <c r="D115" s="90">
        <f t="shared" ca="1" si="10"/>
        <v>0</v>
      </c>
      <c r="E115" s="90">
        <f t="shared" ca="1" si="10"/>
        <v>0</v>
      </c>
      <c r="F115" s="90">
        <f t="shared" ca="1" si="10"/>
        <v>0</v>
      </c>
      <c r="G115" s="90">
        <f t="shared" ca="1" si="10"/>
        <v>0</v>
      </c>
      <c r="H115" s="90">
        <f t="shared" ca="1" si="10"/>
        <v>0</v>
      </c>
      <c r="I115" s="90">
        <f t="shared" ca="1" si="10"/>
        <v>0</v>
      </c>
      <c r="J115" s="90">
        <f t="shared" ca="1" si="10"/>
        <v>0</v>
      </c>
      <c r="K115" s="90">
        <f t="shared" ca="1" si="10"/>
        <v>0</v>
      </c>
      <c r="L115">
        <f ca="1">IF('Chemicals 2020'!$A123="CP",INDIRECT("'Chemicals 2020'!"&amp;'Country Selector'!$B$3&amp;ROW($A123))*10^12,0)</f>
        <v>0</v>
      </c>
      <c r="M115" s="90">
        <f t="shared" ca="1" si="9"/>
        <v>0</v>
      </c>
      <c r="N115" s="90">
        <f t="shared" ca="1" si="11"/>
        <v>0</v>
      </c>
      <c r="O115" s="90">
        <f t="shared" ca="1" si="11"/>
        <v>0</v>
      </c>
      <c r="P115" s="90">
        <f t="shared" ca="1" si="11"/>
        <v>0</v>
      </c>
      <c r="Q115" s="90">
        <f t="shared" ca="1" si="11"/>
        <v>0</v>
      </c>
      <c r="R115" s="90">
        <f t="shared" ca="1" si="11"/>
        <v>0</v>
      </c>
      <c r="S115" s="90">
        <f t="shared" ca="1" si="11"/>
        <v>0</v>
      </c>
      <c r="T115" s="90">
        <f t="shared" ca="1" si="11"/>
        <v>0</v>
      </c>
      <c r="U115" s="90">
        <f t="shared" ca="1" si="11"/>
        <v>0</v>
      </c>
      <c r="V115">
        <f ca="1">IF('Chemicals 2030'!$A123="CP",INDIRECT("'Chemicals 2030'!"&amp;'Country Selector'!$B$3&amp;ROW($A123))*10^12,0)</f>
        <v>0</v>
      </c>
    </row>
    <row r="116" spans="1:22">
      <c r="A116" s="74">
        <v>64</v>
      </c>
      <c r="B116">
        <f ca="1">IF('Chemicals 2010'!$A124="CP",INDIRECT("'Chemicals 2010'!"&amp;'Country Selector'!$B$3&amp;ROW($A124))*10^12,0)</f>
        <v>0</v>
      </c>
      <c r="C116" s="90">
        <f t="shared" ca="1" si="8"/>
        <v>0</v>
      </c>
      <c r="D116" s="90">
        <f t="shared" ca="1" si="10"/>
        <v>0</v>
      </c>
      <c r="E116" s="90">
        <f t="shared" ca="1" si="10"/>
        <v>0</v>
      </c>
      <c r="F116" s="90">
        <f t="shared" ca="1" si="10"/>
        <v>0</v>
      </c>
      <c r="G116" s="90">
        <f t="shared" ca="1" si="10"/>
        <v>0</v>
      </c>
      <c r="H116" s="90">
        <f t="shared" ca="1" si="10"/>
        <v>0</v>
      </c>
      <c r="I116" s="90">
        <f t="shared" ca="1" si="10"/>
        <v>0</v>
      </c>
      <c r="J116" s="90">
        <f t="shared" ca="1" si="10"/>
        <v>0</v>
      </c>
      <c r="K116" s="90">
        <f t="shared" ca="1" si="10"/>
        <v>0</v>
      </c>
      <c r="L116">
        <f ca="1">IF('Chemicals 2020'!$A124="CP",INDIRECT("'Chemicals 2020'!"&amp;'Country Selector'!$B$3&amp;ROW($A124))*10^12,0)</f>
        <v>0</v>
      </c>
      <c r="M116" s="90">
        <f t="shared" ca="1" si="9"/>
        <v>0</v>
      </c>
      <c r="N116" s="90">
        <f t="shared" ca="1" si="11"/>
        <v>0</v>
      </c>
      <c r="O116" s="90">
        <f t="shared" ca="1" si="11"/>
        <v>0</v>
      </c>
      <c r="P116" s="90">
        <f t="shared" ca="1" si="11"/>
        <v>0</v>
      </c>
      <c r="Q116" s="90">
        <f t="shared" ca="1" si="11"/>
        <v>0</v>
      </c>
      <c r="R116" s="90">
        <f t="shared" ca="1" si="11"/>
        <v>0</v>
      </c>
      <c r="S116" s="90">
        <f t="shared" ca="1" si="11"/>
        <v>0</v>
      </c>
      <c r="T116" s="90">
        <f t="shared" ca="1" si="11"/>
        <v>0</v>
      </c>
      <c r="U116" s="90">
        <f t="shared" ca="1" si="11"/>
        <v>0</v>
      </c>
      <c r="V116">
        <f ca="1">IF('Chemicals 2030'!$A124="CP",INDIRECT("'Chemicals 2030'!"&amp;'Country Selector'!$B$3&amp;ROW($A124))*10^12,0)</f>
        <v>0</v>
      </c>
    </row>
    <row r="117" spans="1:22">
      <c r="A117" s="74">
        <v>65</v>
      </c>
      <c r="B117">
        <f ca="1">IF('Chemicals 2010'!$A125="CP",INDIRECT("'Chemicals 2010'!"&amp;'Country Selector'!$B$3&amp;ROW($A125))*10^12,0)</f>
        <v>15161929411.203091</v>
      </c>
      <c r="C117" s="90">
        <f t="shared" ca="1" si="8"/>
        <v>19190444764.923244</v>
      </c>
      <c r="D117" s="90">
        <f t="shared" ca="1" si="10"/>
        <v>23218960118.643394</v>
      </c>
      <c r="E117" s="90">
        <f t="shared" ca="1" si="10"/>
        <v>27247475472.363548</v>
      </c>
      <c r="F117" s="90">
        <f t="shared" ca="1" si="10"/>
        <v>31275990826.083694</v>
      </c>
      <c r="G117" s="90">
        <f t="shared" ca="1" si="10"/>
        <v>35304506179.803856</v>
      </c>
      <c r="H117" s="90">
        <f t="shared" ca="1" si="10"/>
        <v>39333021533.524002</v>
      </c>
      <c r="I117" s="90">
        <f t="shared" ca="1" si="10"/>
        <v>43361536887.244148</v>
      </c>
      <c r="J117" s="90">
        <f t="shared" ca="1" si="10"/>
        <v>47390052240.964302</v>
      </c>
      <c r="K117" s="90">
        <f t="shared" ca="1" si="10"/>
        <v>51418567594.684456</v>
      </c>
      <c r="L117">
        <f ca="1">IF('Chemicals 2020'!$A125="CP",INDIRECT("'Chemicals 2020'!"&amp;'Country Selector'!$B$3&amp;ROW($A125))*10^12,0)</f>
        <v>55447082948.40461</v>
      </c>
      <c r="M117" s="90">
        <f t="shared" ca="1" si="9"/>
        <v>61167289772.166092</v>
      </c>
      <c r="N117" s="90">
        <f t="shared" ca="1" si="11"/>
        <v>66887496595.927582</v>
      </c>
      <c r="O117" s="90">
        <f t="shared" ca="1" si="11"/>
        <v>72607703419.689072</v>
      </c>
      <c r="P117" s="90">
        <f t="shared" ca="1" si="11"/>
        <v>78327910243.450562</v>
      </c>
      <c r="Q117" s="90">
        <f t="shared" ca="1" si="11"/>
        <v>84048117067.212051</v>
      </c>
      <c r="R117" s="90">
        <f t="shared" ca="1" si="11"/>
        <v>89768323890.973541</v>
      </c>
      <c r="S117" s="90">
        <f t="shared" ca="1" si="11"/>
        <v>95488530714.735016</v>
      </c>
      <c r="T117" s="90">
        <f t="shared" ca="1" si="11"/>
        <v>101208737538.49651</v>
      </c>
      <c r="U117" s="90">
        <f t="shared" ca="1" si="11"/>
        <v>106928944362.258</v>
      </c>
      <c r="V117">
        <f ca="1">IF('Chemicals 2030'!$A125="CP",INDIRECT("'Chemicals 2030'!"&amp;'Country Selector'!$B$3&amp;ROW($A125))*10^12,0)</f>
        <v>112649151186.01949</v>
      </c>
    </row>
    <row r="118" spans="1:22">
      <c r="A118" s="74">
        <v>66</v>
      </c>
      <c r="B118">
        <f ca="1">IF('Chemicals 2010'!$A126="CP",INDIRECT("'Chemicals 2010'!"&amp;'Country Selector'!$B$3&amp;ROW($A126))*10^12,0)</f>
        <v>0</v>
      </c>
      <c r="C118" s="90">
        <f t="shared" ca="1" si="8"/>
        <v>0</v>
      </c>
      <c r="D118" s="90">
        <f t="shared" ca="1" si="10"/>
        <v>0</v>
      </c>
      <c r="E118" s="90">
        <f t="shared" ca="1" si="10"/>
        <v>0</v>
      </c>
      <c r="F118" s="90">
        <f t="shared" ca="1" si="10"/>
        <v>0</v>
      </c>
      <c r="G118" s="90">
        <f t="shared" ca="1" si="10"/>
        <v>0</v>
      </c>
      <c r="H118" s="90">
        <f t="shared" ca="1" si="10"/>
        <v>0</v>
      </c>
      <c r="I118" s="90">
        <f t="shared" ca="1" si="10"/>
        <v>0</v>
      </c>
      <c r="J118" s="90">
        <f t="shared" ca="1" si="10"/>
        <v>0</v>
      </c>
      <c r="K118" s="90">
        <f t="shared" ca="1" si="10"/>
        <v>0</v>
      </c>
      <c r="L118">
        <f ca="1">IF('Chemicals 2020'!$A126="CP",INDIRECT("'Chemicals 2020'!"&amp;'Country Selector'!$B$3&amp;ROW($A126))*10^12,0)</f>
        <v>0</v>
      </c>
      <c r="M118" s="90">
        <f t="shared" ca="1" si="9"/>
        <v>0</v>
      </c>
      <c r="N118" s="90">
        <f t="shared" ca="1" si="11"/>
        <v>0</v>
      </c>
      <c r="O118" s="90">
        <f t="shared" ca="1" si="11"/>
        <v>0</v>
      </c>
      <c r="P118" s="90">
        <f t="shared" ca="1" si="11"/>
        <v>0</v>
      </c>
      <c r="Q118" s="90">
        <f t="shared" ca="1" si="11"/>
        <v>0</v>
      </c>
      <c r="R118" s="90">
        <f t="shared" ca="1" si="11"/>
        <v>0</v>
      </c>
      <c r="S118" s="90">
        <f t="shared" ca="1" si="11"/>
        <v>0</v>
      </c>
      <c r="T118" s="90">
        <f t="shared" ca="1" si="11"/>
        <v>0</v>
      </c>
      <c r="U118" s="90">
        <f t="shared" ca="1" si="11"/>
        <v>0</v>
      </c>
      <c r="V118">
        <f ca="1">IF('Chemicals 2030'!$A126="CP",INDIRECT("'Chemicals 2030'!"&amp;'Country Selector'!$B$3&amp;ROW($A126))*10^12,0)</f>
        <v>0</v>
      </c>
    </row>
    <row r="119" spans="1:22">
      <c r="A119" s="74">
        <v>67</v>
      </c>
      <c r="B119">
        <f ca="1">IF('Chemicals 2010'!$A127="CP",INDIRECT("'Chemicals 2010'!"&amp;'Country Selector'!$B$3&amp;ROW($A127))*10^12,0)</f>
        <v>0</v>
      </c>
      <c r="C119" s="90">
        <f t="shared" ca="1" si="8"/>
        <v>0</v>
      </c>
      <c r="D119" s="90">
        <f t="shared" ca="1" si="10"/>
        <v>0</v>
      </c>
      <c r="E119" s="90">
        <f t="shared" ca="1" si="10"/>
        <v>0</v>
      </c>
      <c r="F119" s="90">
        <f t="shared" ca="1" si="10"/>
        <v>0</v>
      </c>
      <c r="G119" s="90">
        <f t="shared" ca="1" si="10"/>
        <v>0</v>
      </c>
      <c r="H119" s="90">
        <f t="shared" ca="1" si="10"/>
        <v>0</v>
      </c>
      <c r="I119" s="90">
        <f t="shared" ca="1" si="10"/>
        <v>0</v>
      </c>
      <c r="J119" s="90">
        <f t="shared" ca="1" si="10"/>
        <v>0</v>
      </c>
      <c r="K119" s="90">
        <f t="shared" ca="1" si="10"/>
        <v>0</v>
      </c>
      <c r="L119">
        <f ca="1">IF('Chemicals 2020'!$A127="CP",INDIRECT("'Chemicals 2020'!"&amp;'Country Selector'!$B$3&amp;ROW($A127))*10^12,0)</f>
        <v>0</v>
      </c>
      <c r="M119" s="90">
        <f t="shared" ca="1" si="9"/>
        <v>0</v>
      </c>
      <c r="N119" s="90">
        <f t="shared" ca="1" si="11"/>
        <v>0</v>
      </c>
      <c r="O119" s="90">
        <f t="shared" ca="1" si="11"/>
        <v>0</v>
      </c>
      <c r="P119" s="90">
        <f t="shared" ca="1" si="11"/>
        <v>0</v>
      </c>
      <c r="Q119" s="90">
        <f t="shared" ca="1" si="11"/>
        <v>0</v>
      </c>
      <c r="R119" s="90">
        <f t="shared" ca="1" si="11"/>
        <v>0</v>
      </c>
      <c r="S119" s="90">
        <f t="shared" ca="1" si="11"/>
        <v>0</v>
      </c>
      <c r="T119" s="90">
        <f t="shared" ca="1" si="11"/>
        <v>0</v>
      </c>
      <c r="U119" s="90">
        <f t="shared" ca="1" si="11"/>
        <v>0</v>
      </c>
      <c r="V119">
        <f ca="1">IF('Chemicals 2030'!$A127="CP",INDIRECT("'Chemicals 2030'!"&amp;'Country Selector'!$B$3&amp;ROW($A127))*10^12,0)</f>
        <v>0</v>
      </c>
    </row>
    <row r="120" spans="1:22">
      <c r="A120" s="74">
        <v>68</v>
      </c>
      <c r="B120">
        <f ca="1">IF('Chemicals 2010'!$A128="CP",INDIRECT("'Chemicals 2010'!"&amp;'Country Selector'!$B$3&amp;ROW($A128))*10^12,0)</f>
        <v>0</v>
      </c>
      <c r="C120" s="90">
        <f t="shared" ca="1" si="8"/>
        <v>0</v>
      </c>
      <c r="D120" s="90">
        <f t="shared" ca="1" si="10"/>
        <v>0</v>
      </c>
      <c r="E120" s="90">
        <f t="shared" ca="1" si="10"/>
        <v>0</v>
      </c>
      <c r="F120" s="90">
        <f t="shared" ca="1" si="10"/>
        <v>0</v>
      </c>
      <c r="G120" s="90">
        <f t="shared" ca="1" si="10"/>
        <v>0</v>
      </c>
      <c r="H120" s="90">
        <f t="shared" ca="1" si="10"/>
        <v>0</v>
      </c>
      <c r="I120" s="90">
        <f t="shared" ca="1" si="10"/>
        <v>0</v>
      </c>
      <c r="J120" s="90">
        <f t="shared" ca="1" si="10"/>
        <v>0</v>
      </c>
      <c r="K120" s="90">
        <f t="shared" ca="1" si="10"/>
        <v>0</v>
      </c>
      <c r="L120">
        <f ca="1">IF('Chemicals 2020'!$A128="CP",INDIRECT("'Chemicals 2020'!"&amp;'Country Selector'!$B$3&amp;ROW($A128))*10^12,0)</f>
        <v>0</v>
      </c>
      <c r="M120" s="90">
        <f t="shared" ca="1" si="9"/>
        <v>0</v>
      </c>
      <c r="N120" s="90">
        <f t="shared" ca="1" si="11"/>
        <v>0</v>
      </c>
      <c r="O120" s="90">
        <f t="shared" ca="1" si="11"/>
        <v>0</v>
      </c>
      <c r="P120" s="90">
        <f t="shared" ca="1" si="11"/>
        <v>0</v>
      </c>
      <c r="Q120" s="90">
        <f t="shared" ca="1" si="11"/>
        <v>0</v>
      </c>
      <c r="R120" s="90">
        <f t="shared" ca="1" si="11"/>
        <v>0</v>
      </c>
      <c r="S120" s="90">
        <f t="shared" ca="1" si="11"/>
        <v>0</v>
      </c>
      <c r="T120" s="90">
        <f t="shared" ca="1" si="11"/>
        <v>0</v>
      </c>
      <c r="U120" s="90">
        <f t="shared" ca="1" si="11"/>
        <v>0</v>
      </c>
      <c r="V120">
        <f ca="1">IF('Chemicals 2030'!$A128="CP",INDIRECT("'Chemicals 2030'!"&amp;'Country Selector'!$B$3&amp;ROW($A128))*10^12,0)</f>
        <v>0</v>
      </c>
    </row>
    <row r="121" spans="1:22">
      <c r="A121" s="74">
        <v>69</v>
      </c>
      <c r="B121">
        <f ca="1">IF('Chemicals 2010'!$A129="CP",INDIRECT("'Chemicals 2010'!"&amp;'Country Selector'!$B$3&amp;ROW($A129))*10^12,0)</f>
        <v>0</v>
      </c>
      <c r="C121" s="90">
        <f t="shared" ca="1" si="8"/>
        <v>0</v>
      </c>
      <c r="D121" s="90">
        <f t="shared" ca="1" si="10"/>
        <v>0</v>
      </c>
      <c r="E121" s="90">
        <f t="shared" ca="1" si="10"/>
        <v>0</v>
      </c>
      <c r="F121" s="90">
        <f t="shared" ca="1" si="10"/>
        <v>0</v>
      </c>
      <c r="G121" s="90">
        <f t="shared" ca="1" si="10"/>
        <v>0</v>
      </c>
      <c r="H121" s="90">
        <f t="shared" ca="1" si="10"/>
        <v>0</v>
      </c>
      <c r="I121" s="90">
        <f t="shared" ca="1" si="10"/>
        <v>0</v>
      </c>
      <c r="J121" s="90">
        <f t="shared" ca="1" si="10"/>
        <v>0</v>
      </c>
      <c r="K121" s="90">
        <f t="shared" ca="1" si="10"/>
        <v>0</v>
      </c>
      <c r="L121">
        <f ca="1">IF('Chemicals 2020'!$A129="CP",INDIRECT("'Chemicals 2020'!"&amp;'Country Selector'!$B$3&amp;ROW($A129))*10^12,0)</f>
        <v>0</v>
      </c>
      <c r="M121" s="90">
        <f t="shared" ca="1" si="9"/>
        <v>0</v>
      </c>
      <c r="N121" s="90">
        <f t="shared" ca="1" si="11"/>
        <v>0</v>
      </c>
      <c r="O121" s="90">
        <f t="shared" ca="1" si="11"/>
        <v>0</v>
      </c>
      <c r="P121" s="90">
        <f t="shared" ca="1" si="11"/>
        <v>0</v>
      </c>
      <c r="Q121" s="90">
        <f t="shared" ca="1" si="11"/>
        <v>0</v>
      </c>
      <c r="R121" s="90">
        <f t="shared" ca="1" si="11"/>
        <v>0</v>
      </c>
      <c r="S121" s="90">
        <f t="shared" ca="1" si="11"/>
        <v>0</v>
      </c>
      <c r="T121" s="90">
        <f t="shared" ca="1" si="11"/>
        <v>0</v>
      </c>
      <c r="U121" s="90">
        <f t="shared" ca="1" si="11"/>
        <v>0</v>
      </c>
      <c r="V121">
        <f ca="1">IF('Chemicals 2030'!$A129="CP",INDIRECT("'Chemicals 2030'!"&amp;'Country Selector'!$B$3&amp;ROW($A129))*10^12,0)</f>
        <v>0</v>
      </c>
    </row>
    <row r="122" spans="1:22">
      <c r="A122" s="74">
        <v>70</v>
      </c>
      <c r="B122">
        <f ca="1">IF('Chemicals 2010'!$A130="CP",INDIRECT("'Chemicals 2010'!"&amp;'Country Selector'!$B$3&amp;ROW($A130))*10^12,0)</f>
        <v>0</v>
      </c>
      <c r="C122" s="90">
        <f t="shared" ca="1" si="8"/>
        <v>0</v>
      </c>
      <c r="D122" s="90">
        <f t="shared" ca="1" si="10"/>
        <v>0</v>
      </c>
      <c r="E122" s="90">
        <f t="shared" ca="1" si="10"/>
        <v>0</v>
      </c>
      <c r="F122" s="90">
        <f t="shared" ca="1" si="10"/>
        <v>0</v>
      </c>
      <c r="G122" s="90">
        <f t="shared" ca="1" si="10"/>
        <v>0</v>
      </c>
      <c r="H122" s="90">
        <f t="shared" ca="1" si="10"/>
        <v>0</v>
      </c>
      <c r="I122" s="90">
        <f t="shared" ca="1" si="10"/>
        <v>0</v>
      </c>
      <c r="J122" s="90">
        <f t="shared" ca="1" si="10"/>
        <v>0</v>
      </c>
      <c r="K122" s="90">
        <f t="shared" ca="1" si="10"/>
        <v>0</v>
      </c>
      <c r="L122">
        <f ca="1">IF('Chemicals 2020'!$A130="CP",INDIRECT("'Chemicals 2020'!"&amp;'Country Selector'!$B$3&amp;ROW($A130))*10^12,0)</f>
        <v>0</v>
      </c>
      <c r="M122" s="90">
        <f t="shared" ca="1" si="9"/>
        <v>0</v>
      </c>
      <c r="N122" s="90">
        <f t="shared" ca="1" si="11"/>
        <v>0</v>
      </c>
      <c r="O122" s="90">
        <f t="shared" ca="1" si="11"/>
        <v>0</v>
      </c>
      <c r="P122" s="90">
        <f t="shared" ca="1" si="11"/>
        <v>0</v>
      </c>
      <c r="Q122" s="90">
        <f t="shared" ca="1" si="11"/>
        <v>0</v>
      </c>
      <c r="R122" s="90">
        <f t="shared" ca="1" si="11"/>
        <v>0</v>
      </c>
      <c r="S122" s="90">
        <f t="shared" ca="1" si="11"/>
        <v>0</v>
      </c>
      <c r="T122" s="90">
        <f t="shared" ca="1" si="11"/>
        <v>0</v>
      </c>
      <c r="U122" s="90">
        <f t="shared" ca="1" si="11"/>
        <v>0</v>
      </c>
      <c r="V122">
        <f ca="1">IF('Chemicals 2030'!$A130="CP",INDIRECT("'Chemicals 2030'!"&amp;'Country Selector'!$B$3&amp;ROW($A130))*10^12,0)</f>
        <v>0</v>
      </c>
    </row>
    <row r="123" spans="1:22">
      <c r="A123" s="74">
        <v>71</v>
      </c>
      <c r="B123">
        <f ca="1">IF('Chemicals 2010'!$A131="CP",INDIRECT("'Chemicals 2010'!"&amp;'Country Selector'!$B$3&amp;ROW($A131))*10^12,0)</f>
        <v>0</v>
      </c>
      <c r="C123" s="90">
        <f t="shared" ca="1" si="8"/>
        <v>0</v>
      </c>
      <c r="D123" s="90">
        <f t="shared" ca="1" si="10"/>
        <v>0</v>
      </c>
      <c r="E123" s="90">
        <f t="shared" ca="1" si="10"/>
        <v>0</v>
      </c>
      <c r="F123" s="90">
        <f t="shared" ca="1" si="10"/>
        <v>0</v>
      </c>
      <c r="G123" s="90">
        <f t="shared" ca="1" si="10"/>
        <v>0</v>
      </c>
      <c r="H123" s="90">
        <f t="shared" ca="1" si="10"/>
        <v>0</v>
      </c>
      <c r="I123" s="90">
        <f t="shared" ca="1" si="10"/>
        <v>0</v>
      </c>
      <c r="J123" s="90">
        <f t="shared" ca="1" si="10"/>
        <v>0</v>
      </c>
      <c r="K123" s="90">
        <f t="shared" ca="1" si="10"/>
        <v>0</v>
      </c>
      <c r="L123">
        <f ca="1">IF('Chemicals 2020'!$A131="CP",INDIRECT("'Chemicals 2020'!"&amp;'Country Selector'!$B$3&amp;ROW($A131))*10^12,0)</f>
        <v>0</v>
      </c>
      <c r="M123" s="90">
        <f t="shared" ca="1" si="9"/>
        <v>0</v>
      </c>
      <c r="N123" s="90">
        <f t="shared" ca="1" si="11"/>
        <v>0</v>
      </c>
      <c r="O123" s="90">
        <f t="shared" ca="1" si="11"/>
        <v>0</v>
      </c>
      <c r="P123" s="90">
        <f t="shared" ca="1" si="11"/>
        <v>0</v>
      </c>
      <c r="Q123" s="90">
        <f t="shared" ca="1" si="11"/>
        <v>0</v>
      </c>
      <c r="R123" s="90">
        <f t="shared" ca="1" si="11"/>
        <v>0</v>
      </c>
      <c r="S123" s="90">
        <f t="shared" ca="1" si="11"/>
        <v>0</v>
      </c>
      <c r="T123" s="90">
        <f t="shared" ca="1" si="11"/>
        <v>0</v>
      </c>
      <c r="U123" s="90">
        <f t="shared" ca="1" si="11"/>
        <v>0</v>
      </c>
      <c r="V123">
        <f ca="1">IF('Chemicals 2030'!$A131="CP",INDIRECT("'Chemicals 2030'!"&amp;'Country Selector'!$B$3&amp;ROW($A131))*10^12,0)</f>
        <v>0</v>
      </c>
    </row>
    <row r="124" spans="1:22">
      <c r="A124" s="74">
        <v>72</v>
      </c>
      <c r="B124">
        <f ca="1">IF('Chemicals 2010'!$A132="CP",INDIRECT("'Chemicals 2010'!"&amp;'Country Selector'!$B$3&amp;ROW($A132))*10^12,0)</f>
        <v>0</v>
      </c>
      <c r="C124" s="90">
        <f t="shared" ca="1" si="8"/>
        <v>0</v>
      </c>
      <c r="D124" s="90">
        <f t="shared" ca="1" si="10"/>
        <v>0</v>
      </c>
      <c r="E124" s="90">
        <f t="shared" ca="1" si="10"/>
        <v>0</v>
      </c>
      <c r="F124" s="90">
        <f t="shared" ca="1" si="10"/>
        <v>0</v>
      </c>
      <c r="G124" s="90">
        <f t="shared" ca="1" si="10"/>
        <v>0</v>
      </c>
      <c r="H124" s="90">
        <f t="shared" ca="1" si="10"/>
        <v>0</v>
      </c>
      <c r="I124" s="90">
        <f t="shared" ca="1" si="10"/>
        <v>0</v>
      </c>
      <c r="J124" s="90">
        <f t="shared" ca="1" si="10"/>
        <v>0</v>
      </c>
      <c r="K124" s="90">
        <f t="shared" ca="1" si="10"/>
        <v>0</v>
      </c>
      <c r="L124">
        <f ca="1">IF('Chemicals 2020'!$A132="CP",INDIRECT("'Chemicals 2020'!"&amp;'Country Selector'!$B$3&amp;ROW($A132))*10^12,0)</f>
        <v>0</v>
      </c>
      <c r="M124" s="90">
        <f t="shared" ca="1" si="9"/>
        <v>0</v>
      </c>
      <c r="N124" s="90">
        <f t="shared" ca="1" si="11"/>
        <v>0</v>
      </c>
      <c r="O124" s="90">
        <f t="shared" ca="1" si="11"/>
        <v>0</v>
      </c>
      <c r="P124" s="90">
        <f t="shared" ca="1" si="11"/>
        <v>0</v>
      </c>
      <c r="Q124" s="90">
        <f t="shared" ca="1" si="11"/>
        <v>0</v>
      </c>
      <c r="R124" s="90">
        <f t="shared" ca="1" si="11"/>
        <v>0</v>
      </c>
      <c r="S124" s="90">
        <f t="shared" ca="1" si="11"/>
        <v>0</v>
      </c>
      <c r="T124" s="90">
        <f t="shared" ca="1" si="11"/>
        <v>0</v>
      </c>
      <c r="U124" s="90">
        <f t="shared" ca="1" si="11"/>
        <v>0</v>
      </c>
      <c r="V124">
        <f ca="1">IF('Chemicals 2030'!$A132="CP",INDIRECT("'Chemicals 2030'!"&amp;'Country Selector'!$B$3&amp;ROW($A132))*10^12,0)</f>
        <v>0</v>
      </c>
    </row>
    <row r="125" spans="1:22">
      <c r="A125" s="74">
        <v>73</v>
      </c>
      <c r="B125">
        <f ca="1">IF('Chemicals 2010'!$A133="CP",INDIRECT("'Chemicals 2010'!"&amp;'Country Selector'!$B$3&amp;ROW($A133))*10^12,0)</f>
        <v>0</v>
      </c>
      <c r="C125" s="90">
        <f t="shared" ca="1" si="8"/>
        <v>0</v>
      </c>
      <c r="D125" s="90">
        <f t="shared" ca="1" si="10"/>
        <v>0</v>
      </c>
      <c r="E125" s="90">
        <f t="shared" ca="1" si="10"/>
        <v>0</v>
      </c>
      <c r="F125" s="90">
        <f t="shared" ca="1" si="10"/>
        <v>0</v>
      </c>
      <c r="G125" s="90">
        <f t="shared" ca="1" si="10"/>
        <v>0</v>
      </c>
      <c r="H125" s="90">
        <f t="shared" ca="1" si="10"/>
        <v>0</v>
      </c>
      <c r="I125" s="90">
        <f t="shared" ca="1" si="10"/>
        <v>0</v>
      </c>
      <c r="J125" s="90">
        <f t="shared" ca="1" si="10"/>
        <v>0</v>
      </c>
      <c r="K125" s="90">
        <f t="shared" ca="1" si="10"/>
        <v>0</v>
      </c>
      <c r="L125">
        <f ca="1">IF('Chemicals 2020'!$A133="CP",INDIRECT("'Chemicals 2020'!"&amp;'Country Selector'!$B$3&amp;ROW($A133))*10^12,0)</f>
        <v>0</v>
      </c>
      <c r="M125" s="90">
        <f t="shared" ca="1" si="9"/>
        <v>0</v>
      </c>
      <c r="N125" s="90">
        <f t="shared" ca="1" si="11"/>
        <v>0</v>
      </c>
      <c r="O125" s="90">
        <f t="shared" ca="1" si="11"/>
        <v>0</v>
      </c>
      <c r="P125" s="90">
        <f t="shared" ca="1" si="11"/>
        <v>0</v>
      </c>
      <c r="Q125" s="90">
        <f t="shared" ca="1" si="11"/>
        <v>0</v>
      </c>
      <c r="R125" s="90">
        <f t="shared" ca="1" si="11"/>
        <v>0</v>
      </c>
      <c r="S125" s="90">
        <f t="shared" ca="1" si="11"/>
        <v>0</v>
      </c>
      <c r="T125" s="90">
        <f t="shared" ca="1" si="11"/>
        <v>0</v>
      </c>
      <c r="U125" s="90">
        <f t="shared" ca="1" si="11"/>
        <v>0</v>
      </c>
      <c r="V125">
        <f ca="1">IF('Chemicals 2030'!$A133="CP",INDIRECT("'Chemicals 2030'!"&amp;'Country Selector'!$B$3&amp;ROW($A133))*10^12,0)</f>
        <v>0</v>
      </c>
    </row>
    <row r="126" spans="1:22">
      <c r="A126" s="74">
        <v>74</v>
      </c>
      <c r="B126">
        <f ca="1">IF('Chemicals 2010'!$A134="CP",INDIRECT("'Chemicals 2010'!"&amp;'Country Selector'!$B$3&amp;ROW($A134))*10^12,0)</f>
        <v>0</v>
      </c>
      <c r="C126" s="90">
        <f t="shared" ca="1" si="8"/>
        <v>0</v>
      </c>
      <c r="D126" s="90">
        <f t="shared" ca="1" si="10"/>
        <v>0</v>
      </c>
      <c r="E126" s="90">
        <f t="shared" ca="1" si="10"/>
        <v>0</v>
      </c>
      <c r="F126" s="90">
        <f t="shared" ca="1" si="10"/>
        <v>0</v>
      </c>
      <c r="G126" s="90">
        <f t="shared" ca="1" si="10"/>
        <v>0</v>
      </c>
      <c r="H126" s="90">
        <f t="shared" ca="1" si="10"/>
        <v>0</v>
      </c>
      <c r="I126" s="90">
        <f t="shared" ca="1" si="10"/>
        <v>0</v>
      </c>
      <c r="J126" s="90">
        <f t="shared" ca="1" si="10"/>
        <v>0</v>
      </c>
      <c r="K126" s="90">
        <f t="shared" ca="1" si="10"/>
        <v>0</v>
      </c>
      <c r="L126">
        <f ca="1">IF('Chemicals 2020'!$A134="CP",INDIRECT("'Chemicals 2020'!"&amp;'Country Selector'!$B$3&amp;ROW($A134))*10^12,0)</f>
        <v>0</v>
      </c>
      <c r="M126" s="90">
        <f t="shared" ca="1" si="9"/>
        <v>0</v>
      </c>
      <c r="N126" s="90">
        <f t="shared" ca="1" si="11"/>
        <v>0</v>
      </c>
      <c r="O126" s="90">
        <f t="shared" ca="1" si="11"/>
        <v>0</v>
      </c>
      <c r="P126" s="90">
        <f t="shared" ca="1" si="11"/>
        <v>0</v>
      </c>
      <c r="Q126" s="90">
        <f t="shared" ca="1" si="11"/>
        <v>0</v>
      </c>
      <c r="R126" s="90">
        <f t="shared" ca="1" si="11"/>
        <v>0</v>
      </c>
      <c r="S126" s="90">
        <f t="shared" ca="1" si="11"/>
        <v>0</v>
      </c>
      <c r="T126" s="90">
        <f t="shared" ca="1" si="11"/>
        <v>0</v>
      </c>
      <c r="U126" s="90">
        <f t="shared" ca="1" si="11"/>
        <v>0</v>
      </c>
      <c r="V126">
        <f ca="1">IF('Chemicals 2030'!$A134="CP",INDIRECT("'Chemicals 2030'!"&amp;'Country Selector'!$B$3&amp;ROW($A134))*10^12,0)</f>
        <v>0</v>
      </c>
    </row>
    <row r="127" spans="1:22">
      <c r="A127" s="74">
        <v>75</v>
      </c>
      <c r="B127">
        <f ca="1">IF('Chemicals 2010'!$A135="CP",INDIRECT("'Chemicals 2010'!"&amp;'Country Selector'!$B$3&amp;ROW($A135))*10^12,0)</f>
        <v>0</v>
      </c>
      <c r="C127" s="90">
        <f t="shared" ca="1" si="8"/>
        <v>0</v>
      </c>
      <c r="D127" s="90">
        <f t="shared" ca="1" si="8"/>
        <v>0</v>
      </c>
      <c r="E127" s="90">
        <f t="shared" ca="1" si="8"/>
        <v>0</v>
      </c>
      <c r="F127" s="90">
        <f t="shared" ca="1" si="8"/>
        <v>0</v>
      </c>
      <c r="G127" s="90">
        <f t="shared" ca="1" si="8"/>
        <v>0</v>
      </c>
      <c r="H127" s="90">
        <f t="shared" ca="1" si="8"/>
        <v>0</v>
      </c>
      <c r="I127" s="90">
        <f t="shared" ca="1" si="8"/>
        <v>0</v>
      </c>
      <c r="J127" s="90">
        <f t="shared" ca="1" si="8"/>
        <v>0</v>
      </c>
      <c r="K127" s="90">
        <f t="shared" ca="1" si="8"/>
        <v>0</v>
      </c>
      <c r="L127">
        <f ca="1">IF('Chemicals 2020'!$A135="CP",INDIRECT("'Chemicals 2020'!"&amp;'Country Selector'!$B$3&amp;ROW($A135))*10^12,0)</f>
        <v>0</v>
      </c>
      <c r="M127" s="90">
        <f t="shared" ca="1" si="9"/>
        <v>0</v>
      </c>
      <c r="N127" s="90">
        <f t="shared" ca="1" si="9"/>
        <v>0</v>
      </c>
      <c r="O127" s="90">
        <f t="shared" ca="1" si="9"/>
        <v>0</v>
      </c>
      <c r="P127" s="90">
        <f t="shared" ca="1" si="9"/>
        <v>0</v>
      </c>
      <c r="Q127" s="90">
        <f t="shared" ca="1" si="9"/>
        <v>0</v>
      </c>
      <c r="R127" s="90">
        <f t="shared" ca="1" si="9"/>
        <v>0</v>
      </c>
      <c r="S127" s="90">
        <f t="shared" ca="1" si="9"/>
        <v>0</v>
      </c>
      <c r="T127" s="90">
        <f t="shared" ca="1" si="9"/>
        <v>0</v>
      </c>
      <c r="U127" s="90">
        <f t="shared" ca="1" si="9"/>
        <v>0</v>
      </c>
      <c r="V127">
        <f ca="1">IF('Chemicals 2030'!$A135="CP",INDIRECT("'Chemicals 2030'!"&amp;'Country Selector'!$B$3&amp;ROW($A135))*10^12,0)</f>
        <v>0</v>
      </c>
    </row>
    <row r="128" spans="1:22">
      <c r="A128" s="74">
        <v>76</v>
      </c>
      <c r="B128">
        <f ca="1">IF('Chemicals 2010'!$A136="CP",INDIRECT("'Chemicals 2010'!"&amp;'Country Selector'!$B$3&amp;ROW($A136))*10^12,0)</f>
        <v>0</v>
      </c>
      <c r="C128" s="90">
        <f t="shared" ref="C128:K156" ca="1" si="12">$B128*($L$1-C$1)/($L$1-$B$1)+$L128*(C$1-$B$1)/($L$1-$B$1)</f>
        <v>0</v>
      </c>
      <c r="D128" s="90">
        <f t="shared" ca="1" si="12"/>
        <v>0</v>
      </c>
      <c r="E128" s="90">
        <f t="shared" ca="1" si="12"/>
        <v>0</v>
      </c>
      <c r="F128" s="90">
        <f t="shared" ca="1" si="12"/>
        <v>0</v>
      </c>
      <c r="G128" s="90">
        <f t="shared" ca="1" si="12"/>
        <v>0</v>
      </c>
      <c r="H128" s="90">
        <f t="shared" ca="1" si="12"/>
        <v>0</v>
      </c>
      <c r="I128" s="90">
        <f t="shared" ca="1" si="12"/>
        <v>0</v>
      </c>
      <c r="J128" s="90">
        <f t="shared" ca="1" si="12"/>
        <v>0</v>
      </c>
      <c r="K128" s="90">
        <f t="shared" ca="1" si="12"/>
        <v>0</v>
      </c>
      <c r="L128">
        <f ca="1">IF('Chemicals 2020'!$A136="CP",INDIRECT("'Chemicals 2020'!"&amp;'Country Selector'!$B$3&amp;ROW($A136))*10^12,0)</f>
        <v>0</v>
      </c>
      <c r="M128" s="90">
        <f t="shared" ref="M128:U156" ca="1" si="13">$L128*($V$1-M$1)/($V$1-$L$1)+$V128*(M$1-$L$1)/($V$1-$L$1)</f>
        <v>0</v>
      </c>
      <c r="N128" s="90">
        <f t="shared" ca="1" si="13"/>
        <v>0</v>
      </c>
      <c r="O128" s="90">
        <f t="shared" ca="1" si="13"/>
        <v>0</v>
      </c>
      <c r="P128" s="90">
        <f t="shared" ca="1" si="13"/>
        <v>0</v>
      </c>
      <c r="Q128" s="90">
        <f t="shared" ca="1" si="13"/>
        <v>0</v>
      </c>
      <c r="R128" s="90">
        <f t="shared" ca="1" si="13"/>
        <v>0</v>
      </c>
      <c r="S128" s="90">
        <f t="shared" ca="1" si="13"/>
        <v>0</v>
      </c>
      <c r="T128" s="90">
        <f t="shared" ca="1" si="13"/>
        <v>0</v>
      </c>
      <c r="U128" s="90">
        <f t="shared" ca="1" si="13"/>
        <v>0</v>
      </c>
      <c r="V128">
        <f ca="1">IF('Chemicals 2030'!$A136="CP",INDIRECT("'Chemicals 2030'!"&amp;'Country Selector'!$B$3&amp;ROW($A136))*10^12,0)</f>
        <v>0</v>
      </c>
    </row>
    <row r="129" spans="1:22">
      <c r="A129" s="74">
        <v>77</v>
      </c>
      <c r="B129">
        <f ca="1">IF('Chemicals 2010'!$A137="CP",INDIRECT("'Chemicals 2010'!"&amp;'Country Selector'!$B$3&amp;ROW($A137))*10^12,0)</f>
        <v>0</v>
      </c>
      <c r="C129" s="90">
        <f t="shared" ca="1" si="12"/>
        <v>0</v>
      </c>
      <c r="D129" s="90">
        <f t="shared" ca="1" si="12"/>
        <v>0</v>
      </c>
      <c r="E129" s="90">
        <f t="shared" ca="1" si="12"/>
        <v>0</v>
      </c>
      <c r="F129" s="90">
        <f t="shared" ca="1" si="12"/>
        <v>0</v>
      </c>
      <c r="G129" s="90">
        <f t="shared" ca="1" si="12"/>
        <v>0</v>
      </c>
      <c r="H129" s="90">
        <f t="shared" ca="1" si="12"/>
        <v>0</v>
      </c>
      <c r="I129" s="90">
        <f t="shared" ca="1" si="12"/>
        <v>0</v>
      </c>
      <c r="J129" s="90">
        <f t="shared" ca="1" si="12"/>
        <v>0</v>
      </c>
      <c r="K129" s="90">
        <f t="shared" ca="1" si="12"/>
        <v>0</v>
      </c>
      <c r="L129">
        <f ca="1">IF('Chemicals 2020'!$A137="CP",INDIRECT("'Chemicals 2020'!"&amp;'Country Selector'!$B$3&amp;ROW($A137))*10^12,0)</f>
        <v>0</v>
      </c>
      <c r="M129" s="90">
        <f t="shared" ca="1" si="13"/>
        <v>0</v>
      </c>
      <c r="N129" s="90">
        <f t="shared" ca="1" si="13"/>
        <v>0</v>
      </c>
      <c r="O129" s="90">
        <f t="shared" ca="1" si="13"/>
        <v>0</v>
      </c>
      <c r="P129" s="90">
        <f t="shared" ca="1" si="13"/>
        <v>0</v>
      </c>
      <c r="Q129" s="90">
        <f t="shared" ca="1" si="13"/>
        <v>0</v>
      </c>
      <c r="R129" s="90">
        <f t="shared" ca="1" si="13"/>
        <v>0</v>
      </c>
      <c r="S129" s="90">
        <f t="shared" ca="1" si="13"/>
        <v>0</v>
      </c>
      <c r="T129" s="90">
        <f t="shared" ca="1" si="13"/>
        <v>0</v>
      </c>
      <c r="U129" s="90">
        <f t="shared" ca="1" si="13"/>
        <v>0</v>
      </c>
      <c r="V129">
        <f ca="1">IF('Chemicals 2030'!$A137="CP",INDIRECT("'Chemicals 2030'!"&amp;'Country Selector'!$B$3&amp;ROW($A137))*10^12,0)</f>
        <v>0</v>
      </c>
    </row>
    <row r="130" spans="1:22">
      <c r="A130" s="74">
        <v>78</v>
      </c>
      <c r="B130">
        <f ca="1">IF('Chemicals 2010'!$A138="CP",INDIRECT("'Chemicals 2010'!"&amp;'Country Selector'!$B$3&amp;ROW($A138))*10^12,0)</f>
        <v>0</v>
      </c>
      <c r="C130" s="90">
        <f t="shared" ca="1" si="12"/>
        <v>0</v>
      </c>
      <c r="D130" s="90">
        <f t="shared" ca="1" si="12"/>
        <v>0</v>
      </c>
      <c r="E130" s="90">
        <f t="shared" ca="1" si="12"/>
        <v>0</v>
      </c>
      <c r="F130" s="90">
        <f t="shared" ca="1" si="12"/>
        <v>0</v>
      </c>
      <c r="G130" s="90">
        <f t="shared" ca="1" si="12"/>
        <v>0</v>
      </c>
      <c r="H130" s="90">
        <f t="shared" ca="1" si="12"/>
        <v>0</v>
      </c>
      <c r="I130" s="90">
        <f t="shared" ca="1" si="12"/>
        <v>0</v>
      </c>
      <c r="J130" s="90">
        <f t="shared" ca="1" si="12"/>
        <v>0</v>
      </c>
      <c r="K130" s="90">
        <f t="shared" ca="1" si="12"/>
        <v>0</v>
      </c>
      <c r="L130">
        <f ca="1">IF('Chemicals 2020'!$A138="CP",INDIRECT("'Chemicals 2020'!"&amp;'Country Selector'!$B$3&amp;ROW($A138))*10^12,0)</f>
        <v>0</v>
      </c>
      <c r="M130" s="90">
        <f t="shared" ca="1" si="13"/>
        <v>0</v>
      </c>
      <c r="N130" s="90">
        <f t="shared" ca="1" si="13"/>
        <v>0</v>
      </c>
      <c r="O130" s="90">
        <f t="shared" ca="1" si="13"/>
        <v>0</v>
      </c>
      <c r="P130" s="90">
        <f t="shared" ca="1" si="13"/>
        <v>0</v>
      </c>
      <c r="Q130" s="90">
        <f t="shared" ca="1" si="13"/>
        <v>0</v>
      </c>
      <c r="R130" s="90">
        <f t="shared" ca="1" si="13"/>
        <v>0</v>
      </c>
      <c r="S130" s="90">
        <f t="shared" ca="1" si="13"/>
        <v>0</v>
      </c>
      <c r="T130" s="90">
        <f t="shared" ca="1" si="13"/>
        <v>0</v>
      </c>
      <c r="U130" s="90">
        <f t="shared" ca="1" si="13"/>
        <v>0</v>
      </c>
      <c r="V130">
        <f ca="1">IF('Chemicals 2030'!$A138="CP",INDIRECT("'Chemicals 2030'!"&amp;'Country Selector'!$B$3&amp;ROW($A138))*10^12,0)</f>
        <v>0</v>
      </c>
    </row>
    <row r="131" spans="1:22">
      <c r="A131" s="74">
        <v>79</v>
      </c>
      <c r="B131">
        <f ca="1">IF('Chemicals 2010'!$A139="CP",INDIRECT("'Chemicals 2010'!"&amp;'Country Selector'!$B$3&amp;ROW($A139))*10^12,0)</f>
        <v>0</v>
      </c>
      <c r="C131" s="90">
        <f t="shared" ca="1" si="12"/>
        <v>0</v>
      </c>
      <c r="D131" s="90">
        <f t="shared" ca="1" si="12"/>
        <v>0</v>
      </c>
      <c r="E131" s="90">
        <f t="shared" ca="1" si="12"/>
        <v>0</v>
      </c>
      <c r="F131" s="90">
        <f t="shared" ca="1" si="12"/>
        <v>0</v>
      </c>
      <c r="G131" s="90">
        <f t="shared" ca="1" si="12"/>
        <v>0</v>
      </c>
      <c r="H131" s="90">
        <f t="shared" ca="1" si="12"/>
        <v>0</v>
      </c>
      <c r="I131" s="90">
        <f t="shared" ca="1" si="12"/>
        <v>0</v>
      </c>
      <c r="J131" s="90">
        <f t="shared" ca="1" si="12"/>
        <v>0</v>
      </c>
      <c r="K131" s="90">
        <f t="shared" ca="1" si="12"/>
        <v>0</v>
      </c>
      <c r="L131">
        <f ca="1">IF('Chemicals 2020'!$A139="CP",INDIRECT("'Chemicals 2020'!"&amp;'Country Selector'!$B$3&amp;ROW($A139))*10^12,0)</f>
        <v>0</v>
      </c>
      <c r="M131" s="90">
        <f t="shared" ca="1" si="13"/>
        <v>0</v>
      </c>
      <c r="N131" s="90">
        <f t="shared" ca="1" si="13"/>
        <v>0</v>
      </c>
      <c r="O131" s="90">
        <f t="shared" ca="1" si="13"/>
        <v>0</v>
      </c>
      <c r="P131" s="90">
        <f t="shared" ca="1" si="13"/>
        <v>0</v>
      </c>
      <c r="Q131" s="90">
        <f t="shared" ca="1" si="13"/>
        <v>0</v>
      </c>
      <c r="R131" s="90">
        <f t="shared" ca="1" si="13"/>
        <v>0</v>
      </c>
      <c r="S131" s="90">
        <f t="shared" ca="1" si="13"/>
        <v>0</v>
      </c>
      <c r="T131" s="90">
        <f t="shared" ca="1" si="13"/>
        <v>0</v>
      </c>
      <c r="U131" s="90">
        <f t="shared" ca="1" si="13"/>
        <v>0</v>
      </c>
      <c r="V131">
        <f ca="1">IF('Chemicals 2030'!$A139="CP",INDIRECT("'Chemicals 2030'!"&amp;'Country Selector'!$B$3&amp;ROW($A139))*10^12,0)</f>
        <v>0</v>
      </c>
    </row>
    <row r="132" spans="1:22">
      <c r="A132" s="74">
        <v>80</v>
      </c>
      <c r="B132">
        <f ca="1">IF('Chemicals 2010'!$A140="CP",INDIRECT("'Chemicals 2010'!"&amp;'Country Selector'!$B$3&amp;ROW($A140))*10^12,0)</f>
        <v>0</v>
      </c>
      <c r="C132" s="90">
        <f t="shared" ca="1" si="12"/>
        <v>0</v>
      </c>
      <c r="D132" s="90">
        <f t="shared" ca="1" si="12"/>
        <v>0</v>
      </c>
      <c r="E132" s="90">
        <f t="shared" ca="1" si="12"/>
        <v>0</v>
      </c>
      <c r="F132" s="90">
        <f t="shared" ca="1" si="12"/>
        <v>0</v>
      </c>
      <c r="G132" s="90">
        <f t="shared" ca="1" si="12"/>
        <v>0</v>
      </c>
      <c r="H132" s="90">
        <f t="shared" ca="1" si="12"/>
        <v>0</v>
      </c>
      <c r="I132" s="90">
        <f t="shared" ca="1" si="12"/>
        <v>0</v>
      </c>
      <c r="J132" s="90">
        <f t="shared" ca="1" si="12"/>
        <v>0</v>
      </c>
      <c r="K132" s="90">
        <f t="shared" ca="1" si="12"/>
        <v>0</v>
      </c>
      <c r="L132">
        <f ca="1">IF('Chemicals 2020'!$A140="CP",INDIRECT("'Chemicals 2020'!"&amp;'Country Selector'!$B$3&amp;ROW($A140))*10^12,0)</f>
        <v>0</v>
      </c>
      <c r="M132" s="90">
        <f t="shared" ca="1" si="13"/>
        <v>0</v>
      </c>
      <c r="N132" s="90">
        <f t="shared" ca="1" si="13"/>
        <v>0</v>
      </c>
      <c r="O132" s="90">
        <f t="shared" ca="1" si="13"/>
        <v>0</v>
      </c>
      <c r="P132" s="90">
        <f t="shared" ca="1" si="13"/>
        <v>0</v>
      </c>
      <c r="Q132" s="90">
        <f t="shared" ca="1" si="13"/>
        <v>0</v>
      </c>
      <c r="R132" s="90">
        <f t="shared" ca="1" si="13"/>
        <v>0</v>
      </c>
      <c r="S132" s="90">
        <f t="shared" ca="1" si="13"/>
        <v>0</v>
      </c>
      <c r="T132" s="90">
        <f t="shared" ca="1" si="13"/>
        <v>0</v>
      </c>
      <c r="U132" s="90">
        <f t="shared" ca="1" si="13"/>
        <v>0</v>
      </c>
      <c r="V132">
        <f ca="1">IF('Chemicals 2030'!$A140="CP",INDIRECT("'Chemicals 2030'!"&amp;'Country Selector'!$B$3&amp;ROW($A140))*10^12,0)</f>
        <v>0</v>
      </c>
    </row>
    <row r="133" spans="1:22">
      <c r="A133" s="74">
        <v>81</v>
      </c>
      <c r="B133">
        <f ca="1">IF('Chemicals 2010'!$A141="CP",INDIRECT("'Chemicals 2010'!"&amp;'Country Selector'!$B$3&amp;ROW($A141))*10^12,0)</f>
        <v>0</v>
      </c>
      <c r="C133" s="90">
        <f t="shared" ca="1" si="12"/>
        <v>0</v>
      </c>
      <c r="D133" s="90">
        <f t="shared" ca="1" si="12"/>
        <v>0</v>
      </c>
      <c r="E133" s="90">
        <f t="shared" ca="1" si="12"/>
        <v>0</v>
      </c>
      <c r="F133" s="90">
        <f t="shared" ca="1" si="12"/>
        <v>0</v>
      </c>
      <c r="G133" s="90">
        <f t="shared" ca="1" si="12"/>
        <v>0</v>
      </c>
      <c r="H133" s="90">
        <f t="shared" ca="1" si="12"/>
        <v>0</v>
      </c>
      <c r="I133" s="90">
        <f t="shared" ca="1" si="12"/>
        <v>0</v>
      </c>
      <c r="J133" s="90">
        <f t="shared" ca="1" si="12"/>
        <v>0</v>
      </c>
      <c r="K133" s="90">
        <f t="shared" ca="1" si="12"/>
        <v>0</v>
      </c>
      <c r="L133">
        <f ca="1">IF('Chemicals 2020'!$A141="CP",INDIRECT("'Chemicals 2020'!"&amp;'Country Selector'!$B$3&amp;ROW($A141))*10^12,0)</f>
        <v>0</v>
      </c>
      <c r="M133" s="90">
        <f t="shared" ca="1" si="13"/>
        <v>0</v>
      </c>
      <c r="N133" s="90">
        <f t="shared" ca="1" si="13"/>
        <v>0</v>
      </c>
      <c r="O133" s="90">
        <f t="shared" ca="1" si="13"/>
        <v>0</v>
      </c>
      <c r="P133" s="90">
        <f t="shared" ca="1" si="13"/>
        <v>0</v>
      </c>
      <c r="Q133" s="90">
        <f t="shared" ca="1" si="13"/>
        <v>0</v>
      </c>
      <c r="R133" s="90">
        <f t="shared" ca="1" si="13"/>
        <v>0</v>
      </c>
      <c r="S133" s="90">
        <f t="shared" ca="1" si="13"/>
        <v>0</v>
      </c>
      <c r="T133" s="90">
        <f t="shared" ca="1" si="13"/>
        <v>0</v>
      </c>
      <c r="U133" s="90">
        <f t="shared" ca="1" si="13"/>
        <v>0</v>
      </c>
      <c r="V133">
        <f ca="1">IF('Chemicals 2030'!$A141="CP",INDIRECT("'Chemicals 2030'!"&amp;'Country Selector'!$B$3&amp;ROW($A141))*10^12,0)</f>
        <v>0</v>
      </c>
    </row>
    <row r="134" spans="1:22">
      <c r="A134" s="74">
        <v>82</v>
      </c>
      <c r="B134">
        <f ca="1">IF('Chemicals 2010'!$A142="CP",INDIRECT("'Chemicals 2010'!"&amp;'Country Selector'!$B$3&amp;ROW($A142))*10^12,0)</f>
        <v>15161929411.199537</v>
      </c>
      <c r="C134" s="90">
        <f t="shared" ca="1" si="12"/>
        <v>19190444764.917202</v>
      </c>
      <c r="D134" s="90">
        <f t="shared" ca="1" si="12"/>
        <v>23218960118.634865</v>
      </c>
      <c r="E134" s="90">
        <f t="shared" ca="1" si="12"/>
        <v>27247475472.352531</v>
      </c>
      <c r="F134" s="90">
        <f t="shared" ca="1" si="12"/>
        <v>31275990826.070198</v>
      </c>
      <c r="G134" s="90">
        <f t="shared" ca="1" si="12"/>
        <v>35304506179.787865</v>
      </c>
      <c r="H134" s="90">
        <f t="shared" ca="1" si="12"/>
        <v>39333021533.505531</v>
      </c>
      <c r="I134" s="90">
        <f t="shared" ca="1" si="12"/>
        <v>43361536887.22319</v>
      </c>
      <c r="J134" s="90">
        <f t="shared" ca="1" si="12"/>
        <v>47390052240.940857</v>
      </c>
      <c r="K134" s="90">
        <f t="shared" ca="1" si="12"/>
        <v>51418567594.658531</v>
      </c>
      <c r="L134">
        <f ca="1">IF('Chemicals 2020'!$A142="CP",INDIRECT("'Chemicals 2020'!"&amp;'Country Selector'!$B$3&amp;ROW($A142))*10^12,0)</f>
        <v>55447082948.37619</v>
      </c>
      <c r="M134" s="90">
        <f t="shared" ca="1" si="13"/>
        <v>61167289772.140518</v>
      </c>
      <c r="N134" s="90">
        <f t="shared" ca="1" si="13"/>
        <v>66887496595.904846</v>
      </c>
      <c r="O134" s="90">
        <f t="shared" ca="1" si="13"/>
        <v>72607703419.669174</v>
      </c>
      <c r="P134" s="90">
        <f t="shared" ca="1" si="13"/>
        <v>78327910243.433502</v>
      </c>
      <c r="Q134" s="90">
        <f t="shared" ca="1" si="13"/>
        <v>84048117067.197845</v>
      </c>
      <c r="R134" s="90">
        <f t="shared" ca="1" si="13"/>
        <v>89768323890.962173</v>
      </c>
      <c r="S134" s="90">
        <f t="shared" ca="1" si="13"/>
        <v>95488530714.726501</v>
      </c>
      <c r="T134" s="90">
        <f t="shared" ca="1" si="13"/>
        <v>101208737538.49081</v>
      </c>
      <c r="U134" s="90">
        <f t="shared" ca="1" si="13"/>
        <v>106928944362.25516</v>
      </c>
      <c r="V134">
        <f ca="1">IF('Chemicals 2030'!$A142="CP",INDIRECT("'Chemicals 2030'!"&amp;'Country Selector'!$B$3&amp;ROW($A142))*10^12,0)</f>
        <v>112649151186.01949</v>
      </c>
    </row>
    <row r="135" spans="1:22">
      <c r="A135" s="74">
        <v>83</v>
      </c>
      <c r="B135">
        <f ca="1">IF('Chemicals 2010'!$A143="CP",INDIRECT("'Chemicals 2010'!"&amp;'Country Selector'!$B$3&amp;ROW($A143))*10^12,0)</f>
        <v>0</v>
      </c>
      <c r="C135" s="90">
        <f t="shared" ca="1" si="12"/>
        <v>0</v>
      </c>
      <c r="D135" s="90">
        <f t="shared" ca="1" si="12"/>
        <v>0</v>
      </c>
      <c r="E135" s="90">
        <f t="shared" ca="1" si="12"/>
        <v>0</v>
      </c>
      <c r="F135" s="90">
        <f t="shared" ca="1" si="12"/>
        <v>0</v>
      </c>
      <c r="G135" s="90">
        <f t="shared" ca="1" si="12"/>
        <v>0</v>
      </c>
      <c r="H135" s="90">
        <f t="shared" ca="1" si="12"/>
        <v>0</v>
      </c>
      <c r="I135" s="90">
        <f t="shared" ca="1" si="12"/>
        <v>0</v>
      </c>
      <c r="J135" s="90">
        <f t="shared" ca="1" si="12"/>
        <v>0</v>
      </c>
      <c r="K135" s="90">
        <f t="shared" ca="1" si="12"/>
        <v>0</v>
      </c>
      <c r="L135">
        <f ca="1">IF('Chemicals 2020'!$A143="CP",INDIRECT("'Chemicals 2020'!"&amp;'Country Selector'!$B$3&amp;ROW($A143))*10^12,0)</f>
        <v>0</v>
      </c>
      <c r="M135" s="90">
        <f t="shared" ca="1" si="13"/>
        <v>0</v>
      </c>
      <c r="N135" s="90">
        <f t="shared" ca="1" si="13"/>
        <v>0</v>
      </c>
      <c r="O135" s="90">
        <f t="shared" ca="1" si="13"/>
        <v>0</v>
      </c>
      <c r="P135" s="90">
        <f t="shared" ca="1" si="13"/>
        <v>0</v>
      </c>
      <c r="Q135" s="90">
        <f t="shared" ca="1" si="13"/>
        <v>0</v>
      </c>
      <c r="R135" s="90">
        <f t="shared" ca="1" si="13"/>
        <v>0</v>
      </c>
      <c r="S135" s="90">
        <f t="shared" ca="1" si="13"/>
        <v>0</v>
      </c>
      <c r="T135" s="90">
        <f t="shared" ca="1" si="13"/>
        <v>0</v>
      </c>
      <c r="U135" s="90">
        <f t="shared" ca="1" si="13"/>
        <v>0</v>
      </c>
      <c r="V135">
        <f ca="1">IF('Chemicals 2030'!$A143="CP",INDIRECT("'Chemicals 2030'!"&amp;'Country Selector'!$B$3&amp;ROW($A143))*10^12,0)</f>
        <v>0</v>
      </c>
    </row>
    <row r="136" spans="1:22">
      <c r="A136" s="74">
        <v>84</v>
      </c>
      <c r="B136">
        <f ca="1">IF('Chemicals 2010'!$A144="CP",INDIRECT("'Chemicals 2010'!"&amp;'Country Selector'!$B$3&amp;ROW($A144))*10^12,0)</f>
        <v>0</v>
      </c>
      <c r="C136" s="90">
        <f t="shared" ca="1" si="12"/>
        <v>0</v>
      </c>
      <c r="D136" s="90">
        <f t="shared" ca="1" si="12"/>
        <v>0</v>
      </c>
      <c r="E136" s="90">
        <f t="shared" ca="1" si="12"/>
        <v>0</v>
      </c>
      <c r="F136" s="90">
        <f t="shared" ca="1" si="12"/>
        <v>0</v>
      </c>
      <c r="G136" s="90">
        <f t="shared" ca="1" si="12"/>
        <v>0</v>
      </c>
      <c r="H136" s="90">
        <f t="shared" ca="1" si="12"/>
        <v>0</v>
      </c>
      <c r="I136" s="90">
        <f t="shared" ca="1" si="12"/>
        <v>0</v>
      </c>
      <c r="J136" s="90">
        <f t="shared" ca="1" si="12"/>
        <v>0</v>
      </c>
      <c r="K136" s="90">
        <f t="shared" ca="1" si="12"/>
        <v>0</v>
      </c>
      <c r="L136">
        <f ca="1">IF('Chemicals 2020'!$A144="CP",INDIRECT("'Chemicals 2020'!"&amp;'Country Selector'!$B$3&amp;ROW($A144))*10^12,0)</f>
        <v>0</v>
      </c>
      <c r="M136" s="90">
        <f t="shared" ca="1" si="13"/>
        <v>0</v>
      </c>
      <c r="N136" s="90">
        <f t="shared" ca="1" si="13"/>
        <v>0</v>
      </c>
      <c r="O136" s="90">
        <f t="shared" ca="1" si="13"/>
        <v>0</v>
      </c>
      <c r="P136" s="90">
        <f t="shared" ca="1" si="13"/>
        <v>0</v>
      </c>
      <c r="Q136" s="90">
        <f t="shared" ca="1" si="13"/>
        <v>0</v>
      </c>
      <c r="R136" s="90">
        <f t="shared" ca="1" si="13"/>
        <v>0</v>
      </c>
      <c r="S136" s="90">
        <f t="shared" ca="1" si="13"/>
        <v>0</v>
      </c>
      <c r="T136" s="90">
        <f t="shared" ca="1" si="13"/>
        <v>0</v>
      </c>
      <c r="U136" s="90">
        <f t="shared" ca="1" si="13"/>
        <v>0</v>
      </c>
      <c r="V136">
        <f ca="1">IF('Chemicals 2030'!$A144="CP",INDIRECT("'Chemicals 2030'!"&amp;'Country Selector'!$B$3&amp;ROW($A144))*10^12,0)</f>
        <v>0</v>
      </c>
    </row>
    <row r="137" spans="1:22">
      <c r="A137" s="74">
        <v>85</v>
      </c>
      <c r="B137">
        <f ca="1">IF('Chemicals 2010'!$A145="CP",INDIRECT("'Chemicals 2010'!"&amp;'Country Selector'!$B$3&amp;ROW($A145))*10^12,0)</f>
        <v>0</v>
      </c>
      <c r="C137" s="90">
        <f t="shared" ca="1" si="12"/>
        <v>0</v>
      </c>
      <c r="D137" s="90">
        <f t="shared" ca="1" si="12"/>
        <v>0</v>
      </c>
      <c r="E137" s="90">
        <f t="shared" ca="1" si="12"/>
        <v>0</v>
      </c>
      <c r="F137" s="90">
        <f t="shared" ca="1" si="12"/>
        <v>0</v>
      </c>
      <c r="G137" s="90">
        <f t="shared" ca="1" si="12"/>
        <v>0</v>
      </c>
      <c r="H137" s="90">
        <f t="shared" ca="1" si="12"/>
        <v>0</v>
      </c>
      <c r="I137" s="90">
        <f t="shared" ca="1" si="12"/>
        <v>0</v>
      </c>
      <c r="J137" s="90">
        <f t="shared" ca="1" si="12"/>
        <v>0</v>
      </c>
      <c r="K137" s="90">
        <f t="shared" ca="1" si="12"/>
        <v>0</v>
      </c>
      <c r="L137">
        <f ca="1">IF('Chemicals 2020'!$A145="CP",INDIRECT("'Chemicals 2020'!"&amp;'Country Selector'!$B$3&amp;ROW($A145))*10^12,0)</f>
        <v>0</v>
      </c>
      <c r="M137" s="90">
        <f t="shared" ca="1" si="13"/>
        <v>0</v>
      </c>
      <c r="N137" s="90">
        <f t="shared" ca="1" si="13"/>
        <v>0</v>
      </c>
      <c r="O137" s="90">
        <f t="shared" ca="1" si="13"/>
        <v>0</v>
      </c>
      <c r="P137" s="90">
        <f t="shared" ca="1" si="13"/>
        <v>0</v>
      </c>
      <c r="Q137" s="90">
        <f t="shared" ca="1" si="13"/>
        <v>0</v>
      </c>
      <c r="R137" s="90">
        <f t="shared" ca="1" si="13"/>
        <v>0</v>
      </c>
      <c r="S137" s="90">
        <f t="shared" ca="1" si="13"/>
        <v>0</v>
      </c>
      <c r="T137" s="90">
        <f t="shared" ca="1" si="13"/>
        <v>0</v>
      </c>
      <c r="U137" s="90">
        <f t="shared" ca="1" si="13"/>
        <v>0</v>
      </c>
      <c r="V137">
        <f ca="1">IF('Chemicals 2030'!$A145="CP",INDIRECT("'Chemicals 2030'!"&amp;'Country Selector'!$B$3&amp;ROW($A145))*10^12,0)</f>
        <v>0</v>
      </c>
    </row>
    <row r="138" spans="1:22">
      <c r="A138" s="74">
        <v>86</v>
      </c>
      <c r="B138">
        <f ca="1">IF('Chemicals 2010'!$A146="CP",INDIRECT("'Chemicals 2010'!"&amp;'Country Selector'!$B$3&amp;ROW($A146))*10^12,0)</f>
        <v>0</v>
      </c>
      <c r="C138" s="90">
        <f t="shared" ca="1" si="12"/>
        <v>0</v>
      </c>
      <c r="D138" s="90">
        <f t="shared" ca="1" si="12"/>
        <v>0</v>
      </c>
      <c r="E138" s="90">
        <f t="shared" ca="1" si="12"/>
        <v>0</v>
      </c>
      <c r="F138" s="90">
        <f t="shared" ca="1" si="12"/>
        <v>0</v>
      </c>
      <c r="G138" s="90">
        <f t="shared" ca="1" si="12"/>
        <v>0</v>
      </c>
      <c r="H138" s="90">
        <f t="shared" ca="1" si="12"/>
        <v>0</v>
      </c>
      <c r="I138" s="90">
        <f t="shared" ca="1" si="12"/>
        <v>0</v>
      </c>
      <c r="J138" s="90">
        <f t="shared" ca="1" si="12"/>
        <v>0</v>
      </c>
      <c r="K138" s="90">
        <f t="shared" ca="1" si="12"/>
        <v>0</v>
      </c>
      <c r="L138">
        <f ca="1">IF('Chemicals 2020'!$A146="CP",INDIRECT("'Chemicals 2020'!"&amp;'Country Selector'!$B$3&amp;ROW($A146))*10^12,0)</f>
        <v>0</v>
      </c>
      <c r="M138" s="90">
        <f t="shared" ca="1" si="13"/>
        <v>0</v>
      </c>
      <c r="N138" s="90">
        <f t="shared" ca="1" si="13"/>
        <v>0</v>
      </c>
      <c r="O138" s="90">
        <f t="shared" ca="1" si="13"/>
        <v>0</v>
      </c>
      <c r="P138" s="90">
        <f t="shared" ca="1" si="13"/>
        <v>0</v>
      </c>
      <c r="Q138" s="90">
        <f t="shared" ca="1" si="13"/>
        <v>0</v>
      </c>
      <c r="R138" s="90">
        <f t="shared" ca="1" si="13"/>
        <v>0</v>
      </c>
      <c r="S138" s="90">
        <f t="shared" ca="1" si="13"/>
        <v>0</v>
      </c>
      <c r="T138" s="90">
        <f t="shared" ca="1" si="13"/>
        <v>0</v>
      </c>
      <c r="U138" s="90">
        <f t="shared" ca="1" si="13"/>
        <v>0</v>
      </c>
      <c r="V138">
        <f ca="1">IF('Chemicals 2030'!$A146="CP",INDIRECT("'Chemicals 2030'!"&amp;'Country Selector'!$B$3&amp;ROW($A146))*10^12,0)</f>
        <v>0</v>
      </c>
    </row>
    <row r="139" spans="1:22">
      <c r="A139" s="74">
        <v>87</v>
      </c>
      <c r="B139">
        <f ca="1">IF('Chemicals 2010'!$A147="CP",INDIRECT("'Chemicals 2010'!"&amp;'Country Selector'!$B$3&amp;ROW($A147))*10^12,0)</f>
        <v>0</v>
      </c>
      <c r="C139" s="90">
        <f t="shared" ca="1" si="12"/>
        <v>0</v>
      </c>
      <c r="D139" s="90">
        <f t="shared" ca="1" si="12"/>
        <v>0</v>
      </c>
      <c r="E139" s="90">
        <f t="shared" ca="1" si="12"/>
        <v>0</v>
      </c>
      <c r="F139" s="90">
        <f t="shared" ca="1" si="12"/>
        <v>0</v>
      </c>
      <c r="G139" s="90">
        <f t="shared" ca="1" si="12"/>
        <v>0</v>
      </c>
      <c r="H139" s="90">
        <f t="shared" ca="1" si="12"/>
        <v>0</v>
      </c>
      <c r="I139" s="90">
        <f t="shared" ca="1" si="12"/>
        <v>0</v>
      </c>
      <c r="J139" s="90">
        <f t="shared" ca="1" si="12"/>
        <v>0</v>
      </c>
      <c r="K139" s="90">
        <f t="shared" ca="1" si="12"/>
        <v>0</v>
      </c>
      <c r="L139">
        <f ca="1">IF('Chemicals 2020'!$A147="CP",INDIRECT("'Chemicals 2020'!"&amp;'Country Selector'!$B$3&amp;ROW($A147))*10^12,0)</f>
        <v>0</v>
      </c>
      <c r="M139" s="90">
        <f t="shared" ca="1" si="13"/>
        <v>0</v>
      </c>
      <c r="N139" s="90">
        <f t="shared" ca="1" si="13"/>
        <v>0</v>
      </c>
      <c r="O139" s="90">
        <f t="shared" ca="1" si="13"/>
        <v>0</v>
      </c>
      <c r="P139" s="90">
        <f t="shared" ca="1" si="13"/>
        <v>0</v>
      </c>
      <c r="Q139" s="90">
        <f t="shared" ca="1" si="13"/>
        <v>0</v>
      </c>
      <c r="R139" s="90">
        <f t="shared" ca="1" si="13"/>
        <v>0</v>
      </c>
      <c r="S139" s="90">
        <f t="shared" ca="1" si="13"/>
        <v>0</v>
      </c>
      <c r="T139" s="90">
        <f t="shared" ca="1" si="13"/>
        <v>0</v>
      </c>
      <c r="U139" s="90">
        <f t="shared" ca="1" si="13"/>
        <v>0</v>
      </c>
      <c r="V139">
        <f ca="1">IF('Chemicals 2030'!$A147="CP",INDIRECT("'Chemicals 2030'!"&amp;'Country Selector'!$B$3&amp;ROW($A147))*10^12,0)</f>
        <v>0</v>
      </c>
    </row>
    <row r="140" spans="1:22">
      <c r="A140" s="74">
        <v>88</v>
      </c>
      <c r="B140">
        <f ca="1">IF('Chemicals 2010'!$A148="CP",INDIRECT("'Chemicals 2010'!"&amp;'Country Selector'!$B$3&amp;ROW($A148))*10^12,0)</f>
        <v>0</v>
      </c>
      <c r="C140" s="90">
        <f t="shared" ca="1" si="12"/>
        <v>0</v>
      </c>
      <c r="D140" s="90">
        <f t="shared" ca="1" si="12"/>
        <v>0</v>
      </c>
      <c r="E140" s="90">
        <f t="shared" ca="1" si="12"/>
        <v>0</v>
      </c>
      <c r="F140" s="90">
        <f t="shared" ca="1" si="12"/>
        <v>0</v>
      </c>
      <c r="G140" s="90">
        <f t="shared" ca="1" si="12"/>
        <v>0</v>
      </c>
      <c r="H140" s="90">
        <f t="shared" ca="1" si="12"/>
        <v>0</v>
      </c>
      <c r="I140" s="90">
        <f t="shared" ca="1" si="12"/>
        <v>0</v>
      </c>
      <c r="J140" s="90">
        <f t="shared" ca="1" si="12"/>
        <v>0</v>
      </c>
      <c r="K140" s="90">
        <f t="shared" ca="1" si="12"/>
        <v>0</v>
      </c>
      <c r="L140">
        <f ca="1">IF('Chemicals 2020'!$A148="CP",INDIRECT("'Chemicals 2020'!"&amp;'Country Selector'!$B$3&amp;ROW($A148))*10^12,0)</f>
        <v>0</v>
      </c>
      <c r="M140" s="90">
        <f t="shared" ca="1" si="13"/>
        <v>0</v>
      </c>
      <c r="N140" s="90">
        <f t="shared" ca="1" si="13"/>
        <v>0</v>
      </c>
      <c r="O140" s="90">
        <f t="shared" ca="1" si="13"/>
        <v>0</v>
      </c>
      <c r="P140" s="90">
        <f t="shared" ca="1" si="13"/>
        <v>0</v>
      </c>
      <c r="Q140" s="90">
        <f t="shared" ca="1" si="13"/>
        <v>0</v>
      </c>
      <c r="R140" s="90">
        <f t="shared" ca="1" si="13"/>
        <v>0</v>
      </c>
      <c r="S140" s="90">
        <f t="shared" ca="1" si="13"/>
        <v>0</v>
      </c>
      <c r="T140" s="90">
        <f t="shared" ca="1" si="13"/>
        <v>0</v>
      </c>
      <c r="U140" s="90">
        <f t="shared" ca="1" si="13"/>
        <v>0</v>
      </c>
      <c r="V140">
        <f ca="1">IF('Chemicals 2030'!$A148="CP",INDIRECT("'Chemicals 2030'!"&amp;'Country Selector'!$B$3&amp;ROW($A148))*10^12,0)</f>
        <v>0</v>
      </c>
    </row>
    <row r="141" spans="1:22">
      <c r="A141" s="74">
        <v>89</v>
      </c>
      <c r="B141">
        <f ca="1">IF('Chemicals 2010'!$A149="CP",INDIRECT("'Chemicals 2010'!"&amp;'Country Selector'!$B$3&amp;ROW($A149))*10^12,0)</f>
        <v>0</v>
      </c>
      <c r="C141" s="90">
        <f t="shared" ca="1" si="12"/>
        <v>1507142963907.5347</v>
      </c>
      <c r="D141" s="90">
        <f t="shared" ca="1" si="12"/>
        <v>3014285927815.0693</v>
      </c>
      <c r="E141" s="90">
        <f t="shared" ca="1" si="12"/>
        <v>4521428891722.6045</v>
      </c>
      <c r="F141" s="90">
        <f t="shared" ca="1" si="12"/>
        <v>6028571855630.1387</v>
      </c>
      <c r="G141" s="90">
        <f t="shared" ca="1" si="12"/>
        <v>7535714819537.6738</v>
      </c>
      <c r="H141" s="90">
        <f t="shared" ca="1" si="12"/>
        <v>9042857783445.209</v>
      </c>
      <c r="I141" s="90">
        <f t="shared" ca="1" si="12"/>
        <v>10550000747352.744</v>
      </c>
      <c r="J141" s="90">
        <f t="shared" ca="1" si="12"/>
        <v>12057143711260.277</v>
      </c>
      <c r="K141" s="90">
        <f t="shared" ca="1" si="12"/>
        <v>13564286675167.812</v>
      </c>
      <c r="L141">
        <f ca="1">IF('Chemicals 2020'!$A149="CP",INDIRECT("'Chemicals 2020'!"&amp;'Country Selector'!$B$3&amp;ROW($A149))*10^12,0)</f>
        <v>15071429639075.348</v>
      </c>
      <c r="M141" s="90">
        <f t="shared" ca="1" si="13"/>
        <v>15007501811198.17</v>
      </c>
      <c r="N141" s="90">
        <f t="shared" ca="1" si="13"/>
        <v>14943573983320.992</v>
      </c>
      <c r="O141" s="90">
        <f t="shared" ca="1" si="13"/>
        <v>14879646155443.816</v>
      </c>
      <c r="P141" s="90">
        <f t="shared" ca="1" si="13"/>
        <v>14815718327566.641</v>
      </c>
      <c r="Q141" s="90">
        <f t="shared" ca="1" si="13"/>
        <v>14751790499689.463</v>
      </c>
      <c r="R141" s="90">
        <f t="shared" ca="1" si="13"/>
        <v>14687862671812.285</v>
      </c>
      <c r="S141" s="90">
        <f t="shared" ca="1" si="13"/>
        <v>14623934843935.109</v>
      </c>
      <c r="T141" s="90">
        <f t="shared" ca="1" si="13"/>
        <v>14560007016057.934</v>
      </c>
      <c r="U141" s="90">
        <f t="shared" ca="1" si="13"/>
        <v>14496079188180.756</v>
      </c>
      <c r="V141">
        <f ca="1">IF('Chemicals 2030'!$A149="CP",INDIRECT("'Chemicals 2030'!"&amp;'Country Selector'!$B$3&amp;ROW($A149))*10^12,0)</f>
        <v>14432151360303.578</v>
      </c>
    </row>
    <row r="142" spans="1:22">
      <c r="A142" s="74">
        <v>90</v>
      </c>
      <c r="B142">
        <f ca="1">IF('Chemicals 2010'!$A150="CP",INDIRECT("'Chemicals 2010'!"&amp;'Country Selector'!$B$3&amp;ROW($A150))*10^12,0)</f>
        <v>0</v>
      </c>
      <c r="C142" s="90">
        <f t="shared" ca="1" si="12"/>
        <v>0</v>
      </c>
      <c r="D142" s="90">
        <f t="shared" ca="1" si="12"/>
        <v>0</v>
      </c>
      <c r="E142" s="90">
        <f t="shared" ca="1" si="12"/>
        <v>0</v>
      </c>
      <c r="F142" s="90">
        <f t="shared" ca="1" si="12"/>
        <v>0</v>
      </c>
      <c r="G142" s="90">
        <f t="shared" ca="1" si="12"/>
        <v>0</v>
      </c>
      <c r="H142" s="90">
        <f t="shared" ca="1" si="12"/>
        <v>0</v>
      </c>
      <c r="I142" s="90">
        <f t="shared" ca="1" si="12"/>
        <v>0</v>
      </c>
      <c r="J142" s="90">
        <f t="shared" ca="1" si="12"/>
        <v>0</v>
      </c>
      <c r="K142" s="90">
        <f t="shared" ca="1" si="12"/>
        <v>0</v>
      </c>
      <c r="L142">
        <f ca="1">IF('Chemicals 2020'!$A150="CP",INDIRECT("'Chemicals 2020'!"&amp;'Country Selector'!$B$3&amp;ROW($A150))*10^12,0)</f>
        <v>0</v>
      </c>
      <c r="M142" s="90">
        <f t="shared" ca="1" si="13"/>
        <v>0</v>
      </c>
      <c r="N142" s="90">
        <f t="shared" ca="1" si="13"/>
        <v>0</v>
      </c>
      <c r="O142" s="90">
        <f t="shared" ca="1" si="13"/>
        <v>0</v>
      </c>
      <c r="P142" s="90">
        <f t="shared" ca="1" si="13"/>
        <v>0</v>
      </c>
      <c r="Q142" s="90">
        <f t="shared" ca="1" si="13"/>
        <v>0</v>
      </c>
      <c r="R142" s="90">
        <f t="shared" ca="1" si="13"/>
        <v>0</v>
      </c>
      <c r="S142" s="90">
        <f t="shared" ca="1" si="13"/>
        <v>0</v>
      </c>
      <c r="T142" s="90">
        <f t="shared" ca="1" si="13"/>
        <v>0</v>
      </c>
      <c r="U142" s="90">
        <f t="shared" ca="1" si="13"/>
        <v>0</v>
      </c>
      <c r="V142">
        <f ca="1">IF('Chemicals 2030'!$A150="CP",INDIRECT("'Chemicals 2030'!"&amp;'Country Selector'!$B$3&amp;ROW($A150))*10^12,0)</f>
        <v>0</v>
      </c>
    </row>
    <row r="143" spans="1:22">
      <c r="A143" s="74">
        <v>91</v>
      </c>
      <c r="B143">
        <f ca="1">IF('Chemicals 2010'!$A151="CP",INDIRECT("'Chemicals 2010'!"&amp;'Country Selector'!$B$3&amp;ROW($A151))*10^12,0)</f>
        <v>0</v>
      </c>
      <c r="C143" s="90">
        <f t="shared" ca="1" si="12"/>
        <v>0</v>
      </c>
      <c r="D143" s="90">
        <f t="shared" ca="1" si="12"/>
        <v>0</v>
      </c>
      <c r="E143" s="90">
        <f t="shared" ca="1" si="12"/>
        <v>0</v>
      </c>
      <c r="F143" s="90">
        <f t="shared" ca="1" si="12"/>
        <v>0</v>
      </c>
      <c r="G143" s="90">
        <f t="shared" ca="1" si="12"/>
        <v>0</v>
      </c>
      <c r="H143" s="90">
        <f t="shared" ca="1" si="12"/>
        <v>0</v>
      </c>
      <c r="I143" s="90">
        <f t="shared" ca="1" si="12"/>
        <v>0</v>
      </c>
      <c r="J143" s="90">
        <f t="shared" ca="1" si="12"/>
        <v>0</v>
      </c>
      <c r="K143" s="90">
        <f t="shared" ca="1" si="12"/>
        <v>0</v>
      </c>
      <c r="L143">
        <f ca="1">IF('Chemicals 2020'!$A151="CP",INDIRECT("'Chemicals 2020'!"&amp;'Country Selector'!$B$3&amp;ROW($A151))*10^12,0)</f>
        <v>0</v>
      </c>
      <c r="M143" s="90">
        <f t="shared" ca="1" si="13"/>
        <v>0</v>
      </c>
      <c r="N143" s="90">
        <f t="shared" ca="1" si="13"/>
        <v>0</v>
      </c>
      <c r="O143" s="90">
        <f t="shared" ca="1" si="13"/>
        <v>0</v>
      </c>
      <c r="P143" s="90">
        <f t="shared" ca="1" si="13"/>
        <v>0</v>
      </c>
      <c r="Q143" s="90">
        <f t="shared" ca="1" si="13"/>
        <v>0</v>
      </c>
      <c r="R143" s="90">
        <f t="shared" ca="1" si="13"/>
        <v>0</v>
      </c>
      <c r="S143" s="90">
        <f t="shared" ca="1" si="13"/>
        <v>0</v>
      </c>
      <c r="T143" s="90">
        <f t="shared" ca="1" si="13"/>
        <v>0</v>
      </c>
      <c r="U143" s="90">
        <f t="shared" ca="1" si="13"/>
        <v>0</v>
      </c>
      <c r="V143">
        <f ca="1">IF('Chemicals 2030'!$A151="CP",INDIRECT("'Chemicals 2030'!"&amp;'Country Selector'!$B$3&amp;ROW($A151))*10^12,0)</f>
        <v>0</v>
      </c>
    </row>
    <row r="144" spans="1:22">
      <c r="A144" s="74">
        <v>92</v>
      </c>
      <c r="B144">
        <f ca="1">IF('Chemicals 2010'!$A152="CP",INDIRECT("'Chemicals 2010'!"&amp;'Country Selector'!$B$3&amp;ROW($A152))*10^12,0)</f>
        <v>0</v>
      </c>
      <c r="C144" s="90">
        <f t="shared" ca="1" si="12"/>
        <v>0</v>
      </c>
      <c r="D144" s="90">
        <f t="shared" ca="1" si="12"/>
        <v>0</v>
      </c>
      <c r="E144" s="90">
        <f t="shared" ca="1" si="12"/>
        <v>0</v>
      </c>
      <c r="F144" s="90">
        <f t="shared" ca="1" si="12"/>
        <v>0</v>
      </c>
      <c r="G144" s="90">
        <f t="shared" ca="1" si="12"/>
        <v>0</v>
      </c>
      <c r="H144" s="90">
        <f t="shared" ca="1" si="12"/>
        <v>0</v>
      </c>
      <c r="I144" s="90">
        <f t="shared" ca="1" si="12"/>
        <v>0</v>
      </c>
      <c r="J144" s="90">
        <f t="shared" ca="1" si="12"/>
        <v>0</v>
      </c>
      <c r="K144" s="90">
        <f t="shared" ca="1" si="12"/>
        <v>0</v>
      </c>
      <c r="L144">
        <f ca="1">IF('Chemicals 2020'!$A152="CP",INDIRECT("'Chemicals 2020'!"&amp;'Country Selector'!$B$3&amp;ROW($A152))*10^12,0)</f>
        <v>0</v>
      </c>
      <c r="M144" s="90">
        <f t="shared" ca="1" si="13"/>
        <v>0</v>
      </c>
      <c r="N144" s="90">
        <f t="shared" ca="1" si="13"/>
        <v>0</v>
      </c>
      <c r="O144" s="90">
        <f t="shared" ca="1" si="13"/>
        <v>0</v>
      </c>
      <c r="P144" s="90">
        <f t="shared" ca="1" si="13"/>
        <v>0</v>
      </c>
      <c r="Q144" s="90">
        <f t="shared" ca="1" si="13"/>
        <v>0</v>
      </c>
      <c r="R144" s="90">
        <f t="shared" ca="1" si="13"/>
        <v>0</v>
      </c>
      <c r="S144" s="90">
        <f t="shared" ca="1" si="13"/>
        <v>0</v>
      </c>
      <c r="T144" s="90">
        <f t="shared" ca="1" si="13"/>
        <v>0</v>
      </c>
      <c r="U144" s="90">
        <f t="shared" ca="1" si="13"/>
        <v>0</v>
      </c>
      <c r="V144">
        <f ca="1">IF('Chemicals 2030'!$A152="CP",INDIRECT("'Chemicals 2030'!"&amp;'Country Selector'!$B$3&amp;ROW($A152))*10^12,0)</f>
        <v>0</v>
      </c>
    </row>
    <row r="145" spans="1:22">
      <c r="A145" s="74">
        <v>93</v>
      </c>
      <c r="B145">
        <f ca="1">IF('Chemicals 2010'!$A153="CP",INDIRECT("'Chemicals 2010'!"&amp;'Country Selector'!$B$3&amp;ROW($A153))*10^12,0)</f>
        <v>0</v>
      </c>
      <c r="C145" s="90">
        <f t="shared" ca="1" si="12"/>
        <v>0</v>
      </c>
      <c r="D145" s="90">
        <f t="shared" ca="1" si="12"/>
        <v>0</v>
      </c>
      <c r="E145" s="90">
        <f t="shared" ca="1" si="12"/>
        <v>0</v>
      </c>
      <c r="F145" s="90">
        <f t="shared" ca="1" si="12"/>
        <v>0</v>
      </c>
      <c r="G145" s="90">
        <f t="shared" ca="1" si="12"/>
        <v>0</v>
      </c>
      <c r="H145" s="90">
        <f t="shared" ca="1" si="12"/>
        <v>0</v>
      </c>
      <c r="I145" s="90">
        <f t="shared" ca="1" si="12"/>
        <v>0</v>
      </c>
      <c r="J145" s="90">
        <f t="shared" ca="1" si="12"/>
        <v>0</v>
      </c>
      <c r="K145" s="90">
        <f t="shared" ca="1" si="12"/>
        <v>0</v>
      </c>
      <c r="L145">
        <f ca="1">IF('Chemicals 2020'!$A153="CP",INDIRECT("'Chemicals 2020'!"&amp;'Country Selector'!$B$3&amp;ROW($A153))*10^12,0)</f>
        <v>0</v>
      </c>
      <c r="M145" s="90">
        <f t="shared" ca="1" si="13"/>
        <v>0</v>
      </c>
      <c r="N145" s="90">
        <f t="shared" ca="1" si="13"/>
        <v>0</v>
      </c>
      <c r="O145" s="90">
        <f t="shared" ca="1" si="13"/>
        <v>0</v>
      </c>
      <c r="P145" s="90">
        <f t="shared" ca="1" si="13"/>
        <v>0</v>
      </c>
      <c r="Q145" s="90">
        <f t="shared" ca="1" si="13"/>
        <v>0</v>
      </c>
      <c r="R145" s="90">
        <f t="shared" ca="1" si="13"/>
        <v>0</v>
      </c>
      <c r="S145" s="90">
        <f t="shared" ca="1" si="13"/>
        <v>0</v>
      </c>
      <c r="T145" s="90">
        <f t="shared" ca="1" si="13"/>
        <v>0</v>
      </c>
      <c r="U145" s="90">
        <f t="shared" ca="1" si="13"/>
        <v>0</v>
      </c>
      <c r="V145">
        <f ca="1">IF('Chemicals 2030'!$A153="CP",INDIRECT("'Chemicals 2030'!"&amp;'Country Selector'!$B$3&amp;ROW($A153))*10^12,0)</f>
        <v>0</v>
      </c>
    </row>
    <row r="146" spans="1:22">
      <c r="A146" s="74">
        <v>94</v>
      </c>
      <c r="B146">
        <f ca="1">IF('Chemicals 2010'!$A154="CP",INDIRECT("'Chemicals 2010'!"&amp;'Country Selector'!$B$3&amp;ROW($A154))*10^12,0)</f>
        <v>0</v>
      </c>
      <c r="C146" s="90">
        <f t="shared" ca="1" si="12"/>
        <v>0</v>
      </c>
      <c r="D146" s="90">
        <f t="shared" ca="1" si="12"/>
        <v>0</v>
      </c>
      <c r="E146" s="90">
        <f t="shared" ca="1" si="12"/>
        <v>0</v>
      </c>
      <c r="F146" s="90">
        <f t="shared" ca="1" si="12"/>
        <v>0</v>
      </c>
      <c r="G146" s="90">
        <f t="shared" ca="1" si="12"/>
        <v>0</v>
      </c>
      <c r="H146" s="90">
        <f t="shared" ca="1" si="12"/>
        <v>0</v>
      </c>
      <c r="I146" s="90">
        <f t="shared" ca="1" si="12"/>
        <v>0</v>
      </c>
      <c r="J146" s="90">
        <f t="shared" ca="1" si="12"/>
        <v>0</v>
      </c>
      <c r="K146" s="90">
        <f t="shared" ca="1" si="12"/>
        <v>0</v>
      </c>
      <c r="L146">
        <f ca="1">IF('Chemicals 2020'!$A154="CP",INDIRECT("'Chemicals 2020'!"&amp;'Country Selector'!$B$3&amp;ROW($A154))*10^12,0)</f>
        <v>0</v>
      </c>
      <c r="M146" s="90">
        <f t="shared" ca="1" si="13"/>
        <v>0</v>
      </c>
      <c r="N146" s="90">
        <f t="shared" ca="1" si="13"/>
        <v>0</v>
      </c>
      <c r="O146" s="90">
        <f t="shared" ca="1" si="13"/>
        <v>0</v>
      </c>
      <c r="P146" s="90">
        <f t="shared" ca="1" si="13"/>
        <v>0</v>
      </c>
      <c r="Q146" s="90">
        <f t="shared" ca="1" si="13"/>
        <v>0</v>
      </c>
      <c r="R146" s="90">
        <f t="shared" ca="1" si="13"/>
        <v>0</v>
      </c>
      <c r="S146" s="90">
        <f t="shared" ca="1" si="13"/>
        <v>0</v>
      </c>
      <c r="T146" s="90">
        <f t="shared" ca="1" si="13"/>
        <v>0</v>
      </c>
      <c r="U146" s="90">
        <f t="shared" ca="1" si="13"/>
        <v>0</v>
      </c>
      <c r="V146">
        <f ca="1">IF('Chemicals 2030'!$A154="CP",INDIRECT("'Chemicals 2030'!"&amp;'Country Selector'!$B$3&amp;ROW($A154))*10^12,0)</f>
        <v>0</v>
      </c>
    </row>
    <row r="147" spans="1:22">
      <c r="A147" s="74">
        <v>95</v>
      </c>
      <c r="B147">
        <f ca="1">IF('Chemicals 2010'!$A155="CP",INDIRECT("'Chemicals 2010'!"&amp;'Country Selector'!$B$3&amp;ROW($A155))*10^12,0)</f>
        <v>0</v>
      </c>
      <c r="C147" s="90">
        <f t="shared" ca="1" si="12"/>
        <v>0</v>
      </c>
      <c r="D147" s="90">
        <f t="shared" ca="1" si="12"/>
        <v>0</v>
      </c>
      <c r="E147" s="90">
        <f t="shared" ca="1" si="12"/>
        <v>0</v>
      </c>
      <c r="F147" s="90">
        <f t="shared" ca="1" si="12"/>
        <v>0</v>
      </c>
      <c r="G147" s="90">
        <f t="shared" ca="1" si="12"/>
        <v>0</v>
      </c>
      <c r="H147" s="90">
        <f t="shared" ca="1" si="12"/>
        <v>0</v>
      </c>
      <c r="I147" s="90">
        <f t="shared" ca="1" si="12"/>
        <v>0</v>
      </c>
      <c r="J147" s="90">
        <f t="shared" ca="1" si="12"/>
        <v>0</v>
      </c>
      <c r="K147" s="90">
        <f t="shared" ca="1" si="12"/>
        <v>0</v>
      </c>
      <c r="L147">
        <f ca="1">IF('Chemicals 2020'!$A155="CP",INDIRECT("'Chemicals 2020'!"&amp;'Country Selector'!$B$3&amp;ROW($A155))*10^12,0)</f>
        <v>0</v>
      </c>
      <c r="M147" s="90">
        <f t="shared" ca="1" si="13"/>
        <v>0</v>
      </c>
      <c r="N147" s="90">
        <f t="shared" ca="1" si="13"/>
        <v>0</v>
      </c>
      <c r="O147" s="90">
        <f t="shared" ca="1" si="13"/>
        <v>0</v>
      </c>
      <c r="P147" s="90">
        <f t="shared" ca="1" si="13"/>
        <v>0</v>
      </c>
      <c r="Q147" s="90">
        <f t="shared" ca="1" si="13"/>
        <v>0</v>
      </c>
      <c r="R147" s="90">
        <f t="shared" ca="1" si="13"/>
        <v>0</v>
      </c>
      <c r="S147" s="90">
        <f t="shared" ca="1" si="13"/>
        <v>0</v>
      </c>
      <c r="T147" s="90">
        <f t="shared" ca="1" si="13"/>
        <v>0</v>
      </c>
      <c r="U147" s="90">
        <f t="shared" ca="1" si="13"/>
        <v>0</v>
      </c>
      <c r="V147">
        <f ca="1">IF('Chemicals 2030'!$A155="CP",INDIRECT("'Chemicals 2030'!"&amp;'Country Selector'!$B$3&amp;ROW($A155))*10^12,0)</f>
        <v>0</v>
      </c>
    </row>
    <row r="148" spans="1:22">
      <c r="A148" s="74">
        <v>96</v>
      </c>
      <c r="B148">
        <f ca="1">IF('Chemicals 2010'!$A156="CP",INDIRECT("'Chemicals 2010'!"&amp;'Country Selector'!$B$3&amp;ROW($A156))*10^12,0)</f>
        <v>0</v>
      </c>
      <c r="C148" s="90">
        <f t="shared" ca="1" si="12"/>
        <v>0</v>
      </c>
      <c r="D148" s="90">
        <f t="shared" ca="1" si="12"/>
        <v>0</v>
      </c>
      <c r="E148" s="90">
        <f t="shared" ca="1" si="12"/>
        <v>0</v>
      </c>
      <c r="F148" s="90">
        <f t="shared" ca="1" si="12"/>
        <v>0</v>
      </c>
      <c r="G148" s="90">
        <f t="shared" ca="1" si="12"/>
        <v>0</v>
      </c>
      <c r="H148" s="90">
        <f t="shared" ca="1" si="12"/>
        <v>0</v>
      </c>
      <c r="I148" s="90">
        <f t="shared" ca="1" si="12"/>
        <v>0</v>
      </c>
      <c r="J148" s="90">
        <f t="shared" ca="1" si="12"/>
        <v>0</v>
      </c>
      <c r="K148" s="90">
        <f t="shared" ca="1" si="12"/>
        <v>0</v>
      </c>
      <c r="L148">
        <f ca="1">IF('Chemicals 2020'!$A156="CP",INDIRECT("'Chemicals 2020'!"&amp;'Country Selector'!$B$3&amp;ROW($A156))*10^12,0)</f>
        <v>0</v>
      </c>
      <c r="M148" s="90">
        <f t="shared" ca="1" si="13"/>
        <v>0</v>
      </c>
      <c r="N148" s="90">
        <f t="shared" ca="1" si="13"/>
        <v>0</v>
      </c>
      <c r="O148" s="90">
        <f t="shared" ca="1" si="13"/>
        <v>0</v>
      </c>
      <c r="P148" s="90">
        <f t="shared" ca="1" si="13"/>
        <v>0</v>
      </c>
      <c r="Q148" s="90">
        <f t="shared" ca="1" si="13"/>
        <v>0</v>
      </c>
      <c r="R148" s="90">
        <f t="shared" ca="1" si="13"/>
        <v>0</v>
      </c>
      <c r="S148" s="90">
        <f t="shared" ca="1" si="13"/>
        <v>0</v>
      </c>
      <c r="T148" s="90">
        <f t="shared" ca="1" si="13"/>
        <v>0</v>
      </c>
      <c r="U148" s="90">
        <f t="shared" ca="1" si="13"/>
        <v>0</v>
      </c>
      <c r="V148">
        <f ca="1">IF('Chemicals 2030'!$A156="CP",INDIRECT("'Chemicals 2030'!"&amp;'Country Selector'!$B$3&amp;ROW($A156))*10^12,0)</f>
        <v>0</v>
      </c>
    </row>
    <row r="149" spans="1:22">
      <c r="A149" s="74">
        <v>97</v>
      </c>
      <c r="B149">
        <f ca="1">IF('Chemicals 2010'!$A157="CP",INDIRECT("'Chemicals 2010'!"&amp;'Country Selector'!$B$3&amp;ROW($A157))*10^12,0)</f>
        <v>0</v>
      </c>
      <c r="C149" s="90">
        <f t="shared" ca="1" si="12"/>
        <v>0</v>
      </c>
      <c r="D149" s="90">
        <f t="shared" ca="1" si="12"/>
        <v>0</v>
      </c>
      <c r="E149" s="90">
        <f t="shared" ca="1" si="12"/>
        <v>0</v>
      </c>
      <c r="F149" s="90">
        <f t="shared" ca="1" si="12"/>
        <v>0</v>
      </c>
      <c r="G149" s="90">
        <f t="shared" ca="1" si="12"/>
        <v>0</v>
      </c>
      <c r="H149" s="90">
        <f t="shared" ca="1" si="12"/>
        <v>0</v>
      </c>
      <c r="I149" s="90">
        <f t="shared" ca="1" si="12"/>
        <v>0</v>
      </c>
      <c r="J149" s="90">
        <f t="shared" ca="1" si="12"/>
        <v>0</v>
      </c>
      <c r="K149" s="90">
        <f t="shared" ca="1" si="12"/>
        <v>0</v>
      </c>
      <c r="L149">
        <f ca="1">IF('Chemicals 2020'!$A157="CP",INDIRECT("'Chemicals 2020'!"&amp;'Country Selector'!$B$3&amp;ROW($A157))*10^12,0)</f>
        <v>0</v>
      </c>
      <c r="M149" s="90">
        <f t="shared" ca="1" si="13"/>
        <v>0</v>
      </c>
      <c r="N149" s="90">
        <f t="shared" ca="1" si="13"/>
        <v>0</v>
      </c>
      <c r="O149" s="90">
        <f t="shared" ca="1" si="13"/>
        <v>0</v>
      </c>
      <c r="P149" s="90">
        <f t="shared" ca="1" si="13"/>
        <v>0</v>
      </c>
      <c r="Q149" s="90">
        <f t="shared" ca="1" si="13"/>
        <v>0</v>
      </c>
      <c r="R149" s="90">
        <f t="shared" ca="1" si="13"/>
        <v>0</v>
      </c>
      <c r="S149" s="90">
        <f t="shared" ca="1" si="13"/>
        <v>0</v>
      </c>
      <c r="T149" s="90">
        <f t="shared" ca="1" si="13"/>
        <v>0</v>
      </c>
      <c r="U149" s="90">
        <f t="shared" ca="1" si="13"/>
        <v>0</v>
      </c>
      <c r="V149">
        <f ca="1">IF('Chemicals 2030'!$A157="CP",INDIRECT("'Chemicals 2030'!"&amp;'Country Selector'!$B$3&amp;ROW($A157))*10^12,0)</f>
        <v>0</v>
      </c>
    </row>
    <row r="150" spans="1:22">
      <c r="A150" s="74">
        <v>98</v>
      </c>
      <c r="B150">
        <f ca="1">IF('Chemicals 2010'!$A158="CP",INDIRECT("'Chemicals 2010'!"&amp;'Country Selector'!$B$3&amp;ROW($A158))*10^12,0)</f>
        <v>0</v>
      </c>
      <c r="C150" s="90">
        <f t="shared" ca="1" si="12"/>
        <v>0</v>
      </c>
      <c r="D150" s="90">
        <f t="shared" ca="1" si="12"/>
        <v>0</v>
      </c>
      <c r="E150" s="90">
        <f t="shared" ca="1" si="12"/>
        <v>0</v>
      </c>
      <c r="F150" s="90">
        <f t="shared" ca="1" si="12"/>
        <v>0</v>
      </c>
      <c r="G150" s="90">
        <f t="shared" ca="1" si="12"/>
        <v>0</v>
      </c>
      <c r="H150" s="90">
        <f t="shared" ca="1" si="12"/>
        <v>0</v>
      </c>
      <c r="I150" s="90">
        <f t="shared" ca="1" si="12"/>
        <v>0</v>
      </c>
      <c r="J150" s="90">
        <f t="shared" ca="1" si="12"/>
        <v>0</v>
      </c>
      <c r="K150" s="90">
        <f t="shared" ca="1" si="12"/>
        <v>0</v>
      </c>
      <c r="L150">
        <f ca="1">IF('Chemicals 2020'!$A158="CP",INDIRECT("'Chemicals 2020'!"&amp;'Country Selector'!$B$3&amp;ROW($A158))*10^12,0)</f>
        <v>0</v>
      </c>
      <c r="M150" s="90">
        <f t="shared" ca="1" si="13"/>
        <v>0</v>
      </c>
      <c r="N150" s="90">
        <f t="shared" ca="1" si="13"/>
        <v>0</v>
      </c>
      <c r="O150" s="90">
        <f t="shared" ca="1" si="13"/>
        <v>0</v>
      </c>
      <c r="P150" s="90">
        <f t="shared" ca="1" si="13"/>
        <v>0</v>
      </c>
      <c r="Q150" s="90">
        <f t="shared" ca="1" si="13"/>
        <v>0</v>
      </c>
      <c r="R150" s="90">
        <f t="shared" ca="1" si="13"/>
        <v>0</v>
      </c>
      <c r="S150" s="90">
        <f t="shared" ca="1" si="13"/>
        <v>0</v>
      </c>
      <c r="T150" s="90">
        <f t="shared" ca="1" si="13"/>
        <v>0</v>
      </c>
      <c r="U150" s="90">
        <f t="shared" ca="1" si="13"/>
        <v>0</v>
      </c>
      <c r="V150">
        <f ca="1">IF('Chemicals 2030'!$A158="CP",INDIRECT("'Chemicals 2030'!"&amp;'Country Selector'!$B$3&amp;ROW($A158))*10^12,0)</f>
        <v>0</v>
      </c>
    </row>
    <row r="151" spans="1:22">
      <c r="A151" s="74">
        <v>99</v>
      </c>
      <c r="B151">
        <f ca="1">IF('Chemicals 2010'!$A159="CP",INDIRECT("'Chemicals 2010'!"&amp;'Country Selector'!$B$3&amp;ROW($A159))*10^12,0)</f>
        <v>0</v>
      </c>
      <c r="C151" s="90">
        <f t="shared" ca="1" si="12"/>
        <v>0</v>
      </c>
      <c r="D151" s="90">
        <f t="shared" ca="1" si="12"/>
        <v>0</v>
      </c>
      <c r="E151" s="90">
        <f t="shared" ca="1" si="12"/>
        <v>0</v>
      </c>
      <c r="F151" s="90">
        <f t="shared" ca="1" si="12"/>
        <v>0</v>
      </c>
      <c r="G151" s="90">
        <f t="shared" ca="1" si="12"/>
        <v>0</v>
      </c>
      <c r="H151" s="90">
        <f t="shared" ca="1" si="12"/>
        <v>0</v>
      </c>
      <c r="I151" s="90">
        <f t="shared" ca="1" si="12"/>
        <v>0</v>
      </c>
      <c r="J151" s="90">
        <f t="shared" ca="1" si="12"/>
        <v>0</v>
      </c>
      <c r="K151" s="90">
        <f t="shared" ca="1" si="12"/>
        <v>0</v>
      </c>
      <c r="L151">
        <f ca="1">IF('Chemicals 2020'!$A159="CP",INDIRECT("'Chemicals 2020'!"&amp;'Country Selector'!$B$3&amp;ROW($A159))*10^12,0)</f>
        <v>0</v>
      </c>
      <c r="M151" s="90">
        <f t="shared" ca="1" si="13"/>
        <v>0</v>
      </c>
      <c r="N151" s="90">
        <f t="shared" ca="1" si="13"/>
        <v>0</v>
      </c>
      <c r="O151" s="90">
        <f t="shared" ca="1" si="13"/>
        <v>0</v>
      </c>
      <c r="P151" s="90">
        <f t="shared" ca="1" si="13"/>
        <v>0</v>
      </c>
      <c r="Q151" s="90">
        <f t="shared" ca="1" si="13"/>
        <v>0</v>
      </c>
      <c r="R151" s="90">
        <f t="shared" ca="1" si="13"/>
        <v>0</v>
      </c>
      <c r="S151" s="90">
        <f t="shared" ca="1" si="13"/>
        <v>0</v>
      </c>
      <c r="T151" s="90">
        <f t="shared" ca="1" si="13"/>
        <v>0</v>
      </c>
      <c r="U151" s="90">
        <f t="shared" ca="1" si="13"/>
        <v>0</v>
      </c>
      <c r="V151">
        <f ca="1">IF('Chemicals 2030'!$A159="CP",INDIRECT("'Chemicals 2030'!"&amp;'Country Selector'!$B$3&amp;ROW($A159))*10^12,0)</f>
        <v>0</v>
      </c>
    </row>
    <row r="152" spans="1:22">
      <c r="A152" s="74">
        <v>100</v>
      </c>
      <c r="B152">
        <f ca="1">IF('Chemicals 2010'!$A160="CP",INDIRECT("'Chemicals 2010'!"&amp;'Country Selector'!$B$3&amp;ROW($A160))*10^12,0)</f>
        <v>0</v>
      </c>
      <c r="C152" s="90">
        <f t="shared" ca="1" si="12"/>
        <v>0</v>
      </c>
      <c r="D152" s="90">
        <f t="shared" ca="1" si="12"/>
        <v>0</v>
      </c>
      <c r="E152" s="90">
        <f t="shared" ca="1" si="12"/>
        <v>0</v>
      </c>
      <c r="F152" s="90">
        <f t="shared" ca="1" si="12"/>
        <v>0</v>
      </c>
      <c r="G152" s="90">
        <f t="shared" ca="1" si="12"/>
        <v>0</v>
      </c>
      <c r="H152" s="90">
        <f t="shared" ca="1" si="12"/>
        <v>0</v>
      </c>
      <c r="I152" s="90">
        <f t="shared" ca="1" si="12"/>
        <v>0</v>
      </c>
      <c r="J152" s="90">
        <f t="shared" ca="1" si="12"/>
        <v>0</v>
      </c>
      <c r="K152" s="90">
        <f t="shared" ca="1" si="12"/>
        <v>0</v>
      </c>
      <c r="L152">
        <f ca="1">IF('Chemicals 2020'!$A160="CP",INDIRECT("'Chemicals 2020'!"&amp;'Country Selector'!$B$3&amp;ROW($A160))*10^12,0)</f>
        <v>0</v>
      </c>
      <c r="M152" s="90">
        <f t="shared" ca="1" si="13"/>
        <v>0</v>
      </c>
      <c r="N152" s="90">
        <f t="shared" ca="1" si="13"/>
        <v>0</v>
      </c>
      <c r="O152" s="90">
        <f t="shared" ca="1" si="13"/>
        <v>0</v>
      </c>
      <c r="P152" s="90">
        <f t="shared" ca="1" si="13"/>
        <v>0</v>
      </c>
      <c r="Q152" s="90">
        <f t="shared" ca="1" si="13"/>
        <v>0</v>
      </c>
      <c r="R152" s="90">
        <f t="shared" ca="1" si="13"/>
        <v>0</v>
      </c>
      <c r="S152" s="90">
        <f t="shared" ca="1" si="13"/>
        <v>0</v>
      </c>
      <c r="T152" s="90">
        <f t="shared" ca="1" si="13"/>
        <v>0</v>
      </c>
      <c r="U152" s="90">
        <f t="shared" ca="1" si="13"/>
        <v>0</v>
      </c>
      <c r="V152">
        <f ca="1">IF('Chemicals 2030'!$A160="CP",INDIRECT("'Chemicals 2030'!"&amp;'Country Selector'!$B$3&amp;ROW($A160))*10^12,0)</f>
        <v>0</v>
      </c>
    </row>
    <row r="153" spans="1:22">
      <c r="A153" s="74">
        <v>150</v>
      </c>
      <c r="B153">
        <f ca="1">IF('Chemicals 2010'!$A161="CP",INDIRECT("'Chemicals 2010'!"&amp;'Country Selector'!$B$3&amp;ROW($A161))*10^12,0)</f>
        <v>0</v>
      </c>
      <c r="C153" s="90">
        <f t="shared" ca="1" si="12"/>
        <v>0</v>
      </c>
      <c r="D153" s="90">
        <f t="shared" ca="1" si="12"/>
        <v>0</v>
      </c>
      <c r="E153" s="90">
        <f t="shared" ca="1" si="12"/>
        <v>0</v>
      </c>
      <c r="F153" s="90">
        <f t="shared" ca="1" si="12"/>
        <v>0</v>
      </c>
      <c r="G153" s="90">
        <f t="shared" ca="1" si="12"/>
        <v>0</v>
      </c>
      <c r="H153" s="90">
        <f t="shared" ca="1" si="12"/>
        <v>0</v>
      </c>
      <c r="I153" s="90">
        <f t="shared" ca="1" si="12"/>
        <v>0</v>
      </c>
      <c r="J153" s="90">
        <f t="shared" ca="1" si="12"/>
        <v>0</v>
      </c>
      <c r="K153" s="90">
        <f t="shared" ca="1" si="12"/>
        <v>0</v>
      </c>
      <c r="L153">
        <f ca="1">IF('Chemicals 2020'!$A161="CP",INDIRECT("'Chemicals 2020'!"&amp;'Country Selector'!$B$3&amp;ROW($A161))*10^12,0)</f>
        <v>0</v>
      </c>
      <c r="M153" s="90">
        <f t="shared" ca="1" si="13"/>
        <v>0</v>
      </c>
      <c r="N153" s="90">
        <f t="shared" ca="1" si="13"/>
        <v>0</v>
      </c>
      <c r="O153" s="90">
        <f t="shared" ca="1" si="13"/>
        <v>0</v>
      </c>
      <c r="P153" s="90">
        <f t="shared" ca="1" si="13"/>
        <v>0</v>
      </c>
      <c r="Q153" s="90">
        <f t="shared" ca="1" si="13"/>
        <v>0</v>
      </c>
      <c r="R153" s="90">
        <f t="shared" ca="1" si="13"/>
        <v>0</v>
      </c>
      <c r="S153" s="90">
        <f t="shared" ca="1" si="13"/>
        <v>0</v>
      </c>
      <c r="T153" s="90">
        <f t="shared" ca="1" si="13"/>
        <v>0</v>
      </c>
      <c r="U153" s="90">
        <f t="shared" ca="1" si="13"/>
        <v>0</v>
      </c>
      <c r="V153">
        <f ca="1">IF('Chemicals 2030'!$A161="CP",INDIRECT("'Chemicals 2030'!"&amp;'Country Selector'!$B$3&amp;ROW($A161))*10^12,0)</f>
        <v>0</v>
      </c>
    </row>
    <row r="154" spans="1:22">
      <c r="A154" s="74">
        <v>200</v>
      </c>
      <c r="B154">
        <f ca="1">IF('Chemicals 2010'!$A162="CP",INDIRECT("'Chemicals 2010'!"&amp;'Country Selector'!$B$3&amp;ROW($A162))*10^12,0)</f>
        <v>0</v>
      </c>
      <c r="C154" s="90">
        <f t="shared" ca="1" si="12"/>
        <v>0</v>
      </c>
      <c r="D154" s="90">
        <f t="shared" ca="1" si="12"/>
        <v>0</v>
      </c>
      <c r="E154" s="90">
        <f t="shared" ca="1" si="12"/>
        <v>0</v>
      </c>
      <c r="F154" s="90">
        <f t="shared" ca="1" si="12"/>
        <v>0</v>
      </c>
      <c r="G154" s="90">
        <f t="shared" ca="1" si="12"/>
        <v>0</v>
      </c>
      <c r="H154" s="90">
        <f t="shared" ca="1" si="12"/>
        <v>0</v>
      </c>
      <c r="I154" s="90">
        <f t="shared" ca="1" si="12"/>
        <v>0</v>
      </c>
      <c r="J154" s="90">
        <f t="shared" ca="1" si="12"/>
        <v>0</v>
      </c>
      <c r="K154" s="90">
        <f t="shared" ca="1" si="12"/>
        <v>0</v>
      </c>
      <c r="L154">
        <f ca="1">IF('Chemicals 2020'!$A162="CP",INDIRECT("'Chemicals 2020'!"&amp;'Country Selector'!$B$3&amp;ROW($A162))*10^12,0)</f>
        <v>0</v>
      </c>
      <c r="M154" s="90">
        <f t="shared" ca="1" si="13"/>
        <v>0</v>
      </c>
      <c r="N154" s="90">
        <f t="shared" ca="1" si="13"/>
        <v>0</v>
      </c>
      <c r="O154" s="90">
        <f t="shared" ca="1" si="13"/>
        <v>0</v>
      </c>
      <c r="P154" s="90">
        <f t="shared" ca="1" si="13"/>
        <v>0</v>
      </c>
      <c r="Q154" s="90">
        <f t="shared" ca="1" si="13"/>
        <v>0</v>
      </c>
      <c r="R154" s="90">
        <f t="shared" ca="1" si="13"/>
        <v>0</v>
      </c>
      <c r="S154" s="90">
        <f t="shared" ca="1" si="13"/>
        <v>0</v>
      </c>
      <c r="T154" s="90">
        <f t="shared" ca="1" si="13"/>
        <v>0</v>
      </c>
      <c r="U154" s="90">
        <f t="shared" ca="1" si="13"/>
        <v>0</v>
      </c>
      <c r="V154">
        <f ca="1">IF('Chemicals 2030'!$A162="CP",INDIRECT("'Chemicals 2030'!"&amp;'Country Selector'!$B$3&amp;ROW($A162))*10^12,0)</f>
        <v>0</v>
      </c>
    </row>
    <row r="155" spans="1:22">
      <c r="A155" s="74">
        <v>250</v>
      </c>
      <c r="B155">
        <f ca="1">IF('Chemicals 2010'!$A163="CP",INDIRECT("'Chemicals 2010'!"&amp;'Country Selector'!$B$3&amp;ROW($A163))*10^12,0)</f>
        <v>0</v>
      </c>
      <c r="C155" s="90">
        <f t="shared" ca="1" si="12"/>
        <v>0</v>
      </c>
      <c r="D155" s="90">
        <f t="shared" ca="1" si="12"/>
        <v>0</v>
      </c>
      <c r="E155" s="90">
        <f t="shared" ca="1" si="12"/>
        <v>0</v>
      </c>
      <c r="F155" s="90">
        <f t="shared" ca="1" si="12"/>
        <v>0</v>
      </c>
      <c r="G155" s="90">
        <f t="shared" ca="1" si="12"/>
        <v>0</v>
      </c>
      <c r="H155" s="90">
        <f t="shared" ca="1" si="12"/>
        <v>0</v>
      </c>
      <c r="I155" s="90">
        <f t="shared" ca="1" si="12"/>
        <v>0</v>
      </c>
      <c r="J155" s="90">
        <f t="shared" ca="1" si="12"/>
        <v>0</v>
      </c>
      <c r="K155" s="90">
        <f t="shared" ca="1" si="12"/>
        <v>0</v>
      </c>
      <c r="L155">
        <f ca="1">IF('Chemicals 2020'!$A163="CP",INDIRECT("'Chemicals 2020'!"&amp;'Country Selector'!$B$3&amp;ROW($A163))*10^12,0)</f>
        <v>0</v>
      </c>
      <c r="M155" s="90">
        <f t="shared" ca="1" si="13"/>
        <v>0</v>
      </c>
      <c r="N155" s="90">
        <f t="shared" ca="1" si="13"/>
        <v>0</v>
      </c>
      <c r="O155" s="90">
        <f t="shared" ca="1" si="13"/>
        <v>0</v>
      </c>
      <c r="P155" s="90">
        <f t="shared" ca="1" si="13"/>
        <v>0</v>
      </c>
      <c r="Q155" s="90">
        <f t="shared" ca="1" si="13"/>
        <v>0</v>
      </c>
      <c r="R155" s="90">
        <f t="shared" ca="1" si="13"/>
        <v>0</v>
      </c>
      <c r="S155" s="90">
        <f t="shared" ca="1" si="13"/>
        <v>0</v>
      </c>
      <c r="T155" s="90">
        <f t="shared" ca="1" si="13"/>
        <v>0</v>
      </c>
      <c r="U155" s="90">
        <f t="shared" ca="1" si="13"/>
        <v>0</v>
      </c>
      <c r="V155">
        <f ca="1">IF('Chemicals 2030'!$A163="CP",INDIRECT("'Chemicals 2030'!"&amp;'Country Selector'!$B$3&amp;ROW($A163))*10^12,0)</f>
        <v>0</v>
      </c>
    </row>
    <row r="156" spans="1:22">
      <c r="A156" s="74">
        <v>300</v>
      </c>
      <c r="B156">
        <f ca="1">IF('Chemicals 2010'!$A164="CP",INDIRECT("'Chemicals 2010'!"&amp;'Country Selector'!$B$3&amp;ROW($A164))*10^12,0)</f>
        <v>0</v>
      </c>
      <c r="C156" s="90">
        <f t="shared" ca="1" si="12"/>
        <v>0</v>
      </c>
      <c r="D156" s="90">
        <f t="shared" ca="1" si="12"/>
        <v>0</v>
      </c>
      <c r="E156" s="90">
        <f t="shared" ca="1" si="12"/>
        <v>0</v>
      </c>
      <c r="F156" s="90">
        <f t="shared" ref="D156:K177" ca="1" si="14">$B156*($L$1-F$1)/($L$1-$B$1)+$L156*(F$1-$B$1)/($L$1-$B$1)</f>
        <v>0</v>
      </c>
      <c r="G156" s="90">
        <f t="shared" ca="1" si="14"/>
        <v>0</v>
      </c>
      <c r="H156" s="90">
        <f t="shared" ca="1" si="14"/>
        <v>0</v>
      </c>
      <c r="I156" s="90">
        <f t="shared" ca="1" si="14"/>
        <v>0</v>
      </c>
      <c r="J156" s="90">
        <f t="shared" ca="1" si="14"/>
        <v>0</v>
      </c>
      <c r="K156" s="90">
        <f t="shared" ca="1" si="14"/>
        <v>0</v>
      </c>
      <c r="L156">
        <f ca="1">IF('Chemicals 2020'!$A164="CP",INDIRECT("'Chemicals 2020'!"&amp;'Country Selector'!$B$3&amp;ROW($A164))*10^12,0)</f>
        <v>0</v>
      </c>
      <c r="M156" s="90">
        <f t="shared" ca="1" si="13"/>
        <v>0</v>
      </c>
      <c r="N156" s="90">
        <f t="shared" ca="1" si="13"/>
        <v>0</v>
      </c>
      <c r="O156" s="90">
        <f t="shared" ca="1" si="13"/>
        <v>0</v>
      </c>
      <c r="P156" s="90">
        <f t="shared" ref="N156:U177" ca="1" si="15">$L156*($V$1-P$1)/($V$1-$L$1)+$V156*(P$1-$L$1)/($V$1-$L$1)</f>
        <v>0</v>
      </c>
      <c r="Q156" s="90">
        <f t="shared" ca="1" si="15"/>
        <v>0</v>
      </c>
      <c r="R156" s="90">
        <f t="shared" ca="1" si="15"/>
        <v>0</v>
      </c>
      <c r="S156" s="90">
        <f t="shared" ca="1" si="15"/>
        <v>0</v>
      </c>
      <c r="T156" s="90">
        <f t="shared" ca="1" si="15"/>
        <v>0</v>
      </c>
      <c r="U156" s="90">
        <f t="shared" ca="1" si="15"/>
        <v>0</v>
      </c>
      <c r="V156">
        <f ca="1">IF('Chemicals 2030'!$A164="CP",INDIRECT("'Chemicals 2030'!"&amp;'Country Selector'!$B$3&amp;ROW($A164))*10^12,0)</f>
        <v>0</v>
      </c>
    </row>
    <row r="157" spans="1:22">
      <c r="A157" s="74">
        <v>350</v>
      </c>
      <c r="B157">
        <f ca="1">IF('Chemicals 2010'!$A165="CP",INDIRECT("'Chemicals 2010'!"&amp;'Country Selector'!$B$3&amp;ROW($A165))*10^12,0)</f>
        <v>0</v>
      </c>
      <c r="C157" s="90">
        <f t="shared" ref="C157:C177" ca="1" si="16">$B157*($L$1-C$1)/($L$1-$B$1)+$L157*(C$1-$B$1)/($L$1-$B$1)</f>
        <v>0</v>
      </c>
      <c r="D157" s="90">
        <f t="shared" ca="1" si="14"/>
        <v>0</v>
      </c>
      <c r="E157" s="90">
        <f t="shared" ca="1" si="14"/>
        <v>0</v>
      </c>
      <c r="F157" s="90">
        <f t="shared" ca="1" si="14"/>
        <v>0</v>
      </c>
      <c r="G157" s="90">
        <f t="shared" ca="1" si="14"/>
        <v>0</v>
      </c>
      <c r="H157" s="90">
        <f t="shared" ca="1" si="14"/>
        <v>0</v>
      </c>
      <c r="I157" s="90">
        <f t="shared" ca="1" si="14"/>
        <v>0</v>
      </c>
      <c r="J157" s="90">
        <f t="shared" ca="1" si="14"/>
        <v>0</v>
      </c>
      <c r="K157" s="90">
        <f t="shared" ca="1" si="14"/>
        <v>0</v>
      </c>
      <c r="L157">
        <f ca="1">IF('Chemicals 2020'!$A165="CP",INDIRECT("'Chemicals 2020'!"&amp;'Country Selector'!$B$3&amp;ROW($A165))*10^12,0)</f>
        <v>0</v>
      </c>
      <c r="M157" s="90">
        <f t="shared" ref="M157:M177" ca="1" si="17">$L157*($V$1-M$1)/($V$1-$L$1)+$V157*(M$1-$L$1)/($V$1-$L$1)</f>
        <v>0</v>
      </c>
      <c r="N157" s="90">
        <f t="shared" ca="1" si="15"/>
        <v>0</v>
      </c>
      <c r="O157" s="90">
        <f t="shared" ca="1" si="15"/>
        <v>0</v>
      </c>
      <c r="P157" s="90">
        <f t="shared" ca="1" si="15"/>
        <v>0</v>
      </c>
      <c r="Q157" s="90">
        <f t="shared" ca="1" si="15"/>
        <v>0</v>
      </c>
      <c r="R157" s="90">
        <f t="shared" ca="1" si="15"/>
        <v>0</v>
      </c>
      <c r="S157" s="90">
        <f t="shared" ca="1" si="15"/>
        <v>0</v>
      </c>
      <c r="T157" s="90">
        <f t="shared" ca="1" si="15"/>
        <v>0</v>
      </c>
      <c r="U157" s="90">
        <f t="shared" ca="1" si="15"/>
        <v>0</v>
      </c>
      <c r="V157">
        <f ca="1">IF('Chemicals 2030'!$A165="CP",INDIRECT("'Chemicals 2030'!"&amp;'Country Selector'!$B$3&amp;ROW($A165))*10^12,0)</f>
        <v>0</v>
      </c>
    </row>
    <row r="158" spans="1:22">
      <c r="A158" s="74">
        <v>400</v>
      </c>
      <c r="B158">
        <f ca="1">IF('Chemicals 2010'!$A166="CP",INDIRECT("'Chemicals 2010'!"&amp;'Country Selector'!$B$3&amp;ROW($A166))*10^12,0)</f>
        <v>0</v>
      </c>
      <c r="C158" s="90">
        <f t="shared" ca="1" si="16"/>
        <v>0</v>
      </c>
      <c r="D158" s="90">
        <f t="shared" ca="1" si="14"/>
        <v>0</v>
      </c>
      <c r="E158" s="90">
        <f t="shared" ca="1" si="14"/>
        <v>0</v>
      </c>
      <c r="F158" s="90">
        <f t="shared" ca="1" si="14"/>
        <v>0</v>
      </c>
      <c r="G158" s="90">
        <f t="shared" ca="1" si="14"/>
        <v>0</v>
      </c>
      <c r="H158" s="90">
        <f t="shared" ca="1" si="14"/>
        <v>0</v>
      </c>
      <c r="I158" s="90">
        <f t="shared" ca="1" si="14"/>
        <v>0</v>
      </c>
      <c r="J158" s="90">
        <f t="shared" ca="1" si="14"/>
        <v>0</v>
      </c>
      <c r="K158" s="90">
        <f t="shared" ca="1" si="14"/>
        <v>0</v>
      </c>
      <c r="L158">
        <f ca="1">IF('Chemicals 2020'!$A166="CP",INDIRECT("'Chemicals 2020'!"&amp;'Country Selector'!$B$3&amp;ROW($A166))*10^12,0)</f>
        <v>0</v>
      </c>
      <c r="M158" s="90">
        <f t="shared" ca="1" si="17"/>
        <v>0</v>
      </c>
      <c r="N158" s="90">
        <f t="shared" ca="1" si="15"/>
        <v>0</v>
      </c>
      <c r="O158" s="90">
        <f t="shared" ca="1" si="15"/>
        <v>0</v>
      </c>
      <c r="P158" s="90">
        <f t="shared" ca="1" si="15"/>
        <v>0</v>
      </c>
      <c r="Q158" s="90">
        <f t="shared" ca="1" si="15"/>
        <v>0</v>
      </c>
      <c r="R158" s="90">
        <f t="shared" ca="1" si="15"/>
        <v>0</v>
      </c>
      <c r="S158" s="90">
        <f t="shared" ca="1" si="15"/>
        <v>0</v>
      </c>
      <c r="T158" s="90">
        <f t="shared" ca="1" si="15"/>
        <v>0</v>
      </c>
      <c r="U158" s="90">
        <f t="shared" ca="1" si="15"/>
        <v>0</v>
      </c>
      <c r="V158">
        <f ca="1">IF('Chemicals 2030'!$A166="CP",INDIRECT("'Chemicals 2030'!"&amp;'Country Selector'!$B$3&amp;ROW($A166))*10^12,0)</f>
        <v>0</v>
      </c>
    </row>
    <row r="159" spans="1:22">
      <c r="A159" s="74">
        <v>450</v>
      </c>
      <c r="B159">
        <f ca="1">IF('Chemicals 2010'!$A167="CP",INDIRECT("'Chemicals 2010'!"&amp;'Country Selector'!$B$3&amp;ROW($A167))*10^12,0)</f>
        <v>0</v>
      </c>
      <c r="C159" s="90">
        <f t="shared" ca="1" si="16"/>
        <v>0</v>
      </c>
      <c r="D159" s="90">
        <f t="shared" ca="1" si="14"/>
        <v>0</v>
      </c>
      <c r="E159" s="90">
        <f t="shared" ca="1" si="14"/>
        <v>0</v>
      </c>
      <c r="F159" s="90">
        <f t="shared" ca="1" si="14"/>
        <v>0</v>
      </c>
      <c r="G159" s="90">
        <f t="shared" ca="1" si="14"/>
        <v>0</v>
      </c>
      <c r="H159" s="90">
        <f t="shared" ca="1" si="14"/>
        <v>0</v>
      </c>
      <c r="I159" s="90">
        <f t="shared" ca="1" si="14"/>
        <v>0</v>
      </c>
      <c r="J159" s="90">
        <f t="shared" ca="1" si="14"/>
        <v>0</v>
      </c>
      <c r="K159" s="90">
        <f t="shared" ca="1" si="14"/>
        <v>0</v>
      </c>
      <c r="L159">
        <f ca="1">IF('Chemicals 2020'!$A167="CP",INDIRECT("'Chemicals 2020'!"&amp;'Country Selector'!$B$3&amp;ROW($A167))*10^12,0)</f>
        <v>0</v>
      </c>
      <c r="M159" s="90">
        <f t="shared" ca="1" si="17"/>
        <v>0</v>
      </c>
      <c r="N159" s="90">
        <f t="shared" ca="1" si="15"/>
        <v>0</v>
      </c>
      <c r="O159" s="90">
        <f t="shared" ca="1" si="15"/>
        <v>0</v>
      </c>
      <c r="P159" s="90">
        <f t="shared" ca="1" si="15"/>
        <v>0</v>
      </c>
      <c r="Q159" s="90">
        <f t="shared" ca="1" si="15"/>
        <v>0</v>
      </c>
      <c r="R159" s="90">
        <f t="shared" ca="1" si="15"/>
        <v>0</v>
      </c>
      <c r="S159" s="90">
        <f t="shared" ca="1" si="15"/>
        <v>0</v>
      </c>
      <c r="T159" s="90">
        <f t="shared" ca="1" si="15"/>
        <v>0</v>
      </c>
      <c r="U159" s="90">
        <f t="shared" ca="1" si="15"/>
        <v>0</v>
      </c>
      <c r="V159">
        <f ca="1">IF('Chemicals 2030'!$A167="CP",INDIRECT("'Chemicals 2030'!"&amp;'Country Selector'!$B$3&amp;ROW($A167))*10^12,0)</f>
        <v>0</v>
      </c>
    </row>
    <row r="160" spans="1:22">
      <c r="A160" s="74">
        <v>500</v>
      </c>
      <c r="B160">
        <f ca="1">IF('Chemicals 2010'!$A168="CP",INDIRECT("'Chemicals 2010'!"&amp;'Country Selector'!$B$3&amp;ROW($A168))*10^12,0)</f>
        <v>0</v>
      </c>
      <c r="C160" s="90">
        <f t="shared" ca="1" si="16"/>
        <v>0</v>
      </c>
      <c r="D160" s="90">
        <f t="shared" ca="1" si="14"/>
        <v>0</v>
      </c>
      <c r="E160" s="90">
        <f t="shared" ca="1" si="14"/>
        <v>0</v>
      </c>
      <c r="F160" s="90">
        <f t="shared" ca="1" si="14"/>
        <v>0</v>
      </c>
      <c r="G160" s="90">
        <f t="shared" ca="1" si="14"/>
        <v>0</v>
      </c>
      <c r="H160" s="90">
        <f t="shared" ca="1" si="14"/>
        <v>0</v>
      </c>
      <c r="I160" s="90">
        <f t="shared" ca="1" si="14"/>
        <v>0</v>
      </c>
      <c r="J160" s="90">
        <f t="shared" ca="1" si="14"/>
        <v>0</v>
      </c>
      <c r="K160" s="90">
        <f t="shared" ca="1" si="14"/>
        <v>0</v>
      </c>
      <c r="L160">
        <f ca="1">IF('Chemicals 2020'!$A168="CP",INDIRECT("'Chemicals 2020'!"&amp;'Country Selector'!$B$3&amp;ROW($A168))*10^12,0)</f>
        <v>0</v>
      </c>
      <c r="M160" s="90">
        <f t="shared" ca="1" si="17"/>
        <v>0</v>
      </c>
      <c r="N160" s="90">
        <f t="shared" ca="1" si="15"/>
        <v>0</v>
      </c>
      <c r="O160" s="90">
        <f t="shared" ca="1" si="15"/>
        <v>0</v>
      </c>
      <c r="P160" s="90">
        <f t="shared" ca="1" si="15"/>
        <v>0</v>
      </c>
      <c r="Q160" s="90">
        <f t="shared" ca="1" si="15"/>
        <v>0</v>
      </c>
      <c r="R160" s="90">
        <f t="shared" ca="1" si="15"/>
        <v>0</v>
      </c>
      <c r="S160" s="90">
        <f t="shared" ca="1" si="15"/>
        <v>0</v>
      </c>
      <c r="T160" s="90">
        <f t="shared" ca="1" si="15"/>
        <v>0</v>
      </c>
      <c r="U160" s="90">
        <f t="shared" ca="1" si="15"/>
        <v>0</v>
      </c>
      <c r="V160">
        <f ca="1">IF('Chemicals 2030'!$A168="CP",INDIRECT("'Chemicals 2030'!"&amp;'Country Selector'!$B$3&amp;ROW($A168))*10^12,0)</f>
        <v>0</v>
      </c>
    </row>
    <row r="161" spans="1:22">
      <c r="A161" s="74">
        <v>550</v>
      </c>
      <c r="B161">
        <f ca="1">IF('Chemicals 2010'!$A169="CP",INDIRECT("'Chemicals 2010'!"&amp;'Country Selector'!$B$3&amp;ROW($A169))*10^12,0)</f>
        <v>0</v>
      </c>
      <c r="C161" s="90">
        <f t="shared" ca="1" si="16"/>
        <v>109752559999.99832</v>
      </c>
      <c r="D161" s="90">
        <f t="shared" ca="1" si="14"/>
        <v>219505119999.99664</v>
      </c>
      <c r="E161" s="90">
        <f t="shared" ca="1" si="14"/>
        <v>329257679999.99493</v>
      </c>
      <c r="F161" s="90">
        <f t="shared" ca="1" si="14"/>
        <v>439010239999.99329</v>
      </c>
      <c r="G161" s="90">
        <f t="shared" ca="1" si="14"/>
        <v>548762799999.99158</v>
      </c>
      <c r="H161" s="90">
        <f t="shared" ca="1" si="14"/>
        <v>658515359999.98987</v>
      </c>
      <c r="I161" s="90">
        <f t="shared" ca="1" si="14"/>
        <v>768267919999.98816</v>
      </c>
      <c r="J161" s="90">
        <f t="shared" ca="1" si="14"/>
        <v>878020479999.98657</v>
      </c>
      <c r="K161" s="90">
        <f t="shared" ca="1" si="14"/>
        <v>987773039999.98474</v>
      </c>
      <c r="L161">
        <f ca="1">IF('Chemicals 2020'!$A169="CP",INDIRECT("'Chemicals 2020'!"&amp;'Country Selector'!$B$3&amp;ROW($A169))*10^12,0)</f>
        <v>1097525599999.9832</v>
      </c>
      <c r="M161" s="90">
        <f t="shared" ca="1" si="17"/>
        <v>1115146119999.9858</v>
      </c>
      <c r="N161" s="90">
        <f t="shared" ca="1" si="15"/>
        <v>1132766639999.9885</v>
      </c>
      <c r="O161" s="90">
        <f t="shared" ca="1" si="15"/>
        <v>1150387159999.9912</v>
      </c>
      <c r="P161" s="90">
        <f t="shared" ca="1" si="15"/>
        <v>1168007679999.9937</v>
      </c>
      <c r="Q161" s="90">
        <f t="shared" ca="1" si="15"/>
        <v>1185628199999.9966</v>
      </c>
      <c r="R161" s="90">
        <f t="shared" ca="1" si="15"/>
        <v>1203248719999.999</v>
      </c>
      <c r="S161" s="90">
        <f t="shared" ca="1" si="15"/>
        <v>1220869240000.0017</v>
      </c>
      <c r="T161" s="90">
        <f t="shared" ca="1" si="15"/>
        <v>1238489760000.0044</v>
      </c>
      <c r="U161" s="90">
        <f t="shared" ca="1" si="15"/>
        <v>1256110280000.0071</v>
      </c>
      <c r="V161">
        <f ca="1">IF('Chemicals 2030'!$A169="CP",INDIRECT("'Chemicals 2030'!"&amp;'Country Selector'!$B$3&amp;ROW($A169))*10^12,0)</f>
        <v>1273730800000.0098</v>
      </c>
    </row>
    <row r="162" spans="1:22">
      <c r="A162" s="74">
        <v>600</v>
      </c>
      <c r="B162">
        <f ca="1">IF('Chemicals 2010'!$A170="CP",INDIRECT("'Chemicals 2010'!"&amp;'Country Selector'!$B$3&amp;ROW($A170))*10^12,0)</f>
        <v>0</v>
      </c>
      <c r="C162" s="90">
        <f t="shared" ca="1" si="16"/>
        <v>0</v>
      </c>
      <c r="D162" s="90">
        <f t="shared" ca="1" si="14"/>
        <v>0</v>
      </c>
      <c r="E162" s="90">
        <f t="shared" ca="1" si="14"/>
        <v>0</v>
      </c>
      <c r="F162" s="90">
        <f t="shared" ca="1" si="14"/>
        <v>0</v>
      </c>
      <c r="G162" s="90">
        <f t="shared" ca="1" si="14"/>
        <v>0</v>
      </c>
      <c r="H162" s="90">
        <f t="shared" ca="1" si="14"/>
        <v>0</v>
      </c>
      <c r="I162" s="90">
        <f t="shared" ca="1" si="14"/>
        <v>0</v>
      </c>
      <c r="J162" s="90">
        <f t="shared" ca="1" si="14"/>
        <v>0</v>
      </c>
      <c r="K162" s="90">
        <f t="shared" ca="1" si="14"/>
        <v>0</v>
      </c>
      <c r="L162">
        <f ca="1">IF('Chemicals 2020'!$A170="CP",INDIRECT("'Chemicals 2020'!"&amp;'Country Selector'!$B$3&amp;ROW($A170))*10^12,0)</f>
        <v>0</v>
      </c>
      <c r="M162" s="90">
        <f t="shared" ca="1" si="17"/>
        <v>0</v>
      </c>
      <c r="N162" s="90">
        <f t="shared" ca="1" si="15"/>
        <v>0</v>
      </c>
      <c r="O162" s="90">
        <f t="shared" ca="1" si="15"/>
        <v>0</v>
      </c>
      <c r="P162" s="90">
        <f t="shared" ca="1" si="15"/>
        <v>0</v>
      </c>
      <c r="Q162" s="90">
        <f t="shared" ca="1" si="15"/>
        <v>0</v>
      </c>
      <c r="R162" s="90">
        <f t="shared" ca="1" si="15"/>
        <v>0</v>
      </c>
      <c r="S162" s="90">
        <f t="shared" ca="1" si="15"/>
        <v>0</v>
      </c>
      <c r="T162" s="90">
        <f t="shared" ca="1" si="15"/>
        <v>0</v>
      </c>
      <c r="U162" s="90">
        <f t="shared" ca="1" si="15"/>
        <v>0</v>
      </c>
      <c r="V162">
        <f ca="1">IF('Chemicals 2030'!$A170="CP",INDIRECT("'Chemicals 2030'!"&amp;'Country Selector'!$B$3&amp;ROW($A170))*10^12,0)</f>
        <v>0</v>
      </c>
    </row>
    <row r="163" spans="1:22">
      <c r="A163" s="74">
        <v>650</v>
      </c>
      <c r="B163">
        <f ca="1">IF('Chemicals 2010'!$A171="CP",INDIRECT("'Chemicals 2010'!"&amp;'Country Selector'!$B$3&amp;ROW($A171))*10^12,0)</f>
        <v>0</v>
      </c>
      <c r="C163" s="90">
        <f t="shared" ca="1" si="16"/>
        <v>0</v>
      </c>
      <c r="D163" s="90">
        <f t="shared" ca="1" si="14"/>
        <v>0</v>
      </c>
      <c r="E163" s="90">
        <f t="shared" ca="1" si="14"/>
        <v>0</v>
      </c>
      <c r="F163" s="90">
        <f t="shared" ca="1" si="14"/>
        <v>0</v>
      </c>
      <c r="G163" s="90">
        <f t="shared" ca="1" si="14"/>
        <v>0</v>
      </c>
      <c r="H163" s="90">
        <f t="shared" ca="1" si="14"/>
        <v>0</v>
      </c>
      <c r="I163" s="90">
        <f t="shared" ca="1" si="14"/>
        <v>0</v>
      </c>
      <c r="J163" s="90">
        <f t="shared" ca="1" si="14"/>
        <v>0</v>
      </c>
      <c r="K163" s="90">
        <f t="shared" ca="1" si="14"/>
        <v>0</v>
      </c>
      <c r="L163">
        <f ca="1">IF('Chemicals 2020'!$A171="CP",INDIRECT("'Chemicals 2020'!"&amp;'Country Selector'!$B$3&amp;ROW($A171))*10^12,0)</f>
        <v>0</v>
      </c>
      <c r="M163" s="90">
        <f t="shared" ca="1" si="17"/>
        <v>0</v>
      </c>
      <c r="N163" s="90">
        <f t="shared" ca="1" si="15"/>
        <v>0</v>
      </c>
      <c r="O163" s="90">
        <f t="shared" ca="1" si="15"/>
        <v>0</v>
      </c>
      <c r="P163" s="90">
        <f t="shared" ca="1" si="15"/>
        <v>0</v>
      </c>
      <c r="Q163" s="90">
        <f t="shared" ca="1" si="15"/>
        <v>0</v>
      </c>
      <c r="R163" s="90">
        <f t="shared" ca="1" si="15"/>
        <v>0</v>
      </c>
      <c r="S163" s="90">
        <f t="shared" ca="1" si="15"/>
        <v>0</v>
      </c>
      <c r="T163" s="90">
        <f t="shared" ca="1" si="15"/>
        <v>0</v>
      </c>
      <c r="U163" s="90">
        <f t="shared" ca="1" si="15"/>
        <v>0</v>
      </c>
      <c r="V163">
        <f ca="1">IF('Chemicals 2030'!$A171="CP",INDIRECT("'Chemicals 2030'!"&amp;'Country Selector'!$B$3&amp;ROW($A171))*10^12,0)</f>
        <v>0</v>
      </c>
    </row>
    <row r="164" spans="1:22">
      <c r="A164" s="74">
        <v>700</v>
      </c>
      <c r="B164">
        <f ca="1">IF('Chemicals 2010'!$A172="CP",INDIRECT("'Chemicals 2010'!"&amp;'Country Selector'!$B$3&amp;ROW($A172))*10^12,0)</f>
        <v>0</v>
      </c>
      <c r="C164" s="90">
        <f t="shared" ca="1" si="16"/>
        <v>0</v>
      </c>
      <c r="D164" s="90">
        <f t="shared" ca="1" si="14"/>
        <v>0</v>
      </c>
      <c r="E164" s="90">
        <f t="shared" ca="1" si="14"/>
        <v>0</v>
      </c>
      <c r="F164" s="90">
        <f t="shared" ca="1" si="14"/>
        <v>0</v>
      </c>
      <c r="G164" s="90">
        <f t="shared" ca="1" si="14"/>
        <v>0</v>
      </c>
      <c r="H164" s="90">
        <f t="shared" ca="1" si="14"/>
        <v>0</v>
      </c>
      <c r="I164" s="90">
        <f t="shared" ca="1" si="14"/>
        <v>0</v>
      </c>
      <c r="J164" s="90">
        <f t="shared" ca="1" si="14"/>
        <v>0</v>
      </c>
      <c r="K164" s="90">
        <f t="shared" ca="1" si="14"/>
        <v>0</v>
      </c>
      <c r="L164">
        <f ca="1">IF('Chemicals 2020'!$A172="CP",INDIRECT("'Chemicals 2020'!"&amp;'Country Selector'!$B$3&amp;ROW($A172))*10^12,0)</f>
        <v>0</v>
      </c>
      <c r="M164" s="90">
        <f t="shared" ca="1" si="17"/>
        <v>0</v>
      </c>
      <c r="N164" s="90">
        <f t="shared" ca="1" si="15"/>
        <v>0</v>
      </c>
      <c r="O164" s="90">
        <f t="shared" ca="1" si="15"/>
        <v>0</v>
      </c>
      <c r="P164" s="90">
        <f t="shared" ca="1" si="15"/>
        <v>0</v>
      </c>
      <c r="Q164" s="90">
        <f t="shared" ca="1" si="15"/>
        <v>0</v>
      </c>
      <c r="R164" s="90">
        <f t="shared" ca="1" si="15"/>
        <v>0</v>
      </c>
      <c r="S164" s="90">
        <f t="shared" ca="1" si="15"/>
        <v>0</v>
      </c>
      <c r="T164" s="90">
        <f t="shared" ca="1" si="15"/>
        <v>0</v>
      </c>
      <c r="U164" s="90">
        <f t="shared" ca="1" si="15"/>
        <v>0</v>
      </c>
      <c r="V164">
        <f ca="1">IF('Chemicals 2030'!$A172="CP",INDIRECT("'Chemicals 2030'!"&amp;'Country Selector'!$B$3&amp;ROW($A172))*10^12,0)</f>
        <v>0</v>
      </c>
    </row>
    <row r="165" spans="1:22">
      <c r="A165" s="74">
        <v>750</v>
      </c>
      <c r="B165">
        <f ca="1">IF('Chemicals 2010'!$A173="CP",INDIRECT("'Chemicals 2010'!"&amp;'Country Selector'!$B$3&amp;ROW($A173))*10^12,0)</f>
        <v>0</v>
      </c>
      <c r="C165" s="90">
        <f t="shared" ca="1" si="16"/>
        <v>0</v>
      </c>
      <c r="D165" s="90">
        <f t="shared" ca="1" si="14"/>
        <v>0</v>
      </c>
      <c r="E165" s="90">
        <f t="shared" ca="1" si="14"/>
        <v>0</v>
      </c>
      <c r="F165" s="90">
        <f t="shared" ca="1" si="14"/>
        <v>0</v>
      </c>
      <c r="G165" s="90">
        <f t="shared" ca="1" si="14"/>
        <v>0</v>
      </c>
      <c r="H165" s="90">
        <f t="shared" ca="1" si="14"/>
        <v>0</v>
      </c>
      <c r="I165" s="90">
        <f t="shared" ca="1" si="14"/>
        <v>0</v>
      </c>
      <c r="J165" s="90">
        <f t="shared" ca="1" si="14"/>
        <v>0</v>
      </c>
      <c r="K165" s="90">
        <f t="shared" ca="1" si="14"/>
        <v>0</v>
      </c>
      <c r="L165">
        <f ca="1">IF('Chemicals 2020'!$A173="CP",INDIRECT("'Chemicals 2020'!"&amp;'Country Selector'!$B$3&amp;ROW($A173))*10^12,0)</f>
        <v>0</v>
      </c>
      <c r="M165" s="90">
        <f t="shared" ca="1" si="17"/>
        <v>0</v>
      </c>
      <c r="N165" s="90">
        <f t="shared" ca="1" si="15"/>
        <v>0</v>
      </c>
      <c r="O165" s="90">
        <f t="shared" ca="1" si="15"/>
        <v>0</v>
      </c>
      <c r="P165" s="90">
        <f t="shared" ca="1" si="15"/>
        <v>0</v>
      </c>
      <c r="Q165" s="90">
        <f t="shared" ca="1" si="15"/>
        <v>0</v>
      </c>
      <c r="R165" s="90">
        <f t="shared" ca="1" si="15"/>
        <v>0</v>
      </c>
      <c r="S165" s="90">
        <f t="shared" ca="1" si="15"/>
        <v>0</v>
      </c>
      <c r="T165" s="90">
        <f t="shared" ca="1" si="15"/>
        <v>0</v>
      </c>
      <c r="U165" s="90">
        <f t="shared" ca="1" si="15"/>
        <v>0</v>
      </c>
      <c r="V165">
        <f ca="1">IF('Chemicals 2030'!$A173="CP",INDIRECT("'Chemicals 2030'!"&amp;'Country Selector'!$B$3&amp;ROW($A173))*10^12,0)</f>
        <v>0</v>
      </c>
    </row>
    <row r="166" spans="1:22">
      <c r="A166" s="74">
        <v>800</v>
      </c>
      <c r="B166">
        <f ca="1">IF('Chemicals 2010'!$A174="CP",INDIRECT("'Chemicals 2010'!"&amp;'Country Selector'!$B$3&amp;ROW($A174))*10^12,0)</f>
        <v>0</v>
      </c>
      <c r="C166" s="90">
        <f t="shared" ca="1" si="16"/>
        <v>0</v>
      </c>
      <c r="D166" s="90">
        <f t="shared" ca="1" si="14"/>
        <v>0</v>
      </c>
      <c r="E166" s="90">
        <f t="shared" ca="1" si="14"/>
        <v>0</v>
      </c>
      <c r="F166" s="90">
        <f t="shared" ca="1" si="14"/>
        <v>0</v>
      </c>
      <c r="G166" s="90">
        <f t="shared" ca="1" si="14"/>
        <v>0</v>
      </c>
      <c r="H166" s="90">
        <f t="shared" ca="1" si="14"/>
        <v>0</v>
      </c>
      <c r="I166" s="90">
        <f t="shared" ca="1" si="14"/>
        <v>0</v>
      </c>
      <c r="J166" s="90">
        <f t="shared" ca="1" si="14"/>
        <v>0</v>
      </c>
      <c r="K166" s="90">
        <f t="shared" ca="1" si="14"/>
        <v>0</v>
      </c>
      <c r="L166">
        <f ca="1">IF('Chemicals 2020'!$A174="CP",INDIRECT("'Chemicals 2020'!"&amp;'Country Selector'!$B$3&amp;ROW($A174))*10^12,0)</f>
        <v>0</v>
      </c>
      <c r="M166" s="90">
        <f t="shared" ca="1" si="17"/>
        <v>0</v>
      </c>
      <c r="N166" s="90">
        <f t="shared" ca="1" si="15"/>
        <v>0</v>
      </c>
      <c r="O166" s="90">
        <f t="shared" ca="1" si="15"/>
        <v>0</v>
      </c>
      <c r="P166" s="90">
        <f t="shared" ca="1" si="15"/>
        <v>0</v>
      </c>
      <c r="Q166" s="90">
        <f t="shared" ca="1" si="15"/>
        <v>0</v>
      </c>
      <c r="R166" s="90">
        <f t="shared" ca="1" si="15"/>
        <v>0</v>
      </c>
      <c r="S166" s="90">
        <f t="shared" ca="1" si="15"/>
        <v>0</v>
      </c>
      <c r="T166" s="90">
        <f t="shared" ca="1" si="15"/>
        <v>0</v>
      </c>
      <c r="U166" s="90">
        <f t="shared" ca="1" si="15"/>
        <v>0</v>
      </c>
      <c r="V166">
        <f ca="1">IF('Chemicals 2030'!$A174="CP",INDIRECT("'Chemicals 2030'!"&amp;'Country Selector'!$B$3&amp;ROW($A174))*10^12,0)</f>
        <v>0</v>
      </c>
    </row>
    <row r="167" spans="1:22">
      <c r="A167" s="74">
        <v>850</v>
      </c>
      <c r="B167">
        <f ca="1">IF('Chemicals 2010'!$A175="CP",INDIRECT("'Chemicals 2010'!"&amp;'Country Selector'!$B$3&amp;ROW($A175))*10^12,0)</f>
        <v>0</v>
      </c>
      <c r="C167" s="90">
        <f t="shared" ca="1" si="16"/>
        <v>0</v>
      </c>
      <c r="D167" s="90">
        <f t="shared" ca="1" si="14"/>
        <v>0</v>
      </c>
      <c r="E167" s="90">
        <f t="shared" ca="1" si="14"/>
        <v>0</v>
      </c>
      <c r="F167" s="90">
        <f t="shared" ca="1" si="14"/>
        <v>0</v>
      </c>
      <c r="G167" s="90">
        <f t="shared" ca="1" si="14"/>
        <v>0</v>
      </c>
      <c r="H167" s="90">
        <f t="shared" ca="1" si="14"/>
        <v>0</v>
      </c>
      <c r="I167" s="90">
        <f t="shared" ca="1" si="14"/>
        <v>0</v>
      </c>
      <c r="J167" s="90">
        <f t="shared" ca="1" si="14"/>
        <v>0</v>
      </c>
      <c r="K167" s="90">
        <f t="shared" ca="1" si="14"/>
        <v>0</v>
      </c>
      <c r="L167">
        <f ca="1">IF('Chemicals 2020'!$A175="CP",INDIRECT("'Chemicals 2020'!"&amp;'Country Selector'!$B$3&amp;ROW($A175))*10^12,0)</f>
        <v>0</v>
      </c>
      <c r="M167" s="90">
        <f t="shared" ca="1" si="17"/>
        <v>0</v>
      </c>
      <c r="N167" s="90">
        <f t="shared" ca="1" si="15"/>
        <v>0</v>
      </c>
      <c r="O167" s="90">
        <f t="shared" ca="1" si="15"/>
        <v>0</v>
      </c>
      <c r="P167" s="90">
        <f t="shared" ca="1" si="15"/>
        <v>0</v>
      </c>
      <c r="Q167" s="90">
        <f t="shared" ca="1" si="15"/>
        <v>0</v>
      </c>
      <c r="R167" s="90">
        <f t="shared" ca="1" si="15"/>
        <v>0</v>
      </c>
      <c r="S167" s="90">
        <f t="shared" ca="1" si="15"/>
        <v>0</v>
      </c>
      <c r="T167" s="90">
        <f t="shared" ca="1" si="15"/>
        <v>0</v>
      </c>
      <c r="U167" s="90">
        <f t="shared" ca="1" si="15"/>
        <v>0</v>
      </c>
      <c r="V167">
        <f ca="1">IF('Chemicals 2030'!$A175="CP",INDIRECT("'Chemicals 2030'!"&amp;'Country Selector'!$B$3&amp;ROW($A175))*10^12,0)</f>
        <v>0</v>
      </c>
    </row>
    <row r="168" spans="1:22">
      <c r="A168" s="74">
        <v>900</v>
      </c>
      <c r="B168">
        <f ca="1">IF('Chemicals 2010'!$A176="CP",INDIRECT("'Chemicals 2010'!"&amp;'Country Selector'!$B$3&amp;ROW($A176))*10^12,0)</f>
        <v>0</v>
      </c>
      <c r="C168" s="90">
        <f t="shared" ca="1" si="16"/>
        <v>0</v>
      </c>
      <c r="D168" s="90">
        <f t="shared" ca="1" si="14"/>
        <v>0</v>
      </c>
      <c r="E168" s="90">
        <f t="shared" ca="1" si="14"/>
        <v>0</v>
      </c>
      <c r="F168" s="90">
        <f t="shared" ca="1" si="14"/>
        <v>0</v>
      </c>
      <c r="G168" s="90">
        <f t="shared" ca="1" si="14"/>
        <v>0</v>
      </c>
      <c r="H168" s="90">
        <f t="shared" ca="1" si="14"/>
        <v>0</v>
      </c>
      <c r="I168" s="90">
        <f t="shared" ca="1" si="14"/>
        <v>0</v>
      </c>
      <c r="J168" s="90">
        <f t="shared" ca="1" si="14"/>
        <v>0</v>
      </c>
      <c r="K168" s="90">
        <f t="shared" ca="1" si="14"/>
        <v>0</v>
      </c>
      <c r="L168">
        <f ca="1">IF('Chemicals 2020'!$A176="CP",INDIRECT("'Chemicals 2020'!"&amp;'Country Selector'!$B$3&amp;ROW($A176))*10^12,0)</f>
        <v>0</v>
      </c>
      <c r="M168" s="90">
        <f t="shared" ca="1" si="17"/>
        <v>0</v>
      </c>
      <c r="N168" s="90">
        <f t="shared" ca="1" si="15"/>
        <v>0</v>
      </c>
      <c r="O168" s="90">
        <f t="shared" ca="1" si="15"/>
        <v>0</v>
      </c>
      <c r="P168" s="90">
        <f t="shared" ca="1" si="15"/>
        <v>0</v>
      </c>
      <c r="Q168" s="90">
        <f t="shared" ca="1" si="15"/>
        <v>0</v>
      </c>
      <c r="R168" s="90">
        <f t="shared" ca="1" si="15"/>
        <v>0</v>
      </c>
      <c r="S168" s="90">
        <f t="shared" ca="1" si="15"/>
        <v>0</v>
      </c>
      <c r="T168" s="90">
        <f t="shared" ca="1" si="15"/>
        <v>0</v>
      </c>
      <c r="U168" s="90">
        <f t="shared" ca="1" si="15"/>
        <v>0</v>
      </c>
      <c r="V168">
        <f ca="1">IF('Chemicals 2030'!$A176="CP",INDIRECT("'Chemicals 2030'!"&amp;'Country Selector'!$B$3&amp;ROW($A176))*10^12,0)</f>
        <v>0</v>
      </c>
    </row>
    <row r="169" spans="1:22">
      <c r="A169" s="74">
        <v>950</v>
      </c>
      <c r="B169">
        <f ca="1">IF('Chemicals 2010'!$A177="CP",INDIRECT("'Chemicals 2010'!"&amp;'Country Selector'!$B$3&amp;ROW($A177))*10^12,0)</f>
        <v>0</v>
      </c>
      <c r="C169" s="90">
        <f t="shared" ca="1" si="16"/>
        <v>0</v>
      </c>
      <c r="D169" s="90">
        <f t="shared" ca="1" si="14"/>
        <v>0</v>
      </c>
      <c r="E169" s="90">
        <f t="shared" ca="1" si="14"/>
        <v>0</v>
      </c>
      <c r="F169" s="90">
        <f t="shared" ca="1" si="14"/>
        <v>0</v>
      </c>
      <c r="G169" s="90">
        <f t="shared" ca="1" si="14"/>
        <v>0</v>
      </c>
      <c r="H169" s="90">
        <f t="shared" ca="1" si="14"/>
        <v>0</v>
      </c>
      <c r="I169" s="90">
        <f t="shared" ca="1" si="14"/>
        <v>0</v>
      </c>
      <c r="J169" s="90">
        <f t="shared" ca="1" si="14"/>
        <v>0</v>
      </c>
      <c r="K169" s="90">
        <f t="shared" ca="1" si="14"/>
        <v>0</v>
      </c>
      <c r="L169">
        <f ca="1">IF('Chemicals 2020'!$A177="CP",INDIRECT("'Chemicals 2020'!"&amp;'Country Selector'!$B$3&amp;ROW($A177))*10^12,0)</f>
        <v>0</v>
      </c>
      <c r="M169" s="90">
        <f t="shared" ca="1" si="17"/>
        <v>0</v>
      </c>
      <c r="N169" s="90">
        <f t="shared" ca="1" si="15"/>
        <v>0</v>
      </c>
      <c r="O169" s="90">
        <f t="shared" ca="1" si="15"/>
        <v>0</v>
      </c>
      <c r="P169" s="90">
        <f t="shared" ca="1" si="15"/>
        <v>0</v>
      </c>
      <c r="Q169" s="90">
        <f t="shared" ca="1" si="15"/>
        <v>0</v>
      </c>
      <c r="R169" s="90">
        <f t="shared" ca="1" si="15"/>
        <v>0</v>
      </c>
      <c r="S169" s="90">
        <f t="shared" ca="1" si="15"/>
        <v>0</v>
      </c>
      <c r="T169" s="90">
        <f t="shared" ca="1" si="15"/>
        <v>0</v>
      </c>
      <c r="U169" s="90">
        <f t="shared" ca="1" si="15"/>
        <v>0</v>
      </c>
      <c r="V169">
        <f ca="1">IF('Chemicals 2030'!$A177="CP",INDIRECT("'Chemicals 2030'!"&amp;'Country Selector'!$B$3&amp;ROW($A177))*10^12,0)</f>
        <v>0</v>
      </c>
    </row>
    <row r="170" spans="1:22">
      <c r="A170" s="74">
        <v>1000</v>
      </c>
      <c r="B170">
        <f ca="1">IF('Chemicals 2010'!$A178="CP",INDIRECT("'Chemicals 2010'!"&amp;'Country Selector'!$B$3&amp;ROW($A178))*10^12,0)</f>
        <v>0</v>
      </c>
      <c r="C170" s="90">
        <f t="shared" ca="1" si="16"/>
        <v>0</v>
      </c>
      <c r="D170" s="90">
        <f t="shared" ca="1" si="14"/>
        <v>0</v>
      </c>
      <c r="E170" s="90">
        <f t="shared" ca="1" si="14"/>
        <v>0</v>
      </c>
      <c r="F170" s="90">
        <f t="shared" ca="1" si="14"/>
        <v>0</v>
      </c>
      <c r="G170" s="90">
        <f t="shared" ca="1" si="14"/>
        <v>0</v>
      </c>
      <c r="H170" s="90">
        <f t="shared" ca="1" si="14"/>
        <v>0</v>
      </c>
      <c r="I170" s="90">
        <f t="shared" ca="1" si="14"/>
        <v>0</v>
      </c>
      <c r="J170" s="90">
        <f t="shared" ca="1" si="14"/>
        <v>0</v>
      </c>
      <c r="K170" s="90">
        <f t="shared" ca="1" si="14"/>
        <v>0</v>
      </c>
      <c r="L170">
        <f ca="1">IF('Chemicals 2020'!$A178="CP",INDIRECT("'Chemicals 2020'!"&amp;'Country Selector'!$B$3&amp;ROW($A178))*10^12,0)</f>
        <v>0</v>
      </c>
      <c r="M170" s="90">
        <f t="shared" ca="1" si="17"/>
        <v>0</v>
      </c>
      <c r="N170" s="90">
        <f t="shared" ca="1" si="15"/>
        <v>0</v>
      </c>
      <c r="O170" s="90">
        <f t="shared" ca="1" si="15"/>
        <v>0</v>
      </c>
      <c r="P170" s="90">
        <f t="shared" ca="1" si="15"/>
        <v>0</v>
      </c>
      <c r="Q170" s="90">
        <f t="shared" ca="1" si="15"/>
        <v>0</v>
      </c>
      <c r="R170" s="90">
        <f t="shared" ca="1" si="15"/>
        <v>0</v>
      </c>
      <c r="S170" s="90">
        <f t="shared" ca="1" si="15"/>
        <v>0</v>
      </c>
      <c r="T170" s="90">
        <f t="shared" ca="1" si="15"/>
        <v>0</v>
      </c>
      <c r="U170" s="90">
        <f t="shared" ca="1" si="15"/>
        <v>0</v>
      </c>
      <c r="V170">
        <f ca="1">IF('Chemicals 2030'!$A178="CP",INDIRECT("'Chemicals 2030'!"&amp;'Country Selector'!$B$3&amp;ROW($A178))*10^12,0)</f>
        <v>0</v>
      </c>
    </row>
    <row r="171" spans="1:22">
      <c r="A171" s="74">
        <v>1500</v>
      </c>
      <c r="B171">
        <f ca="1">IF('Chemicals 2010'!$A179="CP",INDIRECT("'Chemicals 2010'!"&amp;'Country Selector'!$B$3&amp;ROW($A179))*10^12,0)</f>
        <v>0</v>
      </c>
      <c r="C171" s="90">
        <f t="shared" ca="1" si="16"/>
        <v>0</v>
      </c>
      <c r="D171" s="90">
        <f t="shared" ca="1" si="14"/>
        <v>0</v>
      </c>
      <c r="E171" s="90">
        <f t="shared" ca="1" si="14"/>
        <v>0</v>
      </c>
      <c r="F171" s="90">
        <f t="shared" ca="1" si="14"/>
        <v>0</v>
      </c>
      <c r="G171" s="90">
        <f t="shared" ca="1" si="14"/>
        <v>0</v>
      </c>
      <c r="H171" s="90">
        <f t="shared" ca="1" si="14"/>
        <v>0</v>
      </c>
      <c r="I171" s="90">
        <f t="shared" ca="1" si="14"/>
        <v>0</v>
      </c>
      <c r="J171" s="90">
        <f t="shared" ca="1" si="14"/>
        <v>0</v>
      </c>
      <c r="K171" s="90">
        <f t="shared" ca="1" si="14"/>
        <v>0</v>
      </c>
      <c r="L171">
        <f ca="1">IF('Chemicals 2020'!$A179="CP",INDIRECT("'Chemicals 2020'!"&amp;'Country Selector'!$B$3&amp;ROW($A179))*10^12,0)</f>
        <v>0</v>
      </c>
      <c r="M171" s="90">
        <f t="shared" ca="1" si="17"/>
        <v>0</v>
      </c>
      <c r="N171" s="90">
        <f t="shared" ca="1" si="15"/>
        <v>0</v>
      </c>
      <c r="O171" s="90">
        <f t="shared" ca="1" si="15"/>
        <v>0</v>
      </c>
      <c r="P171" s="90">
        <f t="shared" ca="1" si="15"/>
        <v>0</v>
      </c>
      <c r="Q171" s="90">
        <f t="shared" ca="1" si="15"/>
        <v>0</v>
      </c>
      <c r="R171" s="90">
        <f t="shared" ca="1" si="15"/>
        <v>0</v>
      </c>
      <c r="S171" s="90">
        <f t="shared" ca="1" si="15"/>
        <v>0</v>
      </c>
      <c r="T171" s="90">
        <f t="shared" ca="1" si="15"/>
        <v>0</v>
      </c>
      <c r="U171" s="90">
        <f t="shared" ca="1" si="15"/>
        <v>0</v>
      </c>
      <c r="V171">
        <f ca="1">IF('Chemicals 2030'!$A179="CP",INDIRECT("'Chemicals 2030'!"&amp;'Country Selector'!$B$3&amp;ROW($A179))*10^12,0)</f>
        <v>0</v>
      </c>
    </row>
    <row r="172" spans="1:22">
      <c r="A172" s="74">
        <v>2000</v>
      </c>
      <c r="B172">
        <f ca="1">IF('Chemicals 2010'!$A180="CP",INDIRECT("'Chemicals 2010'!"&amp;'Country Selector'!$B$3&amp;ROW($A180))*10^12,0)</f>
        <v>0</v>
      </c>
      <c r="C172" s="90">
        <f t="shared" ca="1" si="16"/>
        <v>0</v>
      </c>
      <c r="D172" s="90">
        <f t="shared" ca="1" si="14"/>
        <v>0</v>
      </c>
      <c r="E172" s="90">
        <f t="shared" ca="1" si="14"/>
        <v>0</v>
      </c>
      <c r="F172" s="90">
        <f t="shared" ca="1" si="14"/>
        <v>0</v>
      </c>
      <c r="G172" s="90">
        <f t="shared" ca="1" si="14"/>
        <v>0</v>
      </c>
      <c r="H172" s="90">
        <f t="shared" ca="1" si="14"/>
        <v>0</v>
      </c>
      <c r="I172" s="90">
        <f t="shared" ca="1" si="14"/>
        <v>0</v>
      </c>
      <c r="J172" s="90">
        <f t="shared" ca="1" si="14"/>
        <v>0</v>
      </c>
      <c r="K172" s="90">
        <f t="shared" ca="1" si="14"/>
        <v>0</v>
      </c>
      <c r="L172">
        <f ca="1">IF('Chemicals 2020'!$A180="CP",INDIRECT("'Chemicals 2020'!"&amp;'Country Selector'!$B$3&amp;ROW($A180))*10^12,0)</f>
        <v>0</v>
      </c>
      <c r="M172" s="90">
        <f t="shared" ca="1" si="17"/>
        <v>0</v>
      </c>
      <c r="N172" s="90">
        <f t="shared" ca="1" si="15"/>
        <v>0</v>
      </c>
      <c r="O172" s="90">
        <f t="shared" ca="1" si="15"/>
        <v>0</v>
      </c>
      <c r="P172" s="90">
        <f t="shared" ca="1" si="15"/>
        <v>0</v>
      </c>
      <c r="Q172" s="90">
        <f t="shared" ca="1" si="15"/>
        <v>0</v>
      </c>
      <c r="R172" s="90">
        <f t="shared" ca="1" si="15"/>
        <v>0</v>
      </c>
      <c r="S172" s="90">
        <f t="shared" ca="1" si="15"/>
        <v>0</v>
      </c>
      <c r="T172" s="90">
        <f t="shared" ca="1" si="15"/>
        <v>0</v>
      </c>
      <c r="U172" s="90">
        <f t="shared" ca="1" si="15"/>
        <v>0</v>
      </c>
      <c r="V172">
        <f ca="1">IF('Chemicals 2030'!$A180="CP",INDIRECT("'Chemicals 2030'!"&amp;'Country Selector'!$B$3&amp;ROW($A180))*10^12,0)</f>
        <v>0</v>
      </c>
    </row>
    <row r="173" spans="1:22">
      <c r="A173" s="74">
        <v>3000</v>
      </c>
      <c r="B173">
        <f ca="1">IF('Chemicals 2010'!$A181="CP",INDIRECT("'Chemicals 2010'!"&amp;'Country Selector'!$B$3&amp;ROW($A181))*10^12,0)</f>
        <v>0</v>
      </c>
      <c r="C173" s="90">
        <f t="shared" ca="1" si="16"/>
        <v>0</v>
      </c>
      <c r="D173" s="90">
        <f t="shared" ca="1" si="14"/>
        <v>0</v>
      </c>
      <c r="E173" s="90">
        <f t="shared" ca="1" si="14"/>
        <v>0</v>
      </c>
      <c r="F173" s="90">
        <f t="shared" ca="1" si="14"/>
        <v>0</v>
      </c>
      <c r="G173" s="90">
        <f t="shared" ca="1" si="14"/>
        <v>0</v>
      </c>
      <c r="H173" s="90">
        <f t="shared" ca="1" si="14"/>
        <v>0</v>
      </c>
      <c r="I173" s="90">
        <f t="shared" ca="1" si="14"/>
        <v>0</v>
      </c>
      <c r="J173" s="90">
        <f t="shared" ca="1" si="14"/>
        <v>0</v>
      </c>
      <c r="K173" s="90">
        <f t="shared" ca="1" si="14"/>
        <v>0</v>
      </c>
      <c r="L173">
        <f ca="1">IF('Chemicals 2020'!$A181="CP",INDIRECT("'Chemicals 2020'!"&amp;'Country Selector'!$B$3&amp;ROW($A181))*10^12,0)</f>
        <v>0</v>
      </c>
      <c r="M173" s="90">
        <f t="shared" ca="1" si="17"/>
        <v>0</v>
      </c>
      <c r="N173" s="90">
        <f t="shared" ca="1" si="15"/>
        <v>0</v>
      </c>
      <c r="O173" s="90">
        <f t="shared" ca="1" si="15"/>
        <v>0</v>
      </c>
      <c r="P173" s="90">
        <f t="shared" ca="1" si="15"/>
        <v>0</v>
      </c>
      <c r="Q173" s="90">
        <f t="shared" ca="1" si="15"/>
        <v>0</v>
      </c>
      <c r="R173" s="90">
        <f t="shared" ca="1" si="15"/>
        <v>0</v>
      </c>
      <c r="S173" s="90">
        <f t="shared" ca="1" si="15"/>
        <v>0</v>
      </c>
      <c r="T173" s="90">
        <f t="shared" ca="1" si="15"/>
        <v>0</v>
      </c>
      <c r="U173" s="90">
        <f t="shared" ca="1" si="15"/>
        <v>0</v>
      </c>
      <c r="V173">
        <f ca="1">IF('Chemicals 2030'!$A181="CP",INDIRECT("'Chemicals 2030'!"&amp;'Country Selector'!$B$3&amp;ROW($A181))*10^12,0)</f>
        <v>0</v>
      </c>
    </row>
    <row r="174" spans="1:22">
      <c r="A174" s="74">
        <v>5000</v>
      </c>
      <c r="B174">
        <f ca="1">IF('Chemicals 2010'!$A182="CP",INDIRECT("'Chemicals 2010'!"&amp;'Country Selector'!$B$3&amp;ROW($A182))*10^12,0)</f>
        <v>0</v>
      </c>
      <c r="C174" s="90">
        <f t="shared" ca="1" si="16"/>
        <v>0</v>
      </c>
      <c r="D174" s="90">
        <f t="shared" ca="1" si="14"/>
        <v>0</v>
      </c>
      <c r="E174" s="90">
        <f t="shared" ca="1" si="14"/>
        <v>0</v>
      </c>
      <c r="F174" s="90">
        <f t="shared" ca="1" si="14"/>
        <v>0</v>
      </c>
      <c r="G174" s="90">
        <f t="shared" ca="1" si="14"/>
        <v>0</v>
      </c>
      <c r="H174" s="90">
        <f t="shared" ca="1" si="14"/>
        <v>0</v>
      </c>
      <c r="I174" s="90">
        <f t="shared" ca="1" si="14"/>
        <v>0</v>
      </c>
      <c r="J174" s="90">
        <f t="shared" ca="1" si="14"/>
        <v>0</v>
      </c>
      <c r="K174" s="90">
        <f t="shared" ca="1" si="14"/>
        <v>0</v>
      </c>
      <c r="L174">
        <f ca="1">IF('Chemicals 2020'!$A182="CP",INDIRECT("'Chemicals 2020'!"&amp;'Country Selector'!$B$3&amp;ROW($A182))*10^12,0)</f>
        <v>0</v>
      </c>
      <c r="M174" s="90">
        <f t="shared" ca="1" si="17"/>
        <v>0</v>
      </c>
      <c r="N174" s="90">
        <f t="shared" ca="1" si="15"/>
        <v>0</v>
      </c>
      <c r="O174" s="90">
        <f t="shared" ca="1" si="15"/>
        <v>0</v>
      </c>
      <c r="P174" s="90">
        <f t="shared" ca="1" si="15"/>
        <v>0</v>
      </c>
      <c r="Q174" s="90">
        <f t="shared" ca="1" si="15"/>
        <v>0</v>
      </c>
      <c r="R174" s="90">
        <f t="shared" ca="1" si="15"/>
        <v>0</v>
      </c>
      <c r="S174" s="90">
        <f t="shared" ca="1" si="15"/>
        <v>0</v>
      </c>
      <c r="T174" s="90">
        <f t="shared" ca="1" si="15"/>
        <v>0</v>
      </c>
      <c r="U174" s="90">
        <f t="shared" ca="1" si="15"/>
        <v>0</v>
      </c>
      <c r="V174">
        <f ca="1">IF('Chemicals 2030'!$A182="CP",INDIRECT("'Chemicals 2030'!"&amp;'Country Selector'!$B$3&amp;ROW($A182))*10^12,0)</f>
        <v>0</v>
      </c>
    </row>
    <row r="175" spans="1:22">
      <c r="A175" s="74">
        <v>10000</v>
      </c>
      <c r="B175">
        <f ca="1">IF('Chemicals 2010'!$A183="CP",INDIRECT("'Chemicals 2010'!"&amp;'Country Selector'!$B$3&amp;ROW($A183))*10^12,0)</f>
        <v>0</v>
      </c>
      <c r="C175" s="90">
        <f t="shared" ca="1" si="16"/>
        <v>0</v>
      </c>
      <c r="D175" s="90">
        <f t="shared" ca="1" si="14"/>
        <v>0</v>
      </c>
      <c r="E175" s="90">
        <f t="shared" ca="1" si="14"/>
        <v>0</v>
      </c>
      <c r="F175" s="90">
        <f t="shared" ca="1" si="14"/>
        <v>0</v>
      </c>
      <c r="G175" s="90">
        <f t="shared" ca="1" si="14"/>
        <v>0</v>
      </c>
      <c r="H175" s="90">
        <f t="shared" ca="1" si="14"/>
        <v>0</v>
      </c>
      <c r="I175" s="90">
        <f t="shared" ca="1" si="14"/>
        <v>0</v>
      </c>
      <c r="J175" s="90">
        <f t="shared" ca="1" si="14"/>
        <v>0</v>
      </c>
      <c r="K175" s="90">
        <f t="shared" ca="1" si="14"/>
        <v>0</v>
      </c>
      <c r="L175">
        <f ca="1">IF('Chemicals 2020'!$A183="CP",INDIRECT("'Chemicals 2020'!"&amp;'Country Selector'!$B$3&amp;ROW($A183))*10^12,0)</f>
        <v>0</v>
      </c>
      <c r="M175" s="90">
        <f t="shared" ca="1" si="17"/>
        <v>0</v>
      </c>
      <c r="N175" s="90">
        <f t="shared" ca="1" si="15"/>
        <v>0</v>
      </c>
      <c r="O175" s="90">
        <f t="shared" ca="1" si="15"/>
        <v>0</v>
      </c>
      <c r="P175" s="90">
        <f t="shared" ca="1" si="15"/>
        <v>0</v>
      </c>
      <c r="Q175" s="90">
        <f t="shared" ca="1" si="15"/>
        <v>0</v>
      </c>
      <c r="R175" s="90">
        <f t="shared" ca="1" si="15"/>
        <v>0</v>
      </c>
      <c r="S175" s="90">
        <f t="shared" ca="1" si="15"/>
        <v>0</v>
      </c>
      <c r="T175" s="90">
        <f t="shared" ca="1" si="15"/>
        <v>0</v>
      </c>
      <c r="U175" s="90">
        <f t="shared" ca="1" si="15"/>
        <v>0</v>
      </c>
      <c r="V175">
        <f ca="1">IF('Chemicals 2030'!$A183="CP",INDIRECT("'Chemicals 2030'!"&amp;'Country Selector'!$B$3&amp;ROW($A183))*10^12,0)</f>
        <v>0</v>
      </c>
    </row>
    <row r="176" spans="1:22">
      <c r="A176" s="74">
        <v>100000</v>
      </c>
      <c r="B176">
        <f ca="1">IF('Chemicals 2010'!$A184="CP",INDIRECT("'Chemicals 2010'!"&amp;'Country Selector'!$B$3&amp;ROW($A184))*10^12,0)</f>
        <v>0</v>
      </c>
      <c r="C176" s="90">
        <f t="shared" ca="1" si="16"/>
        <v>0</v>
      </c>
      <c r="D176" s="90">
        <f t="shared" ca="1" si="14"/>
        <v>0</v>
      </c>
      <c r="E176" s="90">
        <f t="shared" ca="1" si="14"/>
        <v>0</v>
      </c>
      <c r="F176" s="90">
        <f t="shared" ca="1" si="14"/>
        <v>0</v>
      </c>
      <c r="G176" s="90">
        <f t="shared" ca="1" si="14"/>
        <v>0</v>
      </c>
      <c r="H176" s="90">
        <f t="shared" ca="1" si="14"/>
        <v>0</v>
      </c>
      <c r="I176" s="90">
        <f t="shared" ca="1" si="14"/>
        <v>0</v>
      </c>
      <c r="J176" s="90">
        <f t="shared" ca="1" si="14"/>
        <v>0</v>
      </c>
      <c r="K176" s="90">
        <f t="shared" ca="1" si="14"/>
        <v>0</v>
      </c>
      <c r="L176">
        <f ca="1">IF('Chemicals 2020'!$A184="CP",INDIRECT("'Chemicals 2020'!"&amp;'Country Selector'!$B$3&amp;ROW($A184))*10^12,0)</f>
        <v>0</v>
      </c>
      <c r="M176" s="90">
        <f t="shared" ca="1" si="17"/>
        <v>0</v>
      </c>
      <c r="N176" s="90">
        <f t="shared" ca="1" si="15"/>
        <v>0</v>
      </c>
      <c r="O176" s="90">
        <f t="shared" ca="1" si="15"/>
        <v>0</v>
      </c>
      <c r="P176" s="90">
        <f t="shared" ca="1" si="15"/>
        <v>0</v>
      </c>
      <c r="Q176" s="90">
        <f t="shared" ca="1" si="15"/>
        <v>0</v>
      </c>
      <c r="R176" s="90">
        <f t="shared" ca="1" si="15"/>
        <v>0</v>
      </c>
      <c r="S176" s="90">
        <f t="shared" ca="1" si="15"/>
        <v>0</v>
      </c>
      <c r="T176" s="90">
        <f t="shared" ca="1" si="15"/>
        <v>0</v>
      </c>
      <c r="U176" s="90">
        <f t="shared" ca="1" si="15"/>
        <v>0</v>
      </c>
      <c r="V176">
        <f ca="1">IF('Chemicals 2030'!$A184="CP",INDIRECT("'Chemicals 2030'!"&amp;'Country Selector'!$B$3&amp;ROW($A184))*10^12,0)</f>
        <v>0</v>
      </c>
    </row>
    <row r="177" spans="1:22">
      <c r="A177" s="74">
        <v>1000000</v>
      </c>
      <c r="B177">
        <f ca="1">IF('Chemicals 2010'!$A185="CP",INDIRECT("'Chemicals 2010'!"&amp;'Country Selector'!$B$3&amp;ROW($A185))*10^12,0)</f>
        <v>0</v>
      </c>
      <c r="C177" s="90">
        <f t="shared" ca="1" si="16"/>
        <v>0</v>
      </c>
      <c r="D177" s="90">
        <f t="shared" ca="1" si="14"/>
        <v>0</v>
      </c>
      <c r="E177" s="90">
        <f t="shared" ca="1" si="14"/>
        <v>0</v>
      </c>
      <c r="F177" s="90">
        <f t="shared" ca="1" si="14"/>
        <v>0</v>
      </c>
      <c r="G177" s="90">
        <f t="shared" ca="1" si="14"/>
        <v>0</v>
      </c>
      <c r="H177" s="90">
        <f t="shared" ca="1" si="14"/>
        <v>0</v>
      </c>
      <c r="I177" s="90">
        <f t="shared" ca="1" si="14"/>
        <v>0</v>
      </c>
      <c r="J177" s="90">
        <f t="shared" ca="1" si="14"/>
        <v>0</v>
      </c>
      <c r="K177" s="90">
        <f t="shared" ca="1" si="14"/>
        <v>0</v>
      </c>
      <c r="L177">
        <f ca="1">IF('Chemicals 2020'!$A185="CP",INDIRECT("'Chemicals 2020'!"&amp;'Country Selector'!$B$3&amp;ROW($A185))*10^12,0)</f>
        <v>0</v>
      </c>
      <c r="M177" s="90">
        <f t="shared" ca="1" si="17"/>
        <v>0</v>
      </c>
      <c r="N177" s="90">
        <f t="shared" ca="1" si="15"/>
        <v>0</v>
      </c>
      <c r="O177" s="90">
        <f t="shared" ca="1" si="15"/>
        <v>0</v>
      </c>
      <c r="P177" s="90">
        <f t="shared" ca="1" si="15"/>
        <v>0</v>
      </c>
      <c r="Q177" s="90">
        <f t="shared" ca="1" si="15"/>
        <v>0</v>
      </c>
      <c r="R177" s="90">
        <f t="shared" ca="1" si="15"/>
        <v>0</v>
      </c>
      <c r="S177" s="90">
        <f t="shared" ca="1" si="15"/>
        <v>0</v>
      </c>
      <c r="T177" s="90">
        <f t="shared" ca="1" si="15"/>
        <v>0</v>
      </c>
      <c r="U177" s="90">
        <f t="shared" ca="1" si="15"/>
        <v>0</v>
      </c>
      <c r="V177">
        <f ca="1">IF('Chemicals 2030'!$A185="CP",INDIRECT("'Chemicals 2030'!"&amp;'Country Selector'!$B$3&amp;ROW($A185))*10^12,0)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177"/>
  <sheetViews>
    <sheetView workbookViewId="0"/>
  </sheetViews>
  <sheetFormatPr defaultRowHeight="14.4"/>
  <cols>
    <col min="1" max="1" width="28.88671875" customWidth="1"/>
    <col min="12" max="12" width="12" bestFit="1" customWidth="1"/>
    <col min="22" max="22" width="12" bestFit="1" customWidth="1"/>
  </cols>
  <sheetData>
    <row r="1" spans="1:22">
      <c r="A1" t="s">
        <v>234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</row>
    <row r="2" spans="1:22">
      <c r="A2" s="74">
        <v>-50</v>
      </c>
      <c r="B2">
        <f ca="1">IF('NGPS 2010'!$A10="WT",INDIRECT("'NGPS 2010'!"&amp;'Country Selector'!$B$3&amp;ROW($A10))*10^12,0)</f>
        <v>0</v>
      </c>
      <c r="C2" s="90">
        <f ca="1">$B2*($L$1-C$1)/($L$1-$B$1)+$L2*(C$1-$B$1)/($L$1-$B$1)</f>
        <v>0</v>
      </c>
      <c r="D2" s="90">
        <f t="shared" ref="D2:K17" ca="1" si="0">$B2*($L$1-D$1)/($L$1-$B$1)+$L2*(D$1-$B$1)/($L$1-$B$1)</f>
        <v>0</v>
      </c>
      <c r="E2" s="90">
        <f t="shared" ca="1" si="0"/>
        <v>0</v>
      </c>
      <c r="F2" s="90">
        <f t="shared" ca="1" si="0"/>
        <v>0</v>
      </c>
      <c r="G2" s="90">
        <f t="shared" ca="1" si="0"/>
        <v>0</v>
      </c>
      <c r="H2" s="90">
        <f t="shared" ca="1" si="0"/>
        <v>0</v>
      </c>
      <c r="I2" s="90">
        <f t="shared" ca="1" si="0"/>
        <v>0</v>
      </c>
      <c r="J2" s="90">
        <f t="shared" ca="1" si="0"/>
        <v>0</v>
      </c>
      <c r="K2" s="90">
        <f t="shared" ca="1" si="0"/>
        <v>0</v>
      </c>
      <c r="L2">
        <f ca="1">IF('NGPS 2020'!$A10="WT",INDIRECT("'NGPS 2020'!"&amp;'Country Selector'!$B$3&amp;ROW($A10))*10^12,0)</f>
        <v>0</v>
      </c>
      <c r="M2" s="90">
        <f ca="1">$L2*($V$1-M$1)/($V$1-$L$1)+$V2*(M$1-$L$1)/($V$1-$L$1)</f>
        <v>0</v>
      </c>
      <c r="N2" s="90">
        <f t="shared" ref="N2:U17" ca="1" si="1">$L2*($V$1-N$1)/($V$1-$L$1)+$V2*(N$1-$L$1)/($V$1-$L$1)</f>
        <v>0</v>
      </c>
      <c r="O2" s="90">
        <f t="shared" ca="1" si="1"/>
        <v>0</v>
      </c>
      <c r="P2" s="90">
        <f t="shared" ca="1" si="1"/>
        <v>0</v>
      </c>
      <c r="Q2" s="90">
        <f t="shared" ca="1" si="1"/>
        <v>0</v>
      </c>
      <c r="R2" s="90">
        <f t="shared" ca="1" si="1"/>
        <v>0</v>
      </c>
      <c r="S2" s="90">
        <f t="shared" ca="1" si="1"/>
        <v>0</v>
      </c>
      <c r="T2" s="90">
        <f t="shared" ca="1" si="1"/>
        <v>0</v>
      </c>
      <c r="U2" s="90">
        <f t="shared" ca="1" si="1"/>
        <v>0</v>
      </c>
      <c r="V2">
        <f ca="1">IF('NGPS 2030'!$A10="WT",INDIRECT("'NGPS 2030'!"&amp;'Country Selector'!$B$3&amp;ROW($A10))*10^12,0)</f>
        <v>0</v>
      </c>
    </row>
    <row r="3" spans="1:22">
      <c r="A3" s="74">
        <v>-49</v>
      </c>
      <c r="B3">
        <f ca="1">IF('NGPS 2010'!$A11="WT",INDIRECT("'NGPS 2010'!"&amp;'Country Selector'!$B$3&amp;ROW($A11))*10^12,0)</f>
        <v>0</v>
      </c>
      <c r="C3" s="90">
        <f t="shared" ref="C3:K34" ca="1" si="2">$B3*($L$1-C$1)/($L$1-$B$1)+$L3*(C$1-$B$1)/($L$1-$B$1)</f>
        <v>0</v>
      </c>
      <c r="D3" s="90">
        <f t="shared" ca="1" si="0"/>
        <v>0</v>
      </c>
      <c r="E3" s="90">
        <f t="shared" ca="1" si="0"/>
        <v>0</v>
      </c>
      <c r="F3" s="90">
        <f t="shared" ca="1" si="0"/>
        <v>0</v>
      </c>
      <c r="G3" s="90">
        <f t="shared" ca="1" si="0"/>
        <v>0</v>
      </c>
      <c r="H3" s="90">
        <f t="shared" ca="1" si="0"/>
        <v>0</v>
      </c>
      <c r="I3" s="90">
        <f t="shared" ca="1" si="0"/>
        <v>0</v>
      </c>
      <c r="J3" s="90">
        <f t="shared" ca="1" si="0"/>
        <v>0</v>
      </c>
      <c r="K3" s="90">
        <f t="shared" ca="1" si="0"/>
        <v>0</v>
      </c>
      <c r="L3">
        <f ca="1">IF('NGPS 2020'!$A11="WT",INDIRECT("'NGPS 2020'!"&amp;'Country Selector'!$B$3&amp;ROW($A11))*10^12,0)</f>
        <v>0</v>
      </c>
      <c r="M3" s="90">
        <f t="shared" ref="M3:U34" ca="1" si="3">$L3*($V$1-M$1)/($V$1-$L$1)+$V3*(M$1-$L$1)/($V$1-$L$1)</f>
        <v>0</v>
      </c>
      <c r="N3" s="90">
        <f t="shared" ca="1" si="1"/>
        <v>0</v>
      </c>
      <c r="O3" s="90">
        <f t="shared" ca="1" si="1"/>
        <v>0</v>
      </c>
      <c r="P3" s="90">
        <f t="shared" ca="1" si="1"/>
        <v>0</v>
      </c>
      <c r="Q3" s="90">
        <f t="shared" ca="1" si="1"/>
        <v>0</v>
      </c>
      <c r="R3" s="90">
        <f t="shared" ca="1" si="1"/>
        <v>0</v>
      </c>
      <c r="S3" s="90">
        <f t="shared" ca="1" si="1"/>
        <v>0</v>
      </c>
      <c r="T3" s="90">
        <f t="shared" ca="1" si="1"/>
        <v>0</v>
      </c>
      <c r="U3" s="90">
        <f t="shared" ca="1" si="1"/>
        <v>0</v>
      </c>
      <c r="V3">
        <f ca="1">IF('NGPS 2030'!$A11="WT",INDIRECT("'NGPS 2030'!"&amp;'Country Selector'!$B$3&amp;ROW($A11))*10^12,0)</f>
        <v>0</v>
      </c>
    </row>
    <row r="4" spans="1:22">
      <c r="A4" s="74">
        <v>-48</v>
      </c>
      <c r="B4">
        <f ca="1">IF('NGPS 2010'!$A12="WT",INDIRECT("'NGPS 2010'!"&amp;'Country Selector'!$B$3&amp;ROW($A12))*10^12,0)</f>
        <v>0</v>
      </c>
      <c r="C4" s="90">
        <f t="shared" ca="1" si="2"/>
        <v>0</v>
      </c>
      <c r="D4" s="90">
        <f t="shared" ca="1" si="0"/>
        <v>0</v>
      </c>
      <c r="E4" s="90">
        <f t="shared" ca="1" si="0"/>
        <v>0</v>
      </c>
      <c r="F4" s="90">
        <f t="shared" ca="1" si="0"/>
        <v>0</v>
      </c>
      <c r="G4" s="90">
        <f t="shared" ca="1" si="0"/>
        <v>0</v>
      </c>
      <c r="H4" s="90">
        <f t="shared" ca="1" si="0"/>
        <v>0</v>
      </c>
      <c r="I4" s="90">
        <f t="shared" ca="1" si="0"/>
        <v>0</v>
      </c>
      <c r="J4" s="90">
        <f t="shared" ca="1" si="0"/>
        <v>0</v>
      </c>
      <c r="K4" s="90">
        <f t="shared" ca="1" si="0"/>
        <v>0</v>
      </c>
      <c r="L4">
        <f ca="1">IF('NGPS 2020'!$A12="WT",INDIRECT("'NGPS 2020'!"&amp;'Country Selector'!$B$3&amp;ROW($A12))*10^12,0)</f>
        <v>0</v>
      </c>
      <c r="M4" s="90">
        <f t="shared" ca="1" si="3"/>
        <v>0</v>
      </c>
      <c r="N4" s="90">
        <f t="shared" ca="1" si="1"/>
        <v>0</v>
      </c>
      <c r="O4" s="90">
        <f t="shared" ca="1" si="1"/>
        <v>0</v>
      </c>
      <c r="P4" s="90">
        <f t="shared" ca="1" si="1"/>
        <v>0</v>
      </c>
      <c r="Q4" s="90">
        <f t="shared" ca="1" si="1"/>
        <v>0</v>
      </c>
      <c r="R4" s="90">
        <f t="shared" ca="1" si="1"/>
        <v>0</v>
      </c>
      <c r="S4" s="90">
        <f t="shared" ca="1" si="1"/>
        <v>0</v>
      </c>
      <c r="T4" s="90">
        <f t="shared" ca="1" si="1"/>
        <v>0</v>
      </c>
      <c r="U4" s="90">
        <f t="shared" ca="1" si="1"/>
        <v>0</v>
      </c>
      <c r="V4">
        <f ca="1">IF('NGPS 2030'!$A12="WT",INDIRECT("'NGPS 2030'!"&amp;'Country Selector'!$B$3&amp;ROW($A12))*10^12,0)</f>
        <v>0</v>
      </c>
    </row>
    <row r="5" spans="1:22">
      <c r="A5" s="74">
        <v>-47</v>
      </c>
      <c r="B5">
        <f ca="1">IF('NGPS 2010'!$A13="WT",INDIRECT("'NGPS 2010'!"&amp;'Country Selector'!$B$3&amp;ROW($A13))*10^12,0)</f>
        <v>0</v>
      </c>
      <c r="C5" s="90">
        <f t="shared" ca="1" si="2"/>
        <v>0</v>
      </c>
      <c r="D5" s="90">
        <f t="shared" ca="1" si="0"/>
        <v>0</v>
      </c>
      <c r="E5" s="90">
        <f t="shared" ca="1" si="0"/>
        <v>0</v>
      </c>
      <c r="F5" s="90">
        <f t="shared" ca="1" si="0"/>
        <v>0</v>
      </c>
      <c r="G5" s="90">
        <f t="shared" ca="1" si="0"/>
        <v>0</v>
      </c>
      <c r="H5" s="90">
        <f t="shared" ca="1" si="0"/>
        <v>0</v>
      </c>
      <c r="I5" s="90">
        <f t="shared" ca="1" si="0"/>
        <v>0</v>
      </c>
      <c r="J5" s="90">
        <f t="shared" ca="1" si="0"/>
        <v>0</v>
      </c>
      <c r="K5" s="90">
        <f t="shared" ca="1" si="0"/>
        <v>0</v>
      </c>
      <c r="L5">
        <f ca="1">IF('NGPS 2020'!$A13="WT",INDIRECT("'NGPS 2020'!"&amp;'Country Selector'!$B$3&amp;ROW($A13))*10^12,0)</f>
        <v>0</v>
      </c>
      <c r="M5" s="90">
        <f t="shared" ca="1" si="3"/>
        <v>0</v>
      </c>
      <c r="N5" s="90">
        <f t="shared" ca="1" si="1"/>
        <v>0</v>
      </c>
      <c r="O5" s="90">
        <f t="shared" ca="1" si="1"/>
        <v>0</v>
      </c>
      <c r="P5" s="90">
        <f t="shared" ca="1" si="1"/>
        <v>0</v>
      </c>
      <c r="Q5" s="90">
        <f t="shared" ca="1" si="1"/>
        <v>0</v>
      </c>
      <c r="R5" s="90">
        <f t="shared" ca="1" si="1"/>
        <v>0</v>
      </c>
      <c r="S5" s="90">
        <f t="shared" ca="1" si="1"/>
        <v>0</v>
      </c>
      <c r="T5" s="90">
        <f t="shared" ca="1" si="1"/>
        <v>0</v>
      </c>
      <c r="U5" s="90">
        <f t="shared" ca="1" si="1"/>
        <v>0</v>
      </c>
      <c r="V5">
        <f ca="1">IF('NGPS 2030'!$A13="WT",INDIRECT("'NGPS 2030'!"&amp;'Country Selector'!$B$3&amp;ROW($A13))*10^12,0)</f>
        <v>0</v>
      </c>
    </row>
    <row r="6" spans="1:22">
      <c r="A6" s="74">
        <v>-46</v>
      </c>
      <c r="B6">
        <f ca="1">IF('NGPS 2010'!$A14="WT",INDIRECT("'NGPS 2010'!"&amp;'Country Selector'!$B$3&amp;ROW($A14))*10^12,0)</f>
        <v>0</v>
      </c>
      <c r="C6" s="90">
        <f t="shared" ca="1" si="2"/>
        <v>0</v>
      </c>
      <c r="D6" s="90">
        <f t="shared" ca="1" si="0"/>
        <v>0</v>
      </c>
      <c r="E6" s="90">
        <f t="shared" ca="1" si="0"/>
        <v>0</v>
      </c>
      <c r="F6" s="90">
        <f t="shared" ca="1" si="0"/>
        <v>0</v>
      </c>
      <c r="G6" s="90">
        <f t="shared" ca="1" si="0"/>
        <v>0</v>
      </c>
      <c r="H6" s="90">
        <f t="shared" ca="1" si="0"/>
        <v>0</v>
      </c>
      <c r="I6" s="90">
        <f t="shared" ca="1" si="0"/>
        <v>0</v>
      </c>
      <c r="J6" s="90">
        <f t="shared" ca="1" si="0"/>
        <v>0</v>
      </c>
      <c r="K6" s="90">
        <f t="shared" ca="1" si="0"/>
        <v>0</v>
      </c>
      <c r="L6">
        <f ca="1">IF('NGPS 2020'!$A14="WT",INDIRECT("'NGPS 2020'!"&amp;'Country Selector'!$B$3&amp;ROW($A14))*10^12,0)</f>
        <v>0</v>
      </c>
      <c r="M6" s="90">
        <f t="shared" ca="1" si="3"/>
        <v>0</v>
      </c>
      <c r="N6" s="90">
        <f t="shared" ca="1" si="1"/>
        <v>0</v>
      </c>
      <c r="O6" s="90">
        <f t="shared" ca="1" si="1"/>
        <v>0</v>
      </c>
      <c r="P6" s="90">
        <f t="shared" ca="1" si="1"/>
        <v>0</v>
      </c>
      <c r="Q6" s="90">
        <f t="shared" ca="1" si="1"/>
        <v>0</v>
      </c>
      <c r="R6" s="90">
        <f t="shared" ca="1" si="1"/>
        <v>0</v>
      </c>
      <c r="S6" s="90">
        <f t="shared" ca="1" si="1"/>
        <v>0</v>
      </c>
      <c r="T6" s="90">
        <f t="shared" ca="1" si="1"/>
        <v>0</v>
      </c>
      <c r="U6" s="90">
        <f t="shared" ca="1" si="1"/>
        <v>0</v>
      </c>
      <c r="V6">
        <f ca="1">IF('NGPS 2030'!$A14="WT",INDIRECT("'NGPS 2030'!"&amp;'Country Selector'!$B$3&amp;ROW($A14))*10^12,0)</f>
        <v>0</v>
      </c>
    </row>
    <row r="7" spans="1:22">
      <c r="A7" s="74">
        <v>-45</v>
      </c>
      <c r="B7">
        <f ca="1">IF('NGPS 2010'!$A15="WT",INDIRECT("'NGPS 2010'!"&amp;'Country Selector'!$B$3&amp;ROW($A15))*10^12,0)</f>
        <v>0</v>
      </c>
      <c r="C7" s="90">
        <f t="shared" ca="1" si="2"/>
        <v>0</v>
      </c>
      <c r="D7" s="90">
        <f t="shared" ca="1" si="0"/>
        <v>0</v>
      </c>
      <c r="E7" s="90">
        <f t="shared" ca="1" si="0"/>
        <v>0</v>
      </c>
      <c r="F7" s="90">
        <f t="shared" ca="1" si="0"/>
        <v>0</v>
      </c>
      <c r="G7" s="90">
        <f t="shared" ca="1" si="0"/>
        <v>0</v>
      </c>
      <c r="H7" s="90">
        <f t="shared" ca="1" si="0"/>
        <v>0</v>
      </c>
      <c r="I7" s="90">
        <f t="shared" ca="1" si="0"/>
        <v>0</v>
      </c>
      <c r="J7" s="90">
        <f t="shared" ca="1" si="0"/>
        <v>0</v>
      </c>
      <c r="K7" s="90">
        <f t="shared" ca="1" si="0"/>
        <v>0</v>
      </c>
      <c r="L7">
        <f ca="1">IF('NGPS 2020'!$A15="WT",INDIRECT("'NGPS 2020'!"&amp;'Country Selector'!$B$3&amp;ROW($A15))*10^12,0)</f>
        <v>0</v>
      </c>
      <c r="M7" s="90">
        <f t="shared" ca="1" si="3"/>
        <v>0</v>
      </c>
      <c r="N7" s="90">
        <f t="shared" ca="1" si="1"/>
        <v>0</v>
      </c>
      <c r="O7" s="90">
        <f t="shared" ca="1" si="1"/>
        <v>0</v>
      </c>
      <c r="P7" s="90">
        <f t="shared" ca="1" si="1"/>
        <v>0</v>
      </c>
      <c r="Q7" s="90">
        <f t="shared" ca="1" si="1"/>
        <v>0</v>
      </c>
      <c r="R7" s="90">
        <f t="shared" ca="1" si="1"/>
        <v>0</v>
      </c>
      <c r="S7" s="90">
        <f t="shared" ca="1" si="1"/>
        <v>0</v>
      </c>
      <c r="T7" s="90">
        <f t="shared" ca="1" si="1"/>
        <v>0</v>
      </c>
      <c r="U7" s="90">
        <f t="shared" ca="1" si="1"/>
        <v>0</v>
      </c>
      <c r="V7">
        <f ca="1">IF('NGPS 2030'!$A15="WT",INDIRECT("'NGPS 2030'!"&amp;'Country Selector'!$B$3&amp;ROW($A15))*10^12,0)</f>
        <v>0</v>
      </c>
    </row>
    <row r="8" spans="1:22">
      <c r="A8" s="74">
        <v>-44</v>
      </c>
      <c r="B8">
        <f ca="1">IF('NGPS 2010'!$A16="WT",INDIRECT("'NGPS 2010'!"&amp;'Country Selector'!$B$3&amp;ROW($A16))*10^12,0)</f>
        <v>0</v>
      </c>
      <c r="C8" s="90">
        <f t="shared" ca="1" si="2"/>
        <v>0</v>
      </c>
      <c r="D8" s="90">
        <f t="shared" ca="1" si="0"/>
        <v>0</v>
      </c>
      <c r="E8" s="90">
        <f t="shared" ca="1" si="0"/>
        <v>0</v>
      </c>
      <c r="F8" s="90">
        <f t="shared" ca="1" si="0"/>
        <v>0</v>
      </c>
      <c r="G8" s="90">
        <f t="shared" ca="1" si="0"/>
        <v>0</v>
      </c>
      <c r="H8" s="90">
        <f t="shared" ca="1" si="0"/>
        <v>0</v>
      </c>
      <c r="I8" s="90">
        <f t="shared" ca="1" si="0"/>
        <v>0</v>
      </c>
      <c r="J8" s="90">
        <f t="shared" ca="1" si="0"/>
        <v>0</v>
      </c>
      <c r="K8" s="90">
        <f t="shared" ca="1" si="0"/>
        <v>0</v>
      </c>
      <c r="L8">
        <f ca="1">IF('NGPS 2020'!$A16="WT",INDIRECT("'NGPS 2020'!"&amp;'Country Selector'!$B$3&amp;ROW($A16))*10^12,0)</f>
        <v>0</v>
      </c>
      <c r="M8" s="90">
        <f t="shared" ca="1" si="3"/>
        <v>0</v>
      </c>
      <c r="N8" s="90">
        <f t="shared" ca="1" si="1"/>
        <v>0</v>
      </c>
      <c r="O8" s="90">
        <f t="shared" ca="1" si="1"/>
        <v>0</v>
      </c>
      <c r="P8" s="90">
        <f t="shared" ca="1" si="1"/>
        <v>0</v>
      </c>
      <c r="Q8" s="90">
        <f t="shared" ca="1" si="1"/>
        <v>0</v>
      </c>
      <c r="R8" s="90">
        <f t="shared" ca="1" si="1"/>
        <v>0</v>
      </c>
      <c r="S8" s="90">
        <f t="shared" ca="1" si="1"/>
        <v>0</v>
      </c>
      <c r="T8" s="90">
        <f t="shared" ca="1" si="1"/>
        <v>0</v>
      </c>
      <c r="U8" s="90">
        <f t="shared" ca="1" si="1"/>
        <v>0</v>
      </c>
      <c r="V8">
        <f ca="1">IF('NGPS 2030'!$A16="WT",INDIRECT("'NGPS 2030'!"&amp;'Country Selector'!$B$3&amp;ROW($A16))*10^12,0)</f>
        <v>0</v>
      </c>
    </row>
    <row r="9" spans="1:22">
      <c r="A9" s="74">
        <v>-43</v>
      </c>
      <c r="B9">
        <f ca="1">IF('NGPS 2010'!$A17="WT",INDIRECT("'NGPS 2010'!"&amp;'Country Selector'!$B$3&amp;ROW($A17))*10^12,0)</f>
        <v>0</v>
      </c>
      <c r="C9" s="90">
        <f t="shared" ca="1" si="2"/>
        <v>0</v>
      </c>
      <c r="D9" s="90">
        <f t="shared" ca="1" si="0"/>
        <v>0</v>
      </c>
      <c r="E9" s="90">
        <f t="shared" ca="1" si="0"/>
        <v>0</v>
      </c>
      <c r="F9" s="90">
        <f t="shared" ca="1" si="0"/>
        <v>0</v>
      </c>
      <c r="G9" s="90">
        <f t="shared" ca="1" si="0"/>
        <v>0</v>
      </c>
      <c r="H9" s="90">
        <f t="shared" ca="1" si="0"/>
        <v>0</v>
      </c>
      <c r="I9" s="90">
        <f t="shared" ca="1" si="0"/>
        <v>0</v>
      </c>
      <c r="J9" s="90">
        <f t="shared" ca="1" si="0"/>
        <v>0</v>
      </c>
      <c r="K9" s="90">
        <f t="shared" ca="1" si="0"/>
        <v>0</v>
      </c>
      <c r="L9">
        <f ca="1">IF('NGPS 2020'!$A17="WT",INDIRECT("'NGPS 2020'!"&amp;'Country Selector'!$B$3&amp;ROW($A17))*10^12,0)</f>
        <v>0</v>
      </c>
      <c r="M9" s="90">
        <f t="shared" ca="1" si="3"/>
        <v>0</v>
      </c>
      <c r="N9" s="90">
        <f t="shared" ca="1" si="1"/>
        <v>0</v>
      </c>
      <c r="O9" s="90">
        <f t="shared" ca="1" si="1"/>
        <v>0</v>
      </c>
      <c r="P9" s="90">
        <f t="shared" ca="1" si="1"/>
        <v>0</v>
      </c>
      <c r="Q9" s="90">
        <f t="shared" ca="1" si="1"/>
        <v>0</v>
      </c>
      <c r="R9" s="90">
        <f t="shared" ca="1" si="1"/>
        <v>0</v>
      </c>
      <c r="S9" s="90">
        <f t="shared" ca="1" si="1"/>
        <v>0</v>
      </c>
      <c r="T9" s="90">
        <f t="shared" ca="1" si="1"/>
        <v>0</v>
      </c>
      <c r="U9" s="90">
        <f t="shared" ca="1" si="1"/>
        <v>0</v>
      </c>
      <c r="V9">
        <f ca="1">IF('NGPS 2030'!$A17="WT",INDIRECT("'NGPS 2030'!"&amp;'Country Selector'!$B$3&amp;ROW($A17))*10^12,0)</f>
        <v>0</v>
      </c>
    </row>
    <row r="10" spans="1:22">
      <c r="A10" s="74">
        <v>-42</v>
      </c>
      <c r="B10">
        <f ca="1">IF('NGPS 2010'!$A18="WT",INDIRECT("'NGPS 2010'!"&amp;'Country Selector'!$B$3&amp;ROW($A18))*10^12,0)</f>
        <v>0</v>
      </c>
      <c r="C10" s="90">
        <f t="shared" ca="1" si="2"/>
        <v>0</v>
      </c>
      <c r="D10" s="90">
        <f t="shared" ca="1" si="0"/>
        <v>0</v>
      </c>
      <c r="E10" s="90">
        <f t="shared" ca="1" si="0"/>
        <v>0</v>
      </c>
      <c r="F10" s="90">
        <f t="shared" ca="1" si="0"/>
        <v>0</v>
      </c>
      <c r="G10" s="90">
        <f t="shared" ca="1" si="0"/>
        <v>0</v>
      </c>
      <c r="H10" s="90">
        <f t="shared" ca="1" si="0"/>
        <v>0</v>
      </c>
      <c r="I10" s="90">
        <f t="shared" ca="1" si="0"/>
        <v>0</v>
      </c>
      <c r="J10" s="90">
        <f t="shared" ca="1" si="0"/>
        <v>0</v>
      </c>
      <c r="K10" s="90">
        <f t="shared" ca="1" si="0"/>
        <v>0</v>
      </c>
      <c r="L10">
        <f ca="1">IF('NGPS 2020'!$A18="WT",INDIRECT("'NGPS 2020'!"&amp;'Country Selector'!$B$3&amp;ROW($A18))*10^12,0)</f>
        <v>0</v>
      </c>
      <c r="M10" s="90">
        <f t="shared" ca="1" si="3"/>
        <v>0</v>
      </c>
      <c r="N10" s="90">
        <f t="shared" ca="1" si="1"/>
        <v>0</v>
      </c>
      <c r="O10" s="90">
        <f t="shared" ca="1" si="1"/>
        <v>0</v>
      </c>
      <c r="P10" s="90">
        <f t="shared" ca="1" si="1"/>
        <v>0</v>
      </c>
      <c r="Q10" s="90">
        <f t="shared" ca="1" si="1"/>
        <v>0</v>
      </c>
      <c r="R10" s="90">
        <f t="shared" ca="1" si="1"/>
        <v>0</v>
      </c>
      <c r="S10" s="90">
        <f t="shared" ca="1" si="1"/>
        <v>0</v>
      </c>
      <c r="T10" s="90">
        <f t="shared" ca="1" si="1"/>
        <v>0</v>
      </c>
      <c r="U10" s="90">
        <f t="shared" ca="1" si="1"/>
        <v>0</v>
      </c>
      <c r="V10">
        <f ca="1">IF('NGPS 2030'!$A18="WT",INDIRECT("'NGPS 2030'!"&amp;'Country Selector'!$B$3&amp;ROW($A18))*10^12,0)</f>
        <v>0</v>
      </c>
    </row>
    <row r="11" spans="1:22">
      <c r="A11" s="74">
        <v>-41</v>
      </c>
      <c r="B11">
        <f ca="1">IF('NGPS 2010'!$A19="WT",INDIRECT("'NGPS 2010'!"&amp;'Country Selector'!$B$3&amp;ROW($A19))*10^12,0)</f>
        <v>0</v>
      </c>
      <c r="C11" s="90">
        <f t="shared" ca="1" si="2"/>
        <v>0</v>
      </c>
      <c r="D11" s="90">
        <f t="shared" ca="1" si="0"/>
        <v>0</v>
      </c>
      <c r="E11" s="90">
        <f t="shared" ca="1" si="0"/>
        <v>0</v>
      </c>
      <c r="F11" s="90">
        <f t="shared" ca="1" si="0"/>
        <v>0</v>
      </c>
      <c r="G11" s="90">
        <f t="shared" ca="1" si="0"/>
        <v>0</v>
      </c>
      <c r="H11" s="90">
        <f t="shared" ca="1" si="0"/>
        <v>0</v>
      </c>
      <c r="I11" s="90">
        <f t="shared" ca="1" si="0"/>
        <v>0</v>
      </c>
      <c r="J11" s="90">
        <f t="shared" ca="1" si="0"/>
        <v>0</v>
      </c>
      <c r="K11" s="90">
        <f t="shared" ca="1" si="0"/>
        <v>0</v>
      </c>
      <c r="L11">
        <f ca="1">IF('NGPS 2020'!$A19="WT",INDIRECT("'NGPS 2020'!"&amp;'Country Selector'!$B$3&amp;ROW($A19))*10^12,0)</f>
        <v>0</v>
      </c>
      <c r="M11" s="90">
        <f t="shared" ca="1" si="3"/>
        <v>0</v>
      </c>
      <c r="N11" s="90">
        <f t="shared" ca="1" si="1"/>
        <v>0</v>
      </c>
      <c r="O11" s="90">
        <f t="shared" ca="1" si="1"/>
        <v>0</v>
      </c>
      <c r="P11" s="90">
        <f t="shared" ca="1" si="1"/>
        <v>0</v>
      </c>
      <c r="Q11" s="90">
        <f t="shared" ca="1" si="1"/>
        <v>0</v>
      </c>
      <c r="R11" s="90">
        <f t="shared" ca="1" si="1"/>
        <v>0</v>
      </c>
      <c r="S11" s="90">
        <f t="shared" ca="1" si="1"/>
        <v>0</v>
      </c>
      <c r="T11" s="90">
        <f t="shared" ca="1" si="1"/>
        <v>0</v>
      </c>
      <c r="U11" s="90">
        <f t="shared" ca="1" si="1"/>
        <v>0</v>
      </c>
      <c r="V11">
        <f ca="1">IF('NGPS 2030'!$A19="WT",INDIRECT("'NGPS 2030'!"&amp;'Country Selector'!$B$3&amp;ROW($A19))*10^12,0)</f>
        <v>0</v>
      </c>
    </row>
    <row r="12" spans="1:22">
      <c r="A12" s="74">
        <v>-40</v>
      </c>
      <c r="B12">
        <f ca="1">IF('NGPS 2010'!$A20="WT",INDIRECT("'NGPS 2010'!"&amp;'Country Selector'!$B$3&amp;ROW($A20))*10^12,0)</f>
        <v>0</v>
      </c>
      <c r="C12" s="90">
        <f t="shared" ca="1" si="2"/>
        <v>0</v>
      </c>
      <c r="D12" s="90">
        <f t="shared" ca="1" si="0"/>
        <v>0</v>
      </c>
      <c r="E12" s="90">
        <f t="shared" ca="1" si="0"/>
        <v>0</v>
      </c>
      <c r="F12" s="90">
        <f t="shared" ca="1" si="0"/>
        <v>0</v>
      </c>
      <c r="G12" s="90">
        <f t="shared" ca="1" si="0"/>
        <v>0</v>
      </c>
      <c r="H12" s="90">
        <f t="shared" ca="1" si="0"/>
        <v>0</v>
      </c>
      <c r="I12" s="90">
        <f t="shared" ca="1" si="0"/>
        <v>0</v>
      </c>
      <c r="J12" s="90">
        <f t="shared" ca="1" si="0"/>
        <v>0</v>
      </c>
      <c r="K12" s="90">
        <f t="shared" ca="1" si="0"/>
        <v>0</v>
      </c>
      <c r="L12">
        <f ca="1">IF('NGPS 2020'!$A20="WT",INDIRECT("'NGPS 2020'!"&amp;'Country Selector'!$B$3&amp;ROW($A20))*10^12,0)</f>
        <v>0</v>
      </c>
      <c r="M12" s="90">
        <f t="shared" ca="1" si="3"/>
        <v>0</v>
      </c>
      <c r="N12" s="90">
        <f t="shared" ca="1" si="1"/>
        <v>0</v>
      </c>
      <c r="O12" s="90">
        <f t="shared" ca="1" si="1"/>
        <v>0</v>
      </c>
      <c r="P12" s="90">
        <f t="shared" ca="1" si="1"/>
        <v>0</v>
      </c>
      <c r="Q12" s="90">
        <f t="shared" ca="1" si="1"/>
        <v>0</v>
      </c>
      <c r="R12" s="90">
        <f t="shared" ca="1" si="1"/>
        <v>0</v>
      </c>
      <c r="S12" s="90">
        <f t="shared" ca="1" si="1"/>
        <v>0</v>
      </c>
      <c r="T12" s="90">
        <f t="shared" ca="1" si="1"/>
        <v>0</v>
      </c>
      <c r="U12" s="90">
        <f t="shared" ca="1" si="1"/>
        <v>0</v>
      </c>
      <c r="V12">
        <f ca="1">IF('NGPS 2030'!$A20="WT",INDIRECT("'NGPS 2030'!"&amp;'Country Selector'!$B$3&amp;ROW($A20))*10^12,0)</f>
        <v>0</v>
      </c>
    </row>
    <row r="13" spans="1:22">
      <c r="A13" s="74">
        <v>-39</v>
      </c>
      <c r="B13">
        <f ca="1">IF('NGPS 2010'!$A21="WT",INDIRECT("'NGPS 2010'!"&amp;'Country Selector'!$B$3&amp;ROW($A21))*10^12,0)</f>
        <v>0</v>
      </c>
      <c r="C13" s="90">
        <f t="shared" ca="1" si="2"/>
        <v>0</v>
      </c>
      <c r="D13" s="90">
        <f t="shared" ca="1" si="0"/>
        <v>0</v>
      </c>
      <c r="E13" s="90">
        <f t="shared" ca="1" si="0"/>
        <v>0</v>
      </c>
      <c r="F13" s="90">
        <f t="shared" ca="1" si="0"/>
        <v>0</v>
      </c>
      <c r="G13" s="90">
        <f t="shared" ca="1" si="0"/>
        <v>0</v>
      </c>
      <c r="H13" s="90">
        <f t="shared" ca="1" si="0"/>
        <v>0</v>
      </c>
      <c r="I13" s="90">
        <f t="shared" ca="1" si="0"/>
        <v>0</v>
      </c>
      <c r="J13" s="90">
        <f t="shared" ca="1" si="0"/>
        <v>0</v>
      </c>
      <c r="K13" s="90">
        <f t="shared" ca="1" si="0"/>
        <v>0</v>
      </c>
      <c r="L13">
        <f ca="1">IF('NGPS 2020'!$A21="WT",INDIRECT("'NGPS 2020'!"&amp;'Country Selector'!$B$3&amp;ROW($A21))*10^12,0)</f>
        <v>0</v>
      </c>
      <c r="M13" s="90">
        <f t="shared" ca="1" si="3"/>
        <v>0</v>
      </c>
      <c r="N13" s="90">
        <f t="shared" ca="1" si="1"/>
        <v>0</v>
      </c>
      <c r="O13" s="90">
        <f t="shared" ca="1" si="1"/>
        <v>0</v>
      </c>
      <c r="P13" s="90">
        <f t="shared" ca="1" si="1"/>
        <v>0</v>
      </c>
      <c r="Q13" s="90">
        <f t="shared" ca="1" si="1"/>
        <v>0</v>
      </c>
      <c r="R13" s="90">
        <f t="shared" ca="1" si="1"/>
        <v>0</v>
      </c>
      <c r="S13" s="90">
        <f t="shared" ca="1" si="1"/>
        <v>0</v>
      </c>
      <c r="T13" s="90">
        <f t="shared" ca="1" si="1"/>
        <v>0</v>
      </c>
      <c r="U13" s="90">
        <f t="shared" ca="1" si="1"/>
        <v>0</v>
      </c>
      <c r="V13">
        <f ca="1">IF('NGPS 2030'!$A21="WT",INDIRECT("'NGPS 2030'!"&amp;'Country Selector'!$B$3&amp;ROW($A21))*10^12,0)</f>
        <v>0</v>
      </c>
    </row>
    <row r="14" spans="1:22">
      <c r="A14" s="74">
        <v>-38</v>
      </c>
      <c r="B14">
        <f ca="1">IF('NGPS 2010'!$A22="WT",INDIRECT("'NGPS 2010'!"&amp;'Country Selector'!$B$3&amp;ROW($A22))*10^12,0)</f>
        <v>0</v>
      </c>
      <c r="C14" s="90">
        <f t="shared" ca="1" si="2"/>
        <v>0</v>
      </c>
      <c r="D14" s="90">
        <f t="shared" ca="1" si="0"/>
        <v>0</v>
      </c>
      <c r="E14" s="90">
        <f t="shared" ca="1" si="0"/>
        <v>0</v>
      </c>
      <c r="F14" s="90">
        <f t="shared" ca="1" si="0"/>
        <v>0</v>
      </c>
      <c r="G14" s="90">
        <f t="shared" ca="1" si="0"/>
        <v>0</v>
      </c>
      <c r="H14" s="90">
        <f t="shared" ca="1" si="0"/>
        <v>0</v>
      </c>
      <c r="I14" s="90">
        <f t="shared" ca="1" si="0"/>
        <v>0</v>
      </c>
      <c r="J14" s="90">
        <f t="shared" ca="1" si="0"/>
        <v>0</v>
      </c>
      <c r="K14" s="90">
        <f t="shared" ca="1" si="0"/>
        <v>0</v>
      </c>
      <c r="L14">
        <f ca="1">IF('NGPS 2020'!$A22="WT",INDIRECT("'NGPS 2020'!"&amp;'Country Selector'!$B$3&amp;ROW($A22))*10^12,0)</f>
        <v>0</v>
      </c>
      <c r="M14" s="90">
        <f t="shared" ca="1" si="3"/>
        <v>0</v>
      </c>
      <c r="N14" s="90">
        <f t="shared" ca="1" si="1"/>
        <v>0</v>
      </c>
      <c r="O14" s="90">
        <f t="shared" ca="1" si="1"/>
        <v>0</v>
      </c>
      <c r="P14" s="90">
        <f t="shared" ca="1" si="1"/>
        <v>0</v>
      </c>
      <c r="Q14" s="90">
        <f t="shared" ca="1" si="1"/>
        <v>0</v>
      </c>
      <c r="R14" s="90">
        <f t="shared" ca="1" si="1"/>
        <v>0</v>
      </c>
      <c r="S14" s="90">
        <f t="shared" ca="1" si="1"/>
        <v>0</v>
      </c>
      <c r="T14" s="90">
        <f t="shared" ca="1" si="1"/>
        <v>0</v>
      </c>
      <c r="U14" s="90">
        <f t="shared" ca="1" si="1"/>
        <v>0</v>
      </c>
      <c r="V14">
        <f ca="1">IF('NGPS 2030'!$A22="WT",INDIRECT("'NGPS 2030'!"&amp;'Country Selector'!$B$3&amp;ROW($A22))*10^12,0)</f>
        <v>0</v>
      </c>
    </row>
    <row r="15" spans="1:22">
      <c r="A15" s="74">
        <v>-37</v>
      </c>
      <c r="B15">
        <f ca="1">IF('NGPS 2010'!$A23="WT",INDIRECT("'NGPS 2010'!"&amp;'Country Selector'!$B$3&amp;ROW($A23))*10^12,0)</f>
        <v>0</v>
      </c>
      <c r="C15" s="90">
        <f t="shared" ca="1" si="2"/>
        <v>0</v>
      </c>
      <c r="D15" s="90">
        <f t="shared" ca="1" si="0"/>
        <v>0</v>
      </c>
      <c r="E15" s="90">
        <f t="shared" ca="1" si="0"/>
        <v>0</v>
      </c>
      <c r="F15" s="90">
        <f t="shared" ca="1" si="0"/>
        <v>0</v>
      </c>
      <c r="G15" s="90">
        <f t="shared" ca="1" si="0"/>
        <v>0</v>
      </c>
      <c r="H15" s="90">
        <f t="shared" ca="1" si="0"/>
        <v>0</v>
      </c>
      <c r="I15" s="90">
        <f t="shared" ca="1" si="0"/>
        <v>0</v>
      </c>
      <c r="J15" s="90">
        <f t="shared" ca="1" si="0"/>
        <v>0</v>
      </c>
      <c r="K15" s="90">
        <f t="shared" ca="1" si="0"/>
        <v>0</v>
      </c>
      <c r="L15">
        <f ca="1">IF('NGPS 2020'!$A23="WT",INDIRECT("'NGPS 2020'!"&amp;'Country Selector'!$B$3&amp;ROW($A23))*10^12,0)</f>
        <v>0</v>
      </c>
      <c r="M15" s="90">
        <f t="shared" ca="1" si="3"/>
        <v>0</v>
      </c>
      <c r="N15" s="90">
        <f t="shared" ca="1" si="1"/>
        <v>0</v>
      </c>
      <c r="O15" s="90">
        <f t="shared" ca="1" si="1"/>
        <v>0</v>
      </c>
      <c r="P15" s="90">
        <f t="shared" ca="1" si="1"/>
        <v>0</v>
      </c>
      <c r="Q15" s="90">
        <f t="shared" ca="1" si="1"/>
        <v>0</v>
      </c>
      <c r="R15" s="90">
        <f t="shared" ca="1" si="1"/>
        <v>0</v>
      </c>
      <c r="S15" s="90">
        <f t="shared" ca="1" si="1"/>
        <v>0</v>
      </c>
      <c r="T15" s="90">
        <f t="shared" ca="1" si="1"/>
        <v>0</v>
      </c>
      <c r="U15" s="90">
        <f t="shared" ca="1" si="1"/>
        <v>0</v>
      </c>
      <c r="V15">
        <f ca="1">IF('NGPS 2030'!$A23="WT",INDIRECT("'NGPS 2030'!"&amp;'Country Selector'!$B$3&amp;ROW($A23))*10^12,0)</f>
        <v>0</v>
      </c>
    </row>
    <row r="16" spans="1:22">
      <c r="A16" s="74">
        <v>-36</v>
      </c>
      <c r="B16">
        <f ca="1">IF('NGPS 2010'!$A24="WT",INDIRECT("'NGPS 2010'!"&amp;'Country Selector'!$B$3&amp;ROW($A24))*10^12,0)</f>
        <v>0</v>
      </c>
      <c r="C16" s="90">
        <f t="shared" ca="1" si="2"/>
        <v>0</v>
      </c>
      <c r="D16" s="90">
        <f t="shared" ca="1" si="0"/>
        <v>0</v>
      </c>
      <c r="E16" s="90">
        <f t="shared" ca="1" si="0"/>
        <v>0</v>
      </c>
      <c r="F16" s="90">
        <f t="shared" ca="1" si="0"/>
        <v>0</v>
      </c>
      <c r="G16" s="90">
        <f t="shared" ca="1" si="0"/>
        <v>0</v>
      </c>
      <c r="H16" s="90">
        <f t="shared" ca="1" si="0"/>
        <v>0</v>
      </c>
      <c r="I16" s="90">
        <f t="shared" ca="1" si="0"/>
        <v>0</v>
      </c>
      <c r="J16" s="90">
        <f t="shared" ca="1" si="0"/>
        <v>0</v>
      </c>
      <c r="K16" s="90">
        <f t="shared" ca="1" si="0"/>
        <v>0</v>
      </c>
      <c r="L16">
        <f ca="1">IF('NGPS 2020'!$A24="WT",INDIRECT("'NGPS 2020'!"&amp;'Country Selector'!$B$3&amp;ROW($A24))*10^12,0)</f>
        <v>0</v>
      </c>
      <c r="M16" s="90">
        <f t="shared" ca="1" si="3"/>
        <v>0</v>
      </c>
      <c r="N16" s="90">
        <f t="shared" ca="1" si="1"/>
        <v>0</v>
      </c>
      <c r="O16" s="90">
        <f t="shared" ca="1" si="1"/>
        <v>0</v>
      </c>
      <c r="P16" s="90">
        <f t="shared" ca="1" si="1"/>
        <v>0</v>
      </c>
      <c r="Q16" s="90">
        <f t="shared" ca="1" si="1"/>
        <v>0</v>
      </c>
      <c r="R16" s="90">
        <f t="shared" ca="1" si="1"/>
        <v>0</v>
      </c>
      <c r="S16" s="90">
        <f t="shared" ca="1" si="1"/>
        <v>0</v>
      </c>
      <c r="T16" s="90">
        <f t="shared" ca="1" si="1"/>
        <v>0</v>
      </c>
      <c r="U16" s="90">
        <f t="shared" ca="1" si="1"/>
        <v>0</v>
      </c>
      <c r="V16">
        <f ca="1">IF('NGPS 2030'!$A24="WT",INDIRECT("'NGPS 2030'!"&amp;'Country Selector'!$B$3&amp;ROW($A24))*10^12,0)</f>
        <v>0</v>
      </c>
    </row>
    <row r="17" spans="1:22">
      <c r="A17" s="74">
        <v>-35</v>
      </c>
      <c r="B17">
        <f ca="1">IF('NGPS 2010'!$A25="WT",INDIRECT("'NGPS 2010'!"&amp;'Country Selector'!$B$3&amp;ROW($A25))*10^12,0)</f>
        <v>0</v>
      </c>
      <c r="C17" s="90">
        <f t="shared" ca="1" si="2"/>
        <v>0</v>
      </c>
      <c r="D17" s="90">
        <f t="shared" ca="1" si="0"/>
        <v>0</v>
      </c>
      <c r="E17" s="90">
        <f t="shared" ca="1" si="0"/>
        <v>0</v>
      </c>
      <c r="F17" s="90">
        <f t="shared" ca="1" si="0"/>
        <v>0</v>
      </c>
      <c r="G17" s="90">
        <f t="shared" ca="1" si="0"/>
        <v>0</v>
      </c>
      <c r="H17" s="90">
        <f t="shared" ca="1" si="0"/>
        <v>0</v>
      </c>
      <c r="I17" s="90">
        <f t="shared" ca="1" si="0"/>
        <v>0</v>
      </c>
      <c r="J17" s="90">
        <f t="shared" ca="1" si="0"/>
        <v>0</v>
      </c>
      <c r="K17" s="90">
        <f t="shared" ca="1" si="0"/>
        <v>0</v>
      </c>
      <c r="L17">
        <f ca="1">IF('NGPS 2020'!$A25="WT",INDIRECT("'NGPS 2020'!"&amp;'Country Selector'!$B$3&amp;ROW($A25))*10^12,0)</f>
        <v>0</v>
      </c>
      <c r="M17" s="90">
        <f t="shared" ca="1" si="3"/>
        <v>0</v>
      </c>
      <c r="N17" s="90">
        <f t="shared" ca="1" si="1"/>
        <v>0</v>
      </c>
      <c r="O17" s="90">
        <f t="shared" ca="1" si="1"/>
        <v>0</v>
      </c>
      <c r="P17" s="90">
        <f t="shared" ca="1" si="1"/>
        <v>0</v>
      </c>
      <c r="Q17" s="90">
        <f t="shared" ca="1" si="1"/>
        <v>0</v>
      </c>
      <c r="R17" s="90">
        <f t="shared" ca="1" si="1"/>
        <v>0</v>
      </c>
      <c r="S17" s="90">
        <f t="shared" ca="1" si="1"/>
        <v>0</v>
      </c>
      <c r="T17" s="90">
        <f t="shared" ca="1" si="1"/>
        <v>0</v>
      </c>
      <c r="U17" s="90">
        <f t="shared" ca="1" si="1"/>
        <v>0</v>
      </c>
      <c r="V17">
        <f ca="1">IF('NGPS 2030'!$A25="WT",INDIRECT("'NGPS 2030'!"&amp;'Country Selector'!$B$3&amp;ROW($A25))*10^12,0)</f>
        <v>0</v>
      </c>
    </row>
    <row r="18" spans="1:22">
      <c r="A18" s="74">
        <v>-34</v>
      </c>
      <c r="B18">
        <f ca="1">IF('NGPS 2010'!$A26="WT",INDIRECT("'NGPS 2010'!"&amp;'Country Selector'!$B$3&amp;ROW($A26))*10^12,0)</f>
        <v>0</v>
      </c>
      <c r="C18" s="90">
        <f t="shared" ca="1" si="2"/>
        <v>0</v>
      </c>
      <c r="D18" s="90">
        <f t="shared" ca="1" si="2"/>
        <v>0</v>
      </c>
      <c r="E18" s="90">
        <f t="shared" ca="1" si="2"/>
        <v>0</v>
      </c>
      <c r="F18" s="90">
        <f t="shared" ca="1" si="2"/>
        <v>0</v>
      </c>
      <c r="G18" s="90">
        <f t="shared" ca="1" si="2"/>
        <v>0</v>
      </c>
      <c r="H18" s="90">
        <f t="shared" ca="1" si="2"/>
        <v>0</v>
      </c>
      <c r="I18" s="90">
        <f t="shared" ca="1" si="2"/>
        <v>0</v>
      </c>
      <c r="J18" s="90">
        <f t="shared" ca="1" si="2"/>
        <v>0</v>
      </c>
      <c r="K18" s="90">
        <f t="shared" ca="1" si="2"/>
        <v>0</v>
      </c>
      <c r="L18">
        <f ca="1">IF('NGPS 2020'!$A26="WT",INDIRECT("'NGPS 2020'!"&amp;'Country Selector'!$B$3&amp;ROW($A26))*10^12,0)</f>
        <v>0</v>
      </c>
      <c r="M18" s="90">
        <f t="shared" ca="1" si="3"/>
        <v>0</v>
      </c>
      <c r="N18" s="90">
        <f t="shared" ca="1" si="3"/>
        <v>0</v>
      </c>
      <c r="O18" s="90">
        <f t="shared" ca="1" si="3"/>
        <v>0</v>
      </c>
      <c r="P18" s="90">
        <f t="shared" ca="1" si="3"/>
        <v>0</v>
      </c>
      <c r="Q18" s="90">
        <f t="shared" ca="1" si="3"/>
        <v>0</v>
      </c>
      <c r="R18" s="90">
        <f t="shared" ca="1" si="3"/>
        <v>0</v>
      </c>
      <c r="S18" s="90">
        <f t="shared" ca="1" si="3"/>
        <v>0</v>
      </c>
      <c r="T18" s="90">
        <f t="shared" ca="1" si="3"/>
        <v>0</v>
      </c>
      <c r="U18" s="90">
        <f t="shared" ca="1" si="3"/>
        <v>0</v>
      </c>
      <c r="V18">
        <f ca="1">IF('NGPS 2030'!$A26="WT",INDIRECT("'NGPS 2030'!"&amp;'Country Selector'!$B$3&amp;ROW($A26))*10^12,0)</f>
        <v>0</v>
      </c>
    </row>
    <row r="19" spans="1:22">
      <c r="A19" s="74">
        <v>-33</v>
      </c>
      <c r="B19">
        <f ca="1">IF('NGPS 2010'!$A27="WT",INDIRECT("'NGPS 2010'!"&amp;'Country Selector'!$B$3&amp;ROW($A27))*10^12,0)</f>
        <v>0</v>
      </c>
      <c r="C19" s="90">
        <f t="shared" ca="1" si="2"/>
        <v>0</v>
      </c>
      <c r="D19" s="90">
        <f t="shared" ca="1" si="2"/>
        <v>0</v>
      </c>
      <c r="E19" s="90">
        <f t="shared" ca="1" si="2"/>
        <v>0</v>
      </c>
      <c r="F19" s="90">
        <f t="shared" ca="1" si="2"/>
        <v>0</v>
      </c>
      <c r="G19" s="90">
        <f t="shared" ca="1" si="2"/>
        <v>0</v>
      </c>
      <c r="H19" s="90">
        <f t="shared" ca="1" si="2"/>
        <v>0</v>
      </c>
      <c r="I19" s="90">
        <f t="shared" ca="1" si="2"/>
        <v>0</v>
      </c>
      <c r="J19" s="90">
        <f t="shared" ca="1" si="2"/>
        <v>0</v>
      </c>
      <c r="K19" s="90">
        <f t="shared" ca="1" si="2"/>
        <v>0</v>
      </c>
      <c r="L19">
        <f ca="1">IF('NGPS 2020'!$A27="WT",INDIRECT("'NGPS 2020'!"&amp;'Country Selector'!$B$3&amp;ROW($A27))*10^12,0)</f>
        <v>0</v>
      </c>
      <c r="M19" s="90">
        <f t="shared" ca="1" si="3"/>
        <v>0</v>
      </c>
      <c r="N19" s="90">
        <f t="shared" ca="1" si="3"/>
        <v>0</v>
      </c>
      <c r="O19" s="90">
        <f t="shared" ca="1" si="3"/>
        <v>0</v>
      </c>
      <c r="P19" s="90">
        <f t="shared" ca="1" si="3"/>
        <v>0</v>
      </c>
      <c r="Q19" s="90">
        <f t="shared" ca="1" si="3"/>
        <v>0</v>
      </c>
      <c r="R19" s="90">
        <f t="shared" ca="1" si="3"/>
        <v>0</v>
      </c>
      <c r="S19" s="90">
        <f t="shared" ca="1" si="3"/>
        <v>0</v>
      </c>
      <c r="T19" s="90">
        <f t="shared" ca="1" si="3"/>
        <v>0</v>
      </c>
      <c r="U19" s="90">
        <f t="shared" ca="1" si="3"/>
        <v>0</v>
      </c>
      <c r="V19">
        <f ca="1">IF('NGPS 2030'!$A27="WT",INDIRECT("'NGPS 2030'!"&amp;'Country Selector'!$B$3&amp;ROW($A27))*10^12,0)</f>
        <v>0</v>
      </c>
    </row>
    <row r="20" spans="1:22">
      <c r="A20" s="74">
        <v>-32</v>
      </c>
      <c r="B20">
        <f ca="1">IF('NGPS 2010'!$A28="WT",INDIRECT("'NGPS 2010'!"&amp;'Country Selector'!$B$3&amp;ROW($A28))*10^12,0)</f>
        <v>0</v>
      </c>
      <c r="C20" s="90">
        <f t="shared" ca="1" si="2"/>
        <v>0</v>
      </c>
      <c r="D20" s="90">
        <f t="shared" ca="1" si="2"/>
        <v>0</v>
      </c>
      <c r="E20" s="90">
        <f t="shared" ca="1" si="2"/>
        <v>0</v>
      </c>
      <c r="F20" s="90">
        <f t="shared" ca="1" si="2"/>
        <v>0</v>
      </c>
      <c r="G20" s="90">
        <f t="shared" ca="1" si="2"/>
        <v>0</v>
      </c>
      <c r="H20" s="90">
        <f t="shared" ca="1" si="2"/>
        <v>0</v>
      </c>
      <c r="I20" s="90">
        <f t="shared" ca="1" si="2"/>
        <v>0</v>
      </c>
      <c r="J20" s="90">
        <f t="shared" ca="1" si="2"/>
        <v>0</v>
      </c>
      <c r="K20" s="90">
        <f t="shared" ca="1" si="2"/>
        <v>0</v>
      </c>
      <c r="L20">
        <f ca="1">IF('NGPS 2020'!$A28="WT",INDIRECT("'NGPS 2020'!"&amp;'Country Selector'!$B$3&amp;ROW($A28))*10^12,0)</f>
        <v>0</v>
      </c>
      <c r="M20" s="90">
        <f t="shared" ca="1" si="3"/>
        <v>0</v>
      </c>
      <c r="N20" s="90">
        <f t="shared" ca="1" si="3"/>
        <v>0</v>
      </c>
      <c r="O20" s="90">
        <f t="shared" ca="1" si="3"/>
        <v>0</v>
      </c>
      <c r="P20" s="90">
        <f t="shared" ca="1" si="3"/>
        <v>0</v>
      </c>
      <c r="Q20" s="90">
        <f t="shared" ca="1" si="3"/>
        <v>0</v>
      </c>
      <c r="R20" s="90">
        <f t="shared" ca="1" si="3"/>
        <v>0</v>
      </c>
      <c r="S20" s="90">
        <f t="shared" ca="1" si="3"/>
        <v>0</v>
      </c>
      <c r="T20" s="90">
        <f t="shared" ca="1" si="3"/>
        <v>0</v>
      </c>
      <c r="U20" s="90">
        <f t="shared" ca="1" si="3"/>
        <v>0</v>
      </c>
      <c r="V20">
        <f ca="1">IF('NGPS 2030'!$A28="WT",INDIRECT("'NGPS 2030'!"&amp;'Country Selector'!$B$3&amp;ROW($A28))*10^12,0)</f>
        <v>0</v>
      </c>
    </row>
    <row r="21" spans="1:22">
      <c r="A21" s="74">
        <v>-31</v>
      </c>
      <c r="B21">
        <f ca="1">IF('NGPS 2010'!$A29="WT",INDIRECT("'NGPS 2010'!"&amp;'Country Selector'!$B$3&amp;ROW($A29))*10^12,0)</f>
        <v>0</v>
      </c>
      <c r="C21" s="90">
        <f t="shared" ca="1" si="2"/>
        <v>0</v>
      </c>
      <c r="D21" s="90">
        <f t="shared" ca="1" si="2"/>
        <v>0</v>
      </c>
      <c r="E21" s="90">
        <f t="shared" ca="1" si="2"/>
        <v>0</v>
      </c>
      <c r="F21" s="90">
        <f t="shared" ca="1" si="2"/>
        <v>0</v>
      </c>
      <c r="G21" s="90">
        <f t="shared" ca="1" si="2"/>
        <v>0</v>
      </c>
      <c r="H21" s="90">
        <f t="shared" ca="1" si="2"/>
        <v>0</v>
      </c>
      <c r="I21" s="90">
        <f t="shared" ca="1" si="2"/>
        <v>0</v>
      </c>
      <c r="J21" s="90">
        <f t="shared" ca="1" si="2"/>
        <v>0</v>
      </c>
      <c r="K21" s="90">
        <f t="shared" ca="1" si="2"/>
        <v>0</v>
      </c>
      <c r="L21">
        <f ca="1">IF('NGPS 2020'!$A29="WT",INDIRECT("'NGPS 2020'!"&amp;'Country Selector'!$B$3&amp;ROW($A29))*10^12,0)</f>
        <v>0</v>
      </c>
      <c r="M21" s="90">
        <f t="shared" ca="1" si="3"/>
        <v>0</v>
      </c>
      <c r="N21" s="90">
        <f t="shared" ca="1" si="3"/>
        <v>0</v>
      </c>
      <c r="O21" s="90">
        <f t="shared" ca="1" si="3"/>
        <v>0</v>
      </c>
      <c r="P21" s="90">
        <f t="shared" ca="1" si="3"/>
        <v>0</v>
      </c>
      <c r="Q21" s="90">
        <f t="shared" ca="1" si="3"/>
        <v>0</v>
      </c>
      <c r="R21" s="90">
        <f t="shared" ca="1" si="3"/>
        <v>0</v>
      </c>
      <c r="S21" s="90">
        <f t="shared" ca="1" si="3"/>
        <v>0</v>
      </c>
      <c r="T21" s="90">
        <f t="shared" ca="1" si="3"/>
        <v>0</v>
      </c>
      <c r="U21" s="90">
        <f t="shared" ca="1" si="3"/>
        <v>0</v>
      </c>
      <c r="V21">
        <f ca="1">IF('NGPS 2030'!$A29="WT",INDIRECT("'NGPS 2030'!"&amp;'Country Selector'!$B$3&amp;ROW($A29))*10^12,0)</f>
        <v>0</v>
      </c>
    </row>
    <row r="22" spans="1:22">
      <c r="A22" s="74">
        <v>-30</v>
      </c>
      <c r="B22">
        <f ca="1">IF('NGPS 2010'!$A30="WT",INDIRECT("'NGPS 2010'!"&amp;'Country Selector'!$B$3&amp;ROW($A30))*10^12,0)</f>
        <v>0</v>
      </c>
      <c r="C22" s="90">
        <f t="shared" ca="1" si="2"/>
        <v>0</v>
      </c>
      <c r="D22" s="90">
        <f t="shared" ca="1" si="2"/>
        <v>0</v>
      </c>
      <c r="E22" s="90">
        <f t="shared" ca="1" si="2"/>
        <v>0</v>
      </c>
      <c r="F22" s="90">
        <f t="shared" ca="1" si="2"/>
        <v>0</v>
      </c>
      <c r="G22" s="90">
        <f t="shared" ca="1" si="2"/>
        <v>0</v>
      </c>
      <c r="H22" s="90">
        <f t="shared" ca="1" si="2"/>
        <v>0</v>
      </c>
      <c r="I22" s="90">
        <f t="shared" ca="1" si="2"/>
        <v>0</v>
      </c>
      <c r="J22" s="90">
        <f t="shared" ca="1" si="2"/>
        <v>0</v>
      </c>
      <c r="K22" s="90">
        <f t="shared" ca="1" si="2"/>
        <v>0</v>
      </c>
      <c r="L22">
        <f ca="1">IF('NGPS 2020'!$A30="WT",INDIRECT("'NGPS 2020'!"&amp;'Country Selector'!$B$3&amp;ROW($A30))*10^12,0)</f>
        <v>0</v>
      </c>
      <c r="M22" s="90">
        <f t="shared" ca="1" si="3"/>
        <v>0</v>
      </c>
      <c r="N22" s="90">
        <f t="shared" ca="1" si="3"/>
        <v>0</v>
      </c>
      <c r="O22" s="90">
        <f t="shared" ca="1" si="3"/>
        <v>0</v>
      </c>
      <c r="P22" s="90">
        <f t="shared" ca="1" si="3"/>
        <v>0</v>
      </c>
      <c r="Q22" s="90">
        <f t="shared" ca="1" si="3"/>
        <v>0</v>
      </c>
      <c r="R22" s="90">
        <f t="shared" ca="1" si="3"/>
        <v>0</v>
      </c>
      <c r="S22" s="90">
        <f t="shared" ca="1" si="3"/>
        <v>0</v>
      </c>
      <c r="T22" s="90">
        <f t="shared" ca="1" si="3"/>
        <v>0</v>
      </c>
      <c r="U22" s="90">
        <f t="shared" ca="1" si="3"/>
        <v>0</v>
      </c>
      <c r="V22">
        <f ca="1">IF('NGPS 2030'!$A30="WT",INDIRECT("'NGPS 2030'!"&amp;'Country Selector'!$B$3&amp;ROW($A30))*10^12,0)</f>
        <v>0</v>
      </c>
    </row>
    <row r="23" spans="1:22">
      <c r="A23" s="74">
        <v>-29</v>
      </c>
      <c r="B23">
        <f ca="1">IF('NGPS 2010'!$A31="WT",INDIRECT("'NGPS 2010'!"&amp;'Country Selector'!$B$3&amp;ROW($A31))*10^12,0)</f>
        <v>0</v>
      </c>
      <c r="C23" s="90">
        <f t="shared" ca="1" si="2"/>
        <v>0</v>
      </c>
      <c r="D23" s="90">
        <f t="shared" ca="1" si="2"/>
        <v>0</v>
      </c>
      <c r="E23" s="90">
        <f t="shared" ca="1" si="2"/>
        <v>0</v>
      </c>
      <c r="F23" s="90">
        <f t="shared" ca="1" si="2"/>
        <v>0</v>
      </c>
      <c r="G23" s="90">
        <f t="shared" ca="1" si="2"/>
        <v>0</v>
      </c>
      <c r="H23" s="90">
        <f t="shared" ca="1" si="2"/>
        <v>0</v>
      </c>
      <c r="I23" s="90">
        <f t="shared" ca="1" si="2"/>
        <v>0</v>
      </c>
      <c r="J23" s="90">
        <f t="shared" ca="1" si="2"/>
        <v>0</v>
      </c>
      <c r="K23" s="90">
        <f t="shared" ca="1" si="2"/>
        <v>0</v>
      </c>
      <c r="L23">
        <f ca="1">IF('NGPS 2020'!$A31="WT",INDIRECT("'NGPS 2020'!"&amp;'Country Selector'!$B$3&amp;ROW($A31))*10^12,0)</f>
        <v>0</v>
      </c>
      <c r="M23" s="90">
        <f t="shared" ca="1" si="3"/>
        <v>0</v>
      </c>
      <c r="N23" s="90">
        <f t="shared" ca="1" si="3"/>
        <v>0</v>
      </c>
      <c r="O23" s="90">
        <f t="shared" ca="1" si="3"/>
        <v>0</v>
      </c>
      <c r="P23" s="90">
        <f t="shared" ca="1" si="3"/>
        <v>0</v>
      </c>
      <c r="Q23" s="90">
        <f t="shared" ca="1" si="3"/>
        <v>0</v>
      </c>
      <c r="R23" s="90">
        <f t="shared" ca="1" si="3"/>
        <v>0</v>
      </c>
      <c r="S23" s="90">
        <f t="shared" ca="1" si="3"/>
        <v>0</v>
      </c>
      <c r="T23" s="90">
        <f t="shared" ca="1" si="3"/>
        <v>0</v>
      </c>
      <c r="U23" s="90">
        <f t="shared" ca="1" si="3"/>
        <v>0</v>
      </c>
      <c r="V23">
        <f ca="1">IF('NGPS 2030'!$A31="WT",INDIRECT("'NGPS 2030'!"&amp;'Country Selector'!$B$3&amp;ROW($A31))*10^12,0)</f>
        <v>0</v>
      </c>
    </row>
    <row r="24" spans="1:22">
      <c r="A24" s="74">
        <v>-28</v>
      </c>
      <c r="B24">
        <f ca="1">IF('NGPS 2010'!$A32="WT",INDIRECT("'NGPS 2010'!"&amp;'Country Selector'!$B$3&amp;ROW($A32))*10^12,0)</f>
        <v>0</v>
      </c>
      <c r="C24" s="90">
        <f t="shared" ca="1" si="2"/>
        <v>0</v>
      </c>
      <c r="D24" s="90">
        <f t="shared" ca="1" si="2"/>
        <v>0</v>
      </c>
      <c r="E24" s="90">
        <f t="shared" ca="1" si="2"/>
        <v>0</v>
      </c>
      <c r="F24" s="90">
        <f t="shared" ca="1" si="2"/>
        <v>0</v>
      </c>
      <c r="G24" s="90">
        <f t="shared" ca="1" si="2"/>
        <v>0</v>
      </c>
      <c r="H24" s="90">
        <f t="shared" ca="1" si="2"/>
        <v>0</v>
      </c>
      <c r="I24" s="90">
        <f t="shared" ca="1" si="2"/>
        <v>0</v>
      </c>
      <c r="J24" s="90">
        <f t="shared" ca="1" si="2"/>
        <v>0</v>
      </c>
      <c r="K24" s="90">
        <f t="shared" ca="1" si="2"/>
        <v>0</v>
      </c>
      <c r="L24">
        <f ca="1">IF('NGPS 2020'!$A32="WT",INDIRECT("'NGPS 2020'!"&amp;'Country Selector'!$B$3&amp;ROW($A32))*10^12,0)</f>
        <v>0</v>
      </c>
      <c r="M24" s="90">
        <f t="shared" ca="1" si="3"/>
        <v>0</v>
      </c>
      <c r="N24" s="90">
        <f t="shared" ca="1" si="3"/>
        <v>0</v>
      </c>
      <c r="O24" s="90">
        <f t="shared" ca="1" si="3"/>
        <v>0</v>
      </c>
      <c r="P24" s="90">
        <f t="shared" ca="1" si="3"/>
        <v>0</v>
      </c>
      <c r="Q24" s="90">
        <f t="shared" ca="1" si="3"/>
        <v>0</v>
      </c>
      <c r="R24" s="90">
        <f t="shared" ca="1" si="3"/>
        <v>0</v>
      </c>
      <c r="S24" s="90">
        <f t="shared" ca="1" si="3"/>
        <v>0</v>
      </c>
      <c r="T24" s="90">
        <f t="shared" ca="1" si="3"/>
        <v>0</v>
      </c>
      <c r="U24" s="90">
        <f t="shared" ca="1" si="3"/>
        <v>0</v>
      </c>
      <c r="V24">
        <f ca="1">IF('NGPS 2030'!$A32="WT",INDIRECT("'NGPS 2030'!"&amp;'Country Selector'!$B$3&amp;ROW($A32))*10^12,0)</f>
        <v>0</v>
      </c>
    </row>
    <row r="25" spans="1:22">
      <c r="A25" s="74">
        <v>-27</v>
      </c>
      <c r="B25">
        <f ca="1">IF('NGPS 2010'!$A33="WT",INDIRECT("'NGPS 2010'!"&amp;'Country Selector'!$B$3&amp;ROW($A33))*10^12,0)</f>
        <v>0</v>
      </c>
      <c r="C25" s="90">
        <f t="shared" ca="1" si="2"/>
        <v>0</v>
      </c>
      <c r="D25" s="90">
        <f t="shared" ca="1" si="2"/>
        <v>0</v>
      </c>
      <c r="E25" s="90">
        <f t="shared" ca="1" si="2"/>
        <v>0</v>
      </c>
      <c r="F25" s="90">
        <f t="shared" ca="1" si="2"/>
        <v>0</v>
      </c>
      <c r="G25" s="90">
        <f t="shared" ca="1" si="2"/>
        <v>0</v>
      </c>
      <c r="H25" s="90">
        <f t="shared" ca="1" si="2"/>
        <v>0</v>
      </c>
      <c r="I25" s="90">
        <f t="shared" ca="1" si="2"/>
        <v>0</v>
      </c>
      <c r="J25" s="90">
        <f t="shared" ca="1" si="2"/>
        <v>0</v>
      </c>
      <c r="K25" s="90">
        <f t="shared" ca="1" si="2"/>
        <v>0</v>
      </c>
      <c r="L25">
        <f ca="1">IF('NGPS 2020'!$A33="WT",INDIRECT("'NGPS 2020'!"&amp;'Country Selector'!$B$3&amp;ROW($A33))*10^12,0)</f>
        <v>0</v>
      </c>
      <c r="M25" s="90">
        <f t="shared" ca="1" si="3"/>
        <v>0</v>
      </c>
      <c r="N25" s="90">
        <f t="shared" ca="1" si="3"/>
        <v>0</v>
      </c>
      <c r="O25" s="90">
        <f t="shared" ca="1" si="3"/>
        <v>0</v>
      </c>
      <c r="P25" s="90">
        <f t="shared" ca="1" si="3"/>
        <v>0</v>
      </c>
      <c r="Q25" s="90">
        <f t="shared" ca="1" si="3"/>
        <v>0</v>
      </c>
      <c r="R25" s="90">
        <f t="shared" ca="1" si="3"/>
        <v>0</v>
      </c>
      <c r="S25" s="90">
        <f t="shared" ca="1" si="3"/>
        <v>0</v>
      </c>
      <c r="T25" s="90">
        <f t="shared" ca="1" si="3"/>
        <v>0</v>
      </c>
      <c r="U25" s="90">
        <f t="shared" ca="1" si="3"/>
        <v>0</v>
      </c>
      <c r="V25">
        <f ca="1">IF('NGPS 2030'!$A33="WT",INDIRECT("'NGPS 2030'!"&amp;'Country Selector'!$B$3&amp;ROW($A33))*10^12,0)</f>
        <v>0</v>
      </c>
    </row>
    <row r="26" spans="1:22">
      <c r="A26" s="74">
        <v>-26</v>
      </c>
      <c r="B26">
        <f ca="1">IF('NGPS 2010'!$A34="WT",INDIRECT("'NGPS 2010'!"&amp;'Country Selector'!$B$3&amp;ROW($A34))*10^12,0)</f>
        <v>0</v>
      </c>
      <c r="C26" s="90">
        <f t="shared" ca="1" si="2"/>
        <v>0</v>
      </c>
      <c r="D26" s="90">
        <f t="shared" ca="1" si="2"/>
        <v>0</v>
      </c>
      <c r="E26" s="90">
        <f t="shared" ca="1" si="2"/>
        <v>0</v>
      </c>
      <c r="F26" s="90">
        <f t="shared" ca="1" si="2"/>
        <v>0</v>
      </c>
      <c r="G26" s="90">
        <f t="shared" ca="1" si="2"/>
        <v>0</v>
      </c>
      <c r="H26" s="90">
        <f t="shared" ca="1" si="2"/>
        <v>0</v>
      </c>
      <c r="I26" s="90">
        <f t="shared" ca="1" si="2"/>
        <v>0</v>
      </c>
      <c r="J26" s="90">
        <f t="shared" ca="1" si="2"/>
        <v>0</v>
      </c>
      <c r="K26" s="90">
        <f t="shared" ca="1" si="2"/>
        <v>0</v>
      </c>
      <c r="L26">
        <f ca="1">IF('NGPS 2020'!$A34="WT",INDIRECT("'NGPS 2020'!"&amp;'Country Selector'!$B$3&amp;ROW($A34))*10^12,0)</f>
        <v>0</v>
      </c>
      <c r="M26" s="90">
        <f t="shared" ca="1" si="3"/>
        <v>0</v>
      </c>
      <c r="N26" s="90">
        <f t="shared" ca="1" si="3"/>
        <v>0</v>
      </c>
      <c r="O26" s="90">
        <f t="shared" ca="1" si="3"/>
        <v>0</v>
      </c>
      <c r="P26" s="90">
        <f t="shared" ca="1" si="3"/>
        <v>0</v>
      </c>
      <c r="Q26" s="90">
        <f t="shared" ca="1" si="3"/>
        <v>0</v>
      </c>
      <c r="R26" s="90">
        <f t="shared" ca="1" si="3"/>
        <v>0</v>
      </c>
      <c r="S26" s="90">
        <f t="shared" ca="1" si="3"/>
        <v>0</v>
      </c>
      <c r="T26" s="90">
        <f t="shared" ca="1" si="3"/>
        <v>0</v>
      </c>
      <c r="U26" s="90">
        <f t="shared" ca="1" si="3"/>
        <v>0</v>
      </c>
      <c r="V26">
        <f ca="1">IF('NGPS 2030'!$A34="WT",INDIRECT("'NGPS 2030'!"&amp;'Country Selector'!$B$3&amp;ROW($A34))*10^12,0)</f>
        <v>0</v>
      </c>
    </row>
    <row r="27" spans="1:22">
      <c r="A27" s="74">
        <v>-25</v>
      </c>
      <c r="B27">
        <f ca="1">IF('NGPS 2010'!$A35="WT",INDIRECT("'NGPS 2010'!"&amp;'Country Selector'!$B$3&amp;ROW($A35))*10^12,0)</f>
        <v>0</v>
      </c>
      <c r="C27" s="90">
        <f t="shared" ca="1" si="2"/>
        <v>0</v>
      </c>
      <c r="D27" s="90">
        <f t="shared" ca="1" si="2"/>
        <v>0</v>
      </c>
      <c r="E27" s="90">
        <f t="shared" ca="1" si="2"/>
        <v>0</v>
      </c>
      <c r="F27" s="90">
        <f t="shared" ca="1" si="2"/>
        <v>0</v>
      </c>
      <c r="G27" s="90">
        <f t="shared" ca="1" si="2"/>
        <v>0</v>
      </c>
      <c r="H27" s="90">
        <f t="shared" ca="1" si="2"/>
        <v>0</v>
      </c>
      <c r="I27" s="90">
        <f t="shared" ca="1" si="2"/>
        <v>0</v>
      </c>
      <c r="J27" s="90">
        <f t="shared" ca="1" si="2"/>
        <v>0</v>
      </c>
      <c r="K27" s="90">
        <f t="shared" ca="1" si="2"/>
        <v>0</v>
      </c>
      <c r="L27">
        <f ca="1">IF('NGPS 2020'!$A35="WT",INDIRECT("'NGPS 2020'!"&amp;'Country Selector'!$B$3&amp;ROW($A35))*10^12,0)</f>
        <v>0</v>
      </c>
      <c r="M27" s="90">
        <f t="shared" ca="1" si="3"/>
        <v>0</v>
      </c>
      <c r="N27" s="90">
        <f t="shared" ca="1" si="3"/>
        <v>0</v>
      </c>
      <c r="O27" s="90">
        <f t="shared" ca="1" si="3"/>
        <v>0</v>
      </c>
      <c r="P27" s="90">
        <f t="shared" ca="1" si="3"/>
        <v>0</v>
      </c>
      <c r="Q27" s="90">
        <f t="shared" ca="1" si="3"/>
        <v>0</v>
      </c>
      <c r="R27" s="90">
        <f t="shared" ca="1" si="3"/>
        <v>0</v>
      </c>
      <c r="S27" s="90">
        <f t="shared" ca="1" si="3"/>
        <v>0</v>
      </c>
      <c r="T27" s="90">
        <f t="shared" ca="1" si="3"/>
        <v>0</v>
      </c>
      <c r="U27" s="90">
        <f t="shared" ca="1" si="3"/>
        <v>0</v>
      </c>
      <c r="V27">
        <f ca="1">IF('NGPS 2030'!$A35="WT",INDIRECT("'NGPS 2030'!"&amp;'Country Selector'!$B$3&amp;ROW($A35))*10^12,0)</f>
        <v>0</v>
      </c>
    </row>
    <row r="28" spans="1:22">
      <c r="A28" s="74">
        <v>-24</v>
      </c>
      <c r="B28">
        <f ca="1">IF('NGPS 2010'!$A36="WT",INDIRECT("'NGPS 2010'!"&amp;'Country Selector'!$B$3&amp;ROW($A36))*10^12,0)</f>
        <v>0</v>
      </c>
      <c r="C28" s="90">
        <f t="shared" ca="1" si="2"/>
        <v>0</v>
      </c>
      <c r="D28" s="90">
        <f t="shared" ca="1" si="2"/>
        <v>0</v>
      </c>
      <c r="E28" s="90">
        <f t="shared" ca="1" si="2"/>
        <v>0</v>
      </c>
      <c r="F28" s="90">
        <f t="shared" ca="1" si="2"/>
        <v>0</v>
      </c>
      <c r="G28" s="90">
        <f t="shared" ca="1" si="2"/>
        <v>0</v>
      </c>
      <c r="H28" s="90">
        <f t="shared" ca="1" si="2"/>
        <v>0</v>
      </c>
      <c r="I28" s="90">
        <f t="shared" ca="1" si="2"/>
        <v>0</v>
      </c>
      <c r="J28" s="90">
        <f t="shared" ca="1" si="2"/>
        <v>0</v>
      </c>
      <c r="K28" s="90">
        <f t="shared" ca="1" si="2"/>
        <v>0</v>
      </c>
      <c r="L28">
        <f ca="1">IF('NGPS 2020'!$A36="WT",INDIRECT("'NGPS 2020'!"&amp;'Country Selector'!$B$3&amp;ROW($A36))*10^12,0)</f>
        <v>0</v>
      </c>
      <c r="M28" s="90">
        <f t="shared" ca="1" si="3"/>
        <v>0</v>
      </c>
      <c r="N28" s="90">
        <f t="shared" ca="1" si="3"/>
        <v>0</v>
      </c>
      <c r="O28" s="90">
        <f t="shared" ca="1" si="3"/>
        <v>0</v>
      </c>
      <c r="P28" s="90">
        <f t="shared" ca="1" si="3"/>
        <v>0</v>
      </c>
      <c r="Q28" s="90">
        <f t="shared" ca="1" si="3"/>
        <v>0</v>
      </c>
      <c r="R28" s="90">
        <f t="shared" ca="1" si="3"/>
        <v>0</v>
      </c>
      <c r="S28" s="90">
        <f t="shared" ca="1" si="3"/>
        <v>0</v>
      </c>
      <c r="T28" s="90">
        <f t="shared" ca="1" si="3"/>
        <v>0</v>
      </c>
      <c r="U28" s="90">
        <f t="shared" ca="1" si="3"/>
        <v>0</v>
      </c>
      <c r="V28">
        <f ca="1">IF('NGPS 2030'!$A36="WT",INDIRECT("'NGPS 2030'!"&amp;'Country Selector'!$B$3&amp;ROW($A36))*10^12,0)</f>
        <v>0</v>
      </c>
    </row>
    <row r="29" spans="1:22">
      <c r="A29" s="74">
        <v>-23</v>
      </c>
      <c r="B29">
        <f ca="1">IF('NGPS 2010'!$A37="WT",INDIRECT("'NGPS 2010'!"&amp;'Country Selector'!$B$3&amp;ROW($A37))*10^12,0)</f>
        <v>0</v>
      </c>
      <c r="C29" s="90">
        <f t="shared" ca="1" si="2"/>
        <v>0</v>
      </c>
      <c r="D29" s="90">
        <f t="shared" ca="1" si="2"/>
        <v>0</v>
      </c>
      <c r="E29" s="90">
        <f t="shared" ca="1" si="2"/>
        <v>0</v>
      </c>
      <c r="F29" s="90">
        <f t="shared" ca="1" si="2"/>
        <v>0</v>
      </c>
      <c r="G29" s="90">
        <f t="shared" ca="1" si="2"/>
        <v>0</v>
      </c>
      <c r="H29" s="90">
        <f t="shared" ca="1" si="2"/>
        <v>0</v>
      </c>
      <c r="I29" s="90">
        <f t="shared" ca="1" si="2"/>
        <v>0</v>
      </c>
      <c r="J29" s="90">
        <f t="shared" ca="1" si="2"/>
        <v>0</v>
      </c>
      <c r="K29" s="90">
        <f t="shared" ca="1" si="2"/>
        <v>0</v>
      </c>
      <c r="L29">
        <f ca="1">IF('NGPS 2020'!$A37="WT",INDIRECT("'NGPS 2020'!"&amp;'Country Selector'!$B$3&amp;ROW($A37))*10^12,0)</f>
        <v>0</v>
      </c>
      <c r="M29" s="90">
        <f t="shared" ca="1" si="3"/>
        <v>0</v>
      </c>
      <c r="N29" s="90">
        <f t="shared" ca="1" si="3"/>
        <v>0</v>
      </c>
      <c r="O29" s="90">
        <f t="shared" ca="1" si="3"/>
        <v>0</v>
      </c>
      <c r="P29" s="90">
        <f t="shared" ca="1" si="3"/>
        <v>0</v>
      </c>
      <c r="Q29" s="90">
        <f t="shared" ca="1" si="3"/>
        <v>0</v>
      </c>
      <c r="R29" s="90">
        <f t="shared" ca="1" si="3"/>
        <v>0</v>
      </c>
      <c r="S29" s="90">
        <f t="shared" ca="1" si="3"/>
        <v>0</v>
      </c>
      <c r="T29" s="90">
        <f t="shared" ca="1" si="3"/>
        <v>0</v>
      </c>
      <c r="U29" s="90">
        <f t="shared" ca="1" si="3"/>
        <v>0</v>
      </c>
      <c r="V29">
        <f ca="1">IF('NGPS 2030'!$A37="WT",INDIRECT("'NGPS 2030'!"&amp;'Country Selector'!$B$3&amp;ROW($A37))*10^12,0)</f>
        <v>0</v>
      </c>
    </row>
    <row r="30" spans="1:22">
      <c r="A30" s="74">
        <v>-22</v>
      </c>
      <c r="B30">
        <f ca="1">IF('NGPS 2010'!$A38="WT",INDIRECT("'NGPS 2010'!"&amp;'Country Selector'!$B$3&amp;ROW($A38))*10^12,0)</f>
        <v>0</v>
      </c>
      <c r="C30" s="90">
        <f t="shared" ca="1" si="2"/>
        <v>0</v>
      </c>
      <c r="D30" s="90">
        <f t="shared" ca="1" si="2"/>
        <v>0</v>
      </c>
      <c r="E30" s="90">
        <f t="shared" ca="1" si="2"/>
        <v>0</v>
      </c>
      <c r="F30" s="90">
        <f t="shared" ca="1" si="2"/>
        <v>0</v>
      </c>
      <c r="G30" s="90">
        <f t="shared" ca="1" si="2"/>
        <v>0</v>
      </c>
      <c r="H30" s="90">
        <f t="shared" ca="1" si="2"/>
        <v>0</v>
      </c>
      <c r="I30" s="90">
        <f t="shared" ca="1" si="2"/>
        <v>0</v>
      </c>
      <c r="J30" s="90">
        <f t="shared" ca="1" si="2"/>
        <v>0</v>
      </c>
      <c r="K30" s="90">
        <f t="shared" ca="1" si="2"/>
        <v>0</v>
      </c>
      <c r="L30">
        <f ca="1">IF('NGPS 2020'!$A38="WT",INDIRECT("'NGPS 2020'!"&amp;'Country Selector'!$B$3&amp;ROW($A38))*10^12,0)</f>
        <v>0</v>
      </c>
      <c r="M30" s="90">
        <f t="shared" ca="1" si="3"/>
        <v>0</v>
      </c>
      <c r="N30" s="90">
        <f t="shared" ca="1" si="3"/>
        <v>0</v>
      </c>
      <c r="O30" s="90">
        <f t="shared" ca="1" si="3"/>
        <v>0</v>
      </c>
      <c r="P30" s="90">
        <f t="shared" ca="1" si="3"/>
        <v>0</v>
      </c>
      <c r="Q30" s="90">
        <f t="shared" ca="1" si="3"/>
        <v>0</v>
      </c>
      <c r="R30" s="90">
        <f t="shared" ca="1" si="3"/>
        <v>0</v>
      </c>
      <c r="S30" s="90">
        <f t="shared" ca="1" si="3"/>
        <v>0</v>
      </c>
      <c r="T30" s="90">
        <f t="shared" ca="1" si="3"/>
        <v>0</v>
      </c>
      <c r="U30" s="90">
        <f t="shared" ca="1" si="3"/>
        <v>0</v>
      </c>
      <c r="V30">
        <f ca="1">IF('NGPS 2030'!$A38="WT",INDIRECT("'NGPS 2030'!"&amp;'Country Selector'!$B$3&amp;ROW($A38))*10^12,0)</f>
        <v>0</v>
      </c>
    </row>
    <row r="31" spans="1:22">
      <c r="A31" s="74">
        <v>-21</v>
      </c>
      <c r="B31">
        <f ca="1">IF('NGPS 2010'!$A39="WT",INDIRECT("'NGPS 2010'!"&amp;'Country Selector'!$B$3&amp;ROW($A39))*10^12,0)</f>
        <v>0</v>
      </c>
      <c r="C31" s="90">
        <f t="shared" ca="1" si="2"/>
        <v>0</v>
      </c>
      <c r="D31" s="90">
        <f t="shared" ca="1" si="2"/>
        <v>0</v>
      </c>
      <c r="E31" s="90">
        <f t="shared" ca="1" si="2"/>
        <v>0</v>
      </c>
      <c r="F31" s="90">
        <f t="shared" ca="1" si="2"/>
        <v>0</v>
      </c>
      <c r="G31" s="90">
        <f t="shared" ca="1" si="2"/>
        <v>0</v>
      </c>
      <c r="H31" s="90">
        <f t="shared" ca="1" si="2"/>
        <v>0</v>
      </c>
      <c r="I31" s="90">
        <f t="shared" ca="1" si="2"/>
        <v>0</v>
      </c>
      <c r="J31" s="90">
        <f t="shared" ca="1" si="2"/>
        <v>0</v>
      </c>
      <c r="K31" s="90">
        <f t="shared" ca="1" si="2"/>
        <v>0</v>
      </c>
      <c r="L31">
        <f ca="1">IF('NGPS 2020'!$A39="WT",INDIRECT("'NGPS 2020'!"&amp;'Country Selector'!$B$3&amp;ROW($A39))*10^12,0)</f>
        <v>0</v>
      </c>
      <c r="M31" s="90">
        <f t="shared" ca="1" si="3"/>
        <v>0</v>
      </c>
      <c r="N31" s="90">
        <f t="shared" ca="1" si="3"/>
        <v>0</v>
      </c>
      <c r="O31" s="90">
        <f t="shared" ca="1" si="3"/>
        <v>0</v>
      </c>
      <c r="P31" s="90">
        <f t="shared" ca="1" si="3"/>
        <v>0</v>
      </c>
      <c r="Q31" s="90">
        <f t="shared" ca="1" si="3"/>
        <v>0</v>
      </c>
      <c r="R31" s="90">
        <f t="shared" ca="1" si="3"/>
        <v>0</v>
      </c>
      <c r="S31" s="90">
        <f t="shared" ca="1" si="3"/>
        <v>0</v>
      </c>
      <c r="T31" s="90">
        <f t="shared" ca="1" si="3"/>
        <v>0</v>
      </c>
      <c r="U31" s="90">
        <f t="shared" ca="1" si="3"/>
        <v>0</v>
      </c>
      <c r="V31">
        <f ca="1">IF('NGPS 2030'!$A39="WT",INDIRECT("'NGPS 2030'!"&amp;'Country Selector'!$B$3&amp;ROW($A39))*10^12,0)</f>
        <v>0</v>
      </c>
    </row>
    <row r="32" spans="1:22">
      <c r="A32" s="74">
        <v>-20</v>
      </c>
      <c r="B32">
        <f ca="1">IF('NGPS 2010'!$A40="WT",INDIRECT("'NGPS 2010'!"&amp;'Country Selector'!$B$3&amp;ROW($A40))*10^12,0)</f>
        <v>0</v>
      </c>
      <c r="C32" s="90">
        <f t="shared" ca="1" si="2"/>
        <v>0</v>
      </c>
      <c r="D32" s="90">
        <f t="shared" ca="1" si="2"/>
        <v>0</v>
      </c>
      <c r="E32" s="90">
        <f t="shared" ca="1" si="2"/>
        <v>0</v>
      </c>
      <c r="F32" s="90">
        <f t="shared" ca="1" si="2"/>
        <v>0</v>
      </c>
      <c r="G32" s="90">
        <f t="shared" ca="1" si="2"/>
        <v>0</v>
      </c>
      <c r="H32" s="90">
        <f t="shared" ca="1" si="2"/>
        <v>0</v>
      </c>
      <c r="I32" s="90">
        <f t="shared" ca="1" si="2"/>
        <v>0</v>
      </c>
      <c r="J32" s="90">
        <f t="shared" ca="1" si="2"/>
        <v>0</v>
      </c>
      <c r="K32" s="90">
        <f t="shared" ca="1" si="2"/>
        <v>0</v>
      </c>
      <c r="L32">
        <f ca="1">IF('NGPS 2020'!$A40="WT",INDIRECT("'NGPS 2020'!"&amp;'Country Selector'!$B$3&amp;ROW($A40))*10^12,0)</f>
        <v>0</v>
      </c>
      <c r="M32" s="90">
        <f t="shared" ca="1" si="3"/>
        <v>0</v>
      </c>
      <c r="N32" s="90">
        <f t="shared" ca="1" si="3"/>
        <v>0</v>
      </c>
      <c r="O32" s="90">
        <f t="shared" ca="1" si="3"/>
        <v>0</v>
      </c>
      <c r="P32" s="90">
        <f t="shared" ca="1" si="3"/>
        <v>0</v>
      </c>
      <c r="Q32" s="90">
        <f t="shared" ca="1" si="3"/>
        <v>0</v>
      </c>
      <c r="R32" s="90">
        <f t="shared" ca="1" si="3"/>
        <v>0</v>
      </c>
      <c r="S32" s="90">
        <f t="shared" ca="1" si="3"/>
        <v>0</v>
      </c>
      <c r="T32" s="90">
        <f t="shared" ca="1" si="3"/>
        <v>0</v>
      </c>
      <c r="U32" s="90">
        <f t="shared" ca="1" si="3"/>
        <v>0</v>
      </c>
      <c r="V32">
        <f ca="1">IF('NGPS 2030'!$A40="WT",INDIRECT("'NGPS 2030'!"&amp;'Country Selector'!$B$3&amp;ROW($A40))*10^12,0)</f>
        <v>0</v>
      </c>
    </row>
    <row r="33" spans="1:22">
      <c r="A33" s="74">
        <v>-19</v>
      </c>
      <c r="B33">
        <f ca="1">IF('NGPS 2010'!$A41="WT",INDIRECT("'NGPS 2010'!"&amp;'Country Selector'!$B$3&amp;ROW($A41))*10^12,0)</f>
        <v>0</v>
      </c>
      <c r="C33" s="90">
        <f t="shared" ca="1" si="2"/>
        <v>0</v>
      </c>
      <c r="D33" s="90">
        <f t="shared" ca="1" si="2"/>
        <v>0</v>
      </c>
      <c r="E33" s="90">
        <f t="shared" ca="1" si="2"/>
        <v>0</v>
      </c>
      <c r="F33" s="90">
        <f t="shared" ca="1" si="2"/>
        <v>0</v>
      </c>
      <c r="G33" s="90">
        <f t="shared" ca="1" si="2"/>
        <v>0</v>
      </c>
      <c r="H33" s="90">
        <f t="shared" ca="1" si="2"/>
        <v>0</v>
      </c>
      <c r="I33" s="90">
        <f t="shared" ca="1" si="2"/>
        <v>0</v>
      </c>
      <c r="J33" s="90">
        <f t="shared" ca="1" si="2"/>
        <v>0</v>
      </c>
      <c r="K33" s="90">
        <f t="shared" ca="1" si="2"/>
        <v>0</v>
      </c>
      <c r="L33">
        <f ca="1">IF('NGPS 2020'!$A41="WT",INDIRECT("'NGPS 2020'!"&amp;'Country Selector'!$B$3&amp;ROW($A41))*10^12,0)</f>
        <v>0</v>
      </c>
      <c r="M33" s="90">
        <f t="shared" ca="1" si="3"/>
        <v>0</v>
      </c>
      <c r="N33" s="90">
        <f t="shared" ca="1" si="3"/>
        <v>0</v>
      </c>
      <c r="O33" s="90">
        <f t="shared" ca="1" si="3"/>
        <v>0</v>
      </c>
      <c r="P33" s="90">
        <f t="shared" ca="1" si="3"/>
        <v>0</v>
      </c>
      <c r="Q33" s="90">
        <f t="shared" ca="1" si="3"/>
        <v>0</v>
      </c>
      <c r="R33" s="90">
        <f t="shared" ca="1" si="3"/>
        <v>0</v>
      </c>
      <c r="S33" s="90">
        <f t="shared" ca="1" si="3"/>
        <v>0</v>
      </c>
      <c r="T33" s="90">
        <f t="shared" ca="1" si="3"/>
        <v>0</v>
      </c>
      <c r="U33" s="90">
        <f t="shared" ca="1" si="3"/>
        <v>0</v>
      </c>
      <c r="V33">
        <f ca="1">IF('NGPS 2030'!$A41="WT",INDIRECT("'NGPS 2030'!"&amp;'Country Selector'!$B$3&amp;ROW($A41))*10^12,0)</f>
        <v>0</v>
      </c>
    </row>
    <row r="34" spans="1:22">
      <c r="A34" s="74">
        <v>-18</v>
      </c>
      <c r="B34">
        <f ca="1">IF('NGPS 2010'!$A42="WT",INDIRECT("'NGPS 2010'!"&amp;'Country Selector'!$B$3&amp;ROW($A42))*10^12,0)</f>
        <v>0</v>
      </c>
      <c r="C34" s="90">
        <f t="shared" ca="1" si="2"/>
        <v>0</v>
      </c>
      <c r="D34" s="90">
        <f t="shared" ca="1" si="2"/>
        <v>0</v>
      </c>
      <c r="E34" s="90">
        <f t="shared" ca="1" si="2"/>
        <v>0</v>
      </c>
      <c r="F34" s="90">
        <f t="shared" ca="1" si="2"/>
        <v>0</v>
      </c>
      <c r="G34" s="90">
        <f t="shared" ca="1" si="2"/>
        <v>0</v>
      </c>
      <c r="H34" s="90">
        <f t="shared" ca="1" si="2"/>
        <v>0</v>
      </c>
      <c r="I34" s="90">
        <f t="shared" ca="1" si="2"/>
        <v>0</v>
      </c>
      <c r="J34" s="90">
        <f t="shared" ca="1" si="2"/>
        <v>0</v>
      </c>
      <c r="K34" s="90">
        <f t="shared" ca="1" si="2"/>
        <v>0</v>
      </c>
      <c r="L34">
        <f ca="1">IF('NGPS 2020'!$A42="WT",INDIRECT("'NGPS 2020'!"&amp;'Country Selector'!$B$3&amp;ROW($A42))*10^12,0)</f>
        <v>0</v>
      </c>
      <c r="M34" s="90">
        <f t="shared" ca="1" si="3"/>
        <v>0</v>
      </c>
      <c r="N34" s="90">
        <f t="shared" ca="1" si="3"/>
        <v>0</v>
      </c>
      <c r="O34" s="90">
        <f t="shared" ca="1" si="3"/>
        <v>0</v>
      </c>
      <c r="P34" s="90">
        <f t="shared" ca="1" si="3"/>
        <v>0</v>
      </c>
      <c r="Q34" s="90">
        <f t="shared" ca="1" si="3"/>
        <v>0</v>
      </c>
      <c r="R34" s="90">
        <f t="shared" ca="1" si="3"/>
        <v>0</v>
      </c>
      <c r="S34" s="90">
        <f t="shared" ca="1" si="3"/>
        <v>0</v>
      </c>
      <c r="T34" s="90">
        <f t="shared" ca="1" si="3"/>
        <v>0</v>
      </c>
      <c r="U34" s="90">
        <f t="shared" ca="1" si="3"/>
        <v>0</v>
      </c>
      <c r="V34">
        <f ca="1">IF('NGPS 2030'!$A42="WT",INDIRECT("'NGPS 2030'!"&amp;'Country Selector'!$B$3&amp;ROW($A42))*10^12,0)</f>
        <v>0</v>
      </c>
    </row>
    <row r="35" spans="1:22">
      <c r="A35" s="74">
        <v>-17</v>
      </c>
      <c r="B35">
        <f ca="1">IF('NGPS 2010'!$A43="WT",INDIRECT("'NGPS 2010'!"&amp;'Country Selector'!$B$3&amp;ROW($A43))*10^12,0)</f>
        <v>0</v>
      </c>
      <c r="C35" s="90">
        <f t="shared" ref="C35:K63" ca="1" si="4">$B35*($L$1-C$1)/($L$1-$B$1)+$L35*(C$1-$B$1)/($L$1-$B$1)</f>
        <v>0</v>
      </c>
      <c r="D35" s="90">
        <f t="shared" ca="1" si="4"/>
        <v>0</v>
      </c>
      <c r="E35" s="90">
        <f t="shared" ca="1" si="4"/>
        <v>0</v>
      </c>
      <c r="F35" s="90">
        <f t="shared" ca="1" si="4"/>
        <v>0</v>
      </c>
      <c r="G35" s="90">
        <f t="shared" ca="1" si="4"/>
        <v>0</v>
      </c>
      <c r="H35" s="90">
        <f t="shared" ca="1" si="4"/>
        <v>0</v>
      </c>
      <c r="I35" s="90">
        <f t="shared" ca="1" si="4"/>
        <v>0</v>
      </c>
      <c r="J35" s="90">
        <f t="shared" ca="1" si="4"/>
        <v>0</v>
      </c>
      <c r="K35" s="90">
        <f t="shared" ca="1" si="4"/>
        <v>0</v>
      </c>
      <c r="L35">
        <f ca="1">IF('NGPS 2020'!$A43="WT",INDIRECT("'NGPS 2020'!"&amp;'Country Selector'!$B$3&amp;ROW($A43))*10^12,0)</f>
        <v>0</v>
      </c>
      <c r="M35" s="90">
        <f t="shared" ref="M35:U63" ca="1" si="5">$L35*($V$1-M$1)/($V$1-$L$1)+$V35*(M$1-$L$1)/($V$1-$L$1)</f>
        <v>0</v>
      </c>
      <c r="N35" s="90">
        <f t="shared" ca="1" si="5"/>
        <v>0</v>
      </c>
      <c r="O35" s="90">
        <f t="shared" ca="1" si="5"/>
        <v>0</v>
      </c>
      <c r="P35" s="90">
        <f t="shared" ca="1" si="5"/>
        <v>0</v>
      </c>
      <c r="Q35" s="90">
        <f t="shared" ca="1" si="5"/>
        <v>0</v>
      </c>
      <c r="R35" s="90">
        <f t="shared" ca="1" si="5"/>
        <v>0</v>
      </c>
      <c r="S35" s="90">
        <f t="shared" ca="1" si="5"/>
        <v>0</v>
      </c>
      <c r="T35" s="90">
        <f t="shared" ca="1" si="5"/>
        <v>0</v>
      </c>
      <c r="U35" s="90">
        <f t="shared" ca="1" si="5"/>
        <v>0</v>
      </c>
      <c r="V35">
        <f ca="1">IF('NGPS 2030'!$A43="WT",INDIRECT("'NGPS 2030'!"&amp;'Country Selector'!$B$3&amp;ROW($A43))*10^12,0)</f>
        <v>0</v>
      </c>
    </row>
    <row r="36" spans="1:22">
      <c r="A36" s="74">
        <v>-16</v>
      </c>
      <c r="B36">
        <f ca="1">IF('NGPS 2010'!$A44="WT",INDIRECT("'NGPS 2010'!"&amp;'Country Selector'!$B$3&amp;ROW($A44))*10^12,0)</f>
        <v>0</v>
      </c>
      <c r="C36" s="90">
        <f t="shared" ca="1" si="4"/>
        <v>0</v>
      </c>
      <c r="D36" s="90">
        <f t="shared" ca="1" si="4"/>
        <v>0</v>
      </c>
      <c r="E36" s="90">
        <f t="shared" ca="1" si="4"/>
        <v>0</v>
      </c>
      <c r="F36" s="90">
        <f t="shared" ca="1" si="4"/>
        <v>0</v>
      </c>
      <c r="G36" s="90">
        <f t="shared" ca="1" si="4"/>
        <v>0</v>
      </c>
      <c r="H36" s="90">
        <f t="shared" ca="1" si="4"/>
        <v>0</v>
      </c>
      <c r="I36" s="90">
        <f t="shared" ca="1" si="4"/>
        <v>0</v>
      </c>
      <c r="J36" s="90">
        <f t="shared" ca="1" si="4"/>
        <v>0</v>
      </c>
      <c r="K36" s="90">
        <f t="shared" ca="1" si="4"/>
        <v>0</v>
      </c>
      <c r="L36">
        <f ca="1">IF('NGPS 2020'!$A44="WT",INDIRECT("'NGPS 2020'!"&amp;'Country Selector'!$B$3&amp;ROW($A44))*10^12,0)</f>
        <v>0</v>
      </c>
      <c r="M36" s="90">
        <f t="shared" ca="1" si="5"/>
        <v>0</v>
      </c>
      <c r="N36" s="90">
        <f t="shared" ca="1" si="5"/>
        <v>0</v>
      </c>
      <c r="O36" s="90">
        <f t="shared" ca="1" si="5"/>
        <v>0</v>
      </c>
      <c r="P36" s="90">
        <f t="shared" ca="1" si="5"/>
        <v>0</v>
      </c>
      <c r="Q36" s="90">
        <f t="shared" ca="1" si="5"/>
        <v>0</v>
      </c>
      <c r="R36" s="90">
        <f t="shared" ca="1" si="5"/>
        <v>0</v>
      </c>
      <c r="S36" s="90">
        <f t="shared" ca="1" si="5"/>
        <v>0</v>
      </c>
      <c r="T36" s="90">
        <f t="shared" ca="1" si="5"/>
        <v>0</v>
      </c>
      <c r="U36" s="90">
        <f t="shared" ca="1" si="5"/>
        <v>0</v>
      </c>
      <c r="V36">
        <f ca="1">IF('NGPS 2030'!$A44="WT",INDIRECT("'NGPS 2030'!"&amp;'Country Selector'!$B$3&amp;ROW($A44))*10^12,0)</f>
        <v>0</v>
      </c>
    </row>
    <row r="37" spans="1:22">
      <c r="A37" s="74">
        <v>-15</v>
      </c>
      <c r="B37">
        <f ca="1">IF('NGPS 2010'!$A45="WT",INDIRECT("'NGPS 2010'!"&amp;'Country Selector'!$B$3&amp;ROW($A45))*10^12,0)</f>
        <v>0</v>
      </c>
      <c r="C37" s="90">
        <f t="shared" ca="1" si="4"/>
        <v>0</v>
      </c>
      <c r="D37" s="90">
        <f t="shared" ca="1" si="4"/>
        <v>0</v>
      </c>
      <c r="E37" s="90">
        <f t="shared" ca="1" si="4"/>
        <v>0</v>
      </c>
      <c r="F37" s="90">
        <f t="shared" ca="1" si="4"/>
        <v>0</v>
      </c>
      <c r="G37" s="90">
        <f t="shared" ca="1" si="4"/>
        <v>0</v>
      </c>
      <c r="H37" s="90">
        <f t="shared" ca="1" si="4"/>
        <v>0</v>
      </c>
      <c r="I37" s="90">
        <f t="shared" ca="1" si="4"/>
        <v>0</v>
      </c>
      <c r="J37" s="90">
        <f t="shared" ca="1" si="4"/>
        <v>0</v>
      </c>
      <c r="K37" s="90">
        <f t="shared" ca="1" si="4"/>
        <v>0</v>
      </c>
      <c r="L37">
        <f ca="1">IF('NGPS 2020'!$A45="WT",INDIRECT("'NGPS 2020'!"&amp;'Country Selector'!$B$3&amp;ROW($A45))*10^12,0)</f>
        <v>0</v>
      </c>
      <c r="M37" s="90">
        <f t="shared" ca="1" si="5"/>
        <v>0</v>
      </c>
      <c r="N37" s="90">
        <f t="shared" ca="1" si="5"/>
        <v>0</v>
      </c>
      <c r="O37" s="90">
        <f t="shared" ca="1" si="5"/>
        <v>0</v>
      </c>
      <c r="P37" s="90">
        <f t="shared" ca="1" si="5"/>
        <v>0</v>
      </c>
      <c r="Q37" s="90">
        <f t="shared" ca="1" si="5"/>
        <v>0</v>
      </c>
      <c r="R37" s="90">
        <f t="shared" ca="1" si="5"/>
        <v>0</v>
      </c>
      <c r="S37" s="90">
        <f t="shared" ca="1" si="5"/>
        <v>0</v>
      </c>
      <c r="T37" s="90">
        <f t="shared" ca="1" si="5"/>
        <v>0</v>
      </c>
      <c r="U37" s="90">
        <f t="shared" ca="1" si="5"/>
        <v>0</v>
      </c>
      <c r="V37">
        <f ca="1">IF('NGPS 2030'!$A45="WT",INDIRECT("'NGPS 2030'!"&amp;'Country Selector'!$B$3&amp;ROW($A45))*10^12,0)</f>
        <v>0</v>
      </c>
    </row>
    <row r="38" spans="1:22">
      <c r="A38" s="74">
        <v>-14</v>
      </c>
      <c r="B38">
        <f ca="1">IF('NGPS 2010'!$A46="WT",INDIRECT("'NGPS 2010'!"&amp;'Country Selector'!$B$3&amp;ROW($A46))*10^12,0)</f>
        <v>0</v>
      </c>
      <c r="C38" s="90">
        <f t="shared" ca="1" si="4"/>
        <v>0</v>
      </c>
      <c r="D38" s="90">
        <f t="shared" ca="1" si="4"/>
        <v>0</v>
      </c>
      <c r="E38" s="90">
        <f t="shared" ca="1" si="4"/>
        <v>0</v>
      </c>
      <c r="F38" s="90">
        <f t="shared" ca="1" si="4"/>
        <v>0</v>
      </c>
      <c r="G38" s="90">
        <f t="shared" ca="1" si="4"/>
        <v>0</v>
      </c>
      <c r="H38" s="90">
        <f t="shared" ca="1" si="4"/>
        <v>0</v>
      </c>
      <c r="I38" s="90">
        <f t="shared" ca="1" si="4"/>
        <v>0</v>
      </c>
      <c r="J38" s="90">
        <f t="shared" ca="1" si="4"/>
        <v>0</v>
      </c>
      <c r="K38" s="90">
        <f t="shared" ca="1" si="4"/>
        <v>0</v>
      </c>
      <c r="L38">
        <f ca="1">IF('NGPS 2020'!$A46="WT",INDIRECT("'NGPS 2020'!"&amp;'Country Selector'!$B$3&amp;ROW($A46))*10^12,0)</f>
        <v>0</v>
      </c>
      <c r="M38" s="90">
        <f t="shared" ca="1" si="5"/>
        <v>0</v>
      </c>
      <c r="N38" s="90">
        <f t="shared" ca="1" si="5"/>
        <v>0</v>
      </c>
      <c r="O38" s="90">
        <f t="shared" ca="1" si="5"/>
        <v>0</v>
      </c>
      <c r="P38" s="90">
        <f t="shared" ca="1" si="5"/>
        <v>0</v>
      </c>
      <c r="Q38" s="90">
        <f t="shared" ca="1" si="5"/>
        <v>0</v>
      </c>
      <c r="R38" s="90">
        <f t="shared" ca="1" si="5"/>
        <v>0</v>
      </c>
      <c r="S38" s="90">
        <f t="shared" ca="1" si="5"/>
        <v>0</v>
      </c>
      <c r="T38" s="90">
        <f t="shared" ca="1" si="5"/>
        <v>0</v>
      </c>
      <c r="U38" s="90">
        <f t="shared" ca="1" si="5"/>
        <v>0</v>
      </c>
      <c r="V38">
        <f ca="1">IF('NGPS 2030'!$A46="WT",INDIRECT("'NGPS 2030'!"&amp;'Country Selector'!$B$3&amp;ROW($A46))*10^12,0)</f>
        <v>0</v>
      </c>
    </row>
    <row r="39" spans="1:22">
      <c r="A39" s="74">
        <v>-13</v>
      </c>
      <c r="B39">
        <f ca="1">IF('NGPS 2010'!$A47="WT",INDIRECT("'NGPS 2010'!"&amp;'Country Selector'!$B$3&amp;ROW($A47))*10^12,0)</f>
        <v>0</v>
      </c>
      <c r="C39" s="90">
        <f t="shared" ca="1" si="4"/>
        <v>0</v>
      </c>
      <c r="D39" s="90">
        <f t="shared" ca="1" si="4"/>
        <v>0</v>
      </c>
      <c r="E39" s="90">
        <f t="shared" ca="1" si="4"/>
        <v>0</v>
      </c>
      <c r="F39" s="90">
        <f t="shared" ca="1" si="4"/>
        <v>0</v>
      </c>
      <c r="G39" s="90">
        <f t="shared" ca="1" si="4"/>
        <v>0</v>
      </c>
      <c r="H39" s="90">
        <f t="shared" ca="1" si="4"/>
        <v>0</v>
      </c>
      <c r="I39" s="90">
        <f t="shared" ca="1" si="4"/>
        <v>0</v>
      </c>
      <c r="J39" s="90">
        <f t="shared" ca="1" si="4"/>
        <v>0</v>
      </c>
      <c r="K39" s="90">
        <f t="shared" ca="1" si="4"/>
        <v>0</v>
      </c>
      <c r="L39">
        <f ca="1">IF('NGPS 2020'!$A47="WT",INDIRECT("'NGPS 2020'!"&amp;'Country Selector'!$B$3&amp;ROW($A47))*10^12,0)</f>
        <v>0</v>
      </c>
      <c r="M39" s="90">
        <f t="shared" ca="1" si="5"/>
        <v>0</v>
      </c>
      <c r="N39" s="90">
        <f t="shared" ca="1" si="5"/>
        <v>0</v>
      </c>
      <c r="O39" s="90">
        <f t="shared" ca="1" si="5"/>
        <v>0</v>
      </c>
      <c r="P39" s="90">
        <f t="shared" ca="1" si="5"/>
        <v>0</v>
      </c>
      <c r="Q39" s="90">
        <f t="shared" ca="1" si="5"/>
        <v>0</v>
      </c>
      <c r="R39" s="90">
        <f t="shared" ca="1" si="5"/>
        <v>0</v>
      </c>
      <c r="S39" s="90">
        <f t="shared" ca="1" si="5"/>
        <v>0</v>
      </c>
      <c r="T39" s="90">
        <f t="shared" ca="1" si="5"/>
        <v>0</v>
      </c>
      <c r="U39" s="90">
        <f t="shared" ca="1" si="5"/>
        <v>0</v>
      </c>
      <c r="V39">
        <f ca="1">IF('NGPS 2030'!$A47="WT",INDIRECT("'NGPS 2030'!"&amp;'Country Selector'!$B$3&amp;ROW($A47))*10^12,0)</f>
        <v>0</v>
      </c>
    </row>
    <row r="40" spans="1:22">
      <c r="A40" s="74">
        <v>-12</v>
      </c>
      <c r="B40">
        <f ca="1">IF('NGPS 2010'!$A48="WT",INDIRECT("'NGPS 2010'!"&amp;'Country Selector'!$B$3&amp;ROW($A48))*10^12,0)</f>
        <v>0</v>
      </c>
      <c r="C40" s="90">
        <f t="shared" ca="1" si="4"/>
        <v>0</v>
      </c>
      <c r="D40" s="90">
        <f t="shared" ca="1" si="4"/>
        <v>0</v>
      </c>
      <c r="E40" s="90">
        <f t="shared" ca="1" si="4"/>
        <v>0</v>
      </c>
      <c r="F40" s="90">
        <f t="shared" ca="1" si="4"/>
        <v>0</v>
      </c>
      <c r="G40" s="90">
        <f t="shared" ca="1" si="4"/>
        <v>0</v>
      </c>
      <c r="H40" s="90">
        <f t="shared" ca="1" si="4"/>
        <v>0</v>
      </c>
      <c r="I40" s="90">
        <f t="shared" ca="1" si="4"/>
        <v>0</v>
      </c>
      <c r="J40" s="90">
        <f t="shared" ca="1" si="4"/>
        <v>0</v>
      </c>
      <c r="K40" s="90">
        <f t="shared" ca="1" si="4"/>
        <v>0</v>
      </c>
      <c r="L40">
        <f ca="1">IF('NGPS 2020'!$A48="WT",INDIRECT("'NGPS 2020'!"&amp;'Country Selector'!$B$3&amp;ROW($A48))*10^12,0)</f>
        <v>0</v>
      </c>
      <c r="M40" s="90">
        <f t="shared" ca="1" si="5"/>
        <v>0</v>
      </c>
      <c r="N40" s="90">
        <f t="shared" ca="1" si="5"/>
        <v>0</v>
      </c>
      <c r="O40" s="90">
        <f t="shared" ca="1" si="5"/>
        <v>0</v>
      </c>
      <c r="P40" s="90">
        <f t="shared" ca="1" si="5"/>
        <v>0</v>
      </c>
      <c r="Q40" s="90">
        <f t="shared" ca="1" si="5"/>
        <v>0</v>
      </c>
      <c r="R40" s="90">
        <f t="shared" ca="1" si="5"/>
        <v>0</v>
      </c>
      <c r="S40" s="90">
        <f t="shared" ca="1" si="5"/>
        <v>0</v>
      </c>
      <c r="T40" s="90">
        <f t="shared" ca="1" si="5"/>
        <v>0</v>
      </c>
      <c r="U40" s="90">
        <f t="shared" ca="1" si="5"/>
        <v>0</v>
      </c>
      <c r="V40">
        <f ca="1">IF('NGPS 2030'!$A48="WT",INDIRECT("'NGPS 2030'!"&amp;'Country Selector'!$B$3&amp;ROW($A48))*10^12,0)</f>
        <v>0</v>
      </c>
    </row>
    <row r="41" spans="1:22">
      <c r="A41" s="74">
        <v>-11</v>
      </c>
      <c r="B41">
        <f ca="1">IF('NGPS 2010'!$A49="WT",INDIRECT("'NGPS 2010'!"&amp;'Country Selector'!$B$3&amp;ROW($A49))*10^12,0)</f>
        <v>0</v>
      </c>
      <c r="C41" s="90">
        <f t="shared" ca="1" si="4"/>
        <v>0</v>
      </c>
      <c r="D41" s="90">
        <f t="shared" ca="1" si="4"/>
        <v>0</v>
      </c>
      <c r="E41" s="90">
        <f t="shared" ca="1" si="4"/>
        <v>0</v>
      </c>
      <c r="F41" s="90">
        <f t="shared" ca="1" si="4"/>
        <v>0</v>
      </c>
      <c r="G41" s="90">
        <f t="shared" ca="1" si="4"/>
        <v>0</v>
      </c>
      <c r="H41" s="90">
        <f t="shared" ca="1" si="4"/>
        <v>0</v>
      </c>
      <c r="I41" s="90">
        <f t="shared" ca="1" si="4"/>
        <v>0</v>
      </c>
      <c r="J41" s="90">
        <f t="shared" ca="1" si="4"/>
        <v>0</v>
      </c>
      <c r="K41" s="90">
        <f t="shared" ca="1" si="4"/>
        <v>0</v>
      </c>
      <c r="L41">
        <f ca="1">IF('NGPS 2020'!$A49="WT",INDIRECT("'NGPS 2020'!"&amp;'Country Selector'!$B$3&amp;ROW($A49))*10^12,0)</f>
        <v>0</v>
      </c>
      <c r="M41" s="90">
        <f t="shared" ca="1" si="5"/>
        <v>0</v>
      </c>
      <c r="N41" s="90">
        <f t="shared" ca="1" si="5"/>
        <v>0</v>
      </c>
      <c r="O41" s="90">
        <f t="shared" ca="1" si="5"/>
        <v>0</v>
      </c>
      <c r="P41" s="90">
        <f t="shared" ca="1" si="5"/>
        <v>0</v>
      </c>
      <c r="Q41" s="90">
        <f t="shared" ca="1" si="5"/>
        <v>0</v>
      </c>
      <c r="R41" s="90">
        <f t="shared" ca="1" si="5"/>
        <v>0</v>
      </c>
      <c r="S41" s="90">
        <f t="shared" ca="1" si="5"/>
        <v>0</v>
      </c>
      <c r="T41" s="90">
        <f t="shared" ca="1" si="5"/>
        <v>0</v>
      </c>
      <c r="U41" s="90">
        <f t="shared" ca="1" si="5"/>
        <v>0</v>
      </c>
      <c r="V41">
        <f ca="1">IF('NGPS 2030'!$A49="WT",INDIRECT("'NGPS 2030'!"&amp;'Country Selector'!$B$3&amp;ROW($A49))*10^12,0)</f>
        <v>0</v>
      </c>
    </row>
    <row r="42" spans="1:22">
      <c r="A42" s="74">
        <v>-10</v>
      </c>
      <c r="B42">
        <f ca="1">IF('NGPS 2010'!$A50="WT",INDIRECT("'NGPS 2010'!"&amp;'Country Selector'!$B$3&amp;ROW($A50))*10^12,0)</f>
        <v>0</v>
      </c>
      <c r="C42" s="90">
        <f t="shared" ca="1" si="4"/>
        <v>0</v>
      </c>
      <c r="D42" s="90">
        <f t="shared" ca="1" si="4"/>
        <v>0</v>
      </c>
      <c r="E42" s="90">
        <f t="shared" ca="1" si="4"/>
        <v>0</v>
      </c>
      <c r="F42" s="90">
        <f t="shared" ca="1" si="4"/>
        <v>0</v>
      </c>
      <c r="G42" s="90">
        <f t="shared" ca="1" si="4"/>
        <v>0</v>
      </c>
      <c r="H42" s="90">
        <f t="shared" ca="1" si="4"/>
        <v>0</v>
      </c>
      <c r="I42" s="90">
        <f t="shared" ca="1" si="4"/>
        <v>0</v>
      </c>
      <c r="J42" s="90">
        <f t="shared" ca="1" si="4"/>
        <v>0</v>
      </c>
      <c r="K42" s="90">
        <f t="shared" ca="1" si="4"/>
        <v>0</v>
      </c>
      <c r="L42">
        <f ca="1">IF('NGPS 2020'!$A50="WT",INDIRECT("'NGPS 2020'!"&amp;'Country Selector'!$B$3&amp;ROW($A50))*10^12,0)</f>
        <v>0</v>
      </c>
      <c r="M42" s="90">
        <f t="shared" ca="1" si="5"/>
        <v>0</v>
      </c>
      <c r="N42" s="90">
        <f t="shared" ca="1" si="5"/>
        <v>0</v>
      </c>
      <c r="O42" s="90">
        <f t="shared" ca="1" si="5"/>
        <v>0</v>
      </c>
      <c r="P42" s="90">
        <f t="shared" ca="1" si="5"/>
        <v>0</v>
      </c>
      <c r="Q42" s="90">
        <f t="shared" ca="1" si="5"/>
        <v>0</v>
      </c>
      <c r="R42" s="90">
        <f t="shared" ca="1" si="5"/>
        <v>0</v>
      </c>
      <c r="S42" s="90">
        <f t="shared" ca="1" si="5"/>
        <v>0</v>
      </c>
      <c r="T42" s="90">
        <f t="shared" ca="1" si="5"/>
        <v>0</v>
      </c>
      <c r="U42" s="90">
        <f t="shared" ca="1" si="5"/>
        <v>0</v>
      </c>
      <c r="V42">
        <f ca="1">IF('NGPS 2030'!$A50="WT",INDIRECT("'NGPS 2030'!"&amp;'Country Selector'!$B$3&amp;ROW($A50))*10^12,0)</f>
        <v>0</v>
      </c>
    </row>
    <row r="43" spans="1:22">
      <c r="A43" s="74">
        <v>-9</v>
      </c>
      <c r="B43">
        <f ca="1">IF('NGPS 2010'!$A51="WT",INDIRECT("'NGPS 2010'!"&amp;'Country Selector'!$B$3&amp;ROW($A51))*10^12,0)</f>
        <v>13053181631040.459</v>
      </c>
      <c r="C43" s="90">
        <f t="shared" ca="1" si="4"/>
        <v>11751064622852.258</v>
      </c>
      <c r="D43" s="90">
        <f t="shared" ca="1" si="4"/>
        <v>10448947614664.059</v>
      </c>
      <c r="E43" s="90">
        <f t="shared" ca="1" si="4"/>
        <v>9146830606475.8594</v>
      </c>
      <c r="F43" s="90">
        <f t="shared" ca="1" si="4"/>
        <v>7844713598287.6572</v>
      </c>
      <c r="G43" s="90">
        <f t="shared" ca="1" si="4"/>
        <v>6542596590099.457</v>
      </c>
      <c r="H43" s="90">
        <f t="shared" ca="1" si="4"/>
        <v>5240479581911.2559</v>
      </c>
      <c r="I43" s="90">
        <f t="shared" ca="1" si="4"/>
        <v>3938362573723.0557</v>
      </c>
      <c r="J43" s="90">
        <f t="shared" ca="1" si="4"/>
        <v>2636245565534.8555</v>
      </c>
      <c r="K43" s="90">
        <f t="shared" ca="1" si="4"/>
        <v>1334128557346.655</v>
      </c>
      <c r="L43">
        <f ca="1">IF('NGPS 2020'!$A51="WT",INDIRECT("'NGPS 2020'!"&amp;'Country Selector'!$B$3&amp;ROW($A51))*10^12,0)</f>
        <v>32011549158.454498</v>
      </c>
      <c r="M43" s="90">
        <f t="shared" ca="1" si="5"/>
        <v>189248632682.63153</v>
      </c>
      <c r="N43" s="90">
        <f t="shared" ca="1" si="5"/>
        <v>346485716206.80859</v>
      </c>
      <c r="O43" s="90">
        <f t="shared" ca="1" si="5"/>
        <v>503722799730.98566</v>
      </c>
      <c r="P43" s="90">
        <f t="shared" ca="1" si="5"/>
        <v>660959883255.16272</v>
      </c>
      <c r="Q43" s="90">
        <f t="shared" ca="1" si="5"/>
        <v>818196966779.33972</v>
      </c>
      <c r="R43" s="90">
        <f t="shared" ca="1" si="5"/>
        <v>975434050303.51685</v>
      </c>
      <c r="S43" s="90">
        <f t="shared" ca="1" si="5"/>
        <v>1132671133827.6938</v>
      </c>
      <c r="T43" s="90">
        <f t="shared" ca="1" si="5"/>
        <v>1289908217351.8708</v>
      </c>
      <c r="U43" s="90">
        <f t="shared" ca="1" si="5"/>
        <v>1447145300876.0479</v>
      </c>
      <c r="V43">
        <f ca="1">IF('NGPS 2030'!$A51="WT",INDIRECT("'NGPS 2030'!"&amp;'Country Selector'!$B$3&amp;ROW($A51))*10^12,0)</f>
        <v>1604382384400.2249</v>
      </c>
    </row>
    <row r="44" spans="1:22">
      <c r="A44" s="74">
        <v>-8</v>
      </c>
      <c r="B44">
        <f ca="1">IF('NGPS 2010'!$A52="WT",INDIRECT("'NGPS 2010'!"&amp;'Country Selector'!$B$3&amp;ROW($A52))*10^12,0)</f>
        <v>0</v>
      </c>
      <c r="C44" s="90">
        <f t="shared" ca="1" si="4"/>
        <v>0</v>
      </c>
      <c r="D44" s="90">
        <f t="shared" ca="1" si="4"/>
        <v>0</v>
      </c>
      <c r="E44" s="90">
        <f t="shared" ca="1" si="4"/>
        <v>0</v>
      </c>
      <c r="F44" s="90">
        <f t="shared" ca="1" si="4"/>
        <v>0</v>
      </c>
      <c r="G44" s="90">
        <f t="shared" ca="1" si="4"/>
        <v>0</v>
      </c>
      <c r="H44" s="90">
        <f t="shared" ca="1" si="4"/>
        <v>0</v>
      </c>
      <c r="I44" s="90">
        <f t="shared" ca="1" si="4"/>
        <v>0</v>
      </c>
      <c r="J44" s="90">
        <f t="shared" ca="1" si="4"/>
        <v>0</v>
      </c>
      <c r="K44" s="90">
        <f t="shared" ca="1" si="4"/>
        <v>0</v>
      </c>
      <c r="L44">
        <f ca="1">IF('NGPS 2020'!$A52="WT",INDIRECT("'NGPS 2020'!"&amp;'Country Selector'!$B$3&amp;ROW($A52))*10^12,0)</f>
        <v>0</v>
      </c>
      <c r="M44" s="90">
        <f t="shared" ca="1" si="5"/>
        <v>0</v>
      </c>
      <c r="N44" s="90">
        <f t="shared" ca="1" si="5"/>
        <v>0</v>
      </c>
      <c r="O44" s="90">
        <f t="shared" ca="1" si="5"/>
        <v>0</v>
      </c>
      <c r="P44" s="90">
        <f t="shared" ca="1" si="5"/>
        <v>0</v>
      </c>
      <c r="Q44" s="90">
        <f t="shared" ca="1" si="5"/>
        <v>0</v>
      </c>
      <c r="R44" s="90">
        <f t="shared" ca="1" si="5"/>
        <v>0</v>
      </c>
      <c r="S44" s="90">
        <f t="shared" ca="1" si="5"/>
        <v>0</v>
      </c>
      <c r="T44" s="90">
        <f t="shared" ca="1" si="5"/>
        <v>0</v>
      </c>
      <c r="U44" s="90">
        <f t="shared" ca="1" si="5"/>
        <v>0</v>
      </c>
      <c r="V44">
        <f ca="1">IF('NGPS 2030'!$A52="WT",INDIRECT("'NGPS 2030'!"&amp;'Country Selector'!$B$3&amp;ROW($A52))*10^12,0)</f>
        <v>0</v>
      </c>
    </row>
    <row r="45" spans="1:22">
      <c r="A45" s="74">
        <v>-7</v>
      </c>
      <c r="B45">
        <f ca="1">IF('NGPS 2010'!$A53="WT",INDIRECT("'NGPS 2010'!"&amp;'Country Selector'!$B$3&amp;ROW($A53))*10^12,0)</f>
        <v>0</v>
      </c>
      <c r="C45" s="90">
        <f t="shared" ca="1" si="4"/>
        <v>0</v>
      </c>
      <c r="D45" s="90">
        <f t="shared" ca="1" si="4"/>
        <v>0</v>
      </c>
      <c r="E45" s="90">
        <f t="shared" ca="1" si="4"/>
        <v>0</v>
      </c>
      <c r="F45" s="90">
        <f t="shared" ca="1" si="4"/>
        <v>0</v>
      </c>
      <c r="G45" s="90">
        <f t="shared" ca="1" si="4"/>
        <v>0</v>
      </c>
      <c r="H45" s="90">
        <f t="shared" ca="1" si="4"/>
        <v>0</v>
      </c>
      <c r="I45" s="90">
        <f t="shared" ca="1" si="4"/>
        <v>0</v>
      </c>
      <c r="J45" s="90">
        <f t="shared" ca="1" si="4"/>
        <v>0</v>
      </c>
      <c r="K45" s="90">
        <f t="shared" ca="1" si="4"/>
        <v>0</v>
      </c>
      <c r="L45">
        <f ca="1">IF('NGPS 2020'!$A53="WT",INDIRECT("'NGPS 2020'!"&amp;'Country Selector'!$B$3&amp;ROW($A53))*10^12,0)</f>
        <v>0</v>
      </c>
      <c r="M45" s="90">
        <f t="shared" ca="1" si="5"/>
        <v>0</v>
      </c>
      <c r="N45" s="90">
        <f t="shared" ca="1" si="5"/>
        <v>0</v>
      </c>
      <c r="O45" s="90">
        <f t="shared" ca="1" si="5"/>
        <v>0</v>
      </c>
      <c r="P45" s="90">
        <f t="shared" ca="1" si="5"/>
        <v>0</v>
      </c>
      <c r="Q45" s="90">
        <f t="shared" ca="1" si="5"/>
        <v>0</v>
      </c>
      <c r="R45" s="90">
        <f t="shared" ca="1" si="5"/>
        <v>0</v>
      </c>
      <c r="S45" s="90">
        <f t="shared" ca="1" si="5"/>
        <v>0</v>
      </c>
      <c r="T45" s="90">
        <f t="shared" ca="1" si="5"/>
        <v>0</v>
      </c>
      <c r="U45" s="90">
        <f t="shared" ca="1" si="5"/>
        <v>0</v>
      </c>
      <c r="V45">
        <f ca="1">IF('NGPS 2030'!$A53="WT",INDIRECT("'NGPS 2030'!"&amp;'Country Selector'!$B$3&amp;ROW($A53))*10^12,0)</f>
        <v>0</v>
      </c>
    </row>
    <row r="46" spans="1:22">
      <c r="A46" s="74">
        <v>-6</v>
      </c>
      <c r="B46">
        <f ca="1">IF('NGPS 2010'!$A54="WT",INDIRECT("'NGPS 2010'!"&amp;'Country Selector'!$B$3&amp;ROW($A54))*10^12,0)</f>
        <v>5073219970365.457</v>
      </c>
      <c r="C46" s="90">
        <f t="shared" ca="1" si="4"/>
        <v>4565897973328.9111</v>
      </c>
      <c r="D46" s="90">
        <f t="shared" ca="1" si="4"/>
        <v>4058575976292.3657</v>
      </c>
      <c r="E46" s="90">
        <f t="shared" ca="1" si="4"/>
        <v>3551253979255.8203</v>
      </c>
      <c r="F46" s="90">
        <f t="shared" ca="1" si="4"/>
        <v>3043931982219.2744</v>
      </c>
      <c r="G46" s="90">
        <f t="shared" ca="1" si="4"/>
        <v>2536609985182.7285</v>
      </c>
      <c r="H46" s="90">
        <f t="shared" ca="1" si="4"/>
        <v>2029287988146.1829</v>
      </c>
      <c r="I46" s="90">
        <f t="shared" ca="1" si="4"/>
        <v>1521965991109.6372</v>
      </c>
      <c r="J46" s="90">
        <f t="shared" ca="1" si="4"/>
        <v>1014643994073.0914</v>
      </c>
      <c r="K46" s="90">
        <f t="shared" ca="1" si="4"/>
        <v>507321997036.54572</v>
      </c>
      <c r="L46">
        <f ca="1">IF('NGPS 2020'!$A54="WT",INDIRECT("'NGPS 2020'!"&amp;'Country Selector'!$B$3&amp;ROW($A54))*10^12,0)</f>
        <v>0</v>
      </c>
      <c r="M46" s="90">
        <f t="shared" ca="1" si="5"/>
        <v>0</v>
      </c>
      <c r="N46" s="90">
        <f t="shared" ca="1" si="5"/>
        <v>0</v>
      </c>
      <c r="O46" s="90">
        <f t="shared" ca="1" si="5"/>
        <v>0</v>
      </c>
      <c r="P46" s="90">
        <f t="shared" ca="1" si="5"/>
        <v>0</v>
      </c>
      <c r="Q46" s="90">
        <f t="shared" ca="1" si="5"/>
        <v>0</v>
      </c>
      <c r="R46" s="90">
        <f t="shared" ca="1" si="5"/>
        <v>0</v>
      </c>
      <c r="S46" s="90">
        <f t="shared" ca="1" si="5"/>
        <v>0</v>
      </c>
      <c r="T46" s="90">
        <f t="shared" ca="1" si="5"/>
        <v>0</v>
      </c>
      <c r="U46" s="90">
        <f t="shared" ca="1" si="5"/>
        <v>0</v>
      </c>
      <c r="V46">
        <f ca="1">IF('NGPS 2030'!$A54="WT",INDIRECT("'NGPS 2030'!"&amp;'Country Selector'!$B$3&amp;ROW($A54))*10^12,0)</f>
        <v>0</v>
      </c>
    </row>
    <row r="47" spans="1:22">
      <c r="A47" s="74">
        <v>-5</v>
      </c>
      <c r="B47">
        <f ca="1">IF('NGPS 2010'!$A55="WT",INDIRECT("'NGPS 2010'!"&amp;'Country Selector'!$B$3&amp;ROW($A55))*10^12,0)</f>
        <v>0</v>
      </c>
      <c r="C47" s="90">
        <f t="shared" ca="1" si="4"/>
        <v>0</v>
      </c>
      <c r="D47" s="90">
        <f t="shared" ca="1" si="4"/>
        <v>0</v>
      </c>
      <c r="E47" s="90">
        <f t="shared" ca="1" si="4"/>
        <v>0</v>
      </c>
      <c r="F47" s="90">
        <f t="shared" ca="1" si="4"/>
        <v>0</v>
      </c>
      <c r="G47" s="90">
        <f t="shared" ca="1" si="4"/>
        <v>0</v>
      </c>
      <c r="H47" s="90">
        <f t="shared" ca="1" si="4"/>
        <v>0</v>
      </c>
      <c r="I47" s="90">
        <f t="shared" ca="1" si="4"/>
        <v>0</v>
      </c>
      <c r="J47" s="90">
        <f t="shared" ca="1" si="4"/>
        <v>0</v>
      </c>
      <c r="K47" s="90">
        <f t="shared" ca="1" si="4"/>
        <v>0</v>
      </c>
      <c r="L47">
        <f ca="1">IF('NGPS 2020'!$A55="WT",INDIRECT("'NGPS 2020'!"&amp;'Country Selector'!$B$3&amp;ROW($A55))*10^12,0)</f>
        <v>0</v>
      </c>
      <c r="M47" s="90">
        <f t="shared" ca="1" si="5"/>
        <v>0</v>
      </c>
      <c r="N47" s="90">
        <f t="shared" ca="1" si="5"/>
        <v>0</v>
      </c>
      <c r="O47" s="90">
        <f t="shared" ca="1" si="5"/>
        <v>0</v>
      </c>
      <c r="P47" s="90">
        <f t="shared" ca="1" si="5"/>
        <v>0</v>
      </c>
      <c r="Q47" s="90">
        <f t="shared" ca="1" si="5"/>
        <v>0</v>
      </c>
      <c r="R47" s="90">
        <f t="shared" ca="1" si="5"/>
        <v>0</v>
      </c>
      <c r="S47" s="90">
        <f t="shared" ca="1" si="5"/>
        <v>0</v>
      </c>
      <c r="T47" s="90">
        <f t="shared" ca="1" si="5"/>
        <v>0</v>
      </c>
      <c r="U47" s="90">
        <f t="shared" ca="1" si="5"/>
        <v>0</v>
      </c>
      <c r="V47">
        <f ca="1">IF('NGPS 2030'!$A55="WT",INDIRECT("'NGPS 2030'!"&amp;'Country Selector'!$B$3&amp;ROW($A55))*10^12,0)</f>
        <v>0</v>
      </c>
    </row>
    <row r="48" spans="1:22">
      <c r="A48" s="74">
        <v>-4</v>
      </c>
      <c r="B48">
        <f ca="1">IF('NGPS 2010'!$A56="WT",INDIRECT("'NGPS 2010'!"&amp;'Country Selector'!$B$3&amp;ROW($A56))*10^12,0)</f>
        <v>0</v>
      </c>
      <c r="C48" s="90">
        <f t="shared" ca="1" si="4"/>
        <v>0</v>
      </c>
      <c r="D48" s="90">
        <f t="shared" ca="1" si="4"/>
        <v>0</v>
      </c>
      <c r="E48" s="90">
        <f t="shared" ca="1" si="4"/>
        <v>0</v>
      </c>
      <c r="F48" s="90">
        <f t="shared" ca="1" si="4"/>
        <v>0</v>
      </c>
      <c r="G48" s="90">
        <f t="shared" ca="1" si="4"/>
        <v>0</v>
      </c>
      <c r="H48" s="90">
        <f t="shared" ca="1" si="4"/>
        <v>0</v>
      </c>
      <c r="I48" s="90">
        <f t="shared" ca="1" si="4"/>
        <v>0</v>
      </c>
      <c r="J48" s="90">
        <f t="shared" ca="1" si="4"/>
        <v>0</v>
      </c>
      <c r="K48" s="90">
        <f t="shared" ca="1" si="4"/>
        <v>0</v>
      </c>
      <c r="L48">
        <f ca="1">IF('NGPS 2020'!$A56="WT",INDIRECT("'NGPS 2020'!"&amp;'Country Selector'!$B$3&amp;ROW($A56))*10^12,0)</f>
        <v>0</v>
      </c>
      <c r="M48" s="90">
        <f t="shared" ca="1" si="5"/>
        <v>0</v>
      </c>
      <c r="N48" s="90">
        <f t="shared" ca="1" si="5"/>
        <v>0</v>
      </c>
      <c r="O48" s="90">
        <f t="shared" ca="1" si="5"/>
        <v>0</v>
      </c>
      <c r="P48" s="90">
        <f t="shared" ca="1" si="5"/>
        <v>0</v>
      </c>
      <c r="Q48" s="90">
        <f t="shared" ca="1" si="5"/>
        <v>0</v>
      </c>
      <c r="R48" s="90">
        <f t="shared" ca="1" si="5"/>
        <v>0</v>
      </c>
      <c r="S48" s="90">
        <f t="shared" ca="1" si="5"/>
        <v>0</v>
      </c>
      <c r="T48" s="90">
        <f t="shared" ca="1" si="5"/>
        <v>0</v>
      </c>
      <c r="U48" s="90">
        <f t="shared" ca="1" si="5"/>
        <v>0</v>
      </c>
      <c r="V48">
        <f ca="1">IF('NGPS 2030'!$A56="WT",INDIRECT("'NGPS 2030'!"&amp;'Country Selector'!$B$3&amp;ROW($A56))*10^12,0)</f>
        <v>0</v>
      </c>
    </row>
    <row r="49" spans="1:22">
      <c r="A49" s="74">
        <v>-3</v>
      </c>
      <c r="B49">
        <f ca="1">IF('NGPS 2010'!$A57="WT",INDIRECT("'NGPS 2010'!"&amp;'Country Selector'!$B$3&amp;ROW($A57))*10^12,0)</f>
        <v>799305616943.72668</v>
      </c>
      <c r="C49" s="90">
        <f t="shared" ca="1" si="4"/>
        <v>719375055249.354</v>
      </c>
      <c r="D49" s="90">
        <f t="shared" ca="1" si="4"/>
        <v>639444493554.98132</v>
      </c>
      <c r="E49" s="90">
        <f t="shared" ca="1" si="4"/>
        <v>559513931860.60864</v>
      </c>
      <c r="F49" s="90">
        <f t="shared" ca="1" si="4"/>
        <v>479583370166.23602</v>
      </c>
      <c r="G49" s="90">
        <f t="shared" ca="1" si="4"/>
        <v>399652808471.86334</v>
      </c>
      <c r="H49" s="90">
        <f t="shared" ca="1" si="4"/>
        <v>319722246777.49066</v>
      </c>
      <c r="I49" s="90">
        <f t="shared" ca="1" si="4"/>
        <v>239791685083.11801</v>
      </c>
      <c r="J49" s="90">
        <f t="shared" ca="1" si="4"/>
        <v>159861123388.74533</v>
      </c>
      <c r="K49" s="90">
        <f t="shared" ca="1" si="4"/>
        <v>79930561694.372665</v>
      </c>
      <c r="L49">
        <f ca="1">IF('NGPS 2020'!$A57="WT",INDIRECT("'NGPS 2020'!"&amp;'Country Selector'!$B$3&amp;ROW($A57))*10^12,0)</f>
        <v>0</v>
      </c>
      <c r="M49" s="90">
        <f t="shared" ca="1" si="5"/>
        <v>0</v>
      </c>
      <c r="N49" s="90">
        <f t="shared" ca="1" si="5"/>
        <v>0</v>
      </c>
      <c r="O49" s="90">
        <f t="shared" ca="1" si="5"/>
        <v>0</v>
      </c>
      <c r="P49" s="90">
        <f t="shared" ca="1" si="5"/>
        <v>0</v>
      </c>
      <c r="Q49" s="90">
        <f t="shared" ca="1" si="5"/>
        <v>0</v>
      </c>
      <c r="R49" s="90">
        <f t="shared" ca="1" si="5"/>
        <v>0</v>
      </c>
      <c r="S49" s="90">
        <f t="shared" ca="1" si="5"/>
        <v>0</v>
      </c>
      <c r="T49" s="90">
        <f t="shared" ca="1" si="5"/>
        <v>0</v>
      </c>
      <c r="U49" s="90">
        <f t="shared" ca="1" si="5"/>
        <v>0</v>
      </c>
      <c r="V49">
        <f ca="1">IF('NGPS 2030'!$A57="WT",INDIRECT("'NGPS 2030'!"&amp;'Country Selector'!$B$3&amp;ROW($A57))*10^12,0)</f>
        <v>0</v>
      </c>
    </row>
    <row r="50" spans="1:22">
      <c r="A50" s="74">
        <v>-2</v>
      </c>
      <c r="B50">
        <f ca="1">IF('NGPS 2010'!$A58="WT",INDIRECT("'NGPS 2010'!"&amp;'Country Selector'!$B$3&amp;ROW($A58))*10^12,0)</f>
        <v>2912170325925.5015</v>
      </c>
      <c r="C50" s="90">
        <f t="shared" ca="1" si="4"/>
        <v>2620953293332.9512</v>
      </c>
      <c r="D50" s="90">
        <f t="shared" ca="1" si="4"/>
        <v>2329736260740.4014</v>
      </c>
      <c r="E50" s="90">
        <f t="shared" ca="1" si="4"/>
        <v>2038519228147.8511</v>
      </c>
      <c r="F50" s="90">
        <f t="shared" ca="1" si="4"/>
        <v>1747302195555.3008</v>
      </c>
      <c r="G50" s="90">
        <f t="shared" ca="1" si="4"/>
        <v>1456085162962.7507</v>
      </c>
      <c r="H50" s="90">
        <f t="shared" ca="1" si="4"/>
        <v>1164868130370.2007</v>
      </c>
      <c r="I50" s="90">
        <f t="shared" ca="1" si="4"/>
        <v>873651097777.65039</v>
      </c>
      <c r="J50" s="90">
        <f t="shared" ca="1" si="4"/>
        <v>582434065185.10034</v>
      </c>
      <c r="K50" s="90">
        <f t="shared" ca="1" si="4"/>
        <v>291217032592.55017</v>
      </c>
      <c r="L50">
        <f ca="1">IF('NGPS 2020'!$A58="WT",INDIRECT("'NGPS 2020'!"&amp;'Country Selector'!$B$3&amp;ROW($A58))*10^12,0)</f>
        <v>0</v>
      </c>
      <c r="M50" s="90">
        <f t="shared" ca="1" si="5"/>
        <v>0</v>
      </c>
      <c r="N50" s="90">
        <f t="shared" ca="1" si="5"/>
        <v>0</v>
      </c>
      <c r="O50" s="90">
        <f t="shared" ca="1" si="5"/>
        <v>0</v>
      </c>
      <c r="P50" s="90">
        <f t="shared" ca="1" si="5"/>
        <v>0</v>
      </c>
      <c r="Q50" s="90">
        <f t="shared" ca="1" si="5"/>
        <v>0</v>
      </c>
      <c r="R50" s="90">
        <f t="shared" ca="1" si="5"/>
        <v>0</v>
      </c>
      <c r="S50" s="90">
        <f t="shared" ca="1" si="5"/>
        <v>0</v>
      </c>
      <c r="T50" s="90">
        <f t="shared" ca="1" si="5"/>
        <v>0</v>
      </c>
      <c r="U50" s="90">
        <f t="shared" ca="1" si="5"/>
        <v>0</v>
      </c>
      <c r="V50">
        <f ca="1">IF('NGPS 2030'!$A58="WT",INDIRECT("'NGPS 2030'!"&amp;'Country Selector'!$B$3&amp;ROW($A58))*10^12,0)</f>
        <v>0</v>
      </c>
    </row>
    <row r="51" spans="1:22">
      <c r="A51" s="74">
        <v>-1</v>
      </c>
      <c r="B51">
        <f ca="1">IF('NGPS 2010'!$A59="WT",INDIRECT("'NGPS 2010'!"&amp;'Country Selector'!$B$3&amp;ROW($A59))*10^12,0)</f>
        <v>1102248566825.9705</v>
      </c>
      <c r="C51" s="90">
        <f t="shared" ca="1" si="4"/>
        <v>992023710143.37341</v>
      </c>
      <c r="D51" s="90">
        <f t="shared" ca="1" si="4"/>
        <v>881798853460.77637</v>
      </c>
      <c r="E51" s="90">
        <f t="shared" ca="1" si="4"/>
        <v>771573996778.17932</v>
      </c>
      <c r="F51" s="90">
        <f t="shared" ca="1" si="4"/>
        <v>661349140095.58228</v>
      </c>
      <c r="G51" s="90">
        <f t="shared" ca="1" si="4"/>
        <v>551124283412.98523</v>
      </c>
      <c r="H51" s="90">
        <f t="shared" ca="1" si="4"/>
        <v>440899426730.38818</v>
      </c>
      <c r="I51" s="90">
        <f t="shared" ca="1" si="4"/>
        <v>330674570047.79114</v>
      </c>
      <c r="J51" s="90">
        <f t="shared" ca="1" si="4"/>
        <v>220449713365.19409</v>
      </c>
      <c r="K51" s="90">
        <f t="shared" ca="1" si="4"/>
        <v>110224856682.59705</v>
      </c>
      <c r="L51">
        <f ca="1">IF('NGPS 2020'!$A59="WT",INDIRECT("'NGPS 2020'!"&amp;'Country Selector'!$B$3&amp;ROW($A59))*10^12,0)</f>
        <v>0</v>
      </c>
      <c r="M51" s="90">
        <f t="shared" ca="1" si="5"/>
        <v>340933362921.51831</v>
      </c>
      <c r="N51" s="90">
        <f t="shared" ca="1" si="5"/>
        <v>681866725843.03662</v>
      </c>
      <c r="O51" s="90">
        <f t="shared" ca="1" si="5"/>
        <v>1022800088764.5549</v>
      </c>
      <c r="P51" s="90">
        <f t="shared" ca="1" si="5"/>
        <v>1363733451686.0732</v>
      </c>
      <c r="Q51" s="90">
        <f t="shared" ca="1" si="5"/>
        <v>1704666814607.5916</v>
      </c>
      <c r="R51" s="90">
        <f t="shared" ca="1" si="5"/>
        <v>2045600177529.1099</v>
      </c>
      <c r="S51" s="90">
        <f t="shared" ca="1" si="5"/>
        <v>2386533540450.6279</v>
      </c>
      <c r="T51" s="90">
        <f t="shared" ca="1" si="5"/>
        <v>2727466903372.1465</v>
      </c>
      <c r="U51" s="90">
        <f t="shared" ca="1" si="5"/>
        <v>3068400266293.665</v>
      </c>
      <c r="V51">
        <f ca="1">IF('NGPS 2030'!$A59="WT",INDIRECT("'NGPS 2030'!"&amp;'Country Selector'!$B$3&amp;ROW($A59))*10^12,0)</f>
        <v>3409333629215.1831</v>
      </c>
    </row>
    <row r="52" spans="1:22">
      <c r="A52" s="74">
        <v>0</v>
      </c>
      <c r="B52">
        <f ca="1">IF('NGPS 2010'!$A60="WT",INDIRECT("'NGPS 2010'!"&amp;'Country Selector'!$B$3&amp;ROW($A60))*10^12,0)</f>
        <v>0</v>
      </c>
      <c r="C52" s="90">
        <f t="shared" ca="1" si="4"/>
        <v>0</v>
      </c>
      <c r="D52" s="90">
        <f t="shared" ca="1" si="4"/>
        <v>0</v>
      </c>
      <c r="E52" s="90">
        <f t="shared" ca="1" si="4"/>
        <v>0</v>
      </c>
      <c r="F52" s="90">
        <f t="shared" ca="1" si="4"/>
        <v>0</v>
      </c>
      <c r="G52" s="90">
        <f t="shared" ca="1" si="4"/>
        <v>0</v>
      </c>
      <c r="H52" s="90">
        <f t="shared" ca="1" si="4"/>
        <v>0</v>
      </c>
      <c r="I52" s="90">
        <f t="shared" ca="1" si="4"/>
        <v>0</v>
      </c>
      <c r="J52" s="90">
        <f t="shared" ca="1" si="4"/>
        <v>0</v>
      </c>
      <c r="K52" s="90">
        <f t="shared" ca="1" si="4"/>
        <v>0</v>
      </c>
      <c r="L52">
        <f ca="1">IF('NGPS 2020'!$A60="WT",INDIRECT("'NGPS 2020'!"&amp;'Country Selector'!$B$3&amp;ROW($A60))*10^12,0)</f>
        <v>0</v>
      </c>
      <c r="M52" s="90">
        <f t="shared" ca="1" si="5"/>
        <v>0</v>
      </c>
      <c r="N52" s="90">
        <f t="shared" ca="1" si="5"/>
        <v>0</v>
      </c>
      <c r="O52" s="90">
        <f t="shared" ca="1" si="5"/>
        <v>0</v>
      </c>
      <c r="P52" s="90">
        <f t="shared" ca="1" si="5"/>
        <v>0</v>
      </c>
      <c r="Q52" s="90">
        <f t="shared" ca="1" si="5"/>
        <v>0</v>
      </c>
      <c r="R52" s="90">
        <f t="shared" ca="1" si="5"/>
        <v>0</v>
      </c>
      <c r="S52" s="90">
        <f t="shared" ca="1" si="5"/>
        <v>0</v>
      </c>
      <c r="T52" s="90">
        <f t="shared" ca="1" si="5"/>
        <v>0</v>
      </c>
      <c r="U52" s="90">
        <f t="shared" ca="1" si="5"/>
        <v>0</v>
      </c>
      <c r="V52">
        <f ca="1">IF('NGPS 2030'!$A60="WT",INDIRECT("'NGPS 2030'!"&amp;'Country Selector'!$B$3&amp;ROW($A60))*10^12,0)</f>
        <v>0</v>
      </c>
    </row>
    <row r="53" spans="1:22">
      <c r="A53" s="74">
        <v>1</v>
      </c>
      <c r="B53">
        <f ca="1">IF('NGPS 2010'!$A61="WT",INDIRECT("'NGPS 2010'!"&amp;'Country Selector'!$B$3&amp;ROW($A61))*10^12,0)</f>
        <v>0</v>
      </c>
      <c r="C53" s="90">
        <f t="shared" ca="1" si="4"/>
        <v>0</v>
      </c>
      <c r="D53" s="90">
        <f t="shared" ca="1" si="4"/>
        <v>0</v>
      </c>
      <c r="E53" s="90">
        <f t="shared" ca="1" si="4"/>
        <v>0</v>
      </c>
      <c r="F53" s="90">
        <f t="shared" ca="1" si="4"/>
        <v>0</v>
      </c>
      <c r="G53" s="90">
        <f t="shared" ca="1" si="4"/>
        <v>0</v>
      </c>
      <c r="H53" s="90">
        <f t="shared" ca="1" si="4"/>
        <v>0</v>
      </c>
      <c r="I53" s="90">
        <f t="shared" ca="1" si="4"/>
        <v>0</v>
      </c>
      <c r="J53" s="90">
        <f t="shared" ca="1" si="4"/>
        <v>0</v>
      </c>
      <c r="K53" s="90">
        <f t="shared" ca="1" si="4"/>
        <v>0</v>
      </c>
      <c r="L53">
        <f ca="1">IF('NGPS 2020'!$A61="WT",INDIRECT("'NGPS 2020'!"&amp;'Country Selector'!$B$3&amp;ROW($A61))*10^12,0)</f>
        <v>0</v>
      </c>
      <c r="M53" s="90">
        <f t="shared" ca="1" si="5"/>
        <v>0</v>
      </c>
      <c r="N53" s="90">
        <f t="shared" ca="1" si="5"/>
        <v>0</v>
      </c>
      <c r="O53" s="90">
        <f t="shared" ca="1" si="5"/>
        <v>0</v>
      </c>
      <c r="P53" s="90">
        <f t="shared" ca="1" si="5"/>
        <v>0</v>
      </c>
      <c r="Q53" s="90">
        <f t="shared" ca="1" si="5"/>
        <v>0</v>
      </c>
      <c r="R53" s="90">
        <f t="shared" ca="1" si="5"/>
        <v>0</v>
      </c>
      <c r="S53" s="90">
        <f t="shared" ca="1" si="5"/>
        <v>0</v>
      </c>
      <c r="T53" s="90">
        <f t="shared" ca="1" si="5"/>
        <v>0</v>
      </c>
      <c r="U53" s="90">
        <f t="shared" ca="1" si="5"/>
        <v>0</v>
      </c>
      <c r="V53">
        <f ca="1">IF('NGPS 2030'!$A61="WT",INDIRECT("'NGPS 2030'!"&amp;'Country Selector'!$B$3&amp;ROW($A61))*10^12,0)</f>
        <v>0</v>
      </c>
    </row>
    <row r="54" spans="1:22">
      <c r="A54" s="74">
        <v>2</v>
      </c>
      <c r="B54">
        <f ca="1">IF('NGPS 2010'!$A62="WT",INDIRECT("'NGPS 2010'!"&amp;'Country Selector'!$B$3&amp;ROW($A62))*10^12,0)</f>
        <v>0</v>
      </c>
      <c r="C54" s="90">
        <f t="shared" ca="1" si="4"/>
        <v>0</v>
      </c>
      <c r="D54" s="90">
        <f t="shared" ca="1" si="4"/>
        <v>0</v>
      </c>
      <c r="E54" s="90">
        <f t="shared" ca="1" si="4"/>
        <v>0</v>
      </c>
      <c r="F54" s="90">
        <f t="shared" ca="1" si="4"/>
        <v>0</v>
      </c>
      <c r="G54" s="90">
        <f t="shared" ca="1" si="4"/>
        <v>0</v>
      </c>
      <c r="H54" s="90">
        <f t="shared" ca="1" si="4"/>
        <v>0</v>
      </c>
      <c r="I54" s="90">
        <f t="shared" ca="1" si="4"/>
        <v>0</v>
      </c>
      <c r="J54" s="90">
        <f t="shared" ca="1" si="4"/>
        <v>0</v>
      </c>
      <c r="K54" s="90">
        <f t="shared" ca="1" si="4"/>
        <v>0</v>
      </c>
      <c r="L54">
        <f ca="1">IF('NGPS 2020'!$A62="WT",INDIRECT("'NGPS 2020'!"&amp;'Country Selector'!$B$3&amp;ROW($A62))*10^12,0)</f>
        <v>0</v>
      </c>
      <c r="M54" s="90">
        <f t="shared" ca="1" si="5"/>
        <v>0</v>
      </c>
      <c r="N54" s="90">
        <f t="shared" ca="1" si="5"/>
        <v>0</v>
      </c>
      <c r="O54" s="90">
        <f t="shared" ca="1" si="5"/>
        <v>0</v>
      </c>
      <c r="P54" s="90">
        <f t="shared" ca="1" si="5"/>
        <v>0</v>
      </c>
      <c r="Q54" s="90">
        <f t="shared" ca="1" si="5"/>
        <v>0</v>
      </c>
      <c r="R54" s="90">
        <f t="shared" ca="1" si="5"/>
        <v>0</v>
      </c>
      <c r="S54" s="90">
        <f t="shared" ca="1" si="5"/>
        <v>0</v>
      </c>
      <c r="T54" s="90">
        <f t="shared" ca="1" si="5"/>
        <v>0</v>
      </c>
      <c r="U54" s="90">
        <f t="shared" ca="1" si="5"/>
        <v>0</v>
      </c>
      <c r="V54">
        <f ca="1">IF('NGPS 2030'!$A62="WT",INDIRECT("'NGPS 2030'!"&amp;'Country Selector'!$B$3&amp;ROW($A62))*10^12,0)</f>
        <v>0</v>
      </c>
    </row>
    <row r="55" spans="1:22">
      <c r="A55" s="74">
        <v>3</v>
      </c>
      <c r="B55">
        <f ca="1">IF('NGPS 2010'!$A63="WT",INDIRECT("'NGPS 2010'!"&amp;'Country Selector'!$B$3&amp;ROW($A63))*10^12,0)</f>
        <v>0</v>
      </c>
      <c r="C55" s="90">
        <f t="shared" ca="1" si="4"/>
        <v>0</v>
      </c>
      <c r="D55" s="90">
        <f t="shared" ca="1" si="4"/>
        <v>0</v>
      </c>
      <c r="E55" s="90">
        <f t="shared" ca="1" si="4"/>
        <v>0</v>
      </c>
      <c r="F55" s="90">
        <f t="shared" ca="1" si="4"/>
        <v>0</v>
      </c>
      <c r="G55" s="90">
        <f t="shared" ca="1" si="4"/>
        <v>0</v>
      </c>
      <c r="H55" s="90">
        <f t="shared" ca="1" si="4"/>
        <v>0</v>
      </c>
      <c r="I55" s="90">
        <f t="shared" ca="1" si="4"/>
        <v>0</v>
      </c>
      <c r="J55" s="90">
        <f t="shared" ca="1" si="4"/>
        <v>0</v>
      </c>
      <c r="K55" s="90">
        <f t="shared" ca="1" si="4"/>
        <v>0</v>
      </c>
      <c r="L55">
        <f ca="1">IF('NGPS 2020'!$A63="WT",INDIRECT("'NGPS 2020'!"&amp;'Country Selector'!$B$3&amp;ROW($A63))*10^12,0)</f>
        <v>0</v>
      </c>
      <c r="M55" s="90">
        <f t="shared" ca="1" si="5"/>
        <v>0</v>
      </c>
      <c r="N55" s="90">
        <f t="shared" ca="1" si="5"/>
        <v>0</v>
      </c>
      <c r="O55" s="90">
        <f t="shared" ca="1" si="5"/>
        <v>0</v>
      </c>
      <c r="P55" s="90">
        <f t="shared" ca="1" si="5"/>
        <v>0</v>
      </c>
      <c r="Q55" s="90">
        <f t="shared" ca="1" si="5"/>
        <v>0</v>
      </c>
      <c r="R55" s="90">
        <f t="shared" ca="1" si="5"/>
        <v>0</v>
      </c>
      <c r="S55" s="90">
        <f t="shared" ca="1" si="5"/>
        <v>0</v>
      </c>
      <c r="T55" s="90">
        <f t="shared" ca="1" si="5"/>
        <v>0</v>
      </c>
      <c r="U55" s="90">
        <f t="shared" ca="1" si="5"/>
        <v>0</v>
      </c>
      <c r="V55">
        <f ca="1">IF('NGPS 2030'!$A63="WT",INDIRECT("'NGPS 2030'!"&amp;'Country Selector'!$B$3&amp;ROW($A63))*10^12,0)</f>
        <v>0</v>
      </c>
    </row>
    <row r="56" spans="1:22">
      <c r="A56" s="74">
        <v>4</v>
      </c>
      <c r="B56">
        <f ca="1">IF('NGPS 2010'!$A64="WT",INDIRECT("'NGPS 2010'!"&amp;'Country Selector'!$B$3&amp;ROW($A64))*10^12,0)</f>
        <v>0</v>
      </c>
      <c r="C56" s="90">
        <f t="shared" ca="1" si="4"/>
        <v>0</v>
      </c>
      <c r="D56" s="90">
        <f t="shared" ca="1" si="4"/>
        <v>0</v>
      </c>
      <c r="E56" s="90">
        <f t="shared" ca="1" si="4"/>
        <v>0</v>
      </c>
      <c r="F56" s="90">
        <f t="shared" ca="1" si="4"/>
        <v>0</v>
      </c>
      <c r="G56" s="90">
        <f t="shared" ca="1" si="4"/>
        <v>0</v>
      </c>
      <c r="H56" s="90">
        <f t="shared" ca="1" si="4"/>
        <v>0</v>
      </c>
      <c r="I56" s="90">
        <f t="shared" ca="1" si="4"/>
        <v>0</v>
      </c>
      <c r="J56" s="90">
        <f t="shared" ca="1" si="4"/>
        <v>0</v>
      </c>
      <c r="K56" s="90">
        <f t="shared" ca="1" si="4"/>
        <v>0</v>
      </c>
      <c r="L56">
        <f ca="1">IF('NGPS 2020'!$A64="WT",INDIRECT("'NGPS 2020'!"&amp;'Country Selector'!$B$3&amp;ROW($A64))*10^12,0)</f>
        <v>0</v>
      </c>
      <c r="M56" s="90">
        <f t="shared" ca="1" si="5"/>
        <v>0</v>
      </c>
      <c r="N56" s="90">
        <f t="shared" ca="1" si="5"/>
        <v>0</v>
      </c>
      <c r="O56" s="90">
        <f t="shared" ca="1" si="5"/>
        <v>0</v>
      </c>
      <c r="P56" s="90">
        <f t="shared" ca="1" si="5"/>
        <v>0</v>
      </c>
      <c r="Q56" s="90">
        <f t="shared" ca="1" si="5"/>
        <v>0</v>
      </c>
      <c r="R56" s="90">
        <f t="shared" ca="1" si="5"/>
        <v>0</v>
      </c>
      <c r="S56" s="90">
        <f t="shared" ca="1" si="5"/>
        <v>0</v>
      </c>
      <c r="T56" s="90">
        <f t="shared" ca="1" si="5"/>
        <v>0</v>
      </c>
      <c r="U56" s="90">
        <f t="shared" ca="1" si="5"/>
        <v>0</v>
      </c>
      <c r="V56">
        <f ca="1">IF('NGPS 2030'!$A64="WT",INDIRECT("'NGPS 2030'!"&amp;'Country Selector'!$B$3&amp;ROW($A64))*10^12,0)</f>
        <v>0</v>
      </c>
    </row>
    <row r="57" spans="1:22">
      <c r="A57" s="74">
        <v>5</v>
      </c>
      <c r="B57">
        <f ca="1">IF('NGPS 2010'!$A65="WT",INDIRECT("'NGPS 2010'!"&amp;'Country Selector'!$B$3&amp;ROW($A65))*10^12,0)</f>
        <v>0</v>
      </c>
      <c r="C57" s="90">
        <f t="shared" ca="1" si="4"/>
        <v>0</v>
      </c>
      <c r="D57" s="90">
        <f t="shared" ca="1" si="4"/>
        <v>0</v>
      </c>
      <c r="E57" s="90">
        <f t="shared" ca="1" si="4"/>
        <v>0</v>
      </c>
      <c r="F57" s="90">
        <f t="shared" ca="1" si="4"/>
        <v>0</v>
      </c>
      <c r="G57" s="90">
        <f t="shared" ca="1" si="4"/>
        <v>0</v>
      </c>
      <c r="H57" s="90">
        <f t="shared" ca="1" si="4"/>
        <v>0</v>
      </c>
      <c r="I57" s="90">
        <f t="shared" ca="1" si="4"/>
        <v>0</v>
      </c>
      <c r="J57" s="90">
        <f t="shared" ca="1" si="4"/>
        <v>0</v>
      </c>
      <c r="K57" s="90">
        <f t="shared" ca="1" si="4"/>
        <v>0</v>
      </c>
      <c r="L57">
        <f ca="1">IF('NGPS 2020'!$A65="WT",INDIRECT("'NGPS 2020'!"&amp;'Country Selector'!$B$3&amp;ROW($A65))*10^12,0)</f>
        <v>0</v>
      </c>
      <c r="M57" s="90">
        <f t="shared" ca="1" si="5"/>
        <v>0</v>
      </c>
      <c r="N57" s="90">
        <f t="shared" ca="1" si="5"/>
        <v>0</v>
      </c>
      <c r="O57" s="90">
        <f t="shared" ca="1" si="5"/>
        <v>0</v>
      </c>
      <c r="P57" s="90">
        <f t="shared" ca="1" si="5"/>
        <v>0</v>
      </c>
      <c r="Q57" s="90">
        <f t="shared" ca="1" si="5"/>
        <v>0</v>
      </c>
      <c r="R57" s="90">
        <f t="shared" ca="1" si="5"/>
        <v>0</v>
      </c>
      <c r="S57" s="90">
        <f t="shared" ca="1" si="5"/>
        <v>0</v>
      </c>
      <c r="T57" s="90">
        <f t="shared" ca="1" si="5"/>
        <v>0</v>
      </c>
      <c r="U57" s="90">
        <f t="shared" ca="1" si="5"/>
        <v>0</v>
      </c>
      <c r="V57">
        <f ca="1">IF('NGPS 2030'!$A65="WT",INDIRECT("'NGPS 2030'!"&amp;'Country Selector'!$B$3&amp;ROW($A65))*10^12,0)</f>
        <v>0</v>
      </c>
    </row>
    <row r="58" spans="1:22">
      <c r="A58" s="74">
        <v>6</v>
      </c>
      <c r="B58">
        <f ca="1">IF('NGPS 2010'!$A66="WT",INDIRECT("'NGPS 2010'!"&amp;'Country Selector'!$B$3&amp;ROW($A66))*10^12,0)</f>
        <v>0</v>
      </c>
      <c r="C58" s="90">
        <f t="shared" ca="1" si="4"/>
        <v>0</v>
      </c>
      <c r="D58" s="90">
        <f t="shared" ca="1" si="4"/>
        <v>0</v>
      </c>
      <c r="E58" s="90">
        <f t="shared" ca="1" si="4"/>
        <v>0</v>
      </c>
      <c r="F58" s="90">
        <f t="shared" ca="1" si="4"/>
        <v>0</v>
      </c>
      <c r="G58" s="90">
        <f t="shared" ca="1" si="4"/>
        <v>0</v>
      </c>
      <c r="H58" s="90">
        <f t="shared" ca="1" si="4"/>
        <v>0</v>
      </c>
      <c r="I58" s="90">
        <f t="shared" ca="1" si="4"/>
        <v>0</v>
      </c>
      <c r="J58" s="90">
        <f t="shared" ca="1" si="4"/>
        <v>0</v>
      </c>
      <c r="K58" s="90">
        <f t="shared" ca="1" si="4"/>
        <v>0</v>
      </c>
      <c r="L58">
        <f ca="1">IF('NGPS 2020'!$A66="WT",INDIRECT("'NGPS 2020'!"&amp;'Country Selector'!$B$3&amp;ROW($A66))*10^12,0)</f>
        <v>0</v>
      </c>
      <c r="M58" s="90">
        <f t="shared" ca="1" si="5"/>
        <v>0</v>
      </c>
      <c r="N58" s="90">
        <f t="shared" ca="1" si="5"/>
        <v>0</v>
      </c>
      <c r="O58" s="90">
        <f t="shared" ca="1" si="5"/>
        <v>0</v>
      </c>
      <c r="P58" s="90">
        <f t="shared" ca="1" si="5"/>
        <v>0</v>
      </c>
      <c r="Q58" s="90">
        <f t="shared" ca="1" si="5"/>
        <v>0</v>
      </c>
      <c r="R58" s="90">
        <f t="shared" ca="1" si="5"/>
        <v>0</v>
      </c>
      <c r="S58" s="90">
        <f t="shared" ca="1" si="5"/>
        <v>0</v>
      </c>
      <c r="T58" s="90">
        <f t="shared" ca="1" si="5"/>
        <v>0</v>
      </c>
      <c r="U58" s="90">
        <f t="shared" ca="1" si="5"/>
        <v>0</v>
      </c>
      <c r="V58">
        <f ca="1">IF('NGPS 2030'!$A66="WT",INDIRECT("'NGPS 2030'!"&amp;'Country Selector'!$B$3&amp;ROW($A66))*10^12,0)</f>
        <v>0</v>
      </c>
    </row>
    <row r="59" spans="1:22">
      <c r="A59" s="74">
        <v>7</v>
      </c>
      <c r="B59">
        <f ca="1">IF('NGPS 2010'!$A67="WT",INDIRECT("'NGPS 2010'!"&amp;'Country Selector'!$B$3&amp;ROW($A67))*10^12,0)</f>
        <v>2331486997347.312</v>
      </c>
      <c r="C59" s="90">
        <f t="shared" ca="1" si="4"/>
        <v>2437431908829.4111</v>
      </c>
      <c r="D59" s="90">
        <f t="shared" ca="1" si="4"/>
        <v>2543376820311.5107</v>
      </c>
      <c r="E59" s="90">
        <f t="shared" ca="1" si="4"/>
        <v>2649321731793.6099</v>
      </c>
      <c r="F59" s="90">
        <f t="shared" ca="1" si="4"/>
        <v>2755266643275.709</v>
      </c>
      <c r="G59" s="90">
        <f t="shared" ca="1" si="4"/>
        <v>2861211554757.8086</v>
      </c>
      <c r="H59" s="90">
        <f t="shared" ca="1" si="4"/>
        <v>2967156466239.9077</v>
      </c>
      <c r="I59" s="90">
        <f t="shared" ca="1" si="4"/>
        <v>3073101377722.0068</v>
      </c>
      <c r="J59" s="90">
        <f t="shared" ca="1" si="4"/>
        <v>3179046289204.106</v>
      </c>
      <c r="K59" s="90">
        <f t="shared" ca="1" si="4"/>
        <v>3284991200686.2051</v>
      </c>
      <c r="L59">
        <f ca="1">IF('NGPS 2020'!$A67="WT",INDIRECT("'NGPS 2020'!"&amp;'Country Selector'!$B$3&amp;ROW($A67))*10^12,0)</f>
        <v>3390936112168.3047</v>
      </c>
      <c r="M59" s="90">
        <f t="shared" ca="1" si="5"/>
        <v>3053988638001.7847</v>
      </c>
      <c r="N59" s="90">
        <f t="shared" ca="1" si="5"/>
        <v>2717041163835.2642</v>
      </c>
      <c r="O59" s="90">
        <f t="shared" ca="1" si="5"/>
        <v>2380093689668.7446</v>
      </c>
      <c r="P59" s="90">
        <f t="shared" ca="1" si="5"/>
        <v>2043146215502.2246</v>
      </c>
      <c r="Q59" s="90">
        <f t="shared" ca="1" si="5"/>
        <v>1706198741335.7043</v>
      </c>
      <c r="R59" s="90">
        <f t="shared" ca="1" si="5"/>
        <v>1369251267169.1843</v>
      </c>
      <c r="S59" s="90">
        <f t="shared" ca="1" si="5"/>
        <v>1032303793002.6643</v>
      </c>
      <c r="T59" s="90">
        <f t="shared" ca="1" si="5"/>
        <v>695356318836.14417</v>
      </c>
      <c r="U59" s="90">
        <f t="shared" ca="1" si="5"/>
        <v>358408844669.62421</v>
      </c>
      <c r="V59">
        <f ca="1">IF('NGPS 2030'!$A67="WT",INDIRECT("'NGPS 2030'!"&amp;'Country Selector'!$B$3&amp;ROW($A67))*10^12,0)</f>
        <v>21461370503.104149</v>
      </c>
    </row>
    <row r="60" spans="1:22">
      <c r="A60" s="74">
        <v>8</v>
      </c>
      <c r="B60">
        <f ca="1">IF('NGPS 2010'!$A68="WT",INDIRECT("'NGPS 2010'!"&amp;'Country Selector'!$B$3&amp;ROW($A68))*10^12,0)</f>
        <v>0</v>
      </c>
      <c r="C60" s="90">
        <f t="shared" ca="1" si="4"/>
        <v>0</v>
      </c>
      <c r="D60" s="90">
        <f t="shared" ca="1" si="4"/>
        <v>0</v>
      </c>
      <c r="E60" s="90">
        <f t="shared" ca="1" si="4"/>
        <v>0</v>
      </c>
      <c r="F60" s="90">
        <f t="shared" ca="1" si="4"/>
        <v>0</v>
      </c>
      <c r="G60" s="90">
        <f t="shared" ca="1" si="4"/>
        <v>0</v>
      </c>
      <c r="H60" s="90">
        <f t="shared" ca="1" si="4"/>
        <v>0</v>
      </c>
      <c r="I60" s="90">
        <f t="shared" ca="1" si="4"/>
        <v>0</v>
      </c>
      <c r="J60" s="90">
        <f t="shared" ca="1" si="4"/>
        <v>0</v>
      </c>
      <c r="K60" s="90">
        <f t="shared" ca="1" si="4"/>
        <v>0</v>
      </c>
      <c r="L60">
        <f ca="1">IF('NGPS 2020'!$A68="WT",INDIRECT("'NGPS 2020'!"&amp;'Country Selector'!$B$3&amp;ROW($A68))*10^12,0)</f>
        <v>0</v>
      </c>
      <c r="M60" s="90">
        <f t="shared" ca="1" si="5"/>
        <v>0</v>
      </c>
      <c r="N60" s="90">
        <f t="shared" ca="1" si="5"/>
        <v>0</v>
      </c>
      <c r="O60" s="90">
        <f t="shared" ca="1" si="5"/>
        <v>0</v>
      </c>
      <c r="P60" s="90">
        <f t="shared" ca="1" si="5"/>
        <v>0</v>
      </c>
      <c r="Q60" s="90">
        <f t="shared" ca="1" si="5"/>
        <v>0</v>
      </c>
      <c r="R60" s="90">
        <f t="shared" ca="1" si="5"/>
        <v>0</v>
      </c>
      <c r="S60" s="90">
        <f t="shared" ca="1" si="5"/>
        <v>0</v>
      </c>
      <c r="T60" s="90">
        <f t="shared" ca="1" si="5"/>
        <v>0</v>
      </c>
      <c r="U60" s="90">
        <f t="shared" ca="1" si="5"/>
        <v>0</v>
      </c>
      <c r="V60">
        <f ca="1">IF('NGPS 2030'!$A68="WT",INDIRECT("'NGPS 2030'!"&amp;'Country Selector'!$B$3&amp;ROW($A68))*10^12,0)</f>
        <v>0</v>
      </c>
    </row>
    <row r="61" spans="1:22">
      <c r="A61" s="74">
        <v>9</v>
      </c>
      <c r="B61">
        <f ca="1">IF('NGPS 2010'!$A69="WT",INDIRECT("'NGPS 2010'!"&amp;'Country Selector'!$B$3&amp;ROW($A69))*10^12,0)</f>
        <v>1504340593117.9875</v>
      </c>
      <c r="C61" s="90">
        <f t="shared" ca="1" si="4"/>
        <v>1353906533806.189</v>
      </c>
      <c r="D61" s="90">
        <f t="shared" ca="1" si="4"/>
        <v>1203472474494.3901</v>
      </c>
      <c r="E61" s="90">
        <f t="shared" ca="1" si="4"/>
        <v>1053038415182.5912</v>
      </c>
      <c r="F61" s="90">
        <f t="shared" ca="1" si="4"/>
        <v>902604355870.7926</v>
      </c>
      <c r="G61" s="90">
        <f t="shared" ca="1" si="4"/>
        <v>752170296558.99377</v>
      </c>
      <c r="H61" s="90">
        <f t="shared" ca="1" si="4"/>
        <v>601736237247.19507</v>
      </c>
      <c r="I61" s="90">
        <f t="shared" ca="1" si="4"/>
        <v>451302177935.3963</v>
      </c>
      <c r="J61" s="90">
        <f t="shared" ca="1" si="4"/>
        <v>300868118623.59753</v>
      </c>
      <c r="K61" s="90">
        <f t="shared" ca="1" si="4"/>
        <v>150434059311.79877</v>
      </c>
      <c r="L61">
        <f ca="1">IF('NGPS 2020'!$A69="WT",INDIRECT("'NGPS 2020'!"&amp;'Country Selector'!$B$3&amp;ROW($A69))*10^12,0)</f>
        <v>0</v>
      </c>
      <c r="M61" s="90">
        <f t="shared" ca="1" si="5"/>
        <v>0</v>
      </c>
      <c r="N61" s="90">
        <f t="shared" ca="1" si="5"/>
        <v>0</v>
      </c>
      <c r="O61" s="90">
        <f t="shared" ca="1" si="5"/>
        <v>0</v>
      </c>
      <c r="P61" s="90">
        <f t="shared" ca="1" si="5"/>
        <v>0</v>
      </c>
      <c r="Q61" s="90">
        <f t="shared" ca="1" si="5"/>
        <v>0</v>
      </c>
      <c r="R61" s="90">
        <f t="shared" ca="1" si="5"/>
        <v>0</v>
      </c>
      <c r="S61" s="90">
        <f t="shared" ca="1" si="5"/>
        <v>0</v>
      </c>
      <c r="T61" s="90">
        <f t="shared" ca="1" si="5"/>
        <v>0</v>
      </c>
      <c r="U61" s="90">
        <f t="shared" ca="1" si="5"/>
        <v>0</v>
      </c>
      <c r="V61">
        <f ca="1">IF('NGPS 2030'!$A69="WT",INDIRECT("'NGPS 2030'!"&amp;'Country Selector'!$B$3&amp;ROW($A69))*10^12,0)</f>
        <v>0</v>
      </c>
    </row>
    <row r="62" spans="1:22">
      <c r="A62" s="74">
        <v>10</v>
      </c>
      <c r="B62">
        <f ca="1">IF('NGPS 2010'!$A70="WT",INDIRECT("'NGPS 2010'!"&amp;'Country Selector'!$B$3&amp;ROW($A70))*10^12,0)</f>
        <v>0</v>
      </c>
      <c r="C62" s="90">
        <f t="shared" ca="1" si="4"/>
        <v>0</v>
      </c>
      <c r="D62" s="90">
        <f t="shared" ca="1" si="4"/>
        <v>0</v>
      </c>
      <c r="E62" s="90">
        <f t="shared" ca="1" si="4"/>
        <v>0</v>
      </c>
      <c r="F62" s="90">
        <f t="shared" ca="1" si="4"/>
        <v>0</v>
      </c>
      <c r="G62" s="90">
        <f t="shared" ca="1" si="4"/>
        <v>0</v>
      </c>
      <c r="H62" s="90">
        <f t="shared" ca="1" si="4"/>
        <v>0</v>
      </c>
      <c r="I62" s="90">
        <f t="shared" ca="1" si="4"/>
        <v>0</v>
      </c>
      <c r="J62" s="90">
        <f t="shared" ca="1" si="4"/>
        <v>0</v>
      </c>
      <c r="K62" s="90">
        <f t="shared" ca="1" si="4"/>
        <v>0</v>
      </c>
      <c r="L62">
        <f ca="1">IF('NGPS 2020'!$A70="WT",INDIRECT("'NGPS 2020'!"&amp;'Country Selector'!$B$3&amp;ROW($A70))*10^12,0)</f>
        <v>0</v>
      </c>
      <c r="M62" s="90">
        <f t="shared" ca="1" si="5"/>
        <v>0</v>
      </c>
      <c r="N62" s="90">
        <f t="shared" ca="1" si="5"/>
        <v>0</v>
      </c>
      <c r="O62" s="90">
        <f t="shared" ca="1" si="5"/>
        <v>0</v>
      </c>
      <c r="P62" s="90">
        <f t="shared" ca="1" si="5"/>
        <v>0</v>
      </c>
      <c r="Q62" s="90">
        <f t="shared" ca="1" si="5"/>
        <v>0</v>
      </c>
      <c r="R62" s="90">
        <f t="shared" ca="1" si="5"/>
        <v>0</v>
      </c>
      <c r="S62" s="90">
        <f t="shared" ca="1" si="5"/>
        <v>0</v>
      </c>
      <c r="T62" s="90">
        <f t="shared" ca="1" si="5"/>
        <v>0</v>
      </c>
      <c r="U62" s="90">
        <f t="shared" ca="1" si="5"/>
        <v>0</v>
      </c>
      <c r="V62">
        <f ca="1">IF('NGPS 2030'!$A70="WT",INDIRECT("'NGPS 2030'!"&amp;'Country Selector'!$B$3&amp;ROW($A70))*10^12,0)</f>
        <v>0</v>
      </c>
    </row>
    <row r="63" spans="1:22">
      <c r="A63" s="74">
        <v>11</v>
      </c>
      <c r="B63">
        <f ca="1">IF('NGPS 2010'!$A71="WT",INDIRECT("'NGPS 2010'!"&amp;'Country Selector'!$B$3&amp;ROW($A71))*10^12,0)</f>
        <v>0</v>
      </c>
      <c r="C63" s="90">
        <f t="shared" ca="1" si="4"/>
        <v>0</v>
      </c>
      <c r="D63" s="90">
        <f t="shared" ca="1" si="4"/>
        <v>0</v>
      </c>
      <c r="E63" s="90">
        <f t="shared" ca="1" si="4"/>
        <v>0</v>
      </c>
      <c r="F63" s="90">
        <f t="shared" ref="D63:K95" ca="1" si="6">$B63*($L$1-F$1)/($L$1-$B$1)+$L63*(F$1-$B$1)/($L$1-$B$1)</f>
        <v>0</v>
      </c>
      <c r="G63" s="90">
        <f t="shared" ca="1" si="6"/>
        <v>0</v>
      </c>
      <c r="H63" s="90">
        <f t="shared" ca="1" si="6"/>
        <v>0</v>
      </c>
      <c r="I63" s="90">
        <f t="shared" ca="1" si="6"/>
        <v>0</v>
      </c>
      <c r="J63" s="90">
        <f t="shared" ca="1" si="6"/>
        <v>0</v>
      </c>
      <c r="K63" s="90">
        <f t="shared" ca="1" si="6"/>
        <v>0</v>
      </c>
      <c r="L63">
        <f ca="1">IF('NGPS 2020'!$A71="WT",INDIRECT("'NGPS 2020'!"&amp;'Country Selector'!$B$3&amp;ROW($A71))*10^12,0)</f>
        <v>0</v>
      </c>
      <c r="M63" s="90">
        <f t="shared" ca="1" si="5"/>
        <v>0</v>
      </c>
      <c r="N63" s="90">
        <f t="shared" ca="1" si="5"/>
        <v>0</v>
      </c>
      <c r="O63" s="90">
        <f t="shared" ca="1" si="5"/>
        <v>0</v>
      </c>
      <c r="P63" s="90">
        <f t="shared" ref="N63:U95" ca="1" si="7">$L63*($V$1-P$1)/($V$1-$L$1)+$V63*(P$1-$L$1)/($V$1-$L$1)</f>
        <v>0</v>
      </c>
      <c r="Q63" s="90">
        <f t="shared" ca="1" si="7"/>
        <v>0</v>
      </c>
      <c r="R63" s="90">
        <f t="shared" ca="1" si="7"/>
        <v>0</v>
      </c>
      <c r="S63" s="90">
        <f t="shared" ca="1" si="7"/>
        <v>0</v>
      </c>
      <c r="T63" s="90">
        <f t="shared" ca="1" si="7"/>
        <v>0</v>
      </c>
      <c r="U63" s="90">
        <f t="shared" ca="1" si="7"/>
        <v>0</v>
      </c>
      <c r="V63">
        <f ca="1">IF('NGPS 2030'!$A71="WT",INDIRECT("'NGPS 2030'!"&amp;'Country Selector'!$B$3&amp;ROW($A71))*10^12,0)</f>
        <v>0</v>
      </c>
    </row>
    <row r="64" spans="1:22">
      <c r="A64" s="74">
        <v>12</v>
      </c>
      <c r="B64">
        <f ca="1">IF('NGPS 2010'!$A72="WT",INDIRECT("'NGPS 2010'!"&amp;'Country Selector'!$B$3&amp;ROW($A72))*10^12,0)</f>
        <v>4104127949135.5879</v>
      </c>
      <c r="C64" s="90">
        <f t="shared" ref="C64:K127" ca="1" si="8">$B64*($L$1-C$1)/($L$1-$B$1)+$L64*(C$1-$B$1)/($L$1-$B$1)</f>
        <v>3894686482662.2739</v>
      </c>
      <c r="D64" s="90">
        <f t="shared" ca="1" si="6"/>
        <v>3685245016188.9604</v>
      </c>
      <c r="E64" s="90">
        <f t="shared" ca="1" si="6"/>
        <v>3475803549715.647</v>
      </c>
      <c r="F64" s="90">
        <f t="shared" ca="1" si="6"/>
        <v>3266362083242.333</v>
      </c>
      <c r="G64" s="90">
        <f t="shared" ca="1" si="6"/>
        <v>3056920616769.0195</v>
      </c>
      <c r="H64" s="90">
        <f t="shared" ca="1" si="6"/>
        <v>2847479150295.7061</v>
      </c>
      <c r="I64" s="90">
        <f t="shared" ca="1" si="6"/>
        <v>2638037683822.3926</v>
      </c>
      <c r="J64" s="90">
        <f t="shared" ca="1" si="6"/>
        <v>2428596217349.0786</v>
      </c>
      <c r="K64" s="90">
        <f t="shared" ca="1" si="6"/>
        <v>2219154750875.7651</v>
      </c>
      <c r="L64">
        <f ca="1">IF('NGPS 2020'!$A72="WT",INDIRECT("'NGPS 2020'!"&amp;'Country Selector'!$B$3&amp;ROW($A72))*10^12,0)</f>
        <v>2009713284402.4514</v>
      </c>
      <c r="M64" s="90">
        <f t="shared" ref="M64:U127" ca="1" si="9">$L64*($V$1-M$1)/($V$1-$L$1)+$V64*(M$1-$L$1)/($V$1-$L$1)</f>
        <v>2032151460335.0962</v>
      </c>
      <c r="N64" s="90">
        <f t="shared" ca="1" si="7"/>
        <v>2054589636267.7412</v>
      </c>
      <c r="O64" s="90">
        <f t="shared" ca="1" si="7"/>
        <v>2077027812200.3857</v>
      </c>
      <c r="P64" s="90">
        <f t="shared" ca="1" si="7"/>
        <v>2099465988133.0308</v>
      </c>
      <c r="Q64" s="90">
        <f t="shared" ca="1" si="7"/>
        <v>2121904164065.6755</v>
      </c>
      <c r="R64" s="90">
        <f t="shared" ca="1" si="7"/>
        <v>2144342339998.3203</v>
      </c>
      <c r="S64" s="90">
        <f t="shared" ca="1" si="7"/>
        <v>2166780515930.9653</v>
      </c>
      <c r="T64" s="90">
        <f t="shared" ca="1" si="7"/>
        <v>2189218691863.6099</v>
      </c>
      <c r="U64" s="90">
        <f t="shared" ca="1" si="7"/>
        <v>2211656867796.2544</v>
      </c>
      <c r="V64">
        <f ca="1">IF('NGPS 2030'!$A72="WT",INDIRECT("'NGPS 2030'!"&amp;'Country Selector'!$B$3&amp;ROW($A72))*10^12,0)</f>
        <v>2234095043728.8994</v>
      </c>
    </row>
    <row r="65" spans="1:22">
      <c r="A65" s="74">
        <v>13</v>
      </c>
      <c r="B65">
        <f ca="1">IF('NGPS 2010'!$A73="WT",INDIRECT("'NGPS 2010'!"&amp;'Country Selector'!$B$3&amp;ROW($A73))*10^12,0)</f>
        <v>0</v>
      </c>
      <c r="C65" s="90">
        <f t="shared" ca="1" si="8"/>
        <v>0</v>
      </c>
      <c r="D65" s="90">
        <f t="shared" ca="1" si="6"/>
        <v>0</v>
      </c>
      <c r="E65" s="90">
        <f t="shared" ca="1" si="6"/>
        <v>0</v>
      </c>
      <c r="F65" s="90">
        <f t="shared" ca="1" si="6"/>
        <v>0</v>
      </c>
      <c r="G65" s="90">
        <f t="shared" ca="1" si="6"/>
        <v>0</v>
      </c>
      <c r="H65" s="90">
        <f t="shared" ca="1" si="6"/>
        <v>0</v>
      </c>
      <c r="I65" s="90">
        <f t="shared" ca="1" si="6"/>
        <v>0</v>
      </c>
      <c r="J65" s="90">
        <f t="shared" ca="1" si="6"/>
        <v>0</v>
      </c>
      <c r="K65" s="90">
        <f t="shared" ca="1" si="6"/>
        <v>0</v>
      </c>
      <c r="L65">
        <f ca="1">IF('NGPS 2020'!$A73="WT",INDIRECT("'NGPS 2020'!"&amp;'Country Selector'!$B$3&amp;ROW($A73))*10^12,0)</f>
        <v>0</v>
      </c>
      <c r="M65" s="90">
        <f t="shared" ca="1" si="9"/>
        <v>0</v>
      </c>
      <c r="N65" s="90">
        <f t="shared" ca="1" si="7"/>
        <v>0</v>
      </c>
      <c r="O65" s="90">
        <f t="shared" ca="1" si="7"/>
        <v>0</v>
      </c>
      <c r="P65" s="90">
        <f t="shared" ca="1" si="7"/>
        <v>0</v>
      </c>
      <c r="Q65" s="90">
        <f t="shared" ca="1" si="7"/>
        <v>0</v>
      </c>
      <c r="R65" s="90">
        <f t="shared" ca="1" si="7"/>
        <v>0</v>
      </c>
      <c r="S65" s="90">
        <f t="shared" ca="1" si="7"/>
        <v>0</v>
      </c>
      <c r="T65" s="90">
        <f t="shared" ca="1" si="7"/>
        <v>0</v>
      </c>
      <c r="U65" s="90">
        <f t="shared" ca="1" si="7"/>
        <v>0</v>
      </c>
      <c r="V65">
        <f ca="1">IF('NGPS 2030'!$A73="WT",INDIRECT("'NGPS 2030'!"&amp;'Country Selector'!$B$3&amp;ROW($A73))*10^12,0)</f>
        <v>0</v>
      </c>
    </row>
    <row r="66" spans="1:22">
      <c r="A66" s="74">
        <v>14</v>
      </c>
      <c r="B66">
        <f ca="1">IF('NGPS 2010'!$A74="WT",INDIRECT("'NGPS 2010'!"&amp;'Country Selector'!$B$3&amp;ROW($A74))*10^12,0)</f>
        <v>0</v>
      </c>
      <c r="C66" s="90">
        <f t="shared" ca="1" si="8"/>
        <v>0</v>
      </c>
      <c r="D66" s="90">
        <f t="shared" ca="1" si="6"/>
        <v>0</v>
      </c>
      <c r="E66" s="90">
        <f t="shared" ca="1" si="6"/>
        <v>0</v>
      </c>
      <c r="F66" s="90">
        <f t="shared" ca="1" si="6"/>
        <v>0</v>
      </c>
      <c r="G66" s="90">
        <f t="shared" ca="1" si="6"/>
        <v>0</v>
      </c>
      <c r="H66" s="90">
        <f t="shared" ca="1" si="6"/>
        <v>0</v>
      </c>
      <c r="I66" s="90">
        <f t="shared" ca="1" si="6"/>
        <v>0</v>
      </c>
      <c r="J66" s="90">
        <f t="shared" ca="1" si="6"/>
        <v>0</v>
      </c>
      <c r="K66" s="90">
        <f t="shared" ca="1" si="6"/>
        <v>0</v>
      </c>
      <c r="L66">
        <f ca="1">IF('NGPS 2020'!$A74="WT",INDIRECT("'NGPS 2020'!"&amp;'Country Selector'!$B$3&amp;ROW($A74))*10^12,0)</f>
        <v>0</v>
      </c>
      <c r="M66" s="90">
        <f t="shared" ca="1" si="9"/>
        <v>0</v>
      </c>
      <c r="N66" s="90">
        <f t="shared" ca="1" si="7"/>
        <v>0</v>
      </c>
      <c r="O66" s="90">
        <f t="shared" ca="1" si="7"/>
        <v>0</v>
      </c>
      <c r="P66" s="90">
        <f t="shared" ca="1" si="7"/>
        <v>0</v>
      </c>
      <c r="Q66" s="90">
        <f t="shared" ca="1" si="7"/>
        <v>0</v>
      </c>
      <c r="R66" s="90">
        <f t="shared" ca="1" si="7"/>
        <v>0</v>
      </c>
      <c r="S66" s="90">
        <f t="shared" ca="1" si="7"/>
        <v>0</v>
      </c>
      <c r="T66" s="90">
        <f t="shared" ca="1" si="7"/>
        <v>0</v>
      </c>
      <c r="U66" s="90">
        <f t="shared" ca="1" si="7"/>
        <v>0</v>
      </c>
      <c r="V66">
        <f ca="1">IF('NGPS 2030'!$A74="WT",INDIRECT("'NGPS 2030'!"&amp;'Country Selector'!$B$3&amp;ROW($A74))*10^12,0)</f>
        <v>0</v>
      </c>
    </row>
    <row r="67" spans="1:22">
      <c r="A67" s="74">
        <v>15</v>
      </c>
      <c r="B67">
        <f ca="1">IF('NGPS 2010'!$A75="WT",INDIRECT("'NGPS 2010'!"&amp;'Country Selector'!$B$3&amp;ROW($A75))*10^12,0)</f>
        <v>56814808031.248276</v>
      </c>
      <c r="C67" s="90">
        <f t="shared" ca="1" si="8"/>
        <v>56679036418.13723</v>
      </c>
      <c r="D67" s="90">
        <f t="shared" ca="1" si="6"/>
        <v>56543264805.026184</v>
      </c>
      <c r="E67" s="90">
        <f t="shared" ca="1" si="6"/>
        <v>56407493191.915138</v>
      </c>
      <c r="F67" s="90">
        <f t="shared" ca="1" si="6"/>
        <v>56271721578.804085</v>
      </c>
      <c r="G67" s="90">
        <f t="shared" ca="1" si="6"/>
        <v>56135949965.693039</v>
      </c>
      <c r="H67" s="90">
        <f t="shared" ca="1" si="6"/>
        <v>56000178352.581993</v>
      </c>
      <c r="I67" s="90">
        <f t="shared" ca="1" si="6"/>
        <v>55864406739.470947</v>
      </c>
      <c r="J67" s="90">
        <f t="shared" ca="1" si="6"/>
        <v>55728635126.359901</v>
      </c>
      <c r="K67" s="90">
        <f t="shared" ca="1" si="6"/>
        <v>55592863513.248856</v>
      </c>
      <c r="L67">
        <f ca="1">IF('NGPS 2020'!$A75="WT",INDIRECT("'NGPS 2020'!"&amp;'Country Selector'!$B$3&amp;ROW($A75))*10^12,0)</f>
        <v>55457091900.13781</v>
      </c>
      <c r="M67" s="90">
        <f t="shared" ca="1" si="9"/>
        <v>56076262800.993958</v>
      </c>
      <c r="N67" s="90">
        <f t="shared" ca="1" si="7"/>
        <v>56695433701.850098</v>
      </c>
      <c r="O67" s="90">
        <f t="shared" ca="1" si="7"/>
        <v>57314604602.706253</v>
      </c>
      <c r="P67" s="90">
        <f t="shared" ca="1" si="7"/>
        <v>57933775503.562393</v>
      </c>
      <c r="Q67" s="90">
        <f t="shared" ca="1" si="7"/>
        <v>58552946404.418549</v>
      </c>
      <c r="R67" s="90">
        <f t="shared" ca="1" si="7"/>
        <v>59172117305.274696</v>
      </c>
      <c r="S67" s="90">
        <f t="shared" ca="1" si="7"/>
        <v>59791288206.130844</v>
      </c>
      <c r="T67" s="90">
        <f t="shared" ca="1" si="7"/>
        <v>60410459106.986984</v>
      </c>
      <c r="U67" s="90">
        <f t="shared" ca="1" si="7"/>
        <v>61029630007.84314</v>
      </c>
      <c r="V67">
        <f ca="1">IF('NGPS 2030'!$A75="WT",INDIRECT("'NGPS 2030'!"&amp;'Country Selector'!$B$3&amp;ROW($A75))*10^12,0)</f>
        <v>61648800908.699287</v>
      </c>
    </row>
    <row r="68" spans="1:22">
      <c r="A68" s="74">
        <v>16</v>
      </c>
      <c r="B68">
        <f ca="1">IF('NGPS 2010'!$A76="WT",INDIRECT("'NGPS 2010'!"&amp;'Country Selector'!$B$3&amp;ROW($A76))*10^12,0)</f>
        <v>0</v>
      </c>
      <c r="C68" s="90">
        <f t="shared" ca="1" si="8"/>
        <v>0</v>
      </c>
      <c r="D68" s="90">
        <f t="shared" ca="1" si="6"/>
        <v>0</v>
      </c>
      <c r="E68" s="90">
        <f t="shared" ca="1" si="6"/>
        <v>0</v>
      </c>
      <c r="F68" s="90">
        <f t="shared" ca="1" si="6"/>
        <v>0</v>
      </c>
      <c r="G68" s="90">
        <f t="shared" ca="1" si="6"/>
        <v>0</v>
      </c>
      <c r="H68" s="90">
        <f t="shared" ca="1" si="6"/>
        <v>0</v>
      </c>
      <c r="I68" s="90">
        <f t="shared" ca="1" si="6"/>
        <v>0</v>
      </c>
      <c r="J68" s="90">
        <f t="shared" ca="1" si="6"/>
        <v>0</v>
      </c>
      <c r="K68" s="90">
        <f t="shared" ca="1" si="6"/>
        <v>0</v>
      </c>
      <c r="L68">
        <f ca="1">IF('NGPS 2020'!$A76="WT",INDIRECT("'NGPS 2020'!"&amp;'Country Selector'!$B$3&amp;ROW($A76))*10^12,0)</f>
        <v>0</v>
      </c>
      <c r="M68" s="90">
        <f t="shared" ca="1" si="9"/>
        <v>0</v>
      </c>
      <c r="N68" s="90">
        <f t="shared" ca="1" si="7"/>
        <v>0</v>
      </c>
      <c r="O68" s="90">
        <f t="shared" ca="1" si="7"/>
        <v>0</v>
      </c>
      <c r="P68" s="90">
        <f t="shared" ca="1" si="7"/>
        <v>0</v>
      </c>
      <c r="Q68" s="90">
        <f t="shared" ca="1" si="7"/>
        <v>0</v>
      </c>
      <c r="R68" s="90">
        <f t="shared" ca="1" si="7"/>
        <v>0</v>
      </c>
      <c r="S68" s="90">
        <f t="shared" ca="1" si="7"/>
        <v>0</v>
      </c>
      <c r="T68" s="90">
        <f t="shared" ca="1" si="7"/>
        <v>0</v>
      </c>
      <c r="U68" s="90">
        <f t="shared" ca="1" si="7"/>
        <v>0</v>
      </c>
      <c r="V68">
        <f ca="1">IF('NGPS 2030'!$A76="WT",INDIRECT("'NGPS 2030'!"&amp;'Country Selector'!$B$3&amp;ROW($A76))*10^12,0)</f>
        <v>0</v>
      </c>
    </row>
    <row r="69" spans="1:22">
      <c r="A69" s="74">
        <v>17</v>
      </c>
      <c r="B69">
        <f ca="1">IF('NGPS 2010'!$A77="WT",INDIRECT("'NGPS 2010'!"&amp;'Country Selector'!$B$3&amp;ROW($A77))*10^12,0)</f>
        <v>0</v>
      </c>
      <c r="C69" s="90">
        <f t="shared" ca="1" si="8"/>
        <v>0</v>
      </c>
      <c r="D69" s="90">
        <f t="shared" ca="1" si="6"/>
        <v>0</v>
      </c>
      <c r="E69" s="90">
        <f t="shared" ca="1" si="6"/>
        <v>0</v>
      </c>
      <c r="F69" s="90">
        <f t="shared" ca="1" si="6"/>
        <v>0</v>
      </c>
      <c r="G69" s="90">
        <f t="shared" ca="1" si="6"/>
        <v>0</v>
      </c>
      <c r="H69" s="90">
        <f t="shared" ca="1" si="6"/>
        <v>0</v>
      </c>
      <c r="I69" s="90">
        <f t="shared" ca="1" si="6"/>
        <v>0</v>
      </c>
      <c r="J69" s="90">
        <f t="shared" ca="1" si="6"/>
        <v>0</v>
      </c>
      <c r="K69" s="90">
        <f t="shared" ca="1" si="6"/>
        <v>0</v>
      </c>
      <c r="L69">
        <f ca="1">IF('NGPS 2020'!$A77="WT",INDIRECT("'NGPS 2020'!"&amp;'Country Selector'!$B$3&amp;ROW($A77))*10^12,0)</f>
        <v>0</v>
      </c>
      <c r="M69" s="90">
        <f t="shared" ca="1" si="9"/>
        <v>0</v>
      </c>
      <c r="N69" s="90">
        <f t="shared" ca="1" si="7"/>
        <v>0</v>
      </c>
      <c r="O69" s="90">
        <f t="shared" ca="1" si="7"/>
        <v>0</v>
      </c>
      <c r="P69" s="90">
        <f t="shared" ca="1" si="7"/>
        <v>0</v>
      </c>
      <c r="Q69" s="90">
        <f t="shared" ca="1" si="7"/>
        <v>0</v>
      </c>
      <c r="R69" s="90">
        <f t="shared" ca="1" si="7"/>
        <v>0</v>
      </c>
      <c r="S69" s="90">
        <f t="shared" ca="1" si="7"/>
        <v>0</v>
      </c>
      <c r="T69" s="90">
        <f t="shared" ca="1" si="7"/>
        <v>0</v>
      </c>
      <c r="U69" s="90">
        <f t="shared" ca="1" si="7"/>
        <v>0</v>
      </c>
      <c r="V69">
        <f ca="1">IF('NGPS 2030'!$A77="WT",INDIRECT("'NGPS 2030'!"&amp;'Country Selector'!$B$3&amp;ROW($A77))*10^12,0)</f>
        <v>0</v>
      </c>
    </row>
    <row r="70" spans="1:22">
      <c r="A70" s="74">
        <v>18</v>
      </c>
      <c r="B70">
        <f ca="1">IF('NGPS 2010'!$A78="WT",INDIRECT("'NGPS 2010'!"&amp;'Country Selector'!$B$3&amp;ROW($A78))*10^12,0)</f>
        <v>0</v>
      </c>
      <c r="C70" s="90">
        <f t="shared" ca="1" si="8"/>
        <v>0</v>
      </c>
      <c r="D70" s="90">
        <f t="shared" ca="1" si="6"/>
        <v>0</v>
      </c>
      <c r="E70" s="90">
        <f t="shared" ca="1" si="6"/>
        <v>0</v>
      </c>
      <c r="F70" s="90">
        <f t="shared" ca="1" si="6"/>
        <v>0</v>
      </c>
      <c r="G70" s="90">
        <f t="shared" ca="1" si="6"/>
        <v>0</v>
      </c>
      <c r="H70" s="90">
        <f t="shared" ca="1" si="6"/>
        <v>0</v>
      </c>
      <c r="I70" s="90">
        <f t="shared" ca="1" si="6"/>
        <v>0</v>
      </c>
      <c r="J70" s="90">
        <f t="shared" ca="1" si="6"/>
        <v>0</v>
      </c>
      <c r="K70" s="90">
        <f t="shared" ca="1" si="6"/>
        <v>0</v>
      </c>
      <c r="L70">
        <f ca="1">IF('NGPS 2020'!$A78="WT",INDIRECT("'NGPS 2020'!"&amp;'Country Selector'!$B$3&amp;ROW($A78))*10^12,0)</f>
        <v>0</v>
      </c>
      <c r="M70" s="90">
        <f t="shared" ca="1" si="9"/>
        <v>0</v>
      </c>
      <c r="N70" s="90">
        <f t="shared" ca="1" si="7"/>
        <v>0</v>
      </c>
      <c r="O70" s="90">
        <f t="shared" ca="1" si="7"/>
        <v>0</v>
      </c>
      <c r="P70" s="90">
        <f t="shared" ca="1" si="7"/>
        <v>0</v>
      </c>
      <c r="Q70" s="90">
        <f t="shared" ca="1" si="7"/>
        <v>0</v>
      </c>
      <c r="R70" s="90">
        <f t="shared" ca="1" si="7"/>
        <v>0</v>
      </c>
      <c r="S70" s="90">
        <f t="shared" ca="1" si="7"/>
        <v>0</v>
      </c>
      <c r="T70" s="90">
        <f t="shared" ca="1" si="7"/>
        <v>0</v>
      </c>
      <c r="U70" s="90">
        <f t="shared" ca="1" si="7"/>
        <v>0</v>
      </c>
      <c r="V70">
        <f ca="1">IF('NGPS 2030'!$A78="WT",INDIRECT("'NGPS 2030'!"&amp;'Country Selector'!$B$3&amp;ROW($A78))*10^12,0)</f>
        <v>0</v>
      </c>
    </row>
    <row r="71" spans="1:22">
      <c r="A71" s="74">
        <v>19</v>
      </c>
      <c r="B71">
        <f ca="1">IF('NGPS 2010'!$A79="WT",INDIRECT("'NGPS 2010'!"&amp;'Country Selector'!$B$3&amp;ROW($A79))*10^12,0)</f>
        <v>0</v>
      </c>
      <c r="C71" s="90">
        <f t="shared" ca="1" si="8"/>
        <v>0</v>
      </c>
      <c r="D71" s="90">
        <f t="shared" ca="1" si="6"/>
        <v>0</v>
      </c>
      <c r="E71" s="90">
        <f t="shared" ca="1" si="6"/>
        <v>0</v>
      </c>
      <c r="F71" s="90">
        <f t="shared" ca="1" si="6"/>
        <v>0</v>
      </c>
      <c r="G71" s="90">
        <f t="shared" ca="1" si="6"/>
        <v>0</v>
      </c>
      <c r="H71" s="90">
        <f t="shared" ca="1" si="6"/>
        <v>0</v>
      </c>
      <c r="I71" s="90">
        <f t="shared" ca="1" si="6"/>
        <v>0</v>
      </c>
      <c r="J71" s="90">
        <f t="shared" ca="1" si="6"/>
        <v>0</v>
      </c>
      <c r="K71" s="90">
        <f t="shared" ca="1" si="6"/>
        <v>0</v>
      </c>
      <c r="L71">
        <f ca="1">IF('NGPS 2020'!$A79="WT",INDIRECT("'NGPS 2020'!"&amp;'Country Selector'!$B$3&amp;ROW($A79))*10^12,0)</f>
        <v>0</v>
      </c>
      <c r="M71" s="90">
        <f t="shared" ca="1" si="9"/>
        <v>0</v>
      </c>
      <c r="N71" s="90">
        <f t="shared" ca="1" si="7"/>
        <v>0</v>
      </c>
      <c r="O71" s="90">
        <f t="shared" ca="1" si="7"/>
        <v>0</v>
      </c>
      <c r="P71" s="90">
        <f t="shared" ca="1" si="7"/>
        <v>0</v>
      </c>
      <c r="Q71" s="90">
        <f t="shared" ca="1" si="7"/>
        <v>0</v>
      </c>
      <c r="R71" s="90">
        <f t="shared" ca="1" si="7"/>
        <v>0</v>
      </c>
      <c r="S71" s="90">
        <f t="shared" ca="1" si="7"/>
        <v>0</v>
      </c>
      <c r="T71" s="90">
        <f t="shared" ca="1" si="7"/>
        <v>0</v>
      </c>
      <c r="U71" s="90">
        <f t="shared" ca="1" si="7"/>
        <v>0</v>
      </c>
      <c r="V71">
        <f ca="1">IF('NGPS 2030'!$A79="WT",INDIRECT("'NGPS 2030'!"&amp;'Country Selector'!$B$3&amp;ROW($A79))*10^12,0)</f>
        <v>0</v>
      </c>
    </row>
    <row r="72" spans="1:22">
      <c r="A72" s="74">
        <v>20</v>
      </c>
      <c r="B72">
        <f ca="1">IF('NGPS 2010'!$A80="WT",INDIRECT("'NGPS 2010'!"&amp;'Country Selector'!$B$3&amp;ROW($A80))*10^12,0)</f>
        <v>0</v>
      </c>
      <c r="C72" s="90">
        <f t="shared" ca="1" si="8"/>
        <v>0</v>
      </c>
      <c r="D72" s="90">
        <f t="shared" ca="1" si="6"/>
        <v>0</v>
      </c>
      <c r="E72" s="90">
        <f t="shared" ca="1" si="6"/>
        <v>0</v>
      </c>
      <c r="F72" s="90">
        <f t="shared" ca="1" si="6"/>
        <v>0</v>
      </c>
      <c r="G72" s="90">
        <f t="shared" ca="1" si="6"/>
        <v>0</v>
      </c>
      <c r="H72" s="90">
        <f t="shared" ca="1" si="6"/>
        <v>0</v>
      </c>
      <c r="I72" s="90">
        <f t="shared" ca="1" si="6"/>
        <v>0</v>
      </c>
      <c r="J72" s="90">
        <f t="shared" ca="1" si="6"/>
        <v>0</v>
      </c>
      <c r="K72" s="90">
        <f t="shared" ca="1" si="6"/>
        <v>0</v>
      </c>
      <c r="L72">
        <f ca="1">IF('NGPS 2020'!$A80="WT",INDIRECT("'NGPS 2020'!"&amp;'Country Selector'!$B$3&amp;ROW($A80))*10^12,0)</f>
        <v>0</v>
      </c>
      <c r="M72" s="90">
        <f t="shared" ca="1" si="9"/>
        <v>0</v>
      </c>
      <c r="N72" s="90">
        <f t="shared" ca="1" si="7"/>
        <v>0</v>
      </c>
      <c r="O72" s="90">
        <f t="shared" ca="1" si="7"/>
        <v>0</v>
      </c>
      <c r="P72" s="90">
        <f t="shared" ca="1" si="7"/>
        <v>0</v>
      </c>
      <c r="Q72" s="90">
        <f t="shared" ca="1" si="7"/>
        <v>0</v>
      </c>
      <c r="R72" s="90">
        <f t="shared" ca="1" si="7"/>
        <v>0</v>
      </c>
      <c r="S72" s="90">
        <f t="shared" ca="1" si="7"/>
        <v>0</v>
      </c>
      <c r="T72" s="90">
        <f t="shared" ca="1" si="7"/>
        <v>0</v>
      </c>
      <c r="U72" s="90">
        <f t="shared" ca="1" si="7"/>
        <v>0</v>
      </c>
      <c r="V72">
        <f ca="1">IF('NGPS 2030'!$A80="WT",INDIRECT("'NGPS 2030'!"&amp;'Country Selector'!$B$3&amp;ROW($A80))*10^12,0)</f>
        <v>0</v>
      </c>
    </row>
    <row r="73" spans="1:22">
      <c r="A73" s="74">
        <v>21</v>
      </c>
      <c r="B73">
        <f ca="1">IF('NGPS 2010'!$A81="WT",INDIRECT("'NGPS 2010'!"&amp;'Country Selector'!$B$3&amp;ROW($A81))*10^12,0)</f>
        <v>0</v>
      </c>
      <c r="C73" s="90">
        <f t="shared" ca="1" si="8"/>
        <v>0</v>
      </c>
      <c r="D73" s="90">
        <f t="shared" ca="1" si="6"/>
        <v>0</v>
      </c>
      <c r="E73" s="90">
        <f t="shared" ca="1" si="6"/>
        <v>0</v>
      </c>
      <c r="F73" s="90">
        <f t="shared" ca="1" si="6"/>
        <v>0</v>
      </c>
      <c r="G73" s="90">
        <f t="shared" ca="1" si="6"/>
        <v>0</v>
      </c>
      <c r="H73" s="90">
        <f t="shared" ca="1" si="6"/>
        <v>0</v>
      </c>
      <c r="I73" s="90">
        <f t="shared" ca="1" si="6"/>
        <v>0</v>
      </c>
      <c r="J73" s="90">
        <f t="shared" ca="1" si="6"/>
        <v>0</v>
      </c>
      <c r="K73" s="90">
        <f t="shared" ca="1" si="6"/>
        <v>0</v>
      </c>
      <c r="L73">
        <f ca="1">IF('NGPS 2020'!$A81="WT",INDIRECT("'NGPS 2020'!"&amp;'Country Selector'!$B$3&amp;ROW($A81))*10^12,0)</f>
        <v>0</v>
      </c>
      <c r="M73" s="90">
        <f t="shared" ca="1" si="9"/>
        <v>0</v>
      </c>
      <c r="N73" s="90">
        <f t="shared" ca="1" si="7"/>
        <v>0</v>
      </c>
      <c r="O73" s="90">
        <f t="shared" ca="1" si="7"/>
        <v>0</v>
      </c>
      <c r="P73" s="90">
        <f t="shared" ca="1" si="7"/>
        <v>0</v>
      </c>
      <c r="Q73" s="90">
        <f t="shared" ca="1" si="7"/>
        <v>0</v>
      </c>
      <c r="R73" s="90">
        <f t="shared" ca="1" si="7"/>
        <v>0</v>
      </c>
      <c r="S73" s="90">
        <f t="shared" ca="1" si="7"/>
        <v>0</v>
      </c>
      <c r="T73" s="90">
        <f t="shared" ca="1" si="7"/>
        <v>0</v>
      </c>
      <c r="U73" s="90">
        <f t="shared" ca="1" si="7"/>
        <v>0</v>
      </c>
      <c r="V73">
        <f ca="1">IF('NGPS 2030'!$A81="WT",INDIRECT("'NGPS 2030'!"&amp;'Country Selector'!$B$3&amp;ROW($A81))*10^12,0)</f>
        <v>0</v>
      </c>
    </row>
    <row r="74" spans="1:22">
      <c r="A74" s="74">
        <v>22</v>
      </c>
      <c r="B74">
        <f ca="1">IF('NGPS 2010'!$A82="WT",INDIRECT("'NGPS 2010'!"&amp;'Country Selector'!$B$3&amp;ROW($A82))*10^12,0)</f>
        <v>0</v>
      </c>
      <c r="C74" s="90">
        <f t="shared" ca="1" si="8"/>
        <v>0</v>
      </c>
      <c r="D74" s="90">
        <f t="shared" ca="1" si="6"/>
        <v>0</v>
      </c>
      <c r="E74" s="90">
        <f t="shared" ca="1" si="6"/>
        <v>0</v>
      </c>
      <c r="F74" s="90">
        <f t="shared" ca="1" si="6"/>
        <v>0</v>
      </c>
      <c r="G74" s="90">
        <f t="shared" ca="1" si="6"/>
        <v>0</v>
      </c>
      <c r="H74" s="90">
        <f t="shared" ca="1" si="6"/>
        <v>0</v>
      </c>
      <c r="I74" s="90">
        <f t="shared" ca="1" si="6"/>
        <v>0</v>
      </c>
      <c r="J74" s="90">
        <f t="shared" ca="1" si="6"/>
        <v>0</v>
      </c>
      <c r="K74" s="90">
        <f t="shared" ca="1" si="6"/>
        <v>0</v>
      </c>
      <c r="L74">
        <f ca="1">IF('NGPS 2020'!$A82="WT",INDIRECT("'NGPS 2020'!"&amp;'Country Selector'!$B$3&amp;ROW($A82))*10^12,0)</f>
        <v>0</v>
      </c>
      <c r="M74" s="90">
        <f t="shared" ca="1" si="9"/>
        <v>0</v>
      </c>
      <c r="N74" s="90">
        <f t="shared" ca="1" si="7"/>
        <v>0</v>
      </c>
      <c r="O74" s="90">
        <f t="shared" ca="1" si="7"/>
        <v>0</v>
      </c>
      <c r="P74" s="90">
        <f t="shared" ca="1" si="7"/>
        <v>0</v>
      </c>
      <c r="Q74" s="90">
        <f t="shared" ca="1" si="7"/>
        <v>0</v>
      </c>
      <c r="R74" s="90">
        <f t="shared" ca="1" si="7"/>
        <v>0</v>
      </c>
      <c r="S74" s="90">
        <f t="shared" ca="1" si="7"/>
        <v>0</v>
      </c>
      <c r="T74" s="90">
        <f t="shared" ca="1" si="7"/>
        <v>0</v>
      </c>
      <c r="U74" s="90">
        <f t="shared" ca="1" si="7"/>
        <v>0</v>
      </c>
      <c r="V74">
        <f ca="1">IF('NGPS 2030'!$A82="WT",INDIRECT("'NGPS 2030'!"&amp;'Country Selector'!$B$3&amp;ROW($A82))*10^12,0)</f>
        <v>0</v>
      </c>
    </row>
    <row r="75" spans="1:22">
      <c r="A75" s="74">
        <v>23</v>
      </c>
      <c r="B75">
        <f ca="1">IF('NGPS 2010'!$A83="WT",INDIRECT("'NGPS 2010'!"&amp;'Country Selector'!$B$3&amp;ROW($A83))*10^12,0)</f>
        <v>0</v>
      </c>
      <c r="C75" s="90">
        <f t="shared" ca="1" si="8"/>
        <v>0</v>
      </c>
      <c r="D75" s="90">
        <f t="shared" ca="1" si="6"/>
        <v>0</v>
      </c>
      <c r="E75" s="90">
        <f t="shared" ca="1" si="6"/>
        <v>0</v>
      </c>
      <c r="F75" s="90">
        <f t="shared" ca="1" si="6"/>
        <v>0</v>
      </c>
      <c r="G75" s="90">
        <f t="shared" ca="1" si="6"/>
        <v>0</v>
      </c>
      <c r="H75" s="90">
        <f t="shared" ca="1" si="6"/>
        <v>0</v>
      </c>
      <c r="I75" s="90">
        <f t="shared" ca="1" si="6"/>
        <v>0</v>
      </c>
      <c r="J75" s="90">
        <f t="shared" ca="1" si="6"/>
        <v>0</v>
      </c>
      <c r="K75" s="90">
        <f t="shared" ca="1" si="6"/>
        <v>0</v>
      </c>
      <c r="L75">
        <f ca="1">IF('NGPS 2020'!$A83="WT",INDIRECT("'NGPS 2020'!"&amp;'Country Selector'!$B$3&amp;ROW($A83))*10^12,0)</f>
        <v>0</v>
      </c>
      <c r="M75" s="90">
        <f t="shared" ca="1" si="9"/>
        <v>0</v>
      </c>
      <c r="N75" s="90">
        <f t="shared" ca="1" si="7"/>
        <v>0</v>
      </c>
      <c r="O75" s="90">
        <f t="shared" ca="1" si="7"/>
        <v>0</v>
      </c>
      <c r="P75" s="90">
        <f t="shared" ca="1" si="7"/>
        <v>0</v>
      </c>
      <c r="Q75" s="90">
        <f t="shared" ca="1" si="7"/>
        <v>0</v>
      </c>
      <c r="R75" s="90">
        <f t="shared" ca="1" si="7"/>
        <v>0</v>
      </c>
      <c r="S75" s="90">
        <f t="shared" ca="1" si="7"/>
        <v>0</v>
      </c>
      <c r="T75" s="90">
        <f t="shared" ca="1" si="7"/>
        <v>0</v>
      </c>
      <c r="U75" s="90">
        <f t="shared" ca="1" si="7"/>
        <v>0</v>
      </c>
      <c r="V75">
        <f ca="1">IF('NGPS 2030'!$A83="WT",INDIRECT("'NGPS 2030'!"&amp;'Country Selector'!$B$3&amp;ROW($A83))*10^12,0)</f>
        <v>0</v>
      </c>
    </row>
    <row r="76" spans="1:22">
      <c r="A76" s="74">
        <v>24</v>
      </c>
      <c r="B76">
        <f ca="1">IF('NGPS 2010'!$A84="WT",INDIRECT("'NGPS 2010'!"&amp;'Country Selector'!$B$3&amp;ROW($A84))*10^12,0)</f>
        <v>0</v>
      </c>
      <c r="C76" s="90">
        <f t="shared" ca="1" si="8"/>
        <v>0</v>
      </c>
      <c r="D76" s="90">
        <f t="shared" ca="1" si="6"/>
        <v>0</v>
      </c>
      <c r="E76" s="90">
        <f t="shared" ca="1" si="6"/>
        <v>0</v>
      </c>
      <c r="F76" s="90">
        <f t="shared" ca="1" si="6"/>
        <v>0</v>
      </c>
      <c r="G76" s="90">
        <f t="shared" ca="1" si="6"/>
        <v>0</v>
      </c>
      <c r="H76" s="90">
        <f t="shared" ca="1" si="6"/>
        <v>0</v>
      </c>
      <c r="I76" s="90">
        <f t="shared" ca="1" si="6"/>
        <v>0</v>
      </c>
      <c r="J76" s="90">
        <f t="shared" ca="1" si="6"/>
        <v>0</v>
      </c>
      <c r="K76" s="90">
        <f t="shared" ca="1" si="6"/>
        <v>0</v>
      </c>
      <c r="L76">
        <f ca="1">IF('NGPS 2020'!$A84="WT",INDIRECT("'NGPS 2020'!"&amp;'Country Selector'!$B$3&amp;ROW($A84))*10^12,0)</f>
        <v>0</v>
      </c>
      <c r="M76" s="90">
        <f t="shared" ca="1" si="9"/>
        <v>0</v>
      </c>
      <c r="N76" s="90">
        <f t="shared" ca="1" si="7"/>
        <v>0</v>
      </c>
      <c r="O76" s="90">
        <f t="shared" ca="1" si="7"/>
        <v>0</v>
      </c>
      <c r="P76" s="90">
        <f t="shared" ca="1" si="7"/>
        <v>0</v>
      </c>
      <c r="Q76" s="90">
        <f t="shared" ca="1" si="7"/>
        <v>0</v>
      </c>
      <c r="R76" s="90">
        <f t="shared" ca="1" si="7"/>
        <v>0</v>
      </c>
      <c r="S76" s="90">
        <f t="shared" ca="1" si="7"/>
        <v>0</v>
      </c>
      <c r="T76" s="90">
        <f t="shared" ca="1" si="7"/>
        <v>0</v>
      </c>
      <c r="U76" s="90">
        <f t="shared" ca="1" si="7"/>
        <v>0</v>
      </c>
      <c r="V76">
        <f ca="1">IF('NGPS 2030'!$A84="WT",INDIRECT("'NGPS 2030'!"&amp;'Country Selector'!$B$3&amp;ROW($A84))*10^12,0)</f>
        <v>0</v>
      </c>
    </row>
    <row r="77" spans="1:22">
      <c r="A77" s="74">
        <v>25</v>
      </c>
      <c r="B77">
        <f ca="1">IF('NGPS 2010'!$A85="WT",INDIRECT("'NGPS 2010'!"&amp;'Country Selector'!$B$3&amp;ROW($A85))*10^12,0)</f>
        <v>0</v>
      </c>
      <c r="C77" s="90">
        <f t="shared" ca="1" si="8"/>
        <v>0</v>
      </c>
      <c r="D77" s="90">
        <f t="shared" ca="1" si="6"/>
        <v>0</v>
      </c>
      <c r="E77" s="90">
        <f t="shared" ca="1" si="6"/>
        <v>0</v>
      </c>
      <c r="F77" s="90">
        <f t="shared" ca="1" si="6"/>
        <v>0</v>
      </c>
      <c r="G77" s="90">
        <f t="shared" ca="1" si="6"/>
        <v>0</v>
      </c>
      <c r="H77" s="90">
        <f t="shared" ca="1" si="6"/>
        <v>0</v>
      </c>
      <c r="I77" s="90">
        <f t="shared" ca="1" si="6"/>
        <v>0</v>
      </c>
      <c r="J77" s="90">
        <f t="shared" ca="1" si="6"/>
        <v>0</v>
      </c>
      <c r="K77" s="90">
        <f t="shared" ca="1" si="6"/>
        <v>0</v>
      </c>
      <c r="L77">
        <f ca="1">IF('NGPS 2020'!$A85="WT",INDIRECT("'NGPS 2020'!"&amp;'Country Selector'!$B$3&amp;ROW($A85))*10^12,0)</f>
        <v>0</v>
      </c>
      <c r="M77" s="90">
        <f t="shared" ca="1" si="9"/>
        <v>0</v>
      </c>
      <c r="N77" s="90">
        <f t="shared" ca="1" si="7"/>
        <v>0</v>
      </c>
      <c r="O77" s="90">
        <f t="shared" ca="1" si="7"/>
        <v>0</v>
      </c>
      <c r="P77" s="90">
        <f t="shared" ca="1" si="7"/>
        <v>0</v>
      </c>
      <c r="Q77" s="90">
        <f t="shared" ca="1" si="7"/>
        <v>0</v>
      </c>
      <c r="R77" s="90">
        <f t="shared" ca="1" si="7"/>
        <v>0</v>
      </c>
      <c r="S77" s="90">
        <f t="shared" ca="1" si="7"/>
        <v>0</v>
      </c>
      <c r="T77" s="90">
        <f t="shared" ca="1" si="7"/>
        <v>0</v>
      </c>
      <c r="U77" s="90">
        <f t="shared" ca="1" si="7"/>
        <v>0</v>
      </c>
      <c r="V77">
        <f ca="1">IF('NGPS 2030'!$A85="WT",INDIRECT("'NGPS 2030'!"&amp;'Country Selector'!$B$3&amp;ROW($A85))*10^12,0)</f>
        <v>0</v>
      </c>
    </row>
    <row r="78" spans="1:22">
      <c r="A78" s="74">
        <v>26</v>
      </c>
      <c r="B78">
        <f ca="1">IF('NGPS 2010'!$A86="WT",INDIRECT("'NGPS 2010'!"&amp;'Country Selector'!$B$3&amp;ROW($A86))*10^12,0)</f>
        <v>48508084010.492783</v>
      </c>
      <c r="C78" s="90">
        <f t="shared" ca="1" si="8"/>
        <v>73859204446.10434</v>
      </c>
      <c r="D78" s="90">
        <f t="shared" ca="1" si="6"/>
        <v>99210324881.715912</v>
      </c>
      <c r="E78" s="90">
        <f t="shared" ca="1" si="6"/>
        <v>124561445317.32745</v>
      </c>
      <c r="F78" s="90">
        <f t="shared" ca="1" si="6"/>
        <v>149912565752.93903</v>
      </c>
      <c r="G78" s="90">
        <f t="shared" ca="1" si="6"/>
        <v>175263686188.5506</v>
      </c>
      <c r="H78" s="90">
        <f t="shared" ca="1" si="6"/>
        <v>200614806624.16214</v>
      </c>
      <c r="I78" s="90">
        <f t="shared" ca="1" si="6"/>
        <v>225965927059.77371</v>
      </c>
      <c r="J78" s="90">
        <f t="shared" ca="1" si="6"/>
        <v>251317047495.38525</v>
      </c>
      <c r="K78" s="90">
        <f t="shared" ca="1" si="6"/>
        <v>276668167930.99683</v>
      </c>
      <c r="L78">
        <f ca="1">IF('NGPS 2020'!$A86="WT",INDIRECT("'NGPS 2020'!"&amp;'Country Selector'!$B$3&amp;ROW($A86))*10^12,0)</f>
        <v>302019288366.6084</v>
      </c>
      <c r="M78" s="90">
        <f t="shared" ca="1" si="9"/>
        <v>271867283064.33566</v>
      </c>
      <c r="N78" s="90">
        <f t="shared" ca="1" si="7"/>
        <v>241715277762.0629</v>
      </c>
      <c r="O78" s="90">
        <f t="shared" ca="1" si="7"/>
        <v>211563272459.79013</v>
      </c>
      <c r="P78" s="90">
        <f t="shared" ca="1" si="7"/>
        <v>181411267157.51736</v>
      </c>
      <c r="Q78" s="90">
        <f t="shared" ca="1" si="7"/>
        <v>151259261855.24463</v>
      </c>
      <c r="R78" s="90">
        <f t="shared" ca="1" si="7"/>
        <v>121107256552.97186</v>
      </c>
      <c r="S78" s="90">
        <f t="shared" ca="1" si="7"/>
        <v>90955251250.699112</v>
      </c>
      <c r="T78" s="90">
        <f t="shared" ca="1" si="7"/>
        <v>60803245948.426361</v>
      </c>
      <c r="U78" s="90">
        <f t="shared" ca="1" si="7"/>
        <v>30651240646.15361</v>
      </c>
      <c r="V78">
        <f ca="1">IF('NGPS 2030'!$A86="WT",INDIRECT("'NGPS 2030'!"&amp;'Country Selector'!$B$3&amp;ROW($A86))*10^12,0)</f>
        <v>499235343.88085502</v>
      </c>
    </row>
    <row r="79" spans="1:22">
      <c r="A79" s="74">
        <v>27</v>
      </c>
      <c r="B79">
        <f ca="1">IF('NGPS 2010'!$A87="WT",INDIRECT("'NGPS 2010'!"&amp;'Country Selector'!$B$3&amp;ROW($A87))*10^12,0)</f>
        <v>0</v>
      </c>
      <c r="C79" s="90">
        <f t="shared" ca="1" si="8"/>
        <v>0</v>
      </c>
      <c r="D79" s="90">
        <f t="shared" ca="1" si="6"/>
        <v>0</v>
      </c>
      <c r="E79" s="90">
        <f t="shared" ca="1" si="6"/>
        <v>0</v>
      </c>
      <c r="F79" s="90">
        <f t="shared" ca="1" si="6"/>
        <v>0</v>
      </c>
      <c r="G79" s="90">
        <f t="shared" ca="1" si="6"/>
        <v>0</v>
      </c>
      <c r="H79" s="90">
        <f t="shared" ca="1" si="6"/>
        <v>0</v>
      </c>
      <c r="I79" s="90">
        <f t="shared" ca="1" si="6"/>
        <v>0</v>
      </c>
      <c r="J79" s="90">
        <f t="shared" ca="1" si="6"/>
        <v>0</v>
      </c>
      <c r="K79" s="90">
        <f t="shared" ca="1" si="6"/>
        <v>0</v>
      </c>
      <c r="L79">
        <f ca="1">IF('NGPS 2020'!$A87="WT",INDIRECT("'NGPS 2020'!"&amp;'Country Selector'!$B$3&amp;ROW($A87))*10^12,0)</f>
        <v>0</v>
      </c>
      <c r="M79" s="90">
        <f t="shared" ca="1" si="9"/>
        <v>0</v>
      </c>
      <c r="N79" s="90">
        <f t="shared" ca="1" si="7"/>
        <v>0</v>
      </c>
      <c r="O79" s="90">
        <f t="shared" ca="1" si="7"/>
        <v>0</v>
      </c>
      <c r="P79" s="90">
        <f t="shared" ca="1" si="7"/>
        <v>0</v>
      </c>
      <c r="Q79" s="90">
        <f t="shared" ca="1" si="7"/>
        <v>0</v>
      </c>
      <c r="R79" s="90">
        <f t="shared" ca="1" si="7"/>
        <v>0</v>
      </c>
      <c r="S79" s="90">
        <f t="shared" ca="1" si="7"/>
        <v>0</v>
      </c>
      <c r="T79" s="90">
        <f t="shared" ca="1" si="7"/>
        <v>0</v>
      </c>
      <c r="U79" s="90">
        <f t="shared" ca="1" si="7"/>
        <v>0</v>
      </c>
      <c r="V79">
        <f ca="1">IF('NGPS 2030'!$A87="WT",INDIRECT("'NGPS 2030'!"&amp;'Country Selector'!$B$3&amp;ROW($A87))*10^12,0)</f>
        <v>0</v>
      </c>
    </row>
    <row r="80" spans="1:22">
      <c r="A80" s="74">
        <v>28</v>
      </c>
      <c r="B80">
        <f ca="1">IF('NGPS 2010'!$A88="WT",INDIRECT("'NGPS 2010'!"&amp;'Country Selector'!$B$3&amp;ROW($A88))*10^12,0)</f>
        <v>617674647690.49243</v>
      </c>
      <c r="C80" s="90">
        <f t="shared" ca="1" si="8"/>
        <v>555907182921.44312</v>
      </c>
      <c r="D80" s="90">
        <f t="shared" ca="1" si="6"/>
        <v>494139718152.39392</v>
      </c>
      <c r="E80" s="90">
        <f t="shared" ca="1" si="6"/>
        <v>432372253383.34473</v>
      </c>
      <c r="F80" s="90">
        <f t="shared" ca="1" si="6"/>
        <v>370604788614.29547</v>
      </c>
      <c r="G80" s="90">
        <f t="shared" ca="1" si="6"/>
        <v>308837323845.24622</v>
      </c>
      <c r="H80" s="90">
        <f t="shared" ca="1" si="6"/>
        <v>247069859076.19696</v>
      </c>
      <c r="I80" s="90">
        <f t="shared" ca="1" si="6"/>
        <v>185302394307.14774</v>
      </c>
      <c r="J80" s="90">
        <f t="shared" ca="1" si="6"/>
        <v>123534929538.09848</v>
      </c>
      <c r="K80" s="90">
        <f t="shared" ca="1" si="6"/>
        <v>61767464769.04924</v>
      </c>
      <c r="L80">
        <f ca="1">IF('NGPS 2020'!$A88="WT",INDIRECT("'NGPS 2020'!"&amp;'Country Selector'!$B$3&amp;ROW($A88))*10^12,0)</f>
        <v>0</v>
      </c>
      <c r="M80" s="90">
        <f t="shared" ca="1" si="9"/>
        <v>0</v>
      </c>
      <c r="N80" s="90">
        <f t="shared" ca="1" si="7"/>
        <v>0</v>
      </c>
      <c r="O80" s="90">
        <f t="shared" ca="1" si="7"/>
        <v>0</v>
      </c>
      <c r="P80" s="90">
        <f t="shared" ca="1" si="7"/>
        <v>0</v>
      </c>
      <c r="Q80" s="90">
        <f t="shared" ca="1" si="7"/>
        <v>0</v>
      </c>
      <c r="R80" s="90">
        <f t="shared" ca="1" si="7"/>
        <v>0</v>
      </c>
      <c r="S80" s="90">
        <f t="shared" ca="1" si="7"/>
        <v>0</v>
      </c>
      <c r="T80" s="90">
        <f t="shared" ca="1" si="7"/>
        <v>0</v>
      </c>
      <c r="U80" s="90">
        <f t="shared" ca="1" si="7"/>
        <v>0</v>
      </c>
      <c r="V80">
        <f ca="1">IF('NGPS 2030'!$A88="WT",INDIRECT("'NGPS 2030'!"&amp;'Country Selector'!$B$3&amp;ROW($A88))*10^12,0)</f>
        <v>0</v>
      </c>
    </row>
    <row r="81" spans="1:22">
      <c r="A81" s="74">
        <v>29</v>
      </c>
      <c r="B81">
        <f ca="1">IF('NGPS 2010'!$A89="WT",INDIRECT("'NGPS 2010'!"&amp;'Country Selector'!$B$3&amp;ROW($A89))*10^12,0)</f>
        <v>0</v>
      </c>
      <c r="C81" s="90">
        <f t="shared" ca="1" si="8"/>
        <v>0</v>
      </c>
      <c r="D81" s="90">
        <f t="shared" ca="1" si="6"/>
        <v>0</v>
      </c>
      <c r="E81" s="90">
        <f t="shared" ca="1" si="6"/>
        <v>0</v>
      </c>
      <c r="F81" s="90">
        <f t="shared" ca="1" si="6"/>
        <v>0</v>
      </c>
      <c r="G81" s="90">
        <f t="shared" ca="1" si="6"/>
        <v>0</v>
      </c>
      <c r="H81" s="90">
        <f t="shared" ca="1" si="6"/>
        <v>0</v>
      </c>
      <c r="I81" s="90">
        <f t="shared" ca="1" si="6"/>
        <v>0</v>
      </c>
      <c r="J81" s="90">
        <f t="shared" ca="1" si="6"/>
        <v>0</v>
      </c>
      <c r="K81" s="90">
        <f t="shared" ca="1" si="6"/>
        <v>0</v>
      </c>
      <c r="L81">
        <f ca="1">IF('NGPS 2020'!$A89="WT",INDIRECT("'NGPS 2020'!"&amp;'Country Selector'!$B$3&amp;ROW($A89))*10^12,0)</f>
        <v>0</v>
      </c>
      <c r="M81" s="90">
        <f t="shared" ca="1" si="9"/>
        <v>0</v>
      </c>
      <c r="N81" s="90">
        <f t="shared" ca="1" si="7"/>
        <v>0</v>
      </c>
      <c r="O81" s="90">
        <f t="shared" ca="1" si="7"/>
        <v>0</v>
      </c>
      <c r="P81" s="90">
        <f t="shared" ca="1" si="7"/>
        <v>0</v>
      </c>
      <c r="Q81" s="90">
        <f t="shared" ca="1" si="7"/>
        <v>0</v>
      </c>
      <c r="R81" s="90">
        <f t="shared" ca="1" si="7"/>
        <v>0</v>
      </c>
      <c r="S81" s="90">
        <f t="shared" ca="1" si="7"/>
        <v>0</v>
      </c>
      <c r="T81" s="90">
        <f t="shared" ca="1" si="7"/>
        <v>0</v>
      </c>
      <c r="U81" s="90">
        <f t="shared" ca="1" si="7"/>
        <v>0</v>
      </c>
      <c r="V81">
        <f ca="1">IF('NGPS 2030'!$A89="WT",INDIRECT("'NGPS 2030'!"&amp;'Country Selector'!$B$3&amp;ROW($A89))*10^12,0)</f>
        <v>0</v>
      </c>
    </row>
    <row r="82" spans="1:22">
      <c r="A82" s="74">
        <v>30</v>
      </c>
      <c r="B82">
        <f ca="1">IF('NGPS 2010'!$A90="WT",INDIRECT("'NGPS 2010'!"&amp;'Country Selector'!$B$3&amp;ROW($A90))*10^12,0)</f>
        <v>0</v>
      </c>
      <c r="C82" s="90">
        <f t="shared" ca="1" si="8"/>
        <v>0</v>
      </c>
      <c r="D82" s="90">
        <f t="shared" ca="1" si="6"/>
        <v>0</v>
      </c>
      <c r="E82" s="90">
        <f t="shared" ca="1" si="6"/>
        <v>0</v>
      </c>
      <c r="F82" s="90">
        <f t="shared" ca="1" si="6"/>
        <v>0</v>
      </c>
      <c r="G82" s="90">
        <f t="shared" ca="1" si="6"/>
        <v>0</v>
      </c>
      <c r="H82" s="90">
        <f t="shared" ca="1" si="6"/>
        <v>0</v>
      </c>
      <c r="I82" s="90">
        <f t="shared" ca="1" si="6"/>
        <v>0</v>
      </c>
      <c r="J82" s="90">
        <f t="shared" ca="1" si="6"/>
        <v>0</v>
      </c>
      <c r="K82" s="90">
        <f t="shared" ca="1" si="6"/>
        <v>0</v>
      </c>
      <c r="L82">
        <f ca="1">IF('NGPS 2020'!$A90="WT",INDIRECT("'NGPS 2020'!"&amp;'Country Selector'!$B$3&amp;ROW($A90))*10^12,0)</f>
        <v>0</v>
      </c>
      <c r="M82" s="90">
        <f t="shared" ca="1" si="9"/>
        <v>0</v>
      </c>
      <c r="N82" s="90">
        <f t="shared" ca="1" si="7"/>
        <v>0</v>
      </c>
      <c r="O82" s="90">
        <f t="shared" ca="1" si="7"/>
        <v>0</v>
      </c>
      <c r="P82" s="90">
        <f t="shared" ca="1" si="7"/>
        <v>0</v>
      </c>
      <c r="Q82" s="90">
        <f t="shared" ca="1" si="7"/>
        <v>0</v>
      </c>
      <c r="R82" s="90">
        <f t="shared" ca="1" si="7"/>
        <v>0</v>
      </c>
      <c r="S82" s="90">
        <f t="shared" ca="1" si="7"/>
        <v>0</v>
      </c>
      <c r="T82" s="90">
        <f t="shared" ca="1" si="7"/>
        <v>0</v>
      </c>
      <c r="U82" s="90">
        <f t="shared" ca="1" si="7"/>
        <v>0</v>
      </c>
      <c r="V82">
        <f ca="1">IF('NGPS 2030'!$A90="WT",INDIRECT("'NGPS 2030'!"&amp;'Country Selector'!$B$3&amp;ROW($A90))*10^12,0)</f>
        <v>0</v>
      </c>
    </row>
    <row r="83" spans="1:22">
      <c r="A83" s="74">
        <v>31</v>
      </c>
      <c r="B83">
        <f ca="1">IF('NGPS 2010'!$A91="WT",INDIRECT("'NGPS 2010'!"&amp;'Country Selector'!$B$3&amp;ROW($A91))*10^12,0)</f>
        <v>229514214225.88681</v>
      </c>
      <c r="C83" s="90">
        <f t="shared" ca="1" si="8"/>
        <v>206562792803.29813</v>
      </c>
      <c r="D83" s="90">
        <f t="shared" ca="1" si="6"/>
        <v>183611371380.70944</v>
      </c>
      <c r="E83" s="90">
        <f t="shared" ca="1" si="6"/>
        <v>160659949958.12079</v>
      </c>
      <c r="F83" s="90">
        <f t="shared" ca="1" si="6"/>
        <v>137708528535.53207</v>
      </c>
      <c r="G83" s="90">
        <f t="shared" ca="1" si="6"/>
        <v>114757107112.94341</v>
      </c>
      <c r="H83" s="90">
        <f t="shared" ca="1" si="6"/>
        <v>91805685690.354721</v>
      </c>
      <c r="I83" s="90">
        <f t="shared" ca="1" si="6"/>
        <v>68854264267.766037</v>
      </c>
      <c r="J83" s="90">
        <f t="shared" ca="1" si="6"/>
        <v>45902842845.177361</v>
      </c>
      <c r="K83" s="90">
        <f t="shared" ca="1" si="6"/>
        <v>22951421422.58868</v>
      </c>
      <c r="L83">
        <f ca="1">IF('NGPS 2020'!$A91="WT",INDIRECT("'NGPS 2020'!"&amp;'Country Selector'!$B$3&amp;ROW($A91))*10^12,0)</f>
        <v>0</v>
      </c>
      <c r="M83" s="90">
        <f t="shared" ca="1" si="9"/>
        <v>42677902522.262909</v>
      </c>
      <c r="N83" s="90">
        <f t="shared" ca="1" si="7"/>
        <v>85355805044.525818</v>
      </c>
      <c r="O83" s="90">
        <f t="shared" ca="1" si="7"/>
        <v>128033707566.78873</v>
      </c>
      <c r="P83" s="90">
        <f t="shared" ca="1" si="7"/>
        <v>170711610089.05164</v>
      </c>
      <c r="Q83" s="90">
        <f t="shared" ca="1" si="7"/>
        <v>213389512611.31454</v>
      </c>
      <c r="R83" s="90">
        <f t="shared" ca="1" si="7"/>
        <v>256067415133.57745</v>
      </c>
      <c r="S83" s="90">
        <f t="shared" ca="1" si="7"/>
        <v>298745317655.84039</v>
      </c>
      <c r="T83" s="90">
        <f t="shared" ca="1" si="7"/>
        <v>341423220178.10327</v>
      </c>
      <c r="U83" s="90">
        <f t="shared" ca="1" si="7"/>
        <v>384101122700.36615</v>
      </c>
      <c r="V83">
        <f ca="1">IF('NGPS 2030'!$A91="WT",INDIRECT("'NGPS 2030'!"&amp;'Country Selector'!$B$3&amp;ROW($A91))*10^12,0)</f>
        <v>426779025222.62909</v>
      </c>
    </row>
    <row r="84" spans="1:22">
      <c r="A84" s="74">
        <v>32</v>
      </c>
      <c r="B84">
        <f ca="1">IF('NGPS 2010'!$A92="WT",INDIRECT("'NGPS 2010'!"&amp;'Country Selector'!$B$3&amp;ROW($A92))*10^12,0)</f>
        <v>0</v>
      </c>
      <c r="C84" s="90">
        <f t="shared" ca="1" si="8"/>
        <v>0</v>
      </c>
      <c r="D84" s="90">
        <f t="shared" ca="1" si="6"/>
        <v>0</v>
      </c>
      <c r="E84" s="90">
        <f t="shared" ca="1" si="6"/>
        <v>0</v>
      </c>
      <c r="F84" s="90">
        <f t="shared" ca="1" si="6"/>
        <v>0</v>
      </c>
      <c r="G84" s="90">
        <f t="shared" ca="1" si="6"/>
        <v>0</v>
      </c>
      <c r="H84" s="90">
        <f t="shared" ca="1" si="6"/>
        <v>0</v>
      </c>
      <c r="I84" s="90">
        <f t="shared" ca="1" si="6"/>
        <v>0</v>
      </c>
      <c r="J84" s="90">
        <f t="shared" ca="1" si="6"/>
        <v>0</v>
      </c>
      <c r="K84" s="90">
        <f t="shared" ca="1" si="6"/>
        <v>0</v>
      </c>
      <c r="L84">
        <f ca="1">IF('NGPS 2020'!$A92="WT",INDIRECT("'NGPS 2020'!"&amp;'Country Selector'!$B$3&amp;ROW($A92))*10^12,0)</f>
        <v>0</v>
      </c>
      <c r="M84" s="90">
        <f t="shared" ca="1" si="9"/>
        <v>0</v>
      </c>
      <c r="N84" s="90">
        <f t="shared" ca="1" si="7"/>
        <v>0</v>
      </c>
      <c r="O84" s="90">
        <f t="shared" ca="1" si="7"/>
        <v>0</v>
      </c>
      <c r="P84" s="90">
        <f t="shared" ca="1" si="7"/>
        <v>0</v>
      </c>
      <c r="Q84" s="90">
        <f t="shared" ca="1" si="7"/>
        <v>0</v>
      </c>
      <c r="R84" s="90">
        <f t="shared" ca="1" si="7"/>
        <v>0</v>
      </c>
      <c r="S84" s="90">
        <f t="shared" ca="1" si="7"/>
        <v>0</v>
      </c>
      <c r="T84" s="90">
        <f t="shared" ca="1" si="7"/>
        <v>0</v>
      </c>
      <c r="U84" s="90">
        <f t="shared" ca="1" si="7"/>
        <v>0</v>
      </c>
      <c r="V84">
        <f ca="1">IF('NGPS 2030'!$A92="WT",INDIRECT("'NGPS 2030'!"&amp;'Country Selector'!$B$3&amp;ROW($A92))*10^12,0)</f>
        <v>0</v>
      </c>
    </row>
    <row r="85" spans="1:22">
      <c r="A85" s="74">
        <v>33</v>
      </c>
      <c r="B85">
        <f ca="1">IF('NGPS 2010'!$A93="WT",INDIRECT("'NGPS 2010'!"&amp;'Country Selector'!$B$3&amp;ROW($A93))*10^12,0)</f>
        <v>0</v>
      </c>
      <c r="C85" s="90">
        <f t="shared" ca="1" si="8"/>
        <v>0</v>
      </c>
      <c r="D85" s="90">
        <f t="shared" ca="1" si="6"/>
        <v>0</v>
      </c>
      <c r="E85" s="90">
        <f t="shared" ca="1" si="6"/>
        <v>0</v>
      </c>
      <c r="F85" s="90">
        <f t="shared" ca="1" si="6"/>
        <v>0</v>
      </c>
      <c r="G85" s="90">
        <f t="shared" ca="1" si="6"/>
        <v>0</v>
      </c>
      <c r="H85" s="90">
        <f t="shared" ca="1" si="6"/>
        <v>0</v>
      </c>
      <c r="I85" s="90">
        <f t="shared" ca="1" si="6"/>
        <v>0</v>
      </c>
      <c r="J85" s="90">
        <f t="shared" ca="1" si="6"/>
        <v>0</v>
      </c>
      <c r="K85" s="90">
        <f t="shared" ca="1" si="6"/>
        <v>0</v>
      </c>
      <c r="L85">
        <f ca="1">IF('NGPS 2020'!$A93="WT",INDIRECT("'NGPS 2020'!"&amp;'Country Selector'!$B$3&amp;ROW($A93))*10^12,0)</f>
        <v>0</v>
      </c>
      <c r="M85" s="90">
        <f t="shared" ca="1" si="9"/>
        <v>0</v>
      </c>
      <c r="N85" s="90">
        <f t="shared" ca="1" si="7"/>
        <v>0</v>
      </c>
      <c r="O85" s="90">
        <f t="shared" ca="1" si="7"/>
        <v>0</v>
      </c>
      <c r="P85" s="90">
        <f t="shared" ca="1" si="7"/>
        <v>0</v>
      </c>
      <c r="Q85" s="90">
        <f t="shared" ca="1" si="7"/>
        <v>0</v>
      </c>
      <c r="R85" s="90">
        <f t="shared" ca="1" si="7"/>
        <v>0</v>
      </c>
      <c r="S85" s="90">
        <f t="shared" ca="1" si="7"/>
        <v>0</v>
      </c>
      <c r="T85" s="90">
        <f t="shared" ca="1" si="7"/>
        <v>0</v>
      </c>
      <c r="U85" s="90">
        <f t="shared" ca="1" si="7"/>
        <v>0</v>
      </c>
      <c r="V85">
        <f ca="1">IF('NGPS 2030'!$A93="WT",INDIRECT("'NGPS 2030'!"&amp;'Country Selector'!$B$3&amp;ROW($A93))*10^12,0)</f>
        <v>0</v>
      </c>
    </row>
    <row r="86" spans="1:22">
      <c r="A86" s="74">
        <v>34</v>
      </c>
      <c r="B86">
        <f ca="1">IF('NGPS 2010'!$A94="WT",INDIRECT("'NGPS 2010'!"&amp;'Country Selector'!$B$3&amp;ROW($A94))*10^12,0)</f>
        <v>0</v>
      </c>
      <c r="C86" s="90">
        <f t="shared" ca="1" si="8"/>
        <v>0</v>
      </c>
      <c r="D86" s="90">
        <f t="shared" ca="1" si="6"/>
        <v>0</v>
      </c>
      <c r="E86" s="90">
        <f t="shared" ca="1" si="6"/>
        <v>0</v>
      </c>
      <c r="F86" s="90">
        <f t="shared" ca="1" si="6"/>
        <v>0</v>
      </c>
      <c r="G86" s="90">
        <f t="shared" ca="1" si="6"/>
        <v>0</v>
      </c>
      <c r="H86" s="90">
        <f t="shared" ca="1" si="6"/>
        <v>0</v>
      </c>
      <c r="I86" s="90">
        <f t="shared" ca="1" si="6"/>
        <v>0</v>
      </c>
      <c r="J86" s="90">
        <f t="shared" ca="1" si="6"/>
        <v>0</v>
      </c>
      <c r="K86" s="90">
        <f t="shared" ca="1" si="6"/>
        <v>0</v>
      </c>
      <c r="L86">
        <f ca="1">IF('NGPS 2020'!$A94="WT",INDIRECT("'NGPS 2020'!"&amp;'Country Selector'!$B$3&amp;ROW($A94))*10^12,0)</f>
        <v>0</v>
      </c>
      <c r="M86" s="90">
        <f t="shared" ca="1" si="9"/>
        <v>0</v>
      </c>
      <c r="N86" s="90">
        <f t="shared" ca="1" si="7"/>
        <v>0</v>
      </c>
      <c r="O86" s="90">
        <f t="shared" ca="1" si="7"/>
        <v>0</v>
      </c>
      <c r="P86" s="90">
        <f t="shared" ca="1" si="7"/>
        <v>0</v>
      </c>
      <c r="Q86" s="90">
        <f t="shared" ca="1" si="7"/>
        <v>0</v>
      </c>
      <c r="R86" s="90">
        <f t="shared" ca="1" si="7"/>
        <v>0</v>
      </c>
      <c r="S86" s="90">
        <f t="shared" ca="1" si="7"/>
        <v>0</v>
      </c>
      <c r="T86" s="90">
        <f t="shared" ca="1" si="7"/>
        <v>0</v>
      </c>
      <c r="U86" s="90">
        <f t="shared" ca="1" si="7"/>
        <v>0</v>
      </c>
      <c r="V86">
        <f ca="1">IF('NGPS 2030'!$A94="WT",INDIRECT("'NGPS 2030'!"&amp;'Country Selector'!$B$3&amp;ROW($A94))*10^12,0)</f>
        <v>0</v>
      </c>
    </row>
    <row r="87" spans="1:22">
      <c r="A87" s="74">
        <v>35</v>
      </c>
      <c r="B87">
        <f ca="1">IF('NGPS 2010'!$A95="WT",INDIRECT("'NGPS 2010'!"&amp;'Country Selector'!$B$3&amp;ROW($A95))*10^12,0)</f>
        <v>0</v>
      </c>
      <c r="C87" s="90">
        <f t="shared" ca="1" si="8"/>
        <v>0</v>
      </c>
      <c r="D87" s="90">
        <f t="shared" ca="1" si="6"/>
        <v>0</v>
      </c>
      <c r="E87" s="90">
        <f t="shared" ca="1" si="6"/>
        <v>0</v>
      </c>
      <c r="F87" s="90">
        <f t="shared" ca="1" si="6"/>
        <v>0</v>
      </c>
      <c r="G87" s="90">
        <f t="shared" ca="1" si="6"/>
        <v>0</v>
      </c>
      <c r="H87" s="90">
        <f t="shared" ca="1" si="6"/>
        <v>0</v>
      </c>
      <c r="I87" s="90">
        <f t="shared" ca="1" si="6"/>
        <v>0</v>
      </c>
      <c r="J87" s="90">
        <f t="shared" ca="1" si="6"/>
        <v>0</v>
      </c>
      <c r="K87" s="90">
        <f t="shared" ca="1" si="6"/>
        <v>0</v>
      </c>
      <c r="L87">
        <f ca="1">IF('NGPS 2020'!$A95="WT",INDIRECT("'NGPS 2020'!"&amp;'Country Selector'!$B$3&amp;ROW($A95))*10^12,0)</f>
        <v>0</v>
      </c>
      <c r="M87" s="90">
        <f t="shared" ca="1" si="9"/>
        <v>0</v>
      </c>
      <c r="N87" s="90">
        <f t="shared" ca="1" si="7"/>
        <v>0</v>
      </c>
      <c r="O87" s="90">
        <f t="shared" ca="1" si="7"/>
        <v>0</v>
      </c>
      <c r="P87" s="90">
        <f t="shared" ca="1" si="7"/>
        <v>0</v>
      </c>
      <c r="Q87" s="90">
        <f t="shared" ca="1" si="7"/>
        <v>0</v>
      </c>
      <c r="R87" s="90">
        <f t="shared" ca="1" si="7"/>
        <v>0</v>
      </c>
      <c r="S87" s="90">
        <f t="shared" ca="1" si="7"/>
        <v>0</v>
      </c>
      <c r="T87" s="90">
        <f t="shared" ca="1" si="7"/>
        <v>0</v>
      </c>
      <c r="U87" s="90">
        <f t="shared" ca="1" si="7"/>
        <v>0</v>
      </c>
      <c r="V87">
        <f ca="1">IF('NGPS 2030'!$A95="WT",INDIRECT("'NGPS 2030'!"&amp;'Country Selector'!$B$3&amp;ROW($A95))*10^12,0)</f>
        <v>0</v>
      </c>
    </row>
    <row r="88" spans="1:22">
      <c r="A88" s="74">
        <v>36</v>
      </c>
      <c r="B88">
        <f ca="1">IF('NGPS 2010'!$A96="WT",INDIRECT("'NGPS 2010'!"&amp;'Country Selector'!$B$3&amp;ROW($A96))*10^12,0)</f>
        <v>0</v>
      </c>
      <c r="C88" s="90">
        <f t="shared" ca="1" si="8"/>
        <v>0</v>
      </c>
      <c r="D88" s="90">
        <f t="shared" ca="1" si="6"/>
        <v>0</v>
      </c>
      <c r="E88" s="90">
        <f t="shared" ca="1" si="6"/>
        <v>0</v>
      </c>
      <c r="F88" s="90">
        <f t="shared" ca="1" si="6"/>
        <v>0</v>
      </c>
      <c r="G88" s="90">
        <f t="shared" ca="1" si="6"/>
        <v>0</v>
      </c>
      <c r="H88" s="90">
        <f t="shared" ca="1" si="6"/>
        <v>0</v>
      </c>
      <c r="I88" s="90">
        <f t="shared" ca="1" si="6"/>
        <v>0</v>
      </c>
      <c r="J88" s="90">
        <f t="shared" ca="1" si="6"/>
        <v>0</v>
      </c>
      <c r="K88" s="90">
        <f t="shared" ca="1" si="6"/>
        <v>0</v>
      </c>
      <c r="L88">
        <f ca="1">IF('NGPS 2020'!$A96="WT",INDIRECT("'NGPS 2020'!"&amp;'Country Selector'!$B$3&amp;ROW($A96))*10^12,0)</f>
        <v>0</v>
      </c>
      <c r="M88" s="90">
        <f t="shared" ca="1" si="9"/>
        <v>0</v>
      </c>
      <c r="N88" s="90">
        <f t="shared" ca="1" si="7"/>
        <v>0</v>
      </c>
      <c r="O88" s="90">
        <f t="shared" ca="1" si="7"/>
        <v>0</v>
      </c>
      <c r="P88" s="90">
        <f t="shared" ca="1" si="7"/>
        <v>0</v>
      </c>
      <c r="Q88" s="90">
        <f t="shared" ca="1" si="7"/>
        <v>0</v>
      </c>
      <c r="R88" s="90">
        <f t="shared" ca="1" si="7"/>
        <v>0</v>
      </c>
      <c r="S88" s="90">
        <f t="shared" ca="1" si="7"/>
        <v>0</v>
      </c>
      <c r="T88" s="90">
        <f t="shared" ca="1" si="7"/>
        <v>0</v>
      </c>
      <c r="U88" s="90">
        <f t="shared" ca="1" si="7"/>
        <v>0</v>
      </c>
      <c r="V88">
        <f ca="1">IF('NGPS 2030'!$A96="WT",INDIRECT("'NGPS 2030'!"&amp;'Country Selector'!$B$3&amp;ROW($A96))*10^12,0)</f>
        <v>0</v>
      </c>
    </row>
    <row r="89" spans="1:22">
      <c r="A89" s="74">
        <v>37</v>
      </c>
      <c r="B89">
        <f ca="1">IF('NGPS 2010'!$A97="WT",INDIRECT("'NGPS 2010'!"&amp;'Country Selector'!$B$3&amp;ROW($A97))*10^12,0)</f>
        <v>0</v>
      </c>
      <c r="C89" s="90">
        <f t="shared" ca="1" si="8"/>
        <v>0</v>
      </c>
      <c r="D89" s="90">
        <f t="shared" ca="1" si="6"/>
        <v>0</v>
      </c>
      <c r="E89" s="90">
        <f t="shared" ca="1" si="6"/>
        <v>0</v>
      </c>
      <c r="F89" s="90">
        <f t="shared" ca="1" si="6"/>
        <v>0</v>
      </c>
      <c r="G89" s="90">
        <f t="shared" ca="1" si="6"/>
        <v>0</v>
      </c>
      <c r="H89" s="90">
        <f t="shared" ca="1" si="6"/>
        <v>0</v>
      </c>
      <c r="I89" s="90">
        <f t="shared" ca="1" si="6"/>
        <v>0</v>
      </c>
      <c r="J89" s="90">
        <f t="shared" ca="1" si="6"/>
        <v>0</v>
      </c>
      <c r="K89" s="90">
        <f t="shared" ca="1" si="6"/>
        <v>0</v>
      </c>
      <c r="L89">
        <f ca="1">IF('NGPS 2020'!$A97="WT",INDIRECT("'NGPS 2020'!"&amp;'Country Selector'!$B$3&amp;ROW($A97))*10^12,0)</f>
        <v>0</v>
      </c>
      <c r="M89" s="90">
        <f t="shared" ca="1" si="9"/>
        <v>0</v>
      </c>
      <c r="N89" s="90">
        <f t="shared" ca="1" si="7"/>
        <v>0</v>
      </c>
      <c r="O89" s="90">
        <f t="shared" ca="1" si="7"/>
        <v>0</v>
      </c>
      <c r="P89" s="90">
        <f t="shared" ca="1" si="7"/>
        <v>0</v>
      </c>
      <c r="Q89" s="90">
        <f t="shared" ca="1" si="7"/>
        <v>0</v>
      </c>
      <c r="R89" s="90">
        <f t="shared" ca="1" si="7"/>
        <v>0</v>
      </c>
      <c r="S89" s="90">
        <f t="shared" ca="1" si="7"/>
        <v>0</v>
      </c>
      <c r="T89" s="90">
        <f t="shared" ca="1" si="7"/>
        <v>0</v>
      </c>
      <c r="U89" s="90">
        <f t="shared" ca="1" si="7"/>
        <v>0</v>
      </c>
      <c r="V89">
        <f ca="1">IF('NGPS 2030'!$A97="WT",INDIRECT("'NGPS 2030'!"&amp;'Country Selector'!$B$3&amp;ROW($A97))*10^12,0)</f>
        <v>0</v>
      </c>
    </row>
    <row r="90" spans="1:22">
      <c r="A90" s="74">
        <v>38</v>
      </c>
      <c r="B90">
        <f ca="1">IF('NGPS 2010'!$A98="WT",INDIRECT("'NGPS 2010'!"&amp;'Country Selector'!$B$3&amp;ROW($A98))*10^12,0)</f>
        <v>0</v>
      </c>
      <c r="C90" s="90">
        <f t="shared" ca="1" si="8"/>
        <v>0</v>
      </c>
      <c r="D90" s="90">
        <f t="shared" ca="1" si="6"/>
        <v>0</v>
      </c>
      <c r="E90" s="90">
        <f t="shared" ca="1" si="6"/>
        <v>0</v>
      </c>
      <c r="F90" s="90">
        <f t="shared" ca="1" si="6"/>
        <v>0</v>
      </c>
      <c r="G90" s="90">
        <f t="shared" ca="1" si="6"/>
        <v>0</v>
      </c>
      <c r="H90" s="90">
        <f t="shared" ca="1" si="6"/>
        <v>0</v>
      </c>
      <c r="I90" s="90">
        <f t="shared" ca="1" si="6"/>
        <v>0</v>
      </c>
      <c r="J90" s="90">
        <f t="shared" ca="1" si="6"/>
        <v>0</v>
      </c>
      <c r="K90" s="90">
        <f t="shared" ca="1" si="6"/>
        <v>0</v>
      </c>
      <c r="L90">
        <f ca="1">IF('NGPS 2020'!$A98="WT",INDIRECT("'NGPS 2020'!"&amp;'Country Selector'!$B$3&amp;ROW($A98))*10^12,0)</f>
        <v>0</v>
      </c>
      <c r="M90" s="90">
        <f t="shared" ca="1" si="9"/>
        <v>0</v>
      </c>
      <c r="N90" s="90">
        <f t="shared" ca="1" si="7"/>
        <v>0</v>
      </c>
      <c r="O90" s="90">
        <f t="shared" ca="1" si="7"/>
        <v>0</v>
      </c>
      <c r="P90" s="90">
        <f t="shared" ca="1" si="7"/>
        <v>0</v>
      </c>
      <c r="Q90" s="90">
        <f t="shared" ca="1" si="7"/>
        <v>0</v>
      </c>
      <c r="R90" s="90">
        <f t="shared" ca="1" si="7"/>
        <v>0</v>
      </c>
      <c r="S90" s="90">
        <f t="shared" ca="1" si="7"/>
        <v>0</v>
      </c>
      <c r="T90" s="90">
        <f t="shared" ca="1" si="7"/>
        <v>0</v>
      </c>
      <c r="U90" s="90">
        <f t="shared" ca="1" si="7"/>
        <v>0</v>
      </c>
      <c r="V90">
        <f ca="1">IF('NGPS 2030'!$A98="WT",INDIRECT("'NGPS 2030'!"&amp;'Country Selector'!$B$3&amp;ROW($A98))*10^12,0)</f>
        <v>0</v>
      </c>
    </row>
    <row r="91" spans="1:22">
      <c r="A91" s="74">
        <v>39</v>
      </c>
      <c r="B91">
        <f ca="1">IF('NGPS 2010'!$A99="WT",INDIRECT("'NGPS 2010'!"&amp;'Country Selector'!$B$3&amp;ROW($A99))*10^12,0)</f>
        <v>0</v>
      </c>
      <c r="C91" s="90">
        <f t="shared" ca="1" si="8"/>
        <v>0</v>
      </c>
      <c r="D91" s="90">
        <f t="shared" ca="1" si="6"/>
        <v>0</v>
      </c>
      <c r="E91" s="90">
        <f t="shared" ca="1" si="6"/>
        <v>0</v>
      </c>
      <c r="F91" s="90">
        <f t="shared" ca="1" si="6"/>
        <v>0</v>
      </c>
      <c r="G91" s="90">
        <f t="shared" ca="1" si="6"/>
        <v>0</v>
      </c>
      <c r="H91" s="90">
        <f t="shared" ca="1" si="6"/>
        <v>0</v>
      </c>
      <c r="I91" s="90">
        <f t="shared" ca="1" si="6"/>
        <v>0</v>
      </c>
      <c r="J91" s="90">
        <f t="shared" ca="1" si="6"/>
        <v>0</v>
      </c>
      <c r="K91" s="90">
        <f t="shared" ca="1" si="6"/>
        <v>0</v>
      </c>
      <c r="L91">
        <f ca="1">IF('NGPS 2020'!$A99="WT",INDIRECT("'NGPS 2020'!"&amp;'Country Selector'!$B$3&amp;ROW($A99))*10^12,0)</f>
        <v>0</v>
      </c>
      <c r="M91" s="90">
        <f t="shared" ca="1" si="9"/>
        <v>0</v>
      </c>
      <c r="N91" s="90">
        <f t="shared" ca="1" si="7"/>
        <v>0</v>
      </c>
      <c r="O91" s="90">
        <f t="shared" ca="1" si="7"/>
        <v>0</v>
      </c>
      <c r="P91" s="90">
        <f t="shared" ca="1" si="7"/>
        <v>0</v>
      </c>
      <c r="Q91" s="90">
        <f t="shared" ca="1" si="7"/>
        <v>0</v>
      </c>
      <c r="R91" s="90">
        <f t="shared" ca="1" si="7"/>
        <v>0</v>
      </c>
      <c r="S91" s="90">
        <f t="shared" ca="1" si="7"/>
        <v>0</v>
      </c>
      <c r="T91" s="90">
        <f t="shared" ca="1" si="7"/>
        <v>0</v>
      </c>
      <c r="U91" s="90">
        <f t="shared" ca="1" si="7"/>
        <v>0</v>
      </c>
      <c r="V91">
        <f ca="1">IF('NGPS 2030'!$A99="WT",INDIRECT("'NGPS 2030'!"&amp;'Country Selector'!$B$3&amp;ROW($A99))*10^12,0)</f>
        <v>0</v>
      </c>
    </row>
    <row r="92" spans="1:22">
      <c r="A92" s="74">
        <v>40</v>
      </c>
      <c r="B92">
        <f ca="1">IF('NGPS 2010'!$A100="WT",INDIRECT("'NGPS 2010'!"&amp;'Country Selector'!$B$3&amp;ROW($A100))*10^12,0)</f>
        <v>0</v>
      </c>
      <c r="C92" s="90">
        <f t="shared" ca="1" si="8"/>
        <v>0</v>
      </c>
      <c r="D92" s="90">
        <f t="shared" ca="1" si="6"/>
        <v>0</v>
      </c>
      <c r="E92" s="90">
        <f t="shared" ca="1" si="6"/>
        <v>0</v>
      </c>
      <c r="F92" s="90">
        <f t="shared" ca="1" si="6"/>
        <v>0</v>
      </c>
      <c r="G92" s="90">
        <f t="shared" ca="1" si="6"/>
        <v>0</v>
      </c>
      <c r="H92" s="90">
        <f t="shared" ca="1" si="6"/>
        <v>0</v>
      </c>
      <c r="I92" s="90">
        <f t="shared" ca="1" si="6"/>
        <v>0</v>
      </c>
      <c r="J92" s="90">
        <f t="shared" ca="1" si="6"/>
        <v>0</v>
      </c>
      <c r="K92" s="90">
        <f t="shared" ca="1" si="6"/>
        <v>0</v>
      </c>
      <c r="L92">
        <f ca="1">IF('NGPS 2020'!$A100="WT",INDIRECT("'NGPS 2020'!"&amp;'Country Selector'!$B$3&amp;ROW($A100))*10^12,0)</f>
        <v>0</v>
      </c>
      <c r="M92" s="90">
        <f t="shared" ca="1" si="9"/>
        <v>0</v>
      </c>
      <c r="N92" s="90">
        <f t="shared" ca="1" si="7"/>
        <v>0</v>
      </c>
      <c r="O92" s="90">
        <f t="shared" ca="1" si="7"/>
        <v>0</v>
      </c>
      <c r="P92" s="90">
        <f t="shared" ca="1" si="7"/>
        <v>0</v>
      </c>
      <c r="Q92" s="90">
        <f t="shared" ca="1" si="7"/>
        <v>0</v>
      </c>
      <c r="R92" s="90">
        <f t="shared" ca="1" si="7"/>
        <v>0</v>
      </c>
      <c r="S92" s="90">
        <f t="shared" ca="1" si="7"/>
        <v>0</v>
      </c>
      <c r="T92" s="90">
        <f t="shared" ca="1" si="7"/>
        <v>0</v>
      </c>
      <c r="U92" s="90">
        <f t="shared" ca="1" si="7"/>
        <v>0</v>
      </c>
      <c r="V92">
        <f ca="1">IF('NGPS 2030'!$A100="WT",INDIRECT("'NGPS 2030'!"&amp;'Country Selector'!$B$3&amp;ROW($A100))*10^12,0)</f>
        <v>0</v>
      </c>
    </row>
    <row r="93" spans="1:22">
      <c r="A93" s="74">
        <v>41</v>
      </c>
      <c r="B93">
        <f ca="1">IF('NGPS 2010'!$A101="WT",INDIRECT("'NGPS 2010'!"&amp;'Country Selector'!$B$3&amp;ROW($A101))*10^12,0)</f>
        <v>0</v>
      </c>
      <c r="C93" s="90">
        <f t="shared" ca="1" si="8"/>
        <v>0</v>
      </c>
      <c r="D93" s="90">
        <f t="shared" ca="1" si="6"/>
        <v>0</v>
      </c>
      <c r="E93" s="90">
        <f t="shared" ca="1" si="6"/>
        <v>0</v>
      </c>
      <c r="F93" s="90">
        <f t="shared" ca="1" si="6"/>
        <v>0</v>
      </c>
      <c r="G93" s="90">
        <f t="shared" ca="1" si="6"/>
        <v>0</v>
      </c>
      <c r="H93" s="90">
        <f t="shared" ca="1" si="6"/>
        <v>0</v>
      </c>
      <c r="I93" s="90">
        <f t="shared" ca="1" si="6"/>
        <v>0</v>
      </c>
      <c r="J93" s="90">
        <f t="shared" ca="1" si="6"/>
        <v>0</v>
      </c>
      <c r="K93" s="90">
        <f t="shared" ca="1" si="6"/>
        <v>0</v>
      </c>
      <c r="L93">
        <f ca="1">IF('NGPS 2020'!$A101="WT",INDIRECT("'NGPS 2020'!"&amp;'Country Selector'!$B$3&amp;ROW($A101))*10^12,0)</f>
        <v>0</v>
      </c>
      <c r="M93" s="90">
        <f t="shared" ca="1" si="9"/>
        <v>0</v>
      </c>
      <c r="N93" s="90">
        <f t="shared" ca="1" si="7"/>
        <v>0</v>
      </c>
      <c r="O93" s="90">
        <f t="shared" ca="1" si="7"/>
        <v>0</v>
      </c>
      <c r="P93" s="90">
        <f t="shared" ca="1" si="7"/>
        <v>0</v>
      </c>
      <c r="Q93" s="90">
        <f t="shared" ca="1" si="7"/>
        <v>0</v>
      </c>
      <c r="R93" s="90">
        <f t="shared" ca="1" si="7"/>
        <v>0</v>
      </c>
      <c r="S93" s="90">
        <f t="shared" ca="1" si="7"/>
        <v>0</v>
      </c>
      <c r="T93" s="90">
        <f t="shared" ca="1" si="7"/>
        <v>0</v>
      </c>
      <c r="U93" s="90">
        <f t="shared" ca="1" si="7"/>
        <v>0</v>
      </c>
      <c r="V93">
        <f ca="1">IF('NGPS 2030'!$A101="WT",INDIRECT("'NGPS 2030'!"&amp;'Country Selector'!$B$3&amp;ROW($A101))*10^12,0)</f>
        <v>0</v>
      </c>
    </row>
    <row r="94" spans="1:22">
      <c r="A94" s="74">
        <v>42</v>
      </c>
      <c r="B94">
        <f ca="1">IF('NGPS 2010'!$A102="WT",INDIRECT("'NGPS 2010'!"&amp;'Country Selector'!$B$3&amp;ROW($A102))*10^12,0)</f>
        <v>0</v>
      </c>
      <c r="C94" s="90">
        <f t="shared" ca="1" si="8"/>
        <v>0</v>
      </c>
      <c r="D94" s="90">
        <f t="shared" ca="1" si="6"/>
        <v>0</v>
      </c>
      <c r="E94" s="90">
        <f t="shared" ca="1" si="6"/>
        <v>0</v>
      </c>
      <c r="F94" s="90">
        <f t="shared" ca="1" si="6"/>
        <v>0</v>
      </c>
      <c r="G94" s="90">
        <f t="shared" ca="1" si="6"/>
        <v>0</v>
      </c>
      <c r="H94" s="90">
        <f t="shared" ca="1" si="6"/>
        <v>0</v>
      </c>
      <c r="I94" s="90">
        <f t="shared" ca="1" si="6"/>
        <v>0</v>
      </c>
      <c r="J94" s="90">
        <f t="shared" ca="1" si="6"/>
        <v>0</v>
      </c>
      <c r="K94" s="90">
        <f t="shared" ca="1" si="6"/>
        <v>0</v>
      </c>
      <c r="L94">
        <f ca="1">IF('NGPS 2020'!$A102="WT",INDIRECT("'NGPS 2020'!"&amp;'Country Selector'!$B$3&amp;ROW($A102))*10^12,0)</f>
        <v>0</v>
      </c>
      <c r="M94" s="90">
        <f t="shared" ca="1" si="9"/>
        <v>0</v>
      </c>
      <c r="N94" s="90">
        <f t="shared" ca="1" si="7"/>
        <v>0</v>
      </c>
      <c r="O94" s="90">
        <f t="shared" ca="1" si="7"/>
        <v>0</v>
      </c>
      <c r="P94" s="90">
        <f t="shared" ca="1" si="7"/>
        <v>0</v>
      </c>
      <c r="Q94" s="90">
        <f t="shared" ca="1" si="7"/>
        <v>0</v>
      </c>
      <c r="R94" s="90">
        <f t="shared" ca="1" si="7"/>
        <v>0</v>
      </c>
      <c r="S94" s="90">
        <f t="shared" ca="1" si="7"/>
        <v>0</v>
      </c>
      <c r="T94" s="90">
        <f t="shared" ca="1" si="7"/>
        <v>0</v>
      </c>
      <c r="U94" s="90">
        <f t="shared" ca="1" si="7"/>
        <v>0</v>
      </c>
      <c r="V94">
        <f ca="1">IF('NGPS 2030'!$A102="WT",INDIRECT("'NGPS 2030'!"&amp;'Country Selector'!$B$3&amp;ROW($A102))*10^12,0)</f>
        <v>0</v>
      </c>
    </row>
    <row r="95" spans="1:22">
      <c r="A95" s="74">
        <v>43</v>
      </c>
      <c r="B95">
        <f ca="1">IF('NGPS 2010'!$A103="WT",INDIRECT("'NGPS 2010'!"&amp;'Country Selector'!$B$3&amp;ROW($A103))*10^12,0)</f>
        <v>0</v>
      </c>
      <c r="C95" s="90">
        <f t="shared" ca="1" si="8"/>
        <v>0</v>
      </c>
      <c r="D95" s="90">
        <f t="shared" ca="1" si="6"/>
        <v>0</v>
      </c>
      <c r="E95" s="90">
        <f t="shared" ref="D95:K126" ca="1" si="10">$B95*($L$1-E$1)/($L$1-$B$1)+$L95*(E$1-$B$1)/($L$1-$B$1)</f>
        <v>0</v>
      </c>
      <c r="F95" s="90">
        <f t="shared" ca="1" si="10"/>
        <v>0</v>
      </c>
      <c r="G95" s="90">
        <f t="shared" ca="1" si="10"/>
        <v>0</v>
      </c>
      <c r="H95" s="90">
        <f t="shared" ca="1" si="10"/>
        <v>0</v>
      </c>
      <c r="I95" s="90">
        <f t="shared" ca="1" si="10"/>
        <v>0</v>
      </c>
      <c r="J95" s="90">
        <f t="shared" ca="1" si="10"/>
        <v>0</v>
      </c>
      <c r="K95" s="90">
        <f t="shared" ca="1" si="10"/>
        <v>0</v>
      </c>
      <c r="L95">
        <f ca="1">IF('NGPS 2020'!$A103="WT",INDIRECT("'NGPS 2020'!"&amp;'Country Selector'!$B$3&amp;ROW($A103))*10^12,0)</f>
        <v>0</v>
      </c>
      <c r="M95" s="90">
        <f t="shared" ca="1" si="9"/>
        <v>0</v>
      </c>
      <c r="N95" s="90">
        <f t="shared" ca="1" si="7"/>
        <v>0</v>
      </c>
      <c r="O95" s="90">
        <f t="shared" ref="N95:U126" ca="1" si="11">$L95*($V$1-O$1)/($V$1-$L$1)+$V95*(O$1-$L$1)/($V$1-$L$1)</f>
        <v>0</v>
      </c>
      <c r="P95" s="90">
        <f t="shared" ca="1" si="11"/>
        <v>0</v>
      </c>
      <c r="Q95" s="90">
        <f t="shared" ca="1" si="11"/>
        <v>0</v>
      </c>
      <c r="R95" s="90">
        <f t="shared" ca="1" si="11"/>
        <v>0</v>
      </c>
      <c r="S95" s="90">
        <f t="shared" ca="1" si="11"/>
        <v>0</v>
      </c>
      <c r="T95" s="90">
        <f t="shared" ca="1" si="11"/>
        <v>0</v>
      </c>
      <c r="U95" s="90">
        <f t="shared" ca="1" si="11"/>
        <v>0</v>
      </c>
      <c r="V95">
        <f ca="1">IF('NGPS 2030'!$A103="WT",INDIRECT("'NGPS 2030'!"&amp;'Country Selector'!$B$3&amp;ROW($A103))*10^12,0)</f>
        <v>0</v>
      </c>
    </row>
    <row r="96" spans="1:22">
      <c r="A96" s="74">
        <v>44</v>
      </c>
      <c r="B96">
        <f ca="1">IF('NGPS 2010'!$A104="WT",INDIRECT("'NGPS 2010'!"&amp;'Country Selector'!$B$3&amp;ROW($A104))*10^12,0)</f>
        <v>0</v>
      </c>
      <c r="C96" s="90">
        <f t="shared" ca="1" si="8"/>
        <v>0</v>
      </c>
      <c r="D96" s="90">
        <f t="shared" ca="1" si="10"/>
        <v>0</v>
      </c>
      <c r="E96" s="90">
        <f t="shared" ca="1" si="10"/>
        <v>0</v>
      </c>
      <c r="F96" s="90">
        <f t="shared" ca="1" si="10"/>
        <v>0</v>
      </c>
      <c r="G96" s="90">
        <f t="shared" ca="1" si="10"/>
        <v>0</v>
      </c>
      <c r="H96" s="90">
        <f t="shared" ca="1" si="10"/>
        <v>0</v>
      </c>
      <c r="I96" s="90">
        <f t="shared" ca="1" si="10"/>
        <v>0</v>
      </c>
      <c r="J96" s="90">
        <f t="shared" ca="1" si="10"/>
        <v>0</v>
      </c>
      <c r="K96" s="90">
        <f t="shared" ca="1" si="10"/>
        <v>0</v>
      </c>
      <c r="L96">
        <f ca="1">IF('NGPS 2020'!$A104="WT",INDIRECT("'NGPS 2020'!"&amp;'Country Selector'!$B$3&amp;ROW($A104))*10^12,0)</f>
        <v>0</v>
      </c>
      <c r="M96" s="90">
        <f t="shared" ca="1" si="9"/>
        <v>0</v>
      </c>
      <c r="N96" s="90">
        <f t="shared" ca="1" si="11"/>
        <v>0</v>
      </c>
      <c r="O96" s="90">
        <f t="shared" ca="1" si="11"/>
        <v>0</v>
      </c>
      <c r="P96" s="90">
        <f t="shared" ca="1" si="11"/>
        <v>0</v>
      </c>
      <c r="Q96" s="90">
        <f t="shared" ca="1" si="11"/>
        <v>0</v>
      </c>
      <c r="R96" s="90">
        <f t="shared" ca="1" si="11"/>
        <v>0</v>
      </c>
      <c r="S96" s="90">
        <f t="shared" ca="1" si="11"/>
        <v>0</v>
      </c>
      <c r="T96" s="90">
        <f t="shared" ca="1" si="11"/>
        <v>0</v>
      </c>
      <c r="U96" s="90">
        <f t="shared" ca="1" si="11"/>
        <v>0</v>
      </c>
      <c r="V96">
        <f ca="1">IF('NGPS 2030'!$A104="WT",INDIRECT("'NGPS 2030'!"&amp;'Country Selector'!$B$3&amp;ROW($A104))*10^12,0)</f>
        <v>0</v>
      </c>
    </row>
    <row r="97" spans="1:22">
      <c r="A97" s="74">
        <v>45</v>
      </c>
      <c r="B97">
        <f ca="1">IF('NGPS 2010'!$A105="WT",INDIRECT("'NGPS 2010'!"&amp;'Country Selector'!$B$3&amp;ROW($A105))*10^12,0)</f>
        <v>0</v>
      </c>
      <c r="C97" s="90">
        <f t="shared" ca="1" si="8"/>
        <v>0</v>
      </c>
      <c r="D97" s="90">
        <f t="shared" ca="1" si="10"/>
        <v>0</v>
      </c>
      <c r="E97" s="90">
        <f t="shared" ca="1" si="10"/>
        <v>0</v>
      </c>
      <c r="F97" s="90">
        <f t="shared" ca="1" si="10"/>
        <v>0</v>
      </c>
      <c r="G97" s="90">
        <f t="shared" ca="1" si="10"/>
        <v>0</v>
      </c>
      <c r="H97" s="90">
        <f t="shared" ca="1" si="10"/>
        <v>0</v>
      </c>
      <c r="I97" s="90">
        <f t="shared" ca="1" si="10"/>
        <v>0</v>
      </c>
      <c r="J97" s="90">
        <f t="shared" ca="1" si="10"/>
        <v>0</v>
      </c>
      <c r="K97" s="90">
        <f t="shared" ca="1" si="10"/>
        <v>0</v>
      </c>
      <c r="L97">
        <f ca="1">IF('NGPS 2020'!$A105="WT",INDIRECT("'NGPS 2020'!"&amp;'Country Selector'!$B$3&amp;ROW($A105))*10^12,0)</f>
        <v>0</v>
      </c>
      <c r="M97" s="90">
        <f t="shared" ca="1" si="9"/>
        <v>0</v>
      </c>
      <c r="N97" s="90">
        <f t="shared" ca="1" si="11"/>
        <v>0</v>
      </c>
      <c r="O97" s="90">
        <f t="shared" ca="1" si="11"/>
        <v>0</v>
      </c>
      <c r="P97" s="90">
        <f t="shared" ca="1" si="11"/>
        <v>0</v>
      </c>
      <c r="Q97" s="90">
        <f t="shared" ca="1" si="11"/>
        <v>0</v>
      </c>
      <c r="R97" s="90">
        <f t="shared" ca="1" si="11"/>
        <v>0</v>
      </c>
      <c r="S97" s="90">
        <f t="shared" ca="1" si="11"/>
        <v>0</v>
      </c>
      <c r="T97" s="90">
        <f t="shared" ca="1" si="11"/>
        <v>0</v>
      </c>
      <c r="U97" s="90">
        <f t="shared" ca="1" si="11"/>
        <v>0</v>
      </c>
      <c r="V97">
        <f ca="1">IF('NGPS 2030'!$A105="WT",INDIRECT("'NGPS 2030'!"&amp;'Country Selector'!$B$3&amp;ROW($A105))*10^12,0)</f>
        <v>0</v>
      </c>
    </row>
    <row r="98" spans="1:22">
      <c r="A98" s="74">
        <v>46</v>
      </c>
      <c r="B98">
        <f ca="1">IF('NGPS 2010'!$A106="WT",INDIRECT("'NGPS 2010'!"&amp;'Country Selector'!$B$3&amp;ROW($A106))*10^12,0)</f>
        <v>0</v>
      </c>
      <c r="C98" s="90">
        <f t="shared" ca="1" si="8"/>
        <v>0</v>
      </c>
      <c r="D98" s="90">
        <f t="shared" ca="1" si="10"/>
        <v>0</v>
      </c>
      <c r="E98" s="90">
        <f t="shared" ca="1" si="10"/>
        <v>0</v>
      </c>
      <c r="F98" s="90">
        <f t="shared" ca="1" si="10"/>
        <v>0</v>
      </c>
      <c r="G98" s="90">
        <f t="shared" ca="1" si="10"/>
        <v>0</v>
      </c>
      <c r="H98" s="90">
        <f t="shared" ca="1" si="10"/>
        <v>0</v>
      </c>
      <c r="I98" s="90">
        <f t="shared" ca="1" si="10"/>
        <v>0</v>
      </c>
      <c r="J98" s="90">
        <f t="shared" ca="1" si="10"/>
        <v>0</v>
      </c>
      <c r="K98" s="90">
        <f t="shared" ca="1" si="10"/>
        <v>0</v>
      </c>
      <c r="L98">
        <f ca="1">IF('NGPS 2020'!$A106="WT",INDIRECT("'NGPS 2020'!"&amp;'Country Selector'!$B$3&amp;ROW($A106))*10^12,0)</f>
        <v>0</v>
      </c>
      <c r="M98" s="90">
        <f t="shared" ca="1" si="9"/>
        <v>0</v>
      </c>
      <c r="N98" s="90">
        <f t="shared" ca="1" si="11"/>
        <v>0</v>
      </c>
      <c r="O98" s="90">
        <f t="shared" ca="1" si="11"/>
        <v>0</v>
      </c>
      <c r="P98" s="90">
        <f t="shared" ca="1" si="11"/>
        <v>0</v>
      </c>
      <c r="Q98" s="90">
        <f t="shared" ca="1" si="11"/>
        <v>0</v>
      </c>
      <c r="R98" s="90">
        <f t="shared" ca="1" si="11"/>
        <v>0</v>
      </c>
      <c r="S98" s="90">
        <f t="shared" ca="1" si="11"/>
        <v>0</v>
      </c>
      <c r="T98" s="90">
        <f t="shared" ca="1" si="11"/>
        <v>0</v>
      </c>
      <c r="U98" s="90">
        <f t="shared" ca="1" si="11"/>
        <v>0</v>
      </c>
      <c r="V98">
        <f ca="1">IF('NGPS 2030'!$A106="WT",INDIRECT("'NGPS 2030'!"&amp;'Country Selector'!$B$3&amp;ROW($A106))*10^12,0)</f>
        <v>0</v>
      </c>
    </row>
    <row r="99" spans="1:22">
      <c r="A99" s="74">
        <v>47</v>
      </c>
      <c r="B99">
        <f ca="1">IF('NGPS 2010'!$A107="WT",INDIRECT("'NGPS 2010'!"&amp;'Country Selector'!$B$3&amp;ROW($A107))*10^12,0)</f>
        <v>0</v>
      </c>
      <c r="C99" s="90">
        <f t="shared" ca="1" si="8"/>
        <v>0</v>
      </c>
      <c r="D99" s="90">
        <f t="shared" ca="1" si="10"/>
        <v>0</v>
      </c>
      <c r="E99" s="90">
        <f t="shared" ca="1" si="10"/>
        <v>0</v>
      </c>
      <c r="F99" s="90">
        <f t="shared" ca="1" si="10"/>
        <v>0</v>
      </c>
      <c r="G99" s="90">
        <f t="shared" ca="1" si="10"/>
        <v>0</v>
      </c>
      <c r="H99" s="90">
        <f t="shared" ca="1" si="10"/>
        <v>0</v>
      </c>
      <c r="I99" s="90">
        <f t="shared" ca="1" si="10"/>
        <v>0</v>
      </c>
      <c r="J99" s="90">
        <f t="shared" ca="1" si="10"/>
        <v>0</v>
      </c>
      <c r="K99" s="90">
        <f t="shared" ca="1" si="10"/>
        <v>0</v>
      </c>
      <c r="L99">
        <f ca="1">IF('NGPS 2020'!$A107="WT",INDIRECT("'NGPS 2020'!"&amp;'Country Selector'!$B$3&amp;ROW($A107))*10^12,0)</f>
        <v>0</v>
      </c>
      <c r="M99" s="90">
        <f t="shared" ca="1" si="9"/>
        <v>0</v>
      </c>
      <c r="N99" s="90">
        <f t="shared" ca="1" si="11"/>
        <v>0</v>
      </c>
      <c r="O99" s="90">
        <f t="shared" ca="1" si="11"/>
        <v>0</v>
      </c>
      <c r="P99" s="90">
        <f t="shared" ca="1" si="11"/>
        <v>0</v>
      </c>
      <c r="Q99" s="90">
        <f t="shared" ca="1" si="11"/>
        <v>0</v>
      </c>
      <c r="R99" s="90">
        <f t="shared" ca="1" si="11"/>
        <v>0</v>
      </c>
      <c r="S99" s="90">
        <f t="shared" ca="1" si="11"/>
        <v>0</v>
      </c>
      <c r="T99" s="90">
        <f t="shared" ca="1" si="11"/>
        <v>0</v>
      </c>
      <c r="U99" s="90">
        <f t="shared" ca="1" si="11"/>
        <v>0</v>
      </c>
      <c r="V99">
        <f ca="1">IF('NGPS 2030'!$A107="WT",INDIRECT("'NGPS 2030'!"&amp;'Country Selector'!$B$3&amp;ROW($A107))*10^12,0)</f>
        <v>0</v>
      </c>
    </row>
    <row r="100" spans="1:22">
      <c r="A100" s="74">
        <v>48</v>
      </c>
      <c r="B100">
        <f ca="1">IF('NGPS 2010'!$A108="WT",INDIRECT("'NGPS 2010'!"&amp;'Country Selector'!$B$3&amp;ROW($A108))*10^12,0)</f>
        <v>0</v>
      </c>
      <c r="C100" s="90">
        <f t="shared" ca="1" si="8"/>
        <v>0</v>
      </c>
      <c r="D100" s="90">
        <f t="shared" ca="1" si="10"/>
        <v>0</v>
      </c>
      <c r="E100" s="90">
        <f t="shared" ca="1" si="10"/>
        <v>0</v>
      </c>
      <c r="F100" s="90">
        <f t="shared" ca="1" si="10"/>
        <v>0</v>
      </c>
      <c r="G100" s="90">
        <f t="shared" ca="1" si="10"/>
        <v>0</v>
      </c>
      <c r="H100" s="90">
        <f t="shared" ca="1" si="10"/>
        <v>0</v>
      </c>
      <c r="I100" s="90">
        <f t="shared" ca="1" si="10"/>
        <v>0</v>
      </c>
      <c r="J100" s="90">
        <f t="shared" ca="1" si="10"/>
        <v>0</v>
      </c>
      <c r="K100" s="90">
        <f t="shared" ca="1" si="10"/>
        <v>0</v>
      </c>
      <c r="L100">
        <f ca="1">IF('NGPS 2020'!$A108="WT",INDIRECT("'NGPS 2020'!"&amp;'Country Selector'!$B$3&amp;ROW($A108))*10^12,0)</f>
        <v>0</v>
      </c>
      <c r="M100" s="90">
        <f t="shared" ca="1" si="9"/>
        <v>0</v>
      </c>
      <c r="N100" s="90">
        <f t="shared" ca="1" si="11"/>
        <v>0</v>
      </c>
      <c r="O100" s="90">
        <f t="shared" ca="1" si="11"/>
        <v>0</v>
      </c>
      <c r="P100" s="90">
        <f t="shared" ca="1" si="11"/>
        <v>0</v>
      </c>
      <c r="Q100" s="90">
        <f t="shared" ca="1" si="11"/>
        <v>0</v>
      </c>
      <c r="R100" s="90">
        <f t="shared" ca="1" si="11"/>
        <v>0</v>
      </c>
      <c r="S100" s="90">
        <f t="shared" ca="1" si="11"/>
        <v>0</v>
      </c>
      <c r="T100" s="90">
        <f t="shared" ca="1" si="11"/>
        <v>0</v>
      </c>
      <c r="U100" s="90">
        <f t="shared" ca="1" si="11"/>
        <v>0</v>
      </c>
      <c r="V100">
        <f ca="1">IF('NGPS 2030'!$A108="WT",INDIRECT("'NGPS 2030'!"&amp;'Country Selector'!$B$3&amp;ROW($A108))*10^12,0)</f>
        <v>0</v>
      </c>
    </row>
    <row r="101" spans="1:22">
      <c r="A101" s="74">
        <v>49</v>
      </c>
      <c r="B101">
        <f ca="1">IF('NGPS 2010'!$A109="WT",INDIRECT("'NGPS 2010'!"&amp;'Country Selector'!$B$3&amp;ROW($A109))*10^12,0)</f>
        <v>0</v>
      </c>
      <c r="C101" s="90">
        <f t="shared" ca="1" si="8"/>
        <v>0</v>
      </c>
      <c r="D101" s="90">
        <f t="shared" ca="1" si="10"/>
        <v>0</v>
      </c>
      <c r="E101" s="90">
        <f t="shared" ca="1" si="10"/>
        <v>0</v>
      </c>
      <c r="F101" s="90">
        <f t="shared" ca="1" si="10"/>
        <v>0</v>
      </c>
      <c r="G101" s="90">
        <f t="shared" ca="1" si="10"/>
        <v>0</v>
      </c>
      <c r="H101" s="90">
        <f t="shared" ca="1" si="10"/>
        <v>0</v>
      </c>
      <c r="I101" s="90">
        <f t="shared" ca="1" si="10"/>
        <v>0</v>
      </c>
      <c r="J101" s="90">
        <f t="shared" ca="1" si="10"/>
        <v>0</v>
      </c>
      <c r="K101" s="90">
        <f t="shared" ca="1" si="10"/>
        <v>0</v>
      </c>
      <c r="L101">
        <f ca="1">IF('NGPS 2020'!$A109="WT",INDIRECT("'NGPS 2020'!"&amp;'Country Selector'!$B$3&amp;ROW($A109))*10^12,0)</f>
        <v>0</v>
      </c>
      <c r="M101" s="90">
        <f t="shared" ca="1" si="9"/>
        <v>0</v>
      </c>
      <c r="N101" s="90">
        <f t="shared" ca="1" si="11"/>
        <v>0</v>
      </c>
      <c r="O101" s="90">
        <f t="shared" ca="1" si="11"/>
        <v>0</v>
      </c>
      <c r="P101" s="90">
        <f t="shared" ca="1" si="11"/>
        <v>0</v>
      </c>
      <c r="Q101" s="90">
        <f t="shared" ca="1" si="11"/>
        <v>0</v>
      </c>
      <c r="R101" s="90">
        <f t="shared" ca="1" si="11"/>
        <v>0</v>
      </c>
      <c r="S101" s="90">
        <f t="shared" ca="1" si="11"/>
        <v>0</v>
      </c>
      <c r="T101" s="90">
        <f t="shared" ca="1" si="11"/>
        <v>0</v>
      </c>
      <c r="U101" s="90">
        <f t="shared" ca="1" si="11"/>
        <v>0</v>
      </c>
      <c r="V101">
        <f ca="1">IF('NGPS 2030'!$A109="WT",INDIRECT("'NGPS 2030'!"&amp;'Country Selector'!$B$3&amp;ROW($A109))*10^12,0)</f>
        <v>0</v>
      </c>
    </row>
    <row r="102" spans="1:22">
      <c r="A102" s="74">
        <v>50</v>
      </c>
      <c r="B102">
        <f ca="1">IF('NGPS 2010'!$A110="WT",INDIRECT("'NGPS 2010'!"&amp;'Country Selector'!$B$3&amp;ROW($A110))*10^12,0)</f>
        <v>0</v>
      </c>
      <c r="C102" s="90">
        <f t="shared" ca="1" si="8"/>
        <v>0</v>
      </c>
      <c r="D102" s="90">
        <f t="shared" ca="1" si="10"/>
        <v>0</v>
      </c>
      <c r="E102" s="90">
        <f t="shared" ca="1" si="10"/>
        <v>0</v>
      </c>
      <c r="F102" s="90">
        <f t="shared" ca="1" si="10"/>
        <v>0</v>
      </c>
      <c r="G102" s="90">
        <f t="shared" ca="1" si="10"/>
        <v>0</v>
      </c>
      <c r="H102" s="90">
        <f t="shared" ca="1" si="10"/>
        <v>0</v>
      </c>
      <c r="I102" s="90">
        <f t="shared" ca="1" si="10"/>
        <v>0</v>
      </c>
      <c r="J102" s="90">
        <f t="shared" ca="1" si="10"/>
        <v>0</v>
      </c>
      <c r="K102" s="90">
        <f t="shared" ca="1" si="10"/>
        <v>0</v>
      </c>
      <c r="L102">
        <f ca="1">IF('NGPS 2020'!$A110="WT",INDIRECT("'NGPS 2020'!"&amp;'Country Selector'!$B$3&amp;ROW($A110))*10^12,0)</f>
        <v>0</v>
      </c>
      <c r="M102" s="90">
        <f t="shared" ca="1" si="9"/>
        <v>0</v>
      </c>
      <c r="N102" s="90">
        <f t="shared" ca="1" si="11"/>
        <v>0</v>
      </c>
      <c r="O102" s="90">
        <f t="shared" ca="1" si="11"/>
        <v>0</v>
      </c>
      <c r="P102" s="90">
        <f t="shared" ca="1" si="11"/>
        <v>0</v>
      </c>
      <c r="Q102" s="90">
        <f t="shared" ca="1" si="11"/>
        <v>0</v>
      </c>
      <c r="R102" s="90">
        <f t="shared" ca="1" si="11"/>
        <v>0</v>
      </c>
      <c r="S102" s="90">
        <f t="shared" ca="1" si="11"/>
        <v>0</v>
      </c>
      <c r="T102" s="90">
        <f t="shared" ca="1" si="11"/>
        <v>0</v>
      </c>
      <c r="U102" s="90">
        <f t="shared" ca="1" si="11"/>
        <v>0</v>
      </c>
      <c r="V102">
        <f ca="1">IF('NGPS 2030'!$A110="WT",INDIRECT("'NGPS 2030'!"&amp;'Country Selector'!$B$3&amp;ROW($A110))*10^12,0)</f>
        <v>0</v>
      </c>
    </row>
    <row r="103" spans="1:22">
      <c r="A103" s="74">
        <v>51</v>
      </c>
      <c r="B103">
        <f ca="1">IF('NGPS 2010'!$A111="WT",INDIRECT("'NGPS 2010'!"&amp;'Country Selector'!$B$3&amp;ROW($A111))*10^12,0)</f>
        <v>0</v>
      </c>
      <c r="C103" s="90">
        <f t="shared" ca="1" si="8"/>
        <v>0</v>
      </c>
      <c r="D103" s="90">
        <f t="shared" ca="1" si="10"/>
        <v>0</v>
      </c>
      <c r="E103" s="90">
        <f t="shared" ca="1" si="10"/>
        <v>0</v>
      </c>
      <c r="F103" s="90">
        <f t="shared" ca="1" si="10"/>
        <v>0</v>
      </c>
      <c r="G103" s="90">
        <f t="shared" ca="1" si="10"/>
        <v>0</v>
      </c>
      <c r="H103" s="90">
        <f t="shared" ca="1" si="10"/>
        <v>0</v>
      </c>
      <c r="I103" s="90">
        <f t="shared" ca="1" si="10"/>
        <v>0</v>
      </c>
      <c r="J103" s="90">
        <f t="shared" ca="1" si="10"/>
        <v>0</v>
      </c>
      <c r="K103" s="90">
        <f t="shared" ca="1" si="10"/>
        <v>0</v>
      </c>
      <c r="L103">
        <f ca="1">IF('NGPS 2020'!$A111="WT",INDIRECT("'NGPS 2020'!"&amp;'Country Selector'!$B$3&amp;ROW($A111))*10^12,0)</f>
        <v>0</v>
      </c>
      <c r="M103" s="90">
        <f t="shared" ca="1" si="9"/>
        <v>0</v>
      </c>
      <c r="N103" s="90">
        <f t="shared" ca="1" si="11"/>
        <v>0</v>
      </c>
      <c r="O103" s="90">
        <f t="shared" ca="1" si="11"/>
        <v>0</v>
      </c>
      <c r="P103" s="90">
        <f t="shared" ca="1" si="11"/>
        <v>0</v>
      </c>
      <c r="Q103" s="90">
        <f t="shared" ca="1" si="11"/>
        <v>0</v>
      </c>
      <c r="R103" s="90">
        <f t="shared" ca="1" si="11"/>
        <v>0</v>
      </c>
      <c r="S103" s="90">
        <f t="shared" ca="1" si="11"/>
        <v>0</v>
      </c>
      <c r="T103" s="90">
        <f t="shared" ca="1" si="11"/>
        <v>0</v>
      </c>
      <c r="U103" s="90">
        <f t="shared" ca="1" si="11"/>
        <v>0</v>
      </c>
      <c r="V103">
        <f ca="1">IF('NGPS 2030'!$A111="WT",INDIRECT("'NGPS 2030'!"&amp;'Country Selector'!$B$3&amp;ROW($A111))*10^12,0)</f>
        <v>0</v>
      </c>
    </row>
    <row r="104" spans="1:22">
      <c r="A104" s="74">
        <v>52</v>
      </c>
      <c r="B104">
        <f ca="1">IF('NGPS 2010'!$A112="WT",INDIRECT("'NGPS 2010'!"&amp;'Country Selector'!$B$3&amp;ROW($A112))*10^12,0)</f>
        <v>1436437149818.7295</v>
      </c>
      <c r="C104" s="90">
        <f t="shared" ca="1" si="8"/>
        <v>1292793434836.8567</v>
      </c>
      <c r="D104" s="90">
        <f t="shared" ca="1" si="10"/>
        <v>1149149719854.9836</v>
      </c>
      <c r="E104" s="90">
        <f t="shared" ca="1" si="10"/>
        <v>1005506004873.1106</v>
      </c>
      <c r="F104" s="90">
        <f t="shared" ca="1" si="10"/>
        <v>861862289891.23767</v>
      </c>
      <c r="G104" s="90">
        <f t="shared" ca="1" si="10"/>
        <v>718218574909.36475</v>
      </c>
      <c r="H104" s="90">
        <f t="shared" ca="1" si="10"/>
        <v>574574859927.49182</v>
      </c>
      <c r="I104" s="90">
        <f t="shared" ca="1" si="10"/>
        <v>430931144945.61884</v>
      </c>
      <c r="J104" s="90">
        <f t="shared" ca="1" si="10"/>
        <v>287287429963.74591</v>
      </c>
      <c r="K104" s="90">
        <f t="shared" ca="1" si="10"/>
        <v>143643714981.87296</v>
      </c>
      <c r="L104">
        <f ca="1">IF('NGPS 2020'!$A112="WT",INDIRECT("'NGPS 2020'!"&amp;'Country Selector'!$B$3&amp;ROW($A112))*10^12,0)</f>
        <v>0</v>
      </c>
      <c r="M104" s="90">
        <f t="shared" ca="1" si="9"/>
        <v>0</v>
      </c>
      <c r="N104" s="90">
        <f t="shared" ca="1" si="11"/>
        <v>0</v>
      </c>
      <c r="O104" s="90">
        <f t="shared" ca="1" si="11"/>
        <v>0</v>
      </c>
      <c r="P104" s="90">
        <f t="shared" ca="1" si="11"/>
        <v>0</v>
      </c>
      <c r="Q104" s="90">
        <f t="shared" ca="1" si="11"/>
        <v>0</v>
      </c>
      <c r="R104" s="90">
        <f t="shared" ca="1" si="11"/>
        <v>0</v>
      </c>
      <c r="S104" s="90">
        <f t="shared" ca="1" si="11"/>
        <v>0</v>
      </c>
      <c r="T104" s="90">
        <f t="shared" ca="1" si="11"/>
        <v>0</v>
      </c>
      <c r="U104" s="90">
        <f t="shared" ca="1" si="11"/>
        <v>0</v>
      </c>
      <c r="V104">
        <f ca="1">IF('NGPS 2030'!$A112="WT",INDIRECT("'NGPS 2030'!"&amp;'Country Selector'!$B$3&amp;ROW($A112))*10^12,0)</f>
        <v>0</v>
      </c>
    </row>
    <row r="105" spans="1:22">
      <c r="A105" s="74">
        <v>53</v>
      </c>
      <c r="B105">
        <f ca="1">IF('NGPS 2010'!$A113="WT",INDIRECT("'NGPS 2010'!"&amp;'Country Selector'!$B$3&amp;ROW($A113))*10^12,0)</f>
        <v>739195822977.27966</v>
      </c>
      <c r="C105" s="90">
        <f t="shared" ca="1" si="8"/>
        <v>665276240679.55164</v>
      </c>
      <c r="D105" s="90">
        <f t="shared" ca="1" si="10"/>
        <v>591356658381.82373</v>
      </c>
      <c r="E105" s="90">
        <f t="shared" ca="1" si="10"/>
        <v>517437076084.09583</v>
      </c>
      <c r="F105" s="90">
        <f t="shared" ca="1" si="10"/>
        <v>443517493786.3678</v>
      </c>
      <c r="G105" s="90">
        <f t="shared" ca="1" si="10"/>
        <v>369597911488.63983</v>
      </c>
      <c r="H105" s="90">
        <f t="shared" ca="1" si="10"/>
        <v>295678329190.91187</v>
      </c>
      <c r="I105" s="90">
        <f t="shared" ca="1" si="10"/>
        <v>221758746893.1839</v>
      </c>
      <c r="J105" s="90">
        <f t="shared" ca="1" si="10"/>
        <v>147839164595.45593</v>
      </c>
      <c r="K105" s="90">
        <f t="shared" ca="1" si="10"/>
        <v>73919582297.727966</v>
      </c>
      <c r="L105">
        <f ca="1">IF('NGPS 2020'!$A113="WT",INDIRECT("'NGPS 2020'!"&amp;'Country Selector'!$B$3&amp;ROW($A113))*10^12,0)</f>
        <v>0</v>
      </c>
      <c r="M105" s="90">
        <f t="shared" ca="1" si="9"/>
        <v>962707240.9358561</v>
      </c>
      <c r="N105" s="90">
        <f t="shared" ca="1" si="11"/>
        <v>1925414481.8717122</v>
      </c>
      <c r="O105" s="90">
        <f t="shared" ca="1" si="11"/>
        <v>2888121722.8075686</v>
      </c>
      <c r="P105" s="90">
        <f t="shared" ca="1" si="11"/>
        <v>3850828963.7434244</v>
      </c>
      <c r="Q105" s="90">
        <f t="shared" ca="1" si="11"/>
        <v>4813536204.6792803</v>
      </c>
      <c r="R105" s="90">
        <f t="shared" ca="1" si="11"/>
        <v>5776243445.6151371</v>
      </c>
      <c r="S105" s="90">
        <f t="shared" ca="1" si="11"/>
        <v>6738950686.550993</v>
      </c>
      <c r="T105" s="90">
        <f t="shared" ca="1" si="11"/>
        <v>7701657927.4868488</v>
      </c>
      <c r="U105" s="90">
        <f t="shared" ca="1" si="11"/>
        <v>8664365168.4227047</v>
      </c>
      <c r="V105">
        <f ca="1">IF('NGPS 2030'!$A113="WT",INDIRECT("'NGPS 2030'!"&amp;'Country Selector'!$B$3&amp;ROW($A113))*10^12,0)</f>
        <v>9627072409.3585606</v>
      </c>
    </row>
    <row r="106" spans="1:22">
      <c r="A106" s="74">
        <v>54</v>
      </c>
      <c r="B106">
        <f ca="1">IF('NGPS 2010'!$A114="WT",INDIRECT("'NGPS 2010'!"&amp;'Country Selector'!$B$3&amp;ROW($A114))*10^12,0)</f>
        <v>0</v>
      </c>
      <c r="C106" s="90">
        <f t="shared" ca="1" si="8"/>
        <v>0</v>
      </c>
      <c r="D106" s="90">
        <f t="shared" ca="1" si="10"/>
        <v>0</v>
      </c>
      <c r="E106" s="90">
        <f t="shared" ca="1" si="10"/>
        <v>0</v>
      </c>
      <c r="F106" s="90">
        <f t="shared" ca="1" si="10"/>
        <v>0</v>
      </c>
      <c r="G106" s="90">
        <f t="shared" ca="1" si="10"/>
        <v>0</v>
      </c>
      <c r="H106" s="90">
        <f t="shared" ca="1" si="10"/>
        <v>0</v>
      </c>
      <c r="I106" s="90">
        <f t="shared" ca="1" si="10"/>
        <v>0</v>
      </c>
      <c r="J106" s="90">
        <f t="shared" ca="1" si="10"/>
        <v>0</v>
      </c>
      <c r="K106" s="90">
        <f t="shared" ca="1" si="10"/>
        <v>0</v>
      </c>
      <c r="L106">
        <f ca="1">IF('NGPS 2020'!$A114="WT",INDIRECT("'NGPS 2020'!"&amp;'Country Selector'!$B$3&amp;ROW($A114))*10^12,0)</f>
        <v>0</v>
      </c>
      <c r="M106" s="90">
        <f t="shared" ca="1" si="9"/>
        <v>0</v>
      </c>
      <c r="N106" s="90">
        <f t="shared" ca="1" si="11"/>
        <v>0</v>
      </c>
      <c r="O106" s="90">
        <f t="shared" ca="1" si="11"/>
        <v>0</v>
      </c>
      <c r="P106" s="90">
        <f t="shared" ca="1" si="11"/>
        <v>0</v>
      </c>
      <c r="Q106" s="90">
        <f t="shared" ca="1" si="11"/>
        <v>0</v>
      </c>
      <c r="R106" s="90">
        <f t="shared" ca="1" si="11"/>
        <v>0</v>
      </c>
      <c r="S106" s="90">
        <f t="shared" ca="1" si="11"/>
        <v>0</v>
      </c>
      <c r="T106" s="90">
        <f t="shared" ca="1" si="11"/>
        <v>0</v>
      </c>
      <c r="U106" s="90">
        <f t="shared" ca="1" si="11"/>
        <v>0</v>
      </c>
      <c r="V106">
        <f ca="1">IF('NGPS 2030'!$A114="WT",INDIRECT("'NGPS 2030'!"&amp;'Country Selector'!$B$3&amp;ROW($A114))*10^12,0)</f>
        <v>0</v>
      </c>
    </row>
    <row r="107" spans="1:22">
      <c r="A107" s="74">
        <v>55</v>
      </c>
      <c r="B107">
        <f ca="1">IF('NGPS 2010'!$A115="WT",INDIRECT("'NGPS 2010'!"&amp;'Country Selector'!$B$3&amp;ROW($A115))*10^12,0)</f>
        <v>0</v>
      </c>
      <c r="C107" s="90">
        <f t="shared" ca="1" si="8"/>
        <v>0</v>
      </c>
      <c r="D107" s="90">
        <f t="shared" ca="1" si="10"/>
        <v>0</v>
      </c>
      <c r="E107" s="90">
        <f t="shared" ca="1" si="10"/>
        <v>0</v>
      </c>
      <c r="F107" s="90">
        <f t="shared" ca="1" si="10"/>
        <v>0</v>
      </c>
      <c r="G107" s="90">
        <f t="shared" ca="1" si="10"/>
        <v>0</v>
      </c>
      <c r="H107" s="90">
        <f t="shared" ca="1" si="10"/>
        <v>0</v>
      </c>
      <c r="I107" s="90">
        <f t="shared" ca="1" si="10"/>
        <v>0</v>
      </c>
      <c r="J107" s="90">
        <f t="shared" ca="1" si="10"/>
        <v>0</v>
      </c>
      <c r="K107" s="90">
        <f t="shared" ca="1" si="10"/>
        <v>0</v>
      </c>
      <c r="L107">
        <f ca="1">IF('NGPS 2020'!$A115="WT",INDIRECT("'NGPS 2020'!"&amp;'Country Selector'!$B$3&amp;ROW($A115))*10^12,0)</f>
        <v>0</v>
      </c>
      <c r="M107" s="90">
        <f t="shared" ca="1" si="9"/>
        <v>0</v>
      </c>
      <c r="N107" s="90">
        <f t="shared" ca="1" si="11"/>
        <v>0</v>
      </c>
      <c r="O107" s="90">
        <f t="shared" ca="1" si="11"/>
        <v>0</v>
      </c>
      <c r="P107" s="90">
        <f t="shared" ca="1" si="11"/>
        <v>0</v>
      </c>
      <c r="Q107" s="90">
        <f t="shared" ca="1" si="11"/>
        <v>0</v>
      </c>
      <c r="R107" s="90">
        <f t="shared" ca="1" si="11"/>
        <v>0</v>
      </c>
      <c r="S107" s="90">
        <f t="shared" ca="1" si="11"/>
        <v>0</v>
      </c>
      <c r="T107" s="90">
        <f t="shared" ca="1" si="11"/>
        <v>0</v>
      </c>
      <c r="U107" s="90">
        <f t="shared" ca="1" si="11"/>
        <v>0</v>
      </c>
      <c r="V107">
        <f ca="1">IF('NGPS 2030'!$A115="WT",INDIRECT("'NGPS 2030'!"&amp;'Country Selector'!$B$3&amp;ROW($A115))*10^12,0)</f>
        <v>0</v>
      </c>
    </row>
    <row r="108" spans="1:22">
      <c r="A108" s="74">
        <v>56</v>
      </c>
      <c r="B108">
        <f ca="1">IF('NGPS 2010'!$A116="WT",INDIRECT("'NGPS 2010'!"&amp;'Country Selector'!$B$3&amp;ROW($A116))*10^12,0)</f>
        <v>0</v>
      </c>
      <c r="C108" s="90">
        <f t="shared" ca="1" si="8"/>
        <v>0</v>
      </c>
      <c r="D108" s="90">
        <f t="shared" ca="1" si="10"/>
        <v>0</v>
      </c>
      <c r="E108" s="90">
        <f t="shared" ca="1" si="10"/>
        <v>0</v>
      </c>
      <c r="F108" s="90">
        <f t="shared" ca="1" si="10"/>
        <v>0</v>
      </c>
      <c r="G108" s="90">
        <f t="shared" ca="1" si="10"/>
        <v>0</v>
      </c>
      <c r="H108" s="90">
        <f t="shared" ca="1" si="10"/>
        <v>0</v>
      </c>
      <c r="I108" s="90">
        <f t="shared" ca="1" si="10"/>
        <v>0</v>
      </c>
      <c r="J108" s="90">
        <f t="shared" ca="1" si="10"/>
        <v>0</v>
      </c>
      <c r="K108" s="90">
        <f t="shared" ca="1" si="10"/>
        <v>0</v>
      </c>
      <c r="L108">
        <f ca="1">IF('NGPS 2020'!$A116="WT",INDIRECT("'NGPS 2020'!"&amp;'Country Selector'!$B$3&amp;ROW($A116))*10^12,0)</f>
        <v>0</v>
      </c>
      <c r="M108" s="90">
        <f t="shared" ca="1" si="9"/>
        <v>0</v>
      </c>
      <c r="N108" s="90">
        <f t="shared" ca="1" si="11"/>
        <v>0</v>
      </c>
      <c r="O108" s="90">
        <f t="shared" ca="1" si="11"/>
        <v>0</v>
      </c>
      <c r="P108" s="90">
        <f t="shared" ca="1" si="11"/>
        <v>0</v>
      </c>
      <c r="Q108" s="90">
        <f t="shared" ca="1" si="11"/>
        <v>0</v>
      </c>
      <c r="R108" s="90">
        <f t="shared" ca="1" si="11"/>
        <v>0</v>
      </c>
      <c r="S108" s="90">
        <f t="shared" ca="1" si="11"/>
        <v>0</v>
      </c>
      <c r="T108" s="90">
        <f t="shared" ca="1" si="11"/>
        <v>0</v>
      </c>
      <c r="U108" s="90">
        <f t="shared" ca="1" si="11"/>
        <v>0</v>
      </c>
      <c r="V108">
        <f ca="1">IF('NGPS 2030'!$A116="WT",INDIRECT("'NGPS 2030'!"&amp;'Country Selector'!$B$3&amp;ROW($A116))*10^12,0)</f>
        <v>0</v>
      </c>
    </row>
    <row r="109" spans="1:22">
      <c r="A109" s="74">
        <v>57</v>
      </c>
      <c r="B109">
        <f ca="1">IF('NGPS 2010'!$A117="WT",INDIRECT("'NGPS 2010'!"&amp;'Country Selector'!$B$3&amp;ROW($A117))*10^12,0)</f>
        <v>0</v>
      </c>
      <c r="C109" s="90">
        <f t="shared" ca="1" si="8"/>
        <v>0</v>
      </c>
      <c r="D109" s="90">
        <f t="shared" ca="1" si="10"/>
        <v>0</v>
      </c>
      <c r="E109" s="90">
        <f t="shared" ca="1" si="10"/>
        <v>0</v>
      </c>
      <c r="F109" s="90">
        <f t="shared" ca="1" si="10"/>
        <v>0</v>
      </c>
      <c r="G109" s="90">
        <f t="shared" ca="1" si="10"/>
        <v>0</v>
      </c>
      <c r="H109" s="90">
        <f t="shared" ca="1" si="10"/>
        <v>0</v>
      </c>
      <c r="I109" s="90">
        <f t="shared" ca="1" si="10"/>
        <v>0</v>
      </c>
      <c r="J109" s="90">
        <f t="shared" ca="1" si="10"/>
        <v>0</v>
      </c>
      <c r="K109" s="90">
        <f t="shared" ca="1" si="10"/>
        <v>0</v>
      </c>
      <c r="L109">
        <f ca="1">IF('NGPS 2020'!$A117="WT",INDIRECT("'NGPS 2020'!"&amp;'Country Selector'!$B$3&amp;ROW($A117))*10^12,0)</f>
        <v>0</v>
      </c>
      <c r="M109" s="90">
        <f t="shared" ca="1" si="9"/>
        <v>0</v>
      </c>
      <c r="N109" s="90">
        <f t="shared" ca="1" si="11"/>
        <v>0</v>
      </c>
      <c r="O109" s="90">
        <f t="shared" ca="1" si="11"/>
        <v>0</v>
      </c>
      <c r="P109" s="90">
        <f t="shared" ca="1" si="11"/>
        <v>0</v>
      </c>
      <c r="Q109" s="90">
        <f t="shared" ca="1" si="11"/>
        <v>0</v>
      </c>
      <c r="R109" s="90">
        <f t="shared" ca="1" si="11"/>
        <v>0</v>
      </c>
      <c r="S109" s="90">
        <f t="shared" ca="1" si="11"/>
        <v>0</v>
      </c>
      <c r="T109" s="90">
        <f t="shared" ca="1" si="11"/>
        <v>0</v>
      </c>
      <c r="U109" s="90">
        <f t="shared" ca="1" si="11"/>
        <v>0</v>
      </c>
      <c r="V109">
        <f ca="1">IF('NGPS 2030'!$A117="WT",INDIRECT("'NGPS 2030'!"&amp;'Country Selector'!$B$3&amp;ROW($A117))*10^12,0)</f>
        <v>0</v>
      </c>
    </row>
    <row r="110" spans="1:22">
      <c r="A110" s="74">
        <v>58</v>
      </c>
      <c r="B110">
        <f ca="1">IF('NGPS 2010'!$A118="WT",INDIRECT("'NGPS 2010'!"&amp;'Country Selector'!$B$3&amp;ROW($A118))*10^12,0)</f>
        <v>0</v>
      </c>
      <c r="C110" s="90">
        <f t="shared" ca="1" si="8"/>
        <v>0</v>
      </c>
      <c r="D110" s="90">
        <f t="shared" ca="1" si="10"/>
        <v>0</v>
      </c>
      <c r="E110" s="90">
        <f t="shared" ca="1" si="10"/>
        <v>0</v>
      </c>
      <c r="F110" s="90">
        <f t="shared" ca="1" si="10"/>
        <v>0</v>
      </c>
      <c r="G110" s="90">
        <f t="shared" ca="1" si="10"/>
        <v>0</v>
      </c>
      <c r="H110" s="90">
        <f t="shared" ca="1" si="10"/>
        <v>0</v>
      </c>
      <c r="I110" s="90">
        <f t="shared" ca="1" si="10"/>
        <v>0</v>
      </c>
      <c r="J110" s="90">
        <f t="shared" ca="1" si="10"/>
        <v>0</v>
      </c>
      <c r="K110" s="90">
        <f t="shared" ca="1" si="10"/>
        <v>0</v>
      </c>
      <c r="L110">
        <f ca="1">IF('NGPS 2020'!$A118="WT",INDIRECT("'NGPS 2020'!"&amp;'Country Selector'!$B$3&amp;ROW($A118))*10^12,0)</f>
        <v>0</v>
      </c>
      <c r="M110" s="90">
        <f t="shared" ca="1" si="9"/>
        <v>0</v>
      </c>
      <c r="N110" s="90">
        <f t="shared" ca="1" si="11"/>
        <v>0</v>
      </c>
      <c r="O110" s="90">
        <f t="shared" ca="1" si="11"/>
        <v>0</v>
      </c>
      <c r="P110" s="90">
        <f t="shared" ca="1" si="11"/>
        <v>0</v>
      </c>
      <c r="Q110" s="90">
        <f t="shared" ca="1" si="11"/>
        <v>0</v>
      </c>
      <c r="R110" s="90">
        <f t="shared" ca="1" si="11"/>
        <v>0</v>
      </c>
      <c r="S110" s="90">
        <f t="shared" ca="1" si="11"/>
        <v>0</v>
      </c>
      <c r="T110" s="90">
        <f t="shared" ca="1" si="11"/>
        <v>0</v>
      </c>
      <c r="U110" s="90">
        <f t="shared" ca="1" si="11"/>
        <v>0</v>
      </c>
      <c r="V110">
        <f ca="1">IF('NGPS 2030'!$A118="WT",INDIRECT("'NGPS 2030'!"&amp;'Country Selector'!$B$3&amp;ROW($A118))*10^12,0)</f>
        <v>0</v>
      </c>
    </row>
    <row r="111" spans="1:22">
      <c r="A111" s="74">
        <v>59</v>
      </c>
      <c r="B111">
        <f ca="1">IF('NGPS 2010'!$A119="WT",INDIRECT("'NGPS 2010'!"&amp;'Country Selector'!$B$3&amp;ROW($A119))*10^12,0)</f>
        <v>0</v>
      </c>
      <c r="C111" s="90">
        <f t="shared" ca="1" si="8"/>
        <v>0</v>
      </c>
      <c r="D111" s="90">
        <f t="shared" ca="1" si="10"/>
        <v>0</v>
      </c>
      <c r="E111" s="90">
        <f t="shared" ca="1" si="10"/>
        <v>0</v>
      </c>
      <c r="F111" s="90">
        <f t="shared" ca="1" si="10"/>
        <v>0</v>
      </c>
      <c r="G111" s="90">
        <f t="shared" ca="1" si="10"/>
        <v>0</v>
      </c>
      <c r="H111" s="90">
        <f t="shared" ca="1" si="10"/>
        <v>0</v>
      </c>
      <c r="I111" s="90">
        <f t="shared" ca="1" si="10"/>
        <v>0</v>
      </c>
      <c r="J111" s="90">
        <f t="shared" ca="1" si="10"/>
        <v>0</v>
      </c>
      <c r="K111" s="90">
        <f t="shared" ca="1" si="10"/>
        <v>0</v>
      </c>
      <c r="L111">
        <f ca="1">IF('NGPS 2020'!$A119="WT",INDIRECT("'NGPS 2020'!"&amp;'Country Selector'!$B$3&amp;ROW($A119))*10^12,0)</f>
        <v>0</v>
      </c>
      <c r="M111" s="90">
        <f t="shared" ca="1" si="9"/>
        <v>0</v>
      </c>
      <c r="N111" s="90">
        <f t="shared" ca="1" si="11"/>
        <v>0</v>
      </c>
      <c r="O111" s="90">
        <f t="shared" ca="1" si="11"/>
        <v>0</v>
      </c>
      <c r="P111" s="90">
        <f t="shared" ca="1" si="11"/>
        <v>0</v>
      </c>
      <c r="Q111" s="90">
        <f t="shared" ca="1" si="11"/>
        <v>0</v>
      </c>
      <c r="R111" s="90">
        <f t="shared" ca="1" si="11"/>
        <v>0</v>
      </c>
      <c r="S111" s="90">
        <f t="shared" ca="1" si="11"/>
        <v>0</v>
      </c>
      <c r="T111" s="90">
        <f t="shared" ca="1" si="11"/>
        <v>0</v>
      </c>
      <c r="U111" s="90">
        <f t="shared" ca="1" si="11"/>
        <v>0</v>
      </c>
      <c r="V111">
        <f ca="1">IF('NGPS 2030'!$A119="WT",INDIRECT("'NGPS 2030'!"&amp;'Country Selector'!$B$3&amp;ROW($A119))*10^12,0)</f>
        <v>0</v>
      </c>
    </row>
    <row r="112" spans="1:22">
      <c r="A112" s="74">
        <v>60</v>
      </c>
      <c r="B112">
        <f ca="1">IF('NGPS 2010'!$A120="WT",INDIRECT("'NGPS 2010'!"&amp;'Country Selector'!$B$3&amp;ROW($A120))*10^12,0)</f>
        <v>0</v>
      </c>
      <c r="C112" s="90">
        <f t="shared" ca="1" si="8"/>
        <v>0</v>
      </c>
      <c r="D112" s="90">
        <f t="shared" ca="1" si="10"/>
        <v>0</v>
      </c>
      <c r="E112" s="90">
        <f t="shared" ca="1" si="10"/>
        <v>0</v>
      </c>
      <c r="F112" s="90">
        <f t="shared" ca="1" si="10"/>
        <v>0</v>
      </c>
      <c r="G112" s="90">
        <f t="shared" ca="1" si="10"/>
        <v>0</v>
      </c>
      <c r="H112" s="90">
        <f t="shared" ca="1" si="10"/>
        <v>0</v>
      </c>
      <c r="I112" s="90">
        <f t="shared" ca="1" si="10"/>
        <v>0</v>
      </c>
      <c r="J112" s="90">
        <f t="shared" ca="1" si="10"/>
        <v>0</v>
      </c>
      <c r="K112" s="90">
        <f t="shared" ca="1" si="10"/>
        <v>0</v>
      </c>
      <c r="L112">
        <f ca="1">IF('NGPS 2020'!$A120="WT",INDIRECT("'NGPS 2020'!"&amp;'Country Selector'!$B$3&amp;ROW($A120))*10^12,0)</f>
        <v>0</v>
      </c>
      <c r="M112" s="90">
        <f t="shared" ca="1" si="9"/>
        <v>0</v>
      </c>
      <c r="N112" s="90">
        <f t="shared" ca="1" si="11"/>
        <v>0</v>
      </c>
      <c r="O112" s="90">
        <f t="shared" ca="1" si="11"/>
        <v>0</v>
      </c>
      <c r="P112" s="90">
        <f t="shared" ca="1" si="11"/>
        <v>0</v>
      </c>
      <c r="Q112" s="90">
        <f t="shared" ca="1" si="11"/>
        <v>0</v>
      </c>
      <c r="R112" s="90">
        <f t="shared" ca="1" si="11"/>
        <v>0</v>
      </c>
      <c r="S112" s="90">
        <f t="shared" ca="1" si="11"/>
        <v>0</v>
      </c>
      <c r="T112" s="90">
        <f t="shared" ca="1" si="11"/>
        <v>0</v>
      </c>
      <c r="U112" s="90">
        <f t="shared" ca="1" si="11"/>
        <v>0</v>
      </c>
      <c r="V112">
        <f ca="1">IF('NGPS 2030'!$A120="WT",INDIRECT("'NGPS 2030'!"&amp;'Country Selector'!$B$3&amp;ROW($A120))*10^12,0)</f>
        <v>0</v>
      </c>
    </row>
    <row r="113" spans="1:22">
      <c r="A113" s="74">
        <v>61</v>
      </c>
      <c r="B113">
        <f ca="1">IF('NGPS 2010'!$A121="WT",INDIRECT("'NGPS 2010'!"&amp;'Country Selector'!$B$3&amp;ROW($A121))*10^12,0)</f>
        <v>0</v>
      </c>
      <c r="C113" s="90">
        <f t="shared" ca="1" si="8"/>
        <v>0</v>
      </c>
      <c r="D113" s="90">
        <f t="shared" ca="1" si="10"/>
        <v>0</v>
      </c>
      <c r="E113" s="90">
        <f t="shared" ca="1" si="10"/>
        <v>0</v>
      </c>
      <c r="F113" s="90">
        <f t="shared" ca="1" si="10"/>
        <v>0</v>
      </c>
      <c r="G113" s="90">
        <f t="shared" ca="1" si="10"/>
        <v>0</v>
      </c>
      <c r="H113" s="90">
        <f t="shared" ca="1" si="10"/>
        <v>0</v>
      </c>
      <c r="I113" s="90">
        <f t="shared" ca="1" si="10"/>
        <v>0</v>
      </c>
      <c r="J113" s="90">
        <f t="shared" ca="1" si="10"/>
        <v>0</v>
      </c>
      <c r="K113" s="90">
        <f t="shared" ca="1" si="10"/>
        <v>0</v>
      </c>
      <c r="L113">
        <f ca="1">IF('NGPS 2020'!$A121="WT",INDIRECT("'NGPS 2020'!"&amp;'Country Selector'!$B$3&amp;ROW($A121))*10^12,0)</f>
        <v>0</v>
      </c>
      <c r="M113" s="90">
        <f t="shared" ca="1" si="9"/>
        <v>0</v>
      </c>
      <c r="N113" s="90">
        <f t="shared" ca="1" si="11"/>
        <v>0</v>
      </c>
      <c r="O113" s="90">
        <f t="shared" ca="1" si="11"/>
        <v>0</v>
      </c>
      <c r="P113" s="90">
        <f t="shared" ca="1" si="11"/>
        <v>0</v>
      </c>
      <c r="Q113" s="90">
        <f t="shared" ca="1" si="11"/>
        <v>0</v>
      </c>
      <c r="R113" s="90">
        <f t="shared" ca="1" si="11"/>
        <v>0</v>
      </c>
      <c r="S113" s="90">
        <f t="shared" ca="1" si="11"/>
        <v>0</v>
      </c>
      <c r="T113" s="90">
        <f t="shared" ca="1" si="11"/>
        <v>0</v>
      </c>
      <c r="U113" s="90">
        <f t="shared" ca="1" si="11"/>
        <v>0</v>
      </c>
      <c r="V113">
        <f ca="1">IF('NGPS 2030'!$A121="WT",INDIRECT("'NGPS 2030'!"&amp;'Country Selector'!$B$3&amp;ROW($A121))*10^12,0)</f>
        <v>0</v>
      </c>
    </row>
    <row r="114" spans="1:22">
      <c r="A114" s="74">
        <v>62</v>
      </c>
      <c r="B114">
        <f ca="1">IF('NGPS 2010'!$A122="WT",INDIRECT("'NGPS 2010'!"&amp;'Country Selector'!$B$3&amp;ROW($A122))*10^12,0)</f>
        <v>0</v>
      </c>
      <c r="C114" s="90">
        <f t="shared" ca="1" si="8"/>
        <v>0</v>
      </c>
      <c r="D114" s="90">
        <f t="shared" ca="1" si="10"/>
        <v>0</v>
      </c>
      <c r="E114" s="90">
        <f t="shared" ca="1" si="10"/>
        <v>0</v>
      </c>
      <c r="F114" s="90">
        <f t="shared" ca="1" si="10"/>
        <v>0</v>
      </c>
      <c r="G114" s="90">
        <f t="shared" ca="1" si="10"/>
        <v>0</v>
      </c>
      <c r="H114" s="90">
        <f t="shared" ca="1" si="10"/>
        <v>0</v>
      </c>
      <c r="I114" s="90">
        <f t="shared" ca="1" si="10"/>
        <v>0</v>
      </c>
      <c r="J114" s="90">
        <f t="shared" ca="1" si="10"/>
        <v>0</v>
      </c>
      <c r="K114" s="90">
        <f t="shared" ca="1" si="10"/>
        <v>0</v>
      </c>
      <c r="L114">
        <f ca="1">IF('NGPS 2020'!$A122="WT",INDIRECT("'NGPS 2020'!"&amp;'Country Selector'!$B$3&amp;ROW($A122))*10^12,0)</f>
        <v>0</v>
      </c>
      <c r="M114" s="90">
        <f t="shared" ca="1" si="9"/>
        <v>0</v>
      </c>
      <c r="N114" s="90">
        <f t="shared" ca="1" si="11"/>
        <v>0</v>
      </c>
      <c r="O114" s="90">
        <f t="shared" ca="1" si="11"/>
        <v>0</v>
      </c>
      <c r="P114" s="90">
        <f t="shared" ca="1" si="11"/>
        <v>0</v>
      </c>
      <c r="Q114" s="90">
        <f t="shared" ca="1" si="11"/>
        <v>0</v>
      </c>
      <c r="R114" s="90">
        <f t="shared" ca="1" si="11"/>
        <v>0</v>
      </c>
      <c r="S114" s="90">
        <f t="shared" ca="1" si="11"/>
        <v>0</v>
      </c>
      <c r="T114" s="90">
        <f t="shared" ca="1" si="11"/>
        <v>0</v>
      </c>
      <c r="U114" s="90">
        <f t="shared" ca="1" si="11"/>
        <v>0</v>
      </c>
      <c r="V114">
        <f ca="1">IF('NGPS 2030'!$A122="WT",INDIRECT("'NGPS 2030'!"&amp;'Country Selector'!$B$3&amp;ROW($A122))*10^12,0)</f>
        <v>0</v>
      </c>
    </row>
    <row r="115" spans="1:22">
      <c r="A115" s="74">
        <v>63</v>
      </c>
      <c r="B115">
        <f ca="1">IF('NGPS 2010'!$A123="WT",INDIRECT("'NGPS 2010'!"&amp;'Country Selector'!$B$3&amp;ROW($A123))*10^12,0)</f>
        <v>0</v>
      </c>
      <c r="C115" s="90">
        <f t="shared" ca="1" si="8"/>
        <v>0</v>
      </c>
      <c r="D115" s="90">
        <f t="shared" ca="1" si="10"/>
        <v>0</v>
      </c>
      <c r="E115" s="90">
        <f t="shared" ca="1" si="10"/>
        <v>0</v>
      </c>
      <c r="F115" s="90">
        <f t="shared" ca="1" si="10"/>
        <v>0</v>
      </c>
      <c r="G115" s="90">
        <f t="shared" ca="1" si="10"/>
        <v>0</v>
      </c>
      <c r="H115" s="90">
        <f t="shared" ca="1" si="10"/>
        <v>0</v>
      </c>
      <c r="I115" s="90">
        <f t="shared" ca="1" si="10"/>
        <v>0</v>
      </c>
      <c r="J115" s="90">
        <f t="shared" ca="1" si="10"/>
        <v>0</v>
      </c>
      <c r="K115" s="90">
        <f t="shared" ca="1" si="10"/>
        <v>0</v>
      </c>
      <c r="L115">
        <f ca="1">IF('NGPS 2020'!$A123="WT",INDIRECT("'NGPS 2020'!"&amp;'Country Selector'!$B$3&amp;ROW($A123))*10^12,0)</f>
        <v>0</v>
      </c>
      <c r="M115" s="90">
        <f t="shared" ca="1" si="9"/>
        <v>0</v>
      </c>
      <c r="N115" s="90">
        <f t="shared" ca="1" si="11"/>
        <v>0</v>
      </c>
      <c r="O115" s="90">
        <f t="shared" ca="1" si="11"/>
        <v>0</v>
      </c>
      <c r="P115" s="90">
        <f t="shared" ca="1" si="11"/>
        <v>0</v>
      </c>
      <c r="Q115" s="90">
        <f t="shared" ca="1" si="11"/>
        <v>0</v>
      </c>
      <c r="R115" s="90">
        <f t="shared" ca="1" si="11"/>
        <v>0</v>
      </c>
      <c r="S115" s="90">
        <f t="shared" ca="1" si="11"/>
        <v>0</v>
      </c>
      <c r="T115" s="90">
        <f t="shared" ca="1" si="11"/>
        <v>0</v>
      </c>
      <c r="U115" s="90">
        <f t="shared" ca="1" si="11"/>
        <v>0</v>
      </c>
      <c r="V115">
        <f ca="1">IF('NGPS 2030'!$A123="WT",INDIRECT("'NGPS 2030'!"&amp;'Country Selector'!$B$3&amp;ROW($A123))*10^12,0)</f>
        <v>0</v>
      </c>
    </row>
    <row r="116" spans="1:22">
      <c r="A116" s="74">
        <v>64</v>
      </c>
      <c r="B116">
        <f ca="1">IF('NGPS 2010'!$A124="WT",INDIRECT("'NGPS 2010'!"&amp;'Country Selector'!$B$3&amp;ROW($A124))*10^12,0)</f>
        <v>0</v>
      </c>
      <c r="C116" s="90">
        <f t="shared" ca="1" si="8"/>
        <v>0</v>
      </c>
      <c r="D116" s="90">
        <f t="shared" ca="1" si="10"/>
        <v>0</v>
      </c>
      <c r="E116" s="90">
        <f t="shared" ca="1" si="10"/>
        <v>0</v>
      </c>
      <c r="F116" s="90">
        <f t="shared" ca="1" si="10"/>
        <v>0</v>
      </c>
      <c r="G116" s="90">
        <f t="shared" ca="1" si="10"/>
        <v>0</v>
      </c>
      <c r="H116" s="90">
        <f t="shared" ca="1" si="10"/>
        <v>0</v>
      </c>
      <c r="I116" s="90">
        <f t="shared" ca="1" si="10"/>
        <v>0</v>
      </c>
      <c r="J116" s="90">
        <f t="shared" ca="1" si="10"/>
        <v>0</v>
      </c>
      <c r="K116" s="90">
        <f t="shared" ca="1" si="10"/>
        <v>0</v>
      </c>
      <c r="L116">
        <f ca="1">IF('NGPS 2020'!$A124="WT",INDIRECT("'NGPS 2020'!"&amp;'Country Selector'!$B$3&amp;ROW($A124))*10^12,0)</f>
        <v>0</v>
      </c>
      <c r="M116" s="90">
        <f t="shared" ca="1" si="9"/>
        <v>0</v>
      </c>
      <c r="N116" s="90">
        <f t="shared" ca="1" si="11"/>
        <v>0</v>
      </c>
      <c r="O116" s="90">
        <f t="shared" ca="1" si="11"/>
        <v>0</v>
      </c>
      <c r="P116" s="90">
        <f t="shared" ca="1" si="11"/>
        <v>0</v>
      </c>
      <c r="Q116" s="90">
        <f t="shared" ca="1" si="11"/>
        <v>0</v>
      </c>
      <c r="R116" s="90">
        <f t="shared" ca="1" si="11"/>
        <v>0</v>
      </c>
      <c r="S116" s="90">
        <f t="shared" ca="1" si="11"/>
        <v>0</v>
      </c>
      <c r="T116" s="90">
        <f t="shared" ca="1" si="11"/>
        <v>0</v>
      </c>
      <c r="U116" s="90">
        <f t="shared" ca="1" si="11"/>
        <v>0</v>
      </c>
      <c r="V116">
        <f ca="1">IF('NGPS 2030'!$A124="WT",INDIRECT("'NGPS 2030'!"&amp;'Country Selector'!$B$3&amp;ROW($A124))*10^12,0)</f>
        <v>0</v>
      </c>
    </row>
    <row r="117" spans="1:22">
      <c r="A117" s="74">
        <v>65</v>
      </c>
      <c r="B117">
        <f ca="1">IF('NGPS 2010'!$A125="WT",INDIRECT("'NGPS 2010'!"&amp;'Country Selector'!$B$3&amp;ROW($A125))*10^12,0)</f>
        <v>0</v>
      </c>
      <c r="C117" s="90">
        <f t="shared" ca="1" si="8"/>
        <v>0</v>
      </c>
      <c r="D117" s="90">
        <f t="shared" ca="1" si="10"/>
        <v>0</v>
      </c>
      <c r="E117" s="90">
        <f t="shared" ca="1" si="10"/>
        <v>0</v>
      </c>
      <c r="F117" s="90">
        <f t="shared" ca="1" si="10"/>
        <v>0</v>
      </c>
      <c r="G117" s="90">
        <f t="shared" ca="1" si="10"/>
        <v>0</v>
      </c>
      <c r="H117" s="90">
        <f t="shared" ca="1" si="10"/>
        <v>0</v>
      </c>
      <c r="I117" s="90">
        <f t="shared" ca="1" si="10"/>
        <v>0</v>
      </c>
      <c r="J117" s="90">
        <f t="shared" ca="1" si="10"/>
        <v>0</v>
      </c>
      <c r="K117" s="90">
        <f t="shared" ca="1" si="10"/>
        <v>0</v>
      </c>
      <c r="L117">
        <f ca="1">IF('NGPS 2020'!$A125="WT",INDIRECT("'NGPS 2020'!"&amp;'Country Selector'!$B$3&amp;ROW($A125))*10^12,0)</f>
        <v>0</v>
      </c>
      <c r="M117" s="90">
        <f t="shared" ca="1" si="9"/>
        <v>0</v>
      </c>
      <c r="N117" s="90">
        <f t="shared" ca="1" si="11"/>
        <v>0</v>
      </c>
      <c r="O117" s="90">
        <f t="shared" ca="1" si="11"/>
        <v>0</v>
      </c>
      <c r="P117" s="90">
        <f t="shared" ca="1" si="11"/>
        <v>0</v>
      </c>
      <c r="Q117" s="90">
        <f t="shared" ca="1" si="11"/>
        <v>0</v>
      </c>
      <c r="R117" s="90">
        <f t="shared" ca="1" si="11"/>
        <v>0</v>
      </c>
      <c r="S117" s="90">
        <f t="shared" ca="1" si="11"/>
        <v>0</v>
      </c>
      <c r="T117" s="90">
        <f t="shared" ca="1" si="11"/>
        <v>0</v>
      </c>
      <c r="U117" s="90">
        <f t="shared" ca="1" si="11"/>
        <v>0</v>
      </c>
      <c r="V117">
        <f ca="1">IF('NGPS 2030'!$A125="WT",INDIRECT("'NGPS 2030'!"&amp;'Country Selector'!$B$3&amp;ROW($A125))*10^12,0)</f>
        <v>0</v>
      </c>
    </row>
    <row r="118" spans="1:22">
      <c r="A118" s="74">
        <v>66</v>
      </c>
      <c r="B118">
        <f ca="1">IF('NGPS 2010'!$A126="WT",INDIRECT("'NGPS 2010'!"&amp;'Country Selector'!$B$3&amp;ROW($A126))*10^12,0)</f>
        <v>0</v>
      </c>
      <c r="C118" s="90">
        <f t="shared" ca="1" si="8"/>
        <v>0</v>
      </c>
      <c r="D118" s="90">
        <f t="shared" ca="1" si="10"/>
        <v>0</v>
      </c>
      <c r="E118" s="90">
        <f t="shared" ca="1" si="10"/>
        <v>0</v>
      </c>
      <c r="F118" s="90">
        <f t="shared" ca="1" si="10"/>
        <v>0</v>
      </c>
      <c r="G118" s="90">
        <f t="shared" ca="1" si="10"/>
        <v>0</v>
      </c>
      <c r="H118" s="90">
        <f t="shared" ca="1" si="10"/>
        <v>0</v>
      </c>
      <c r="I118" s="90">
        <f t="shared" ca="1" si="10"/>
        <v>0</v>
      </c>
      <c r="J118" s="90">
        <f t="shared" ca="1" si="10"/>
        <v>0</v>
      </c>
      <c r="K118" s="90">
        <f t="shared" ca="1" si="10"/>
        <v>0</v>
      </c>
      <c r="L118">
        <f ca="1">IF('NGPS 2020'!$A126="WT",INDIRECT("'NGPS 2020'!"&amp;'Country Selector'!$B$3&amp;ROW($A126))*10^12,0)</f>
        <v>0</v>
      </c>
      <c r="M118" s="90">
        <f t="shared" ca="1" si="9"/>
        <v>0</v>
      </c>
      <c r="N118" s="90">
        <f t="shared" ca="1" si="11"/>
        <v>0</v>
      </c>
      <c r="O118" s="90">
        <f t="shared" ca="1" si="11"/>
        <v>0</v>
      </c>
      <c r="P118" s="90">
        <f t="shared" ca="1" si="11"/>
        <v>0</v>
      </c>
      <c r="Q118" s="90">
        <f t="shared" ca="1" si="11"/>
        <v>0</v>
      </c>
      <c r="R118" s="90">
        <f t="shared" ca="1" si="11"/>
        <v>0</v>
      </c>
      <c r="S118" s="90">
        <f t="shared" ca="1" si="11"/>
        <v>0</v>
      </c>
      <c r="T118" s="90">
        <f t="shared" ca="1" si="11"/>
        <v>0</v>
      </c>
      <c r="U118" s="90">
        <f t="shared" ca="1" si="11"/>
        <v>0</v>
      </c>
      <c r="V118">
        <f ca="1">IF('NGPS 2030'!$A126="WT",INDIRECT("'NGPS 2030'!"&amp;'Country Selector'!$B$3&amp;ROW($A126))*10^12,0)</f>
        <v>0</v>
      </c>
    </row>
    <row r="119" spans="1:22">
      <c r="A119" s="74">
        <v>67</v>
      </c>
      <c r="B119">
        <f ca="1">IF('NGPS 2010'!$A127="WT",INDIRECT("'NGPS 2010'!"&amp;'Country Selector'!$B$3&amp;ROW($A127))*10^12,0)</f>
        <v>0</v>
      </c>
      <c r="C119" s="90">
        <f t="shared" ca="1" si="8"/>
        <v>0</v>
      </c>
      <c r="D119" s="90">
        <f t="shared" ca="1" si="10"/>
        <v>0</v>
      </c>
      <c r="E119" s="90">
        <f t="shared" ca="1" si="10"/>
        <v>0</v>
      </c>
      <c r="F119" s="90">
        <f t="shared" ca="1" si="10"/>
        <v>0</v>
      </c>
      <c r="G119" s="90">
        <f t="shared" ca="1" si="10"/>
        <v>0</v>
      </c>
      <c r="H119" s="90">
        <f t="shared" ca="1" si="10"/>
        <v>0</v>
      </c>
      <c r="I119" s="90">
        <f t="shared" ca="1" si="10"/>
        <v>0</v>
      </c>
      <c r="J119" s="90">
        <f t="shared" ca="1" si="10"/>
        <v>0</v>
      </c>
      <c r="K119" s="90">
        <f t="shared" ca="1" si="10"/>
        <v>0</v>
      </c>
      <c r="L119">
        <f ca="1">IF('NGPS 2020'!$A127="WT",INDIRECT("'NGPS 2020'!"&amp;'Country Selector'!$B$3&amp;ROW($A127))*10^12,0)</f>
        <v>0</v>
      </c>
      <c r="M119" s="90">
        <f t="shared" ca="1" si="9"/>
        <v>0</v>
      </c>
      <c r="N119" s="90">
        <f t="shared" ca="1" si="11"/>
        <v>0</v>
      </c>
      <c r="O119" s="90">
        <f t="shared" ca="1" si="11"/>
        <v>0</v>
      </c>
      <c r="P119" s="90">
        <f t="shared" ca="1" si="11"/>
        <v>0</v>
      </c>
      <c r="Q119" s="90">
        <f t="shared" ca="1" si="11"/>
        <v>0</v>
      </c>
      <c r="R119" s="90">
        <f t="shared" ca="1" si="11"/>
        <v>0</v>
      </c>
      <c r="S119" s="90">
        <f t="shared" ca="1" si="11"/>
        <v>0</v>
      </c>
      <c r="T119" s="90">
        <f t="shared" ca="1" si="11"/>
        <v>0</v>
      </c>
      <c r="U119" s="90">
        <f t="shared" ca="1" si="11"/>
        <v>0</v>
      </c>
      <c r="V119">
        <f ca="1">IF('NGPS 2030'!$A127="WT",INDIRECT("'NGPS 2030'!"&amp;'Country Selector'!$B$3&amp;ROW($A127))*10^12,0)</f>
        <v>0</v>
      </c>
    </row>
    <row r="120" spans="1:22">
      <c r="A120" s="74">
        <v>68</v>
      </c>
      <c r="B120">
        <f ca="1">IF('NGPS 2010'!$A128="WT",INDIRECT("'NGPS 2010'!"&amp;'Country Selector'!$B$3&amp;ROW($A128))*10^12,0)</f>
        <v>0</v>
      </c>
      <c r="C120" s="90">
        <f t="shared" ca="1" si="8"/>
        <v>0</v>
      </c>
      <c r="D120" s="90">
        <f t="shared" ca="1" si="10"/>
        <v>0</v>
      </c>
      <c r="E120" s="90">
        <f t="shared" ca="1" si="10"/>
        <v>0</v>
      </c>
      <c r="F120" s="90">
        <f t="shared" ca="1" si="10"/>
        <v>0</v>
      </c>
      <c r="G120" s="90">
        <f t="shared" ca="1" si="10"/>
        <v>0</v>
      </c>
      <c r="H120" s="90">
        <f t="shared" ca="1" si="10"/>
        <v>0</v>
      </c>
      <c r="I120" s="90">
        <f t="shared" ca="1" si="10"/>
        <v>0</v>
      </c>
      <c r="J120" s="90">
        <f t="shared" ca="1" si="10"/>
        <v>0</v>
      </c>
      <c r="K120" s="90">
        <f t="shared" ca="1" si="10"/>
        <v>0</v>
      </c>
      <c r="L120">
        <f ca="1">IF('NGPS 2020'!$A128="WT",INDIRECT("'NGPS 2020'!"&amp;'Country Selector'!$B$3&amp;ROW($A128))*10^12,0)</f>
        <v>0</v>
      </c>
      <c r="M120" s="90">
        <f t="shared" ca="1" si="9"/>
        <v>0</v>
      </c>
      <c r="N120" s="90">
        <f t="shared" ca="1" si="11"/>
        <v>0</v>
      </c>
      <c r="O120" s="90">
        <f t="shared" ca="1" si="11"/>
        <v>0</v>
      </c>
      <c r="P120" s="90">
        <f t="shared" ca="1" si="11"/>
        <v>0</v>
      </c>
      <c r="Q120" s="90">
        <f t="shared" ca="1" si="11"/>
        <v>0</v>
      </c>
      <c r="R120" s="90">
        <f t="shared" ca="1" si="11"/>
        <v>0</v>
      </c>
      <c r="S120" s="90">
        <f t="shared" ca="1" si="11"/>
        <v>0</v>
      </c>
      <c r="T120" s="90">
        <f t="shared" ca="1" si="11"/>
        <v>0</v>
      </c>
      <c r="U120" s="90">
        <f t="shared" ca="1" si="11"/>
        <v>0</v>
      </c>
      <c r="V120">
        <f ca="1">IF('NGPS 2030'!$A128="WT",INDIRECT("'NGPS 2030'!"&amp;'Country Selector'!$B$3&amp;ROW($A128))*10^12,0)</f>
        <v>0</v>
      </c>
    </row>
    <row r="121" spans="1:22">
      <c r="A121" s="74">
        <v>69</v>
      </c>
      <c r="B121">
        <f ca="1">IF('NGPS 2010'!$A129="WT",INDIRECT("'NGPS 2010'!"&amp;'Country Selector'!$B$3&amp;ROW($A129))*10^12,0)</f>
        <v>0</v>
      </c>
      <c r="C121" s="90">
        <f t="shared" ca="1" si="8"/>
        <v>0</v>
      </c>
      <c r="D121" s="90">
        <f t="shared" ca="1" si="10"/>
        <v>0</v>
      </c>
      <c r="E121" s="90">
        <f t="shared" ca="1" si="10"/>
        <v>0</v>
      </c>
      <c r="F121" s="90">
        <f t="shared" ca="1" si="10"/>
        <v>0</v>
      </c>
      <c r="G121" s="90">
        <f t="shared" ca="1" si="10"/>
        <v>0</v>
      </c>
      <c r="H121" s="90">
        <f t="shared" ca="1" si="10"/>
        <v>0</v>
      </c>
      <c r="I121" s="90">
        <f t="shared" ca="1" si="10"/>
        <v>0</v>
      </c>
      <c r="J121" s="90">
        <f t="shared" ca="1" si="10"/>
        <v>0</v>
      </c>
      <c r="K121" s="90">
        <f t="shared" ca="1" si="10"/>
        <v>0</v>
      </c>
      <c r="L121">
        <f ca="1">IF('NGPS 2020'!$A129="WT",INDIRECT("'NGPS 2020'!"&amp;'Country Selector'!$B$3&amp;ROW($A129))*10^12,0)</f>
        <v>0</v>
      </c>
      <c r="M121" s="90">
        <f t="shared" ca="1" si="9"/>
        <v>0</v>
      </c>
      <c r="N121" s="90">
        <f t="shared" ca="1" si="11"/>
        <v>0</v>
      </c>
      <c r="O121" s="90">
        <f t="shared" ca="1" si="11"/>
        <v>0</v>
      </c>
      <c r="P121" s="90">
        <f t="shared" ca="1" si="11"/>
        <v>0</v>
      </c>
      <c r="Q121" s="90">
        <f t="shared" ca="1" si="11"/>
        <v>0</v>
      </c>
      <c r="R121" s="90">
        <f t="shared" ca="1" si="11"/>
        <v>0</v>
      </c>
      <c r="S121" s="90">
        <f t="shared" ca="1" si="11"/>
        <v>0</v>
      </c>
      <c r="T121" s="90">
        <f t="shared" ca="1" si="11"/>
        <v>0</v>
      </c>
      <c r="U121" s="90">
        <f t="shared" ca="1" si="11"/>
        <v>0</v>
      </c>
      <c r="V121">
        <f ca="1">IF('NGPS 2030'!$A129="WT",INDIRECT("'NGPS 2030'!"&amp;'Country Selector'!$B$3&amp;ROW($A129))*10^12,0)</f>
        <v>0</v>
      </c>
    </row>
    <row r="122" spans="1:22">
      <c r="A122" s="74">
        <v>70</v>
      </c>
      <c r="B122">
        <f ca="1">IF('NGPS 2010'!$A130="WT",INDIRECT("'NGPS 2010'!"&amp;'Country Selector'!$B$3&amp;ROW($A130))*10^12,0)</f>
        <v>0</v>
      </c>
      <c r="C122" s="90">
        <f t="shared" ca="1" si="8"/>
        <v>0</v>
      </c>
      <c r="D122" s="90">
        <f t="shared" ca="1" si="10"/>
        <v>0</v>
      </c>
      <c r="E122" s="90">
        <f t="shared" ca="1" si="10"/>
        <v>0</v>
      </c>
      <c r="F122" s="90">
        <f t="shared" ca="1" si="10"/>
        <v>0</v>
      </c>
      <c r="G122" s="90">
        <f t="shared" ca="1" si="10"/>
        <v>0</v>
      </c>
      <c r="H122" s="90">
        <f t="shared" ca="1" si="10"/>
        <v>0</v>
      </c>
      <c r="I122" s="90">
        <f t="shared" ca="1" si="10"/>
        <v>0</v>
      </c>
      <c r="J122" s="90">
        <f t="shared" ca="1" si="10"/>
        <v>0</v>
      </c>
      <c r="K122" s="90">
        <f t="shared" ca="1" si="10"/>
        <v>0</v>
      </c>
      <c r="L122">
        <f ca="1">IF('NGPS 2020'!$A130="WT",INDIRECT("'NGPS 2020'!"&amp;'Country Selector'!$B$3&amp;ROW($A130))*10^12,0)</f>
        <v>0</v>
      </c>
      <c r="M122" s="90">
        <f t="shared" ca="1" si="9"/>
        <v>0</v>
      </c>
      <c r="N122" s="90">
        <f t="shared" ca="1" si="11"/>
        <v>0</v>
      </c>
      <c r="O122" s="90">
        <f t="shared" ca="1" si="11"/>
        <v>0</v>
      </c>
      <c r="P122" s="90">
        <f t="shared" ca="1" si="11"/>
        <v>0</v>
      </c>
      <c r="Q122" s="90">
        <f t="shared" ca="1" si="11"/>
        <v>0</v>
      </c>
      <c r="R122" s="90">
        <f t="shared" ca="1" si="11"/>
        <v>0</v>
      </c>
      <c r="S122" s="90">
        <f t="shared" ca="1" si="11"/>
        <v>0</v>
      </c>
      <c r="T122" s="90">
        <f t="shared" ca="1" si="11"/>
        <v>0</v>
      </c>
      <c r="U122" s="90">
        <f t="shared" ca="1" si="11"/>
        <v>0</v>
      </c>
      <c r="V122">
        <f ca="1">IF('NGPS 2030'!$A130="WT",INDIRECT("'NGPS 2030'!"&amp;'Country Selector'!$B$3&amp;ROW($A130))*10^12,0)</f>
        <v>0</v>
      </c>
    </row>
    <row r="123" spans="1:22">
      <c r="A123" s="74">
        <v>71</v>
      </c>
      <c r="B123">
        <f ca="1">IF('NGPS 2010'!$A131="WT",INDIRECT("'NGPS 2010'!"&amp;'Country Selector'!$B$3&amp;ROW($A131))*10^12,0)</f>
        <v>0</v>
      </c>
      <c r="C123" s="90">
        <f t="shared" ca="1" si="8"/>
        <v>0</v>
      </c>
      <c r="D123" s="90">
        <f t="shared" ca="1" si="10"/>
        <v>0</v>
      </c>
      <c r="E123" s="90">
        <f t="shared" ca="1" si="10"/>
        <v>0</v>
      </c>
      <c r="F123" s="90">
        <f t="shared" ca="1" si="10"/>
        <v>0</v>
      </c>
      <c r="G123" s="90">
        <f t="shared" ca="1" si="10"/>
        <v>0</v>
      </c>
      <c r="H123" s="90">
        <f t="shared" ca="1" si="10"/>
        <v>0</v>
      </c>
      <c r="I123" s="90">
        <f t="shared" ca="1" si="10"/>
        <v>0</v>
      </c>
      <c r="J123" s="90">
        <f t="shared" ca="1" si="10"/>
        <v>0</v>
      </c>
      <c r="K123" s="90">
        <f t="shared" ca="1" si="10"/>
        <v>0</v>
      </c>
      <c r="L123">
        <f ca="1">IF('NGPS 2020'!$A131="WT",INDIRECT("'NGPS 2020'!"&amp;'Country Selector'!$B$3&amp;ROW($A131))*10^12,0)</f>
        <v>0</v>
      </c>
      <c r="M123" s="90">
        <f t="shared" ca="1" si="9"/>
        <v>0</v>
      </c>
      <c r="N123" s="90">
        <f t="shared" ca="1" si="11"/>
        <v>0</v>
      </c>
      <c r="O123" s="90">
        <f t="shared" ca="1" si="11"/>
        <v>0</v>
      </c>
      <c r="P123" s="90">
        <f t="shared" ca="1" si="11"/>
        <v>0</v>
      </c>
      <c r="Q123" s="90">
        <f t="shared" ca="1" si="11"/>
        <v>0</v>
      </c>
      <c r="R123" s="90">
        <f t="shared" ca="1" si="11"/>
        <v>0</v>
      </c>
      <c r="S123" s="90">
        <f t="shared" ca="1" si="11"/>
        <v>0</v>
      </c>
      <c r="T123" s="90">
        <f t="shared" ca="1" si="11"/>
        <v>0</v>
      </c>
      <c r="U123" s="90">
        <f t="shared" ca="1" si="11"/>
        <v>0</v>
      </c>
      <c r="V123">
        <f ca="1">IF('NGPS 2030'!$A131="WT",INDIRECT("'NGPS 2030'!"&amp;'Country Selector'!$B$3&amp;ROW($A131))*10^12,0)</f>
        <v>0</v>
      </c>
    </row>
    <row r="124" spans="1:22">
      <c r="A124" s="74">
        <v>72</v>
      </c>
      <c r="B124">
        <f ca="1">IF('NGPS 2010'!$A132="WT",INDIRECT("'NGPS 2010'!"&amp;'Country Selector'!$B$3&amp;ROW($A132))*10^12,0)</f>
        <v>0</v>
      </c>
      <c r="C124" s="90">
        <f t="shared" ca="1" si="8"/>
        <v>0</v>
      </c>
      <c r="D124" s="90">
        <f t="shared" ca="1" si="10"/>
        <v>0</v>
      </c>
      <c r="E124" s="90">
        <f t="shared" ca="1" si="10"/>
        <v>0</v>
      </c>
      <c r="F124" s="90">
        <f t="shared" ca="1" si="10"/>
        <v>0</v>
      </c>
      <c r="G124" s="90">
        <f t="shared" ca="1" si="10"/>
        <v>0</v>
      </c>
      <c r="H124" s="90">
        <f t="shared" ca="1" si="10"/>
        <v>0</v>
      </c>
      <c r="I124" s="90">
        <f t="shared" ca="1" si="10"/>
        <v>0</v>
      </c>
      <c r="J124" s="90">
        <f t="shared" ca="1" si="10"/>
        <v>0</v>
      </c>
      <c r="K124" s="90">
        <f t="shared" ca="1" si="10"/>
        <v>0</v>
      </c>
      <c r="L124">
        <f ca="1">IF('NGPS 2020'!$A132="WT",INDIRECT("'NGPS 2020'!"&amp;'Country Selector'!$B$3&amp;ROW($A132))*10^12,0)</f>
        <v>0</v>
      </c>
      <c r="M124" s="90">
        <f t="shared" ca="1" si="9"/>
        <v>0</v>
      </c>
      <c r="N124" s="90">
        <f t="shared" ca="1" si="11"/>
        <v>0</v>
      </c>
      <c r="O124" s="90">
        <f t="shared" ca="1" si="11"/>
        <v>0</v>
      </c>
      <c r="P124" s="90">
        <f t="shared" ca="1" si="11"/>
        <v>0</v>
      </c>
      <c r="Q124" s="90">
        <f t="shared" ca="1" si="11"/>
        <v>0</v>
      </c>
      <c r="R124" s="90">
        <f t="shared" ca="1" si="11"/>
        <v>0</v>
      </c>
      <c r="S124" s="90">
        <f t="shared" ca="1" si="11"/>
        <v>0</v>
      </c>
      <c r="T124" s="90">
        <f t="shared" ca="1" si="11"/>
        <v>0</v>
      </c>
      <c r="U124" s="90">
        <f t="shared" ca="1" si="11"/>
        <v>0</v>
      </c>
      <c r="V124">
        <f ca="1">IF('NGPS 2030'!$A132="WT",INDIRECT("'NGPS 2030'!"&amp;'Country Selector'!$B$3&amp;ROW($A132))*10^12,0)</f>
        <v>0</v>
      </c>
    </row>
    <row r="125" spans="1:22">
      <c r="A125" s="74">
        <v>73</v>
      </c>
      <c r="B125">
        <f ca="1">IF('NGPS 2010'!$A133="WT",INDIRECT("'NGPS 2010'!"&amp;'Country Selector'!$B$3&amp;ROW($A133))*10^12,0)</f>
        <v>0</v>
      </c>
      <c r="C125" s="90">
        <f t="shared" ca="1" si="8"/>
        <v>0</v>
      </c>
      <c r="D125" s="90">
        <f t="shared" ca="1" si="10"/>
        <v>0</v>
      </c>
      <c r="E125" s="90">
        <f t="shared" ca="1" si="10"/>
        <v>0</v>
      </c>
      <c r="F125" s="90">
        <f t="shared" ca="1" si="10"/>
        <v>0</v>
      </c>
      <c r="G125" s="90">
        <f t="shared" ca="1" si="10"/>
        <v>0</v>
      </c>
      <c r="H125" s="90">
        <f t="shared" ca="1" si="10"/>
        <v>0</v>
      </c>
      <c r="I125" s="90">
        <f t="shared" ca="1" si="10"/>
        <v>0</v>
      </c>
      <c r="J125" s="90">
        <f t="shared" ca="1" si="10"/>
        <v>0</v>
      </c>
      <c r="K125" s="90">
        <f t="shared" ca="1" si="10"/>
        <v>0</v>
      </c>
      <c r="L125">
        <f ca="1">IF('NGPS 2020'!$A133="WT",INDIRECT("'NGPS 2020'!"&amp;'Country Selector'!$B$3&amp;ROW($A133))*10^12,0)</f>
        <v>0</v>
      </c>
      <c r="M125" s="90">
        <f t="shared" ca="1" si="9"/>
        <v>0</v>
      </c>
      <c r="N125" s="90">
        <f t="shared" ca="1" si="11"/>
        <v>0</v>
      </c>
      <c r="O125" s="90">
        <f t="shared" ca="1" si="11"/>
        <v>0</v>
      </c>
      <c r="P125" s="90">
        <f t="shared" ca="1" si="11"/>
        <v>0</v>
      </c>
      <c r="Q125" s="90">
        <f t="shared" ca="1" si="11"/>
        <v>0</v>
      </c>
      <c r="R125" s="90">
        <f t="shared" ca="1" si="11"/>
        <v>0</v>
      </c>
      <c r="S125" s="90">
        <f t="shared" ca="1" si="11"/>
        <v>0</v>
      </c>
      <c r="T125" s="90">
        <f t="shared" ca="1" si="11"/>
        <v>0</v>
      </c>
      <c r="U125" s="90">
        <f t="shared" ca="1" si="11"/>
        <v>0</v>
      </c>
      <c r="V125">
        <f ca="1">IF('NGPS 2030'!$A133="WT",INDIRECT("'NGPS 2030'!"&amp;'Country Selector'!$B$3&amp;ROW($A133))*10^12,0)</f>
        <v>0</v>
      </c>
    </row>
    <row r="126" spans="1:22">
      <c r="A126" s="74">
        <v>74</v>
      </c>
      <c r="B126">
        <f ca="1">IF('NGPS 2010'!$A134="WT",INDIRECT("'NGPS 2010'!"&amp;'Country Selector'!$B$3&amp;ROW($A134))*10^12,0)</f>
        <v>0</v>
      </c>
      <c r="C126" s="90">
        <f t="shared" ca="1" si="8"/>
        <v>0</v>
      </c>
      <c r="D126" s="90">
        <f t="shared" ca="1" si="10"/>
        <v>0</v>
      </c>
      <c r="E126" s="90">
        <f t="shared" ca="1" si="10"/>
        <v>0</v>
      </c>
      <c r="F126" s="90">
        <f t="shared" ca="1" si="10"/>
        <v>0</v>
      </c>
      <c r="G126" s="90">
        <f t="shared" ca="1" si="10"/>
        <v>0</v>
      </c>
      <c r="H126" s="90">
        <f t="shared" ca="1" si="10"/>
        <v>0</v>
      </c>
      <c r="I126" s="90">
        <f t="shared" ca="1" si="10"/>
        <v>0</v>
      </c>
      <c r="J126" s="90">
        <f t="shared" ca="1" si="10"/>
        <v>0</v>
      </c>
      <c r="K126" s="90">
        <f t="shared" ca="1" si="10"/>
        <v>0</v>
      </c>
      <c r="L126">
        <f ca="1">IF('NGPS 2020'!$A134="WT",INDIRECT("'NGPS 2020'!"&amp;'Country Selector'!$B$3&amp;ROW($A134))*10^12,0)</f>
        <v>0</v>
      </c>
      <c r="M126" s="90">
        <f t="shared" ca="1" si="9"/>
        <v>0</v>
      </c>
      <c r="N126" s="90">
        <f t="shared" ca="1" si="11"/>
        <v>0</v>
      </c>
      <c r="O126" s="90">
        <f t="shared" ca="1" si="11"/>
        <v>0</v>
      </c>
      <c r="P126" s="90">
        <f t="shared" ca="1" si="11"/>
        <v>0</v>
      </c>
      <c r="Q126" s="90">
        <f t="shared" ca="1" si="11"/>
        <v>0</v>
      </c>
      <c r="R126" s="90">
        <f t="shared" ca="1" si="11"/>
        <v>0</v>
      </c>
      <c r="S126" s="90">
        <f t="shared" ca="1" si="11"/>
        <v>0</v>
      </c>
      <c r="T126" s="90">
        <f t="shared" ca="1" si="11"/>
        <v>0</v>
      </c>
      <c r="U126" s="90">
        <f t="shared" ca="1" si="11"/>
        <v>0</v>
      </c>
      <c r="V126">
        <f ca="1">IF('NGPS 2030'!$A134="WT",INDIRECT("'NGPS 2030'!"&amp;'Country Selector'!$B$3&amp;ROW($A134))*10^12,0)</f>
        <v>0</v>
      </c>
    </row>
    <row r="127" spans="1:22">
      <c r="A127" s="74">
        <v>75</v>
      </c>
      <c r="B127">
        <f ca="1">IF('NGPS 2010'!$A135="WT",INDIRECT("'NGPS 2010'!"&amp;'Country Selector'!$B$3&amp;ROW($A135))*10^12,0)</f>
        <v>0</v>
      </c>
      <c r="C127" s="90">
        <f t="shared" ca="1" si="8"/>
        <v>0</v>
      </c>
      <c r="D127" s="90">
        <f t="shared" ca="1" si="8"/>
        <v>0</v>
      </c>
      <c r="E127" s="90">
        <f t="shared" ca="1" si="8"/>
        <v>0</v>
      </c>
      <c r="F127" s="90">
        <f t="shared" ca="1" si="8"/>
        <v>0</v>
      </c>
      <c r="G127" s="90">
        <f t="shared" ca="1" si="8"/>
        <v>0</v>
      </c>
      <c r="H127" s="90">
        <f t="shared" ca="1" si="8"/>
        <v>0</v>
      </c>
      <c r="I127" s="90">
        <f t="shared" ca="1" si="8"/>
        <v>0</v>
      </c>
      <c r="J127" s="90">
        <f t="shared" ca="1" si="8"/>
        <v>0</v>
      </c>
      <c r="K127" s="90">
        <f t="shared" ca="1" si="8"/>
        <v>0</v>
      </c>
      <c r="L127">
        <f ca="1">IF('NGPS 2020'!$A135="WT",INDIRECT("'NGPS 2020'!"&amp;'Country Selector'!$B$3&amp;ROW($A135))*10^12,0)</f>
        <v>0</v>
      </c>
      <c r="M127" s="90">
        <f t="shared" ca="1" si="9"/>
        <v>0</v>
      </c>
      <c r="N127" s="90">
        <f t="shared" ca="1" si="9"/>
        <v>0</v>
      </c>
      <c r="O127" s="90">
        <f t="shared" ca="1" si="9"/>
        <v>0</v>
      </c>
      <c r="P127" s="90">
        <f t="shared" ca="1" si="9"/>
        <v>0</v>
      </c>
      <c r="Q127" s="90">
        <f t="shared" ca="1" si="9"/>
        <v>0</v>
      </c>
      <c r="R127" s="90">
        <f t="shared" ca="1" si="9"/>
        <v>0</v>
      </c>
      <c r="S127" s="90">
        <f t="shared" ca="1" si="9"/>
        <v>0</v>
      </c>
      <c r="T127" s="90">
        <f t="shared" ca="1" si="9"/>
        <v>0</v>
      </c>
      <c r="U127" s="90">
        <f t="shared" ca="1" si="9"/>
        <v>0</v>
      </c>
      <c r="V127">
        <f ca="1">IF('NGPS 2030'!$A135="WT",INDIRECT("'NGPS 2030'!"&amp;'Country Selector'!$B$3&amp;ROW($A135))*10^12,0)</f>
        <v>0</v>
      </c>
    </row>
    <row r="128" spans="1:22">
      <c r="A128" s="74">
        <v>76</v>
      </c>
      <c r="B128">
        <f ca="1">IF('NGPS 2010'!$A136="WT",INDIRECT("'NGPS 2010'!"&amp;'Country Selector'!$B$3&amp;ROW($A136))*10^12,0)</f>
        <v>0</v>
      </c>
      <c r="C128" s="90">
        <f t="shared" ref="C128:K156" ca="1" si="12">$B128*($L$1-C$1)/($L$1-$B$1)+$L128*(C$1-$B$1)/($L$1-$B$1)</f>
        <v>0</v>
      </c>
      <c r="D128" s="90">
        <f t="shared" ca="1" si="12"/>
        <v>0</v>
      </c>
      <c r="E128" s="90">
        <f t="shared" ca="1" si="12"/>
        <v>0</v>
      </c>
      <c r="F128" s="90">
        <f t="shared" ca="1" si="12"/>
        <v>0</v>
      </c>
      <c r="G128" s="90">
        <f t="shared" ca="1" si="12"/>
        <v>0</v>
      </c>
      <c r="H128" s="90">
        <f t="shared" ca="1" si="12"/>
        <v>0</v>
      </c>
      <c r="I128" s="90">
        <f t="shared" ca="1" si="12"/>
        <v>0</v>
      </c>
      <c r="J128" s="90">
        <f t="shared" ca="1" si="12"/>
        <v>0</v>
      </c>
      <c r="K128" s="90">
        <f t="shared" ca="1" si="12"/>
        <v>0</v>
      </c>
      <c r="L128">
        <f ca="1">IF('NGPS 2020'!$A136="WT",INDIRECT("'NGPS 2020'!"&amp;'Country Selector'!$B$3&amp;ROW($A136))*10^12,0)</f>
        <v>0</v>
      </c>
      <c r="M128" s="90">
        <f t="shared" ref="M128:U156" ca="1" si="13">$L128*($V$1-M$1)/($V$1-$L$1)+$V128*(M$1-$L$1)/($V$1-$L$1)</f>
        <v>0</v>
      </c>
      <c r="N128" s="90">
        <f t="shared" ca="1" si="13"/>
        <v>0</v>
      </c>
      <c r="O128" s="90">
        <f t="shared" ca="1" si="13"/>
        <v>0</v>
      </c>
      <c r="P128" s="90">
        <f t="shared" ca="1" si="13"/>
        <v>0</v>
      </c>
      <c r="Q128" s="90">
        <f t="shared" ca="1" si="13"/>
        <v>0</v>
      </c>
      <c r="R128" s="90">
        <f t="shared" ca="1" si="13"/>
        <v>0</v>
      </c>
      <c r="S128" s="90">
        <f t="shared" ca="1" si="13"/>
        <v>0</v>
      </c>
      <c r="T128" s="90">
        <f t="shared" ca="1" si="13"/>
        <v>0</v>
      </c>
      <c r="U128" s="90">
        <f t="shared" ca="1" si="13"/>
        <v>0</v>
      </c>
      <c r="V128">
        <f ca="1">IF('NGPS 2030'!$A136="WT",INDIRECT("'NGPS 2030'!"&amp;'Country Selector'!$B$3&amp;ROW($A136))*10^12,0)</f>
        <v>0</v>
      </c>
    </row>
    <row r="129" spans="1:22">
      <c r="A129" s="74">
        <v>77</v>
      </c>
      <c r="B129">
        <f ca="1">IF('NGPS 2010'!$A137="WT",INDIRECT("'NGPS 2010'!"&amp;'Country Selector'!$B$3&amp;ROW($A137))*10^12,0)</f>
        <v>0</v>
      </c>
      <c r="C129" s="90">
        <f t="shared" ca="1" si="12"/>
        <v>0</v>
      </c>
      <c r="D129" s="90">
        <f t="shared" ca="1" si="12"/>
        <v>0</v>
      </c>
      <c r="E129" s="90">
        <f t="shared" ca="1" si="12"/>
        <v>0</v>
      </c>
      <c r="F129" s="90">
        <f t="shared" ca="1" si="12"/>
        <v>0</v>
      </c>
      <c r="G129" s="90">
        <f t="shared" ca="1" si="12"/>
        <v>0</v>
      </c>
      <c r="H129" s="90">
        <f t="shared" ca="1" si="12"/>
        <v>0</v>
      </c>
      <c r="I129" s="90">
        <f t="shared" ca="1" si="12"/>
        <v>0</v>
      </c>
      <c r="J129" s="90">
        <f t="shared" ca="1" si="12"/>
        <v>0</v>
      </c>
      <c r="K129" s="90">
        <f t="shared" ca="1" si="12"/>
        <v>0</v>
      </c>
      <c r="L129">
        <f ca="1">IF('NGPS 2020'!$A137="WT",INDIRECT("'NGPS 2020'!"&amp;'Country Selector'!$B$3&amp;ROW($A137))*10^12,0)</f>
        <v>0</v>
      </c>
      <c r="M129" s="90">
        <f t="shared" ca="1" si="13"/>
        <v>0</v>
      </c>
      <c r="N129" s="90">
        <f t="shared" ca="1" si="13"/>
        <v>0</v>
      </c>
      <c r="O129" s="90">
        <f t="shared" ca="1" si="13"/>
        <v>0</v>
      </c>
      <c r="P129" s="90">
        <f t="shared" ca="1" si="13"/>
        <v>0</v>
      </c>
      <c r="Q129" s="90">
        <f t="shared" ca="1" si="13"/>
        <v>0</v>
      </c>
      <c r="R129" s="90">
        <f t="shared" ca="1" si="13"/>
        <v>0</v>
      </c>
      <c r="S129" s="90">
        <f t="shared" ca="1" si="13"/>
        <v>0</v>
      </c>
      <c r="T129" s="90">
        <f t="shared" ca="1" si="13"/>
        <v>0</v>
      </c>
      <c r="U129" s="90">
        <f t="shared" ca="1" si="13"/>
        <v>0</v>
      </c>
      <c r="V129">
        <f ca="1">IF('NGPS 2030'!$A137="WT",INDIRECT("'NGPS 2030'!"&amp;'Country Selector'!$B$3&amp;ROW($A137))*10^12,0)</f>
        <v>0</v>
      </c>
    </row>
    <row r="130" spans="1:22">
      <c r="A130" s="74">
        <v>78</v>
      </c>
      <c r="B130">
        <f ca="1">IF('NGPS 2010'!$A138="WT",INDIRECT("'NGPS 2010'!"&amp;'Country Selector'!$B$3&amp;ROW($A138))*10^12,0)</f>
        <v>0</v>
      </c>
      <c r="C130" s="90">
        <f t="shared" ca="1" si="12"/>
        <v>0</v>
      </c>
      <c r="D130" s="90">
        <f t="shared" ca="1" si="12"/>
        <v>0</v>
      </c>
      <c r="E130" s="90">
        <f t="shared" ca="1" si="12"/>
        <v>0</v>
      </c>
      <c r="F130" s="90">
        <f t="shared" ca="1" si="12"/>
        <v>0</v>
      </c>
      <c r="G130" s="90">
        <f t="shared" ca="1" si="12"/>
        <v>0</v>
      </c>
      <c r="H130" s="90">
        <f t="shared" ca="1" si="12"/>
        <v>0</v>
      </c>
      <c r="I130" s="90">
        <f t="shared" ca="1" si="12"/>
        <v>0</v>
      </c>
      <c r="J130" s="90">
        <f t="shared" ca="1" si="12"/>
        <v>0</v>
      </c>
      <c r="K130" s="90">
        <f t="shared" ca="1" si="12"/>
        <v>0</v>
      </c>
      <c r="L130">
        <f ca="1">IF('NGPS 2020'!$A138="WT",INDIRECT("'NGPS 2020'!"&amp;'Country Selector'!$B$3&amp;ROW($A138))*10^12,0)</f>
        <v>0</v>
      </c>
      <c r="M130" s="90">
        <f t="shared" ca="1" si="13"/>
        <v>0</v>
      </c>
      <c r="N130" s="90">
        <f t="shared" ca="1" si="13"/>
        <v>0</v>
      </c>
      <c r="O130" s="90">
        <f t="shared" ca="1" si="13"/>
        <v>0</v>
      </c>
      <c r="P130" s="90">
        <f t="shared" ca="1" si="13"/>
        <v>0</v>
      </c>
      <c r="Q130" s="90">
        <f t="shared" ca="1" si="13"/>
        <v>0</v>
      </c>
      <c r="R130" s="90">
        <f t="shared" ca="1" si="13"/>
        <v>0</v>
      </c>
      <c r="S130" s="90">
        <f t="shared" ca="1" si="13"/>
        <v>0</v>
      </c>
      <c r="T130" s="90">
        <f t="shared" ca="1" si="13"/>
        <v>0</v>
      </c>
      <c r="U130" s="90">
        <f t="shared" ca="1" si="13"/>
        <v>0</v>
      </c>
      <c r="V130">
        <f ca="1">IF('NGPS 2030'!$A138="WT",INDIRECT("'NGPS 2030'!"&amp;'Country Selector'!$B$3&amp;ROW($A138))*10^12,0)</f>
        <v>0</v>
      </c>
    </row>
    <row r="131" spans="1:22">
      <c r="A131" s="74">
        <v>79</v>
      </c>
      <c r="B131">
        <f ca="1">IF('NGPS 2010'!$A139="WT",INDIRECT("'NGPS 2010'!"&amp;'Country Selector'!$B$3&amp;ROW($A139))*10^12,0)</f>
        <v>0</v>
      </c>
      <c r="C131" s="90">
        <f t="shared" ca="1" si="12"/>
        <v>0</v>
      </c>
      <c r="D131" s="90">
        <f t="shared" ca="1" si="12"/>
        <v>0</v>
      </c>
      <c r="E131" s="90">
        <f t="shared" ca="1" si="12"/>
        <v>0</v>
      </c>
      <c r="F131" s="90">
        <f t="shared" ca="1" si="12"/>
        <v>0</v>
      </c>
      <c r="G131" s="90">
        <f t="shared" ca="1" si="12"/>
        <v>0</v>
      </c>
      <c r="H131" s="90">
        <f t="shared" ca="1" si="12"/>
        <v>0</v>
      </c>
      <c r="I131" s="90">
        <f t="shared" ca="1" si="12"/>
        <v>0</v>
      </c>
      <c r="J131" s="90">
        <f t="shared" ca="1" si="12"/>
        <v>0</v>
      </c>
      <c r="K131" s="90">
        <f t="shared" ca="1" si="12"/>
        <v>0</v>
      </c>
      <c r="L131">
        <f ca="1">IF('NGPS 2020'!$A139="WT",INDIRECT("'NGPS 2020'!"&amp;'Country Selector'!$B$3&amp;ROW($A139))*10^12,0)</f>
        <v>0</v>
      </c>
      <c r="M131" s="90">
        <f t="shared" ca="1" si="13"/>
        <v>0</v>
      </c>
      <c r="N131" s="90">
        <f t="shared" ca="1" si="13"/>
        <v>0</v>
      </c>
      <c r="O131" s="90">
        <f t="shared" ca="1" si="13"/>
        <v>0</v>
      </c>
      <c r="P131" s="90">
        <f t="shared" ca="1" si="13"/>
        <v>0</v>
      </c>
      <c r="Q131" s="90">
        <f t="shared" ca="1" si="13"/>
        <v>0</v>
      </c>
      <c r="R131" s="90">
        <f t="shared" ca="1" si="13"/>
        <v>0</v>
      </c>
      <c r="S131" s="90">
        <f t="shared" ca="1" si="13"/>
        <v>0</v>
      </c>
      <c r="T131" s="90">
        <f t="shared" ca="1" si="13"/>
        <v>0</v>
      </c>
      <c r="U131" s="90">
        <f t="shared" ca="1" si="13"/>
        <v>0</v>
      </c>
      <c r="V131">
        <f ca="1">IF('NGPS 2030'!$A139="WT",INDIRECT("'NGPS 2030'!"&amp;'Country Selector'!$B$3&amp;ROW($A139))*10^12,0)</f>
        <v>0</v>
      </c>
    </row>
    <row r="132" spans="1:22">
      <c r="A132" s="74">
        <v>80</v>
      </c>
      <c r="B132">
        <f ca="1">IF('NGPS 2010'!$A140="WT",INDIRECT("'NGPS 2010'!"&amp;'Country Selector'!$B$3&amp;ROW($A140))*10^12,0)</f>
        <v>0</v>
      </c>
      <c r="C132" s="90">
        <f t="shared" ca="1" si="12"/>
        <v>0</v>
      </c>
      <c r="D132" s="90">
        <f t="shared" ca="1" si="12"/>
        <v>0</v>
      </c>
      <c r="E132" s="90">
        <f t="shared" ca="1" si="12"/>
        <v>0</v>
      </c>
      <c r="F132" s="90">
        <f t="shared" ca="1" si="12"/>
        <v>0</v>
      </c>
      <c r="G132" s="90">
        <f t="shared" ca="1" si="12"/>
        <v>0</v>
      </c>
      <c r="H132" s="90">
        <f t="shared" ca="1" si="12"/>
        <v>0</v>
      </c>
      <c r="I132" s="90">
        <f t="shared" ca="1" si="12"/>
        <v>0</v>
      </c>
      <c r="J132" s="90">
        <f t="shared" ca="1" si="12"/>
        <v>0</v>
      </c>
      <c r="K132" s="90">
        <f t="shared" ca="1" si="12"/>
        <v>0</v>
      </c>
      <c r="L132">
        <f ca="1">IF('NGPS 2020'!$A140="WT",INDIRECT("'NGPS 2020'!"&amp;'Country Selector'!$B$3&amp;ROW($A140))*10^12,0)</f>
        <v>0</v>
      </c>
      <c r="M132" s="90">
        <f t="shared" ca="1" si="13"/>
        <v>0</v>
      </c>
      <c r="N132" s="90">
        <f t="shared" ca="1" si="13"/>
        <v>0</v>
      </c>
      <c r="O132" s="90">
        <f t="shared" ca="1" si="13"/>
        <v>0</v>
      </c>
      <c r="P132" s="90">
        <f t="shared" ca="1" si="13"/>
        <v>0</v>
      </c>
      <c r="Q132" s="90">
        <f t="shared" ca="1" si="13"/>
        <v>0</v>
      </c>
      <c r="R132" s="90">
        <f t="shared" ca="1" si="13"/>
        <v>0</v>
      </c>
      <c r="S132" s="90">
        <f t="shared" ca="1" si="13"/>
        <v>0</v>
      </c>
      <c r="T132" s="90">
        <f t="shared" ca="1" si="13"/>
        <v>0</v>
      </c>
      <c r="U132" s="90">
        <f t="shared" ca="1" si="13"/>
        <v>0</v>
      </c>
      <c r="V132">
        <f ca="1">IF('NGPS 2030'!$A140="WT",INDIRECT("'NGPS 2030'!"&amp;'Country Selector'!$B$3&amp;ROW($A140))*10^12,0)</f>
        <v>0</v>
      </c>
    </row>
    <row r="133" spans="1:22">
      <c r="A133" s="74">
        <v>81</v>
      </c>
      <c r="B133">
        <f ca="1">IF('NGPS 2010'!$A141="WT",INDIRECT("'NGPS 2010'!"&amp;'Country Selector'!$B$3&amp;ROW($A141))*10^12,0)</f>
        <v>0</v>
      </c>
      <c r="C133" s="90">
        <f t="shared" ca="1" si="12"/>
        <v>0</v>
      </c>
      <c r="D133" s="90">
        <f t="shared" ca="1" si="12"/>
        <v>0</v>
      </c>
      <c r="E133" s="90">
        <f t="shared" ca="1" si="12"/>
        <v>0</v>
      </c>
      <c r="F133" s="90">
        <f t="shared" ca="1" si="12"/>
        <v>0</v>
      </c>
      <c r="G133" s="90">
        <f t="shared" ca="1" si="12"/>
        <v>0</v>
      </c>
      <c r="H133" s="90">
        <f t="shared" ca="1" si="12"/>
        <v>0</v>
      </c>
      <c r="I133" s="90">
        <f t="shared" ca="1" si="12"/>
        <v>0</v>
      </c>
      <c r="J133" s="90">
        <f t="shared" ca="1" si="12"/>
        <v>0</v>
      </c>
      <c r="K133" s="90">
        <f t="shared" ca="1" si="12"/>
        <v>0</v>
      </c>
      <c r="L133">
        <f ca="1">IF('NGPS 2020'!$A141="WT",INDIRECT("'NGPS 2020'!"&amp;'Country Selector'!$B$3&amp;ROW($A141))*10^12,0)</f>
        <v>0</v>
      </c>
      <c r="M133" s="90">
        <f t="shared" ca="1" si="13"/>
        <v>0</v>
      </c>
      <c r="N133" s="90">
        <f t="shared" ca="1" si="13"/>
        <v>0</v>
      </c>
      <c r="O133" s="90">
        <f t="shared" ca="1" si="13"/>
        <v>0</v>
      </c>
      <c r="P133" s="90">
        <f t="shared" ca="1" si="13"/>
        <v>0</v>
      </c>
      <c r="Q133" s="90">
        <f t="shared" ca="1" si="13"/>
        <v>0</v>
      </c>
      <c r="R133" s="90">
        <f t="shared" ca="1" si="13"/>
        <v>0</v>
      </c>
      <c r="S133" s="90">
        <f t="shared" ca="1" si="13"/>
        <v>0</v>
      </c>
      <c r="T133" s="90">
        <f t="shared" ca="1" si="13"/>
        <v>0</v>
      </c>
      <c r="U133" s="90">
        <f t="shared" ca="1" si="13"/>
        <v>0</v>
      </c>
      <c r="V133">
        <f ca="1">IF('NGPS 2030'!$A141="WT",INDIRECT("'NGPS 2030'!"&amp;'Country Selector'!$B$3&amp;ROW($A141))*10^12,0)</f>
        <v>0</v>
      </c>
    </row>
    <row r="134" spans="1:22">
      <c r="A134" s="74">
        <v>82</v>
      </c>
      <c r="B134">
        <f ca="1">IF('NGPS 2010'!$A142="WT",INDIRECT("'NGPS 2010'!"&amp;'Country Selector'!$B$3&amp;ROW($A142))*10^12,0)</f>
        <v>0</v>
      </c>
      <c r="C134" s="90">
        <f t="shared" ca="1" si="12"/>
        <v>0</v>
      </c>
      <c r="D134" s="90">
        <f t="shared" ca="1" si="12"/>
        <v>0</v>
      </c>
      <c r="E134" s="90">
        <f t="shared" ca="1" si="12"/>
        <v>0</v>
      </c>
      <c r="F134" s="90">
        <f t="shared" ca="1" si="12"/>
        <v>0</v>
      </c>
      <c r="G134" s="90">
        <f t="shared" ca="1" si="12"/>
        <v>0</v>
      </c>
      <c r="H134" s="90">
        <f t="shared" ca="1" si="12"/>
        <v>0</v>
      </c>
      <c r="I134" s="90">
        <f t="shared" ca="1" si="12"/>
        <v>0</v>
      </c>
      <c r="J134" s="90">
        <f t="shared" ca="1" si="12"/>
        <v>0</v>
      </c>
      <c r="K134" s="90">
        <f t="shared" ca="1" si="12"/>
        <v>0</v>
      </c>
      <c r="L134">
        <f ca="1">IF('NGPS 2020'!$A142="WT",INDIRECT("'NGPS 2020'!"&amp;'Country Selector'!$B$3&amp;ROW($A142))*10^12,0)</f>
        <v>0</v>
      </c>
      <c r="M134" s="90">
        <f t="shared" ca="1" si="13"/>
        <v>0</v>
      </c>
      <c r="N134" s="90">
        <f t="shared" ca="1" si="13"/>
        <v>0</v>
      </c>
      <c r="O134" s="90">
        <f t="shared" ca="1" si="13"/>
        <v>0</v>
      </c>
      <c r="P134" s="90">
        <f t="shared" ca="1" si="13"/>
        <v>0</v>
      </c>
      <c r="Q134" s="90">
        <f t="shared" ca="1" si="13"/>
        <v>0</v>
      </c>
      <c r="R134" s="90">
        <f t="shared" ca="1" si="13"/>
        <v>0</v>
      </c>
      <c r="S134" s="90">
        <f t="shared" ca="1" si="13"/>
        <v>0</v>
      </c>
      <c r="T134" s="90">
        <f t="shared" ca="1" si="13"/>
        <v>0</v>
      </c>
      <c r="U134" s="90">
        <f t="shared" ca="1" si="13"/>
        <v>0</v>
      </c>
      <c r="V134">
        <f ca="1">IF('NGPS 2030'!$A142="WT",INDIRECT("'NGPS 2030'!"&amp;'Country Selector'!$B$3&amp;ROW($A142))*10^12,0)</f>
        <v>0</v>
      </c>
    </row>
    <row r="135" spans="1:22">
      <c r="A135" s="74">
        <v>83</v>
      </c>
      <c r="B135">
        <f ca="1">IF('NGPS 2010'!$A143="WT",INDIRECT("'NGPS 2010'!"&amp;'Country Selector'!$B$3&amp;ROW($A143))*10^12,0)</f>
        <v>0</v>
      </c>
      <c r="C135" s="90">
        <f t="shared" ca="1" si="12"/>
        <v>0</v>
      </c>
      <c r="D135" s="90">
        <f t="shared" ca="1" si="12"/>
        <v>0</v>
      </c>
      <c r="E135" s="90">
        <f t="shared" ca="1" si="12"/>
        <v>0</v>
      </c>
      <c r="F135" s="90">
        <f t="shared" ca="1" si="12"/>
        <v>0</v>
      </c>
      <c r="G135" s="90">
        <f t="shared" ca="1" si="12"/>
        <v>0</v>
      </c>
      <c r="H135" s="90">
        <f t="shared" ca="1" si="12"/>
        <v>0</v>
      </c>
      <c r="I135" s="90">
        <f t="shared" ca="1" si="12"/>
        <v>0</v>
      </c>
      <c r="J135" s="90">
        <f t="shared" ca="1" si="12"/>
        <v>0</v>
      </c>
      <c r="K135" s="90">
        <f t="shared" ca="1" si="12"/>
        <v>0</v>
      </c>
      <c r="L135">
        <f ca="1">IF('NGPS 2020'!$A143="WT",INDIRECT("'NGPS 2020'!"&amp;'Country Selector'!$B$3&amp;ROW($A143))*10^12,0)</f>
        <v>0</v>
      </c>
      <c r="M135" s="90">
        <f t="shared" ca="1" si="13"/>
        <v>0</v>
      </c>
      <c r="N135" s="90">
        <f t="shared" ca="1" si="13"/>
        <v>0</v>
      </c>
      <c r="O135" s="90">
        <f t="shared" ca="1" si="13"/>
        <v>0</v>
      </c>
      <c r="P135" s="90">
        <f t="shared" ca="1" si="13"/>
        <v>0</v>
      </c>
      <c r="Q135" s="90">
        <f t="shared" ca="1" si="13"/>
        <v>0</v>
      </c>
      <c r="R135" s="90">
        <f t="shared" ca="1" si="13"/>
        <v>0</v>
      </c>
      <c r="S135" s="90">
        <f t="shared" ca="1" si="13"/>
        <v>0</v>
      </c>
      <c r="T135" s="90">
        <f t="shared" ca="1" si="13"/>
        <v>0</v>
      </c>
      <c r="U135" s="90">
        <f t="shared" ca="1" si="13"/>
        <v>0</v>
      </c>
      <c r="V135">
        <f ca="1">IF('NGPS 2030'!$A143="WT",INDIRECT("'NGPS 2030'!"&amp;'Country Selector'!$B$3&amp;ROW($A143))*10^12,0)</f>
        <v>0</v>
      </c>
    </row>
    <row r="136" spans="1:22">
      <c r="A136" s="74">
        <v>84</v>
      </c>
      <c r="B136">
        <f ca="1">IF('NGPS 2010'!$A144="WT",INDIRECT("'NGPS 2010'!"&amp;'Country Selector'!$B$3&amp;ROW($A144))*10^12,0)</f>
        <v>0</v>
      </c>
      <c r="C136" s="90">
        <f t="shared" ca="1" si="12"/>
        <v>0</v>
      </c>
      <c r="D136" s="90">
        <f t="shared" ca="1" si="12"/>
        <v>0</v>
      </c>
      <c r="E136" s="90">
        <f t="shared" ca="1" si="12"/>
        <v>0</v>
      </c>
      <c r="F136" s="90">
        <f t="shared" ca="1" si="12"/>
        <v>0</v>
      </c>
      <c r="G136" s="90">
        <f t="shared" ca="1" si="12"/>
        <v>0</v>
      </c>
      <c r="H136" s="90">
        <f t="shared" ca="1" si="12"/>
        <v>0</v>
      </c>
      <c r="I136" s="90">
        <f t="shared" ca="1" si="12"/>
        <v>0</v>
      </c>
      <c r="J136" s="90">
        <f t="shared" ca="1" si="12"/>
        <v>0</v>
      </c>
      <c r="K136" s="90">
        <f t="shared" ca="1" si="12"/>
        <v>0</v>
      </c>
      <c r="L136">
        <f ca="1">IF('NGPS 2020'!$A144="WT",INDIRECT("'NGPS 2020'!"&amp;'Country Selector'!$B$3&amp;ROW($A144))*10^12,0)</f>
        <v>0</v>
      </c>
      <c r="M136" s="90">
        <f t="shared" ca="1" si="13"/>
        <v>0</v>
      </c>
      <c r="N136" s="90">
        <f t="shared" ca="1" si="13"/>
        <v>0</v>
      </c>
      <c r="O136" s="90">
        <f t="shared" ca="1" si="13"/>
        <v>0</v>
      </c>
      <c r="P136" s="90">
        <f t="shared" ca="1" si="13"/>
        <v>0</v>
      </c>
      <c r="Q136" s="90">
        <f t="shared" ca="1" si="13"/>
        <v>0</v>
      </c>
      <c r="R136" s="90">
        <f t="shared" ca="1" si="13"/>
        <v>0</v>
      </c>
      <c r="S136" s="90">
        <f t="shared" ca="1" si="13"/>
        <v>0</v>
      </c>
      <c r="T136" s="90">
        <f t="shared" ca="1" si="13"/>
        <v>0</v>
      </c>
      <c r="U136" s="90">
        <f t="shared" ca="1" si="13"/>
        <v>0</v>
      </c>
      <c r="V136">
        <f ca="1">IF('NGPS 2030'!$A144="WT",INDIRECT("'NGPS 2030'!"&amp;'Country Selector'!$B$3&amp;ROW($A144))*10^12,0)</f>
        <v>0</v>
      </c>
    </row>
    <row r="137" spans="1:22">
      <c r="A137" s="74">
        <v>85</v>
      </c>
      <c r="B137">
        <f ca="1">IF('NGPS 2010'!$A145="WT",INDIRECT("'NGPS 2010'!"&amp;'Country Selector'!$B$3&amp;ROW($A145))*10^12,0)</f>
        <v>0</v>
      </c>
      <c r="C137" s="90">
        <f t="shared" ca="1" si="12"/>
        <v>0</v>
      </c>
      <c r="D137" s="90">
        <f t="shared" ca="1" si="12"/>
        <v>0</v>
      </c>
      <c r="E137" s="90">
        <f t="shared" ca="1" si="12"/>
        <v>0</v>
      </c>
      <c r="F137" s="90">
        <f t="shared" ca="1" si="12"/>
        <v>0</v>
      </c>
      <c r="G137" s="90">
        <f t="shared" ca="1" si="12"/>
        <v>0</v>
      </c>
      <c r="H137" s="90">
        <f t="shared" ca="1" si="12"/>
        <v>0</v>
      </c>
      <c r="I137" s="90">
        <f t="shared" ca="1" si="12"/>
        <v>0</v>
      </c>
      <c r="J137" s="90">
        <f t="shared" ca="1" si="12"/>
        <v>0</v>
      </c>
      <c r="K137" s="90">
        <f t="shared" ca="1" si="12"/>
        <v>0</v>
      </c>
      <c r="L137">
        <f ca="1">IF('NGPS 2020'!$A145="WT",INDIRECT("'NGPS 2020'!"&amp;'Country Selector'!$B$3&amp;ROW($A145))*10^12,0)</f>
        <v>0</v>
      </c>
      <c r="M137" s="90">
        <f t="shared" ca="1" si="13"/>
        <v>0</v>
      </c>
      <c r="N137" s="90">
        <f t="shared" ca="1" si="13"/>
        <v>0</v>
      </c>
      <c r="O137" s="90">
        <f t="shared" ca="1" si="13"/>
        <v>0</v>
      </c>
      <c r="P137" s="90">
        <f t="shared" ca="1" si="13"/>
        <v>0</v>
      </c>
      <c r="Q137" s="90">
        <f t="shared" ca="1" si="13"/>
        <v>0</v>
      </c>
      <c r="R137" s="90">
        <f t="shared" ca="1" si="13"/>
        <v>0</v>
      </c>
      <c r="S137" s="90">
        <f t="shared" ca="1" si="13"/>
        <v>0</v>
      </c>
      <c r="T137" s="90">
        <f t="shared" ca="1" si="13"/>
        <v>0</v>
      </c>
      <c r="U137" s="90">
        <f t="shared" ca="1" si="13"/>
        <v>0</v>
      </c>
      <c r="V137">
        <f ca="1">IF('NGPS 2030'!$A145="WT",INDIRECT("'NGPS 2030'!"&amp;'Country Selector'!$B$3&amp;ROW($A145))*10^12,0)</f>
        <v>0</v>
      </c>
    </row>
    <row r="138" spans="1:22">
      <c r="A138" s="74">
        <v>86</v>
      </c>
      <c r="B138">
        <f ca="1">IF('NGPS 2010'!$A146="WT",INDIRECT("'NGPS 2010'!"&amp;'Country Selector'!$B$3&amp;ROW($A146))*10^12,0)</f>
        <v>0</v>
      </c>
      <c r="C138" s="90">
        <f t="shared" ca="1" si="12"/>
        <v>0</v>
      </c>
      <c r="D138" s="90">
        <f t="shared" ca="1" si="12"/>
        <v>0</v>
      </c>
      <c r="E138" s="90">
        <f t="shared" ca="1" si="12"/>
        <v>0</v>
      </c>
      <c r="F138" s="90">
        <f t="shared" ca="1" si="12"/>
        <v>0</v>
      </c>
      <c r="G138" s="90">
        <f t="shared" ca="1" si="12"/>
        <v>0</v>
      </c>
      <c r="H138" s="90">
        <f t="shared" ca="1" si="12"/>
        <v>0</v>
      </c>
      <c r="I138" s="90">
        <f t="shared" ca="1" si="12"/>
        <v>0</v>
      </c>
      <c r="J138" s="90">
        <f t="shared" ca="1" si="12"/>
        <v>0</v>
      </c>
      <c r="K138" s="90">
        <f t="shared" ca="1" si="12"/>
        <v>0</v>
      </c>
      <c r="L138">
        <f ca="1">IF('NGPS 2020'!$A146="WT",INDIRECT("'NGPS 2020'!"&amp;'Country Selector'!$B$3&amp;ROW($A146))*10^12,0)</f>
        <v>0</v>
      </c>
      <c r="M138" s="90">
        <f t="shared" ca="1" si="13"/>
        <v>0</v>
      </c>
      <c r="N138" s="90">
        <f t="shared" ca="1" si="13"/>
        <v>0</v>
      </c>
      <c r="O138" s="90">
        <f t="shared" ca="1" si="13"/>
        <v>0</v>
      </c>
      <c r="P138" s="90">
        <f t="shared" ca="1" si="13"/>
        <v>0</v>
      </c>
      <c r="Q138" s="90">
        <f t="shared" ca="1" si="13"/>
        <v>0</v>
      </c>
      <c r="R138" s="90">
        <f t="shared" ca="1" si="13"/>
        <v>0</v>
      </c>
      <c r="S138" s="90">
        <f t="shared" ca="1" si="13"/>
        <v>0</v>
      </c>
      <c r="T138" s="90">
        <f t="shared" ca="1" si="13"/>
        <v>0</v>
      </c>
      <c r="U138" s="90">
        <f t="shared" ca="1" si="13"/>
        <v>0</v>
      </c>
      <c r="V138">
        <f ca="1">IF('NGPS 2030'!$A146="WT",INDIRECT("'NGPS 2030'!"&amp;'Country Selector'!$B$3&amp;ROW($A146))*10^12,0)</f>
        <v>0</v>
      </c>
    </row>
    <row r="139" spans="1:22">
      <c r="A139" s="74">
        <v>87</v>
      </c>
      <c r="B139">
        <f ca="1">IF('NGPS 2010'!$A147="WT",INDIRECT("'NGPS 2010'!"&amp;'Country Selector'!$B$3&amp;ROW($A147))*10^12,0)</f>
        <v>0</v>
      </c>
      <c r="C139" s="90">
        <f t="shared" ca="1" si="12"/>
        <v>0</v>
      </c>
      <c r="D139" s="90">
        <f t="shared" ca="1" si="12"/>
        <v>0</v>
      </c>
      <c r="E139" s="90">
        <f t="shared" ca="1" si="12"/>
        <v>0</v>
      </c>
      <c r="F139" s="90">
        <f t="shared" ca="1" si="12"/>
        <v>0</v>
      </c>
      <c r="G139" s="90">
        <f t="shared" ca="1" si="12"/>
        <v>0</v>
      </c>
      <c r="H139" s="90">
        <f t="shared" ca="1" si="12"/>
        <v>0</v>
      </c>
      <c r="I139" s="90">
        <f t="shared" ca="1" si="12"/>
        <v>0</v>
      </c>
      <c r="J139" s="90">
        <f t="shared" ca="1" si="12"/>
        <v>0</v>
      </c>
      <c r="K139" s="90">
        <f t="shared" ca="1" si="12"/>
        <v>0</v>
      </c>
      <c r="L139">
        <f ca="1">IF('NGPS 2020'!$A147="WT",INDIRECT("'NGPS 2020'!"&amp;'Country Selector'!$B$3&amp;ROW($A147))*10^12,0)</f>
        <v>0</v>
      </c>
      <c r="M139" s="90">
        <f t="shared" ca="1" si="13"/>
        <v>0</v>
      </c>
      <c r="N139" s="90">
        <f t="shared" ca="1" si="13"/>
        <v>0</v>
      </c>
      <c r="O139" s="90">
        <f t="shared" ca="1" si="13"/>
        <v>0</v>
      </c>
      <c r="P139" s="90">
        <f t="shared" ca="1" si="13"/>
        <v>0</v>
      </c>
      <c r="Q139" s="90">
        <f t="shared" ca="1" si="13"/>
        <v>0</v>
      </c>
      <c r="R139" s="90">
        <f t="shared" ca="1" si="13"/>
        <v>0</v>
      </c>
      <c r="S139" s="90">
        <f t="shared" ca="1" si="13"/>
        <v>0</v>
      </c>
      <c r="T139" s="90">
        <f t="shared" ca="1" si="13"/>
        <v>0</v>
      </c>
      <c r="U139" s="90">
        <f t="shared" ca="1" si="13"/>
        <v>0</v>
      </c>
      <c r="V139">
        <f ca="1">IF('NGPS 2030'!$A147="WT",INDIRECT("'NGPS 2030'!"&amp;'Country Selector'!$B$3&amp;ROW($A147))*10^12,0)</f>
        <v>0</v>
      </c>
    </row>
    <row r="140" spans="1:22">
      <c r="A140" s="74">
        <v>88</v>
      </c>
      <c r="B140">
        <f ca="1">IF('NGPS 2010'!$A148="WT",INDIRECT("'NGPS 2010'!"&amp;'Country Selector'!$B$3&amp;ROW($A148))*10^12,0)</f>
        <v>0</v>
      </c>
      <c r="C140" s="90">
        <f t="shared" ca="1" si="12"/>
        <v>0</v>
      </c>
      <c r="D140" s="90">
        <f t="shared" ca="1" si="12"/>
        <v>0</v>
      </c>
      <c r="E140" s="90">
        <f t="shared" ca="1" si="12"/>
        <v>0</v>
      </c>
      <c r="F140" s="90">
        <f t="shared" ca="1" si="12"/>
        <v>0</v>
      </c>
      <c r="G140" s="90">
        <f t="shared" ca="1" si="12"/>
        <v>0</v>
      </c>
      <c r="H140" s="90">
        <f t="shared" ca="1" si="12"/>
        <v>0</v>
      </c>
      <c r="I140" s="90">
        <f t="shared" ca="1" si="12"/>
        <v>0</v>
      </c>
      <c r="J140" s="90">
        <f t="shared" ca="1" si="12"/>
        <v>0</v>
      </c>
      <c r="K140" s="90">
        <f t="shared" ca="1" si="12"/>
        <v>0</v>
      </c>
      <c r="L140">
        <f ca="1">IF('NGPS 2020'!$A148="WT",INDIRECT("'NGPS 2020'!"&amp;'Country Selector'!$B$3&amp;ROW($A148))*10^12,0)</f>
        <v>0</v>
      </c>
      <c r="M140" s="90">
        <f t="shared" ca="1" si="13"/>
        <v>0</v>
      </c>
      <c r="N140" s="90">
        <f t="shared" ca="1" si="13"/>
        <v>0</v>
      </c>
      <c r="O140" s="90">
        <f t="shared" ca="1" si="13"/>
        <v>0</v>
      </c>
      <c r="P140" s="90">
        <f t="shared" ca="1" si="13"/>
        <v>0</v>
      </c>
      <c r="Q140" s="90">
        <f t="shared" ca="1" si="13"/>
        <v>0</v>
      </c>
      <c r="R140" s="90">
        <f t="shared" ca="1" si="13"/>
        <v>0</v>
      </c>
      <c r="S140" s="90">
        <f t="shared" ca="1" si="13"/>
        <v>0</v>
      </c>
      <c r="T140" s="90">
        <f t="shared" ca="1" si="13"/>
        <v>0</v>
      </c>
      <c r="U140" s="90">
        <f t="shared" ca="1" si="13"/>
        <v>0</v>
      </c>
      <c r="V140">
        <f ca="1">IF('NGPS 2030'!$A148="WT",INDIRECT("'NGPS 2030'!"&amp;'Country Selector'!$B$3&amp;ROW($A148))*10^12,0)</f>
        <v>0</v>
      </c>
    </row>
    <row r="141" spans="1:22">
      <c r="A141" s="74">
        <v>89</v>
      </c>
      <c r="B141">
        <f ca="1">IF('NGPS 2010'!$A149="WT",INDIRECT("'NGPS 2010'!"&amp;'Country Selector'!$B$3&amp;ROW($A149))*10^12,0)</f>
        <v>0</v>
      </c>
      <c r="C141" s="90">
        <f t="shared" ca="1" si="12"/>
        <v>0</v>
      </c>
      <c r="D141" s="90">
        <f t="shared" ca="1" si="12"/>
        <v>0</v>
      </c>
      <c r="E141" s="90">
        <f t="shared" ca="1" si="12"/>
        <v>0</v>
      </c>
      <c r="F141" s="90">
        <f t="shared" ca="1" si="12"/>
        <v>0</v>
      </c>
      <c r="G141" s="90">
        <f t="shared" ca="1" si="12"/>
        <v>0</v>
      </c>
      <c r="H141" s="90">
        <f t="shared" ca="1" si="12"/>
        <v>0</v>
      </c>
      <c r="I141" s="90">
        <f t="shared" ca="1" si="12"/>
        <v>0</v>
      </c>
      <c r="J141" s="90">
        <f t="shared" ca="1" si="12"/>
        <v>0</v>
      </c>
      <c r="K141" s="90">
        <f t="shared" ca="1" si="12"/>
        <v>0</v>
      </c>
      <c r="L141">
        <f ca="1">IF('NGPS 2020'!$A149="WT",INDIRECT("'NGPS 2020'!"&amp;'Country Selector'!$B$3&amp;ROW($A149))*10^12,0)</f>
        <v>0</v>
      </c>
      <c r="M141" s="90">
        <f t="shared" ca="1" si="13"/>
        <v>0</v>
      </c>
      <c r="N141" s="90">
        <f t="shared" ca="1" si="13"/>
        <v>0</v>
      </c>
      <c r="O141" s="90">
        <f t="shared" ca="1" si="13"/>
        <v>0</v>
      </c>
      <c r="P141" s="90">
        <f t="shared" ca="1" si="13"/>
        <v>0</v>
      </c>
      <c r="Q141" s="90">
        <f t="shared" ca="1" si="13"/>
        <v>0</v>
      </c>
      <c r="R141" s="90">
        <f t="shared" ca="1" si="13"/>
        <v>0</v>
      </c>
      <c r="S141" s="90">
        <f t="shared" ca="1" si="13"/>
        <v>0</v>
      </c>
      <c r="T141" s="90">
        <f t="shared" ca="1" si="13"/>
        <v>0</v>
      </c>
      <c r="U141" s="90">
        <f t="shared" ca="1" si="13"/>
        <v>0</v>
      </c>
      <c r="V141">
        <f ca="1">IF('NGPS 2030'!$A149="WT",INDIRECT("'NGPS 2030'!"&amp;'Country Selector'!$B$3&amp;ROW($A149))*10^12,0)</f>
        <v>0</v>
      </c>
    </row>
    <row r="142" spans="1:22">
      <c r="A142" s="74">
        <v>90</v>
      </c>
      <c r="B142">
        <f ca="1">IF('NGPS 2010'!$A150="WT",INDIRECT("'NGPS 2010'!"&amp;'Country Selector'!$B$3&amp;ROW($A150))*10^12,0)</f>
        <v>0</v>
      </c>
      <c r="C142" s="90">
        <f t="shared" ca="1" si="12"/>
        <v>0</v>
      </c>
      <c r="D142" s="90">
        <f t="shared" ca="1" si="12"/>
        <v>0</v>
      </c>
      <c r="E142" s="90">
        <f t="shared" ca="1" si="12"/>
        <v>0</v>
      </c>
      <c r="F142" s="90">
        <f t="shared" ca="1" si="12"/>
        <v>0</v>
      </c>
      <c r="G142" s="90">
        <f t="shared" ca="1" si="12"/>
        <v>0</v>
      </c>
      <c r="H142" s="90">
        <f t="shared" ca="1" si="12"/>
        <v>0</v>
      </c>
      <c r="I142" s="90">
        <f t="shared" ca="1" si="12"/>
        <v>0</v>
      </c>
      <c r="J142" s="90">
        <f t="shared" ca="1" si="12"/>
        <v>0</v>
      </c>
      <c r="K142" s="90">
        <f t="shared" ca="1" si="12"/>
        <v>0</v>
      </c>
      <c r="L142">
        <f ca="1">IF('NGPS 2020'!$A150="WT",INDIRECT("'NGPS 2020'!"&amp;'Country Selector'!$B$3&amp;ROW($A150))*10^12,0)</f>
        <v>0</v>
      </c>
      <c r="M142" s="90">
        <f t="shared" ca="1" si="13"/>
        <v>0</v>
      </c>
      <c r="N142" s="90">
        <f t="shared" ca="1" si="13"/>
        <v>0</v>
      </c>
      <c r="O142" s="90">
        <f t="shared" ca="1" si="13"/>
        <v>0</v>
      </c>
      <c r="P142" s="90">
        <f t="shared" ca="1" si="13"/>
        <v>0</v>
      </c>
      <c r="Q142" s="90">
        <f t="shared" ca="1" si="13"/>
        <v>0</v>
      </c>
      <c r="R142" s="90">
        <f t="shared" ca="1" si="13"/>
        <v>0</v>
      </c>
      <c r="S142" s="90">
        <f t="shared" ca="1" si="13"/>
        <v>0</v>
      </c>
      <c r="T142" s="90">
        <f t="shared" ca="1" si="13"/>
        <v>0</v>
      </c>
      <c r="U142" s="90">
        <f t="shared" ca="1" si="13"/>
        <v>0</v>
      </c>
      <c r="V142">
        <f ca="1">IF('NGPS 2030'!$A150="WT",INDIRECT("'NGPS 2030'!"&amp;'Country Selector'!$B$3&amp;ROW($A150))*10^12,0)</f>
        <v>0</v>
      </c>
    </row>
    <row r="143" spans="1:22">
      <c r="A143" s="74">
        <v>91</v>
      </c>
      <c r="B143">
        <f ca="1">IF('NGPS 2010'!$A151="WT",INDIRECT("'NGPS 2010'!"&amp;'Country Selector'!$B$3&amp;ROW($A151))*10^12,0)</f>
        <v>0</v>
      </c>
      <c r="C143" s="90">
        <f t="shared" ca="1" si="12"/>
        <v>0</v>
      </c>
      <c r="D143" s="90">
        <f t="shared" ca="1" si="12"/>
        <v>0</v>
      </c>
      <c r="E143" s="90">
        <f t="shared" ca="1" si="12"/>
        <v>0</v>
      </c>
      <c r="F143" s="90">
        <f t="shared" ca="1" si="12"/>
        <v>0</v>
      </c>
      <c r="G143" s="90">
        <f t="shared" ca="1" si="12"/>
        <v>0</v>
      </c>
      <c r="H143" s="90">
        <f t="shared" ca="1" si="12"/>
        <v>0</v>
      </c>
      <c r="I143" s="90">
        <f t="shared" ca="1" si="12"/>
        <v>0</v>
      </c>
      <c r="J143" s="90">
        <f t="shared" ca="1" si="12"/>
        <v>0</v>
      </c>
      <c r="K143" s="90">
        <f t="shared" ca="1" si="12"/>
        <v>0</v>
      </c>
      <c r="L143">
        <f ca="1">IF('NGPS 2020'!$A151="WT",INDIRECT("'NGPS 2020'!"&amp;'Country Selector'!$B$3&amp;ROW($A151))*10^12,0)</f>
        <v>0</v>
      </c>
      <c r="M143" s="90">
        <f t="shared" ca="1" si="13"/>
        <v>0</v>
      </c>
      <c r="N143" s="90">
        <f t="shared" ca="1" si="13"/>
        <v>0</v>
      </c>
      <c r="O143" s="90">
        <f t="shared" ca="1" si="13"/>
        <v>0</v>
      </c>
      <c r="P143" s="90">
        <f t="shared" ca="1" si="13"/>
        <v>0</v>
      </c>
      <c r="Q143" s="90">
        <f t="shared" ca="1" si="13"/>
        <v>0</v>
      </c>
      <c r="R143" s="90">
        <f t="shared" ca="1" si="13"/>
        <v>0</v>
      </c>
      <c r="S143" s="90">
        <f t="shared" ca="1" si="13"/>
        <v>0</v>
      </c>
      <c r="T143" s="90">
        <f t="shared" ca="1" si="13"/>
        <v>0</v>
      </c>
      <c r="U143" s="90">
        <f t="shared" ca="1" si="13"/>
        <v>0</v>
      </c>
      <c r="V143">
        <f ca="1">IF('NGPS 2030'!$A151="WT",INDIRECT("'NGPS 2030'!"&amp;'Country Selector'!$B$3&amp;ROW($A151))*10^12,0)</f>
        <v>0</v>
      </c>
    </row>
    <row r="144" spans="1:22">
      <c r="A144" s="74">
        <v>92</v>
      </c>
      <c r="B144">
        <f ca="1">IF('NGPS 2010'!$A152="WT",INDIRECT("'NGPS 2010'!"&amp;'Country Selector'!$B$3&amp;ROW($A152))*10^12,0)</f>
        <v>0</v>
      </c>
      <c r="C144" s="90">
        <f t="shared" ca="1" si="12"/>
        <v>0</v>
      </c>
      <c r="D144" s="90">
        <f t="shared" ca="1" si="12"/>
        <v>0</v>
      </c>
      <c r="E144" s="90">
        <f t="shared" ca="1" si="12"/>
        <v>0</v>
      </c>
      <c r="F144" s="90">
        <f t="shared" ca="1" si="12"/>
        <v>0</v>
      </c>
      <c r="G144" s="90">
        <f t="shared" ca="1" si="12"/>
        <v>0</v>
      </c>
      <c r="H144" s="90">
        <f t="shared" ca="1" si="12"/>
        <v>0</v>
      </c>
      <c r="I144" s="90">
        <f t="shared" ca="1" si="12"/>
        <v>0</v>
      </c>
      <c r="J144" s="90">
        <f t="shared" ca="1" si="12"/>
        <v>0</v>
      </c>
      <c r="K144" s="90">
        <f t="shared" ca="1" si="12"/>
        <v>0</v>
      </c>
      <c r="L144">
        <f ca="1">IF('NGPS 2020'!$A152="WT",INDIRECT("'NGPS 2020'!"&amp;'Country Selector'!$B$3&amp;ROW($A152))*10^12,0)</f>
        <v>0</v>
      </c>
      <c r="M144" s="90">
        <f t="shared" ca="1" si="13"/>
        <v>0</v>
      </c>
      <c r="N144" s="90">
        <f t="shared" ca="1" si="13"/>
        <v>0</v>
      </c>
      <c r="O144" s="90">
        <f t="shared" ca="1" si="13"/>
        <v>0</v>
      </c>
      <c r="P144" s="90">
        <f t="shared" ca="1" si="13"/>
        <v>0</v>
      </c>
      <c r="Q144" s="90">
        <f t="shared" ca="1" si="13"/>
        <v>0</v>
      </c>
      <c r="R144" s="90">
        <f t="shared" ca="1" si="13"/>
        <v>0</v>
      </c>
      <c r="S144" s="90">
        <f t="shared" ca="1" si="13"/>
        <v>0</v>
      </c>
      <c r="T144" s="90">
        <f t="shared" ca="1" si="13"/>
        <v>0</v>
      </c>
      <c r="U144" s="90">
        <f t="shared" ca="1" si="13"/>
        <v>0</v>
      </c>
      <c r="V144">
        <f ca="1">IF('NGPS 2030'!$A152="WT",INDIRECT("'NGPS 2030'!"&amp;'Country Selector'!$B$3&amp;ROW($A152))*10^12,0)</f>
        <v>0</v>
      </c>
    </row>
    <row r="145" spans="1:22">
      <c r="A145" s="74">
        <v>93</v>
      </c>
      <c r="B145">
        <f ca="1">IF('NGPS 2010'!$A153="WT",INDIRECT("'NGPS 2010'!"&amp;'Country Selector'!$B$3&amp;ROW($A153))*10^12,0)</f>
        <v>0</v>
      </c>
      <c r="C145" s="90">
        <f t="shared" ca="1" si="12"/>
        <v>0</v>
      </c>
      <c r="D145" s="90">
        <f t="shared" ca="1" si="12"/>
        <v>0</v>
      </c>
      <c r="E145" s="90">
        <f t="shared" ca="1" si="12"/>
        <v>0</v>
      </c>
      <c r="F145" s="90">
        <f t="shared" ca="1" si="12"/>
        <v>0</v>
      </c>
      <c r="G145" s="90">
        <f t="shared" ca="1" si="12"/>
        <v>0</v>
      </c>
      <c r="H145" s="90">
        <f t="shared" ca="1" si="12"/>
        <v>0</v>
      </c>
      <c r="I145" s="90">
        <f t="shared" ca="1" si="12"/>
        <v>0</v>
      </c>
      <c r="J145" s="90">
        <f t="shared" ca="1" si="12"/>
        <v>0</v>
      </c>
      <c r="K145" s="90">
        <f t="shared" ca="1" si="12"/>
        <v>0</v>
      </c>
      <c r="L145">
        <f ca="1">IF('NGPS 2020'!$A153="WT",INDIRECT("'NGPS 2020'!"&amp;'Country Selector'!$B$3&amp;ROW($A153))*10^12,0)</f>
        <v>0</v>
      </c>
      <c r="M145" s="90">
        <f t="shared" ca="1" si="13"/>
        <v>0</v>
      </c>
      <c r="N145" s="90">
        <f t="shared" ca="1" si="13"/>
        <v>0</v>
      </c>
      <c r="O145" s="90">
        <f t="shared" ca="1" si="13"/>
        <v>0</v>
      </c>
      <c r="P145" s="90">
        <f t="shared" ca="1" si="13"/>
        <v>0</v>
      </c>
      <c r="Q145" s="90">
        <f t="shared" ca="1" si="13"/>
        <v>0</v>
      </c>
      <c r="R145" s="90">
        <f t="shared" ca="1" si="13"/>
        <v>0</v>
      </c>
      <c r="S145" s="90">
        <f t="shared" ca="1" si="13"/>
        <v>0</v>
      </c>
      <c r="T145" s="90">
        <f t="shared" ca="1" si="13"/>
        <v>0</v>
      </c>
      <c r="U145" s="90">
        <f t="shared" ca="1" si="13"/>
        <v>0</v>
      </c>
      <c r="V145">
        <f ca="1">IF('NGPS 2030'!$A153="WT",INDIRECT("'NGPS 2030'!"&amp;'Country Selector'!$B$3&amp;ROW($A153))*10^12,0)</f>
        <v>0</v>
      </c>
    </row>
    <row r="146" spans="1:22">
      <c r="A146" s="74">
        <v>94</v>
      </c>
      <c r="B146">
        <f ca="1">IF('NGPS 2010'!$A154="WT",INDIRECT("'NGPS 2010'!"&amp;'Country Selector'!$B$3&amp;ROW($A154))*10^12,0)</f>
        <v>0</v>
      </c>
      <c r="C146" s="90">
        <f t="shared" ca="1" si="12"/>
        <v>0</v>
      </c>
      <c r="D146" s="90">
        <f t="shared" ca="1" si="12"/>
        <v>0</v>
      </c>
      <c r="E146" s="90">
        <f t="shared" ca="1" si="12"/>
        <v>0</v>
      </c>
      <c r="F146" s="90">
        <f t="shared" ca="1" si="12"/>
        <v>0</v>
      </c>
      <c r="G146" s="90">
        <f t="shared" ca="1" si="12"/>
        <v>0</v>
      </c>
      <c r="H146" s="90">
        <f t="shared" ca="1" si="12"/>
        <v>0</v>
      </c>
      <c r="I146" s="90">
        <f t="shared" ca="1" si="12"/>
        <v>0</v>
      </c>
      <c r="J146" s="90">
        <f t="shared" ca="1" si="12"/>
        <v>0</v>
      </c>
      <c r="K146" s="90">
        <f t="shared" ca="1" si="12"/>
        <v>0</v>
      </c>
      <c r="L146">
        <f ca="1">IF('NGPS 2020'!$A154="WT",INDIRECT("'NGPS 2020'!"&amp;'Country Selector'!$B$3&amp;ROW($A154))*10^12,0)</f>
        <v>0</v>
      </c>
      <c r="M146" s="90">
        <f t="shared" ca="1" si="13"/>
        <v>0</v>
      </c>
      <c r="N146" s="90">
        <f t="shared" ca="1" si="13"/>
        <v>0</v>
      </c>
      <c r="O146" s="90">
        <f t="shared" ca="1" si="13"/>
        <v>0</v>
      </c>
      <c r="P146" s="90">
        <f t="shared" ca="1" si="13"/>
        <v>0</v>
      </c>
      <c r="Q146" s="90">
        <f t="shared" ca="1" si="13"/>
        <v>0</v>
      </c>
      <c r="R146" s="90">
        <f t="shared" ca="1" si="13"/>
        <v>0</v>
      </c>
      <c r="S146" s="90">
        <f t="shared" ca="1" si="13"/>
        <v>0</v>
      </c>
      <c r="T146" s="90">
        <f t="shared" ca="1" si="13"/>
        <v>0</v>
      </c>
      <c r="U146" s="90">
        <f t="shared" ca="1" si="13"/>
        <v>0</v>
      </c>
      <c r="V146">
        <f ca="1">IF('NGPS 2030'!$A154="WT",INDIRECT("'NGPS 2030'!"&amp;'Country Selector'!$B$3&amp;ROW($A154))*10^12,0)</f>
        <v>0</v>
      </c>
    </row>
    <row r="147" spans="1:22">
      <c r="A147" s="74">
        <v>95</v>
      </c>
      <c r="B147">
        <f ca="1">IF('NGPS 2010'!$A155="WT",INDIRECT("'NGPS 2010'!"&amp;'Country Selector'!$B$3&amp;ROW($A155))*10^12,0)</f>
        <v>0</v>
      </c>
      <c r="C147" s="90">
        <f t="shared" ca="1" si="12"/>
        <v>0</v>
      </c>
      <c r="D147" s="90">
        <f t="shared" ca="1" si="12"/>
        <v>0</v>
      </c>
      <c r="E147" s="90">
        <f t="shared" ca="1" si="12"/>
        <v>0</v>
      </c>
      <c r="F147" s="90">
        <f t="shared" ca="1" si="12"/>
        <v>0</v>
      </c>
      <c r="G147" s="90">
        <f t="shared" ca="1" si="12"/>
        <v>0</v>
      </c>
      <c r="H147" s="90">
        <f t="shared" ca="1" si="12"/>
        <v>0</v>
      </c>
      <c r="I147" s="90">
        <f t="shared" ca="1" si="12"/>
        <v>0</v>
      </c>
      <c r="J147" s="90">
        <f t="shared" ca="1" si="12"/>
        <v>0</v>
      </c>
      <c r="K147" s="90">
        <f t="shared" ca="1" si="12"/>
        <v>0</v>
      </c>
      <c r="L147">
        <f ca="1">IF('NGPS 2020'!$A155="WT",INDIRECT("'NGPS 2020'!"&amp;'Country Selector'!$B$3&amp;ROW($A155))*10^12,0)</f>
        <v>0</v>
      </c>
      <c r="M147" s="90">
        <f t="shared" ca="1" si="13"/>
        <v>0</v>
      </c>
      <c r="N147" s="90">
        <f t="shared" ca="1" si="13"/>
        <v>0</v>
      </c>
      <c r="O147" s="90">
        <f t="shared" ca="1" si="13"/>
        <v>0</v>
      </c>
      <c r="P147" s="90">
        <f t="shared" ca="1" si="13"/>
        <v>0</v>
      </c>
      <c r="Q147" s="90">
        <f t="shared" ca="1" si="13"/>
        <v>0</v>
      </c>
      <c r="R147" s="90">
        <f t="shared" ca="1" si="13"/>
        <v>0</v>
      </c>
      <c r="S147" s="90">
        <f t="shared" ca="1" si="13"/>
        <v>0</v>
      </c>
      <c r="T147" s="90">
        <f t="shared" ca="1" si="13"/>
        <v>0</v>
      </c>
      <c r="U147" s="90">
        <f t="shared" ca="1" si="13"/>
        <v>0</v>
      </c>
      <c r="V147">
        <f ca="1">IF('NGPS 2030'!$A155="WT",INDIRECT("'NGPS 2030'!"&amp;'Country Selector'!$B$3&amp;ROW($A155))*10^12,0)</f>
        <v>0</v>
      </c>
    </row>
    <row r="148" spans="1:22">
      <c r="A148" s="74">
        <v>96</v>
      </c>
      <c r="B148">
        <f ca="1">IF('NGPS 2010'!$A156="WT",INDIRECT("'NGPS 2010'!"&amp;'Country Selector'!$B$3&amp;ROW($A156))*10^12,0)</f>
        <v>0</v>
      </c>
      <c r="C148" s="90">
        <f t="shared" ca="1" si="12"/>
        <v>0</v>
      </c>
      <c r="D148" s="90">
        <f t="shared" ca="1" si="12"/>
        <v>0</v>
      </c>
      <c r="E148" s="90">
        <f t="shared" ca="1" si="12"/>
        <v>0</v>
      </c>
      <c r="F148" s="90">
        <f t="shared" ca="1" si="12"/>
        <v>0</v>
      </c>
      <c r="G148" s="90">
        <f t="shared" ca="1" si="12"/>
        <v>0</v>
      </c>
      <c r="H148" s="90">
        <f t="shared" ca="1" si="12"/>
        <v>0</v>
      </c>
      <c r="I148" s="90">
        <f t="shared" ca="1" si="12"/>
        <v>0</v>
      </c>
      <c r="J148" s="90">
        <f t="shared" ca="1" si="12"/>
        <v>0</v>
      </c>
      <c r="K148" s="90">
        <f t="shared" ca="1" si="12"/>
        <v>0</v>
      </c>
      <c r="L148">
        <f ca="1">IF('NGPS 2020'!$A156="WT",INDIRECT("'NGPS 2020'!"&amp;'Country Selector'!$B$3&amp;ROW($A156))*10^12,0)</f>
        <v>0</v>
      </c>
      <c r="M148" s="90">
        <f t="shared" ca="1" si="13"/>
        <v>0</v>
      </c>
      <c r="N148" s="90">
        <f t="shared" ca="1" si="13"/>
        <v>0</v>
      </c>
      <c r="O148" s="90">
        <f t="shared" ca="1" si="13"/>
        <v>0</v>
      </c>
      <c r="P148" s="90">
        <f t="shared" ca="1" si="13"/>
        <v>0</v>
      </c>
      <c r="Q148" s="90">
        <f t="shared" ca="1" si="13"/>
        <v>0</v>
      </c>
      <c r="R148" s="90">
        <f t="shared" ca="1" si="13"/>
        <v>0</v>
      </c>
      <c r="S148" s="90">
        <f t="shared" ca="1" si="13"/>
        <v>0</v>
      </c>
      <c r="T148" s="90">
        <f t="shared" ca="1" si="13"/>
        <v>0</v>
      </c>
      <c r="U148" s="90">
        <f t="shared" ca="1" si="13"/>
        <v>0</v>
      </c>
      <c r="V148">
        <f ca="1">IF('NGPS 2030'!$A156="WT",INDIRECT("'NGPS 2030'!"&amp;'Country Selector'!$B$3&amp;ROW($A156))*10^12,0)</f>
        <v>0</v>
      </c>
    </row>
    <row r="149" spans="1:22">
      <c r="A149" s="74">
        <v>97</v>
      </c>
      <c r="B149">
        <f ca="1">IF('NGPS 2010'!$A157="WT",INDIRECT("'NGPS 2010'!"&amp;'Country Selector'!$B$3&amp;ROW($A157))*10^12,0)</f>
        <v>0</v>
      </c>
      <c r="C149" s="90">
        <f t="shared" ca="1" si="12"/>
        <v>0</v>
      </c>
      <c r="D149" s="90">
        <f t="shared" ca="1" si="12"/>
        <v>0</v>
      </c>
      <c r="E149" s="90">
        <f t="shared" ca="1" si="12"/>
        <v>0</v>
      </c>
      <c r="F149" s="90">
        <f t="shared" ca="1" si="12"/>
        <v>0</v>
      </c>
      <c r="G149" s="90">
        <f t="shared" ca="1" si="12"/>
        <v>0</v>
      </c>
      <c r="H149" s="90">
        <f t="shared" ca="1" si="12"/>
        <v>0</v>
      </c>
      <c r="I149" s="90">
        <f t="shared" ca="1" si="12"/>
        <v>0</v>
      </c>
      <c r="J149" s="90">
        <f t="shared" ca="1" si="12"/>
        <v>0</v>
      </c>
      <c r="K149" s="90">
        <f t="shared" ca="1" si="12"/>
        <v>0</v>
      </c>
      <c r="L149">
        <f ca="1">IF('NGPS 2020'!$A157="WT",INDIRECT("'NGPS 2020'!"&amp;'Country Selector'!$B$3&amp;ROW($A157))*10^12,0)</f>
        <v>0</v>
      </c>
      <c r="M149" s="90">
        <f t="shared" ca="1" si="13"/>
        <v>0</v>
      </c>
      <c r="N149" s="90">
        <f t="shared" ca="1" si="13"/>
        <v>0</v>
      </c>
      <c r="O149" s="90">
        <f t="shared" ca="1" si="13"/>
        <v>0</v>
      </c>
      <c r="P149" s="90">
        <f t="shared" ca="1" si="13"/>
        <v>0</v>
      </c>
      <c r="Q149" s="90">
        <f t="shared" ca="1" si="13"/>
        <v>0</v>
      </c>
      <c r="R149" s="90">
        <f t="shared" ca="1" si="13"/>
        <v>0</v>
      </c>
      <c r="S149" s="90">
        <f t="shared" ca="1" si="13"/>
        <v>0</v>
      </c>
      <c r="T149" s="90">
        <f t="shared" ca="1" si="13"/>
        <v>0</v>
      </c>
      <c r="U149" s="90">
        <f t="shared" ca="1" si="13"/>
        <v>0</v>
      </c>
      <c r="V149">
        <f ca="1">IF('NGPS 2030'!$A157="WT",INDIRECT("'NGPS 2030'!"&amp;'Country Selector'!$B$3&amp;ROW($A157))*10^12,0)</f>
        <v>0</v>
      </c>
    </row>
    <row r="150" spans="1:22">
      <c r="A150" s="74">
        <v>98</v>
      </c>
      <c r="B150">
        <f ca="1">IF('NGPS 2010'!$A158="WT",INDIRECT("'NGPS 2010'!"&amp;'Country Selector'!$B$3&amp;ROW($A158))*10^12,0)</f>
        <v>0</v>
      </c>
      <c r="C150" s="90">
        <f t="shared" ca="1" si="12"/>
        <v>0</v>
      </c>
      <c r="D150" s="90">
        <f t="shared" ca="1" si="12"/>
        <v>0</v>
      </c>
      <c r="E150" s="90">
        <f t="shared" ca="1" si="12"/>
        <v>0</v>
      </c>
      <c r="F150" s="90">
        <f t="shared" ca="1" si="12"/>
        <v>0</v>
      </c>
      <c r="G150" s="90">
        <f t="shared" ca="1" si="12"/>
        <v>0</v>
      </c>
      <c r="H150" s="90">
        <f t="shared" ca="1" si="12"/>
        <v>0</v>
      </c>
      <c r="I150" s="90">
        <f t="shared" ca="1" si="12"/>
        <v>0</v>
      </c>
      <c r="J150" s="90">
        <f t="shared" ca="1" si="12"/>
        <v>0</v>
      </c>
      <c r="K150" s="90">
        <f t="shared" ca="1" si="12"/>
        <v>0</v>
      </c>
      <c r="L150">
        <f ca="1">IF('NGPS 2020'!$A158="WT",INDIRECT("'NGPS 2020'!"&amp;'Country Selector'!$B$3&amp;ROW($A158))*10^12,0)</f>
        <v>0</v>
      </c>
      <c r="M150" s="90">
        <f t="shared" ca="1" si="13"/>
        <v>0</v>
      </c>
      <c r="N150" s="90">
        <f t="shared" ca="1" si="13"/>
        <v>0</v>
      </c>
      <c r="O150" s="90">
        <f t="shared" ca="1" si="13"/>
        <v>0</v>
      </c>
      <c r="P150" s="90">
        <f t="shared" ca="1" si="13"/>
        <v>0</v>
      </c>
      <c r="Q150" s="90">
        <f t="shared" ca="1" si="13"/>
        <v>0</v>
      </c>
      <c r="R150" s="90">
        <f t="shared" ca="1" si="13"/>
        <v>0</v>
      </c>
      <c r="S150" s="90">
        <f t="shared" ca="1" si="13"/>
        <v>0</v>
      </c>
      <c r="T150" s="90">
        <f t="shared" ca="1" si="13"/>
        <v>0</v>
      </c>
      <c r="U150" s="90">
        <f t="shared" ca="1" si="13"/>
        <v>0</v>
      </c>
      <c r="V150">
        <f ca="1">IF('NGPS 2030'!$A158="WT",INDIRECT("'NGPS 2030'!"&amp;'Country Selector'!$B$3&amp;ROW($A158))*10^12,0)</f>
        <v>0</v>
      </c>
    </row>
    <row r="151" spans="1:22">
      <c r="A151" s="74">
        <v>99</v>
      </c>
      <c r="B151">
        <f ca="1">IF('NGPS 2010'!$A159="WT",INDIRECT("'NGPS 2010'!"&amp;'Country Selector'!$B$3&amp;ROW($A159))*10^12,0)</f>
        <v>0</v>
      </c>
      <c r="C151" s="90">
        <f t="shared" ca="1" si="12"/>
        <v>0</v>
      </c>
      <c r="D151" s="90">
        <f t="shared" ca="1" si="12"/>
        <v>0</v>
      </c>
      <c r="E151" s="90">
        <f t="shared" ca="1" si="12"/>
        <v>0</v>
      </c>
      <c r="F151" s="90">
        <f t="shared" ca="1" si="12"/>
        <v>0</v>
      </c>
      <c r="G151" s="90">
        <f t="shared" ca="1" si="12"/>
        <v>0</v>
      </c>
      <c r="H151" s="90">
        <f t="shared" ca="1" si="12"/>
        <v>0</v>
      </c>
      <c r="I151" s="90">
        <f t="shared" ca="1" si="12"/>
        <v>0</v>
      </c>
      <c r="J151" s="90">
        <f t="shared" ca="1" si="12"/>
        <v>0</v>
      </c>
      <c r="K151" s="90">
        <f t="shared" ca="1" si="12"/>
        <v>0</v>
      </c>
      <c r="L151">
        <f ca="1">IF('NGPS 2020'!$A159="WT",INDIRECT("'NGPS 2020'!"&amp;'Country Selector'!$B$3&amp;ROW($A159))*10^12,0)</f>
        <v>0</v>
      </c>
      <c r="M151" s="90">
        <f t="shared" ca="1" si="13"/>
        <v>0</v>
      </c>
      <c r="N151" s="90">
        <f t="shared" ca="1" si="13"/>
        <v>0</v>
      </c>
      <c r="O151" s="90">
        <f t="shared" ca="1" si="13"/>
        <v>0</v>
      </c>
      <c r="P151" s="90">
        <f t="shared" ca="1" si="13"/>
        <v>0</v>
      </c>
      <c r="Q151" s="90">
        <f t="shared" ca="1" si="13"/>
        <v>0</v>
      </c>
      <c r="R151" s="90">
        <f t="shared" ca="1" si="13"/>
        <v>0</v>
      </c>
      <c r="S151" s="90">
        <f t="shared" ca="1" si="13"/>
        <v>0</v>
      </c>
      <c r="T151" s="90">
        <f t="shared" ca="1" si="13"/>
        <v>0</v>
      </c>
      <c r="U151" s="90">
        <f t="shared" ca="1" si="13"/>
        <v>0</v>
      </c>
      <c r="V151">
        <f ca="1">IF('NGPS 2030'!$A159="WT",INDIRECT("'NGPS 2030'!"&amp;'Country Selector'!$B$3&amp;ROW($A159))*10^12,0)</f>
        <v>0</v>
      </c>
    </row>
    <row r="152" spans="1:22">
      <c r="A152" s="74">
        <v>100</v>
      </c>
      <c r="B152">
        <f ca="1">IF('NGPS 2010'!$A160="WT",INDIRECT("'NGPS 2010'!"&amp;'Country Selector'!$B$3&amp;ROW($A160))*10^12,0)</f>
        <v>0</v>
      </c>
      <c r="C152" s="90">
        <f t="shared" ca="1" si="12"/>
        <v>0</v>
      </c>
      <c r="D152" s="90">
        <f t="shared" ca="1" si="12"/>
        <v>0</v>
      </c>
      <c r="E152" s="90">
        <f t="shared" ca="1" si="12"/>
        <v>0</v>
      </c>
      <c r="F152" s="90">
        <f t="shared" ca="1" si="12"/>
        <v>0</v>
      </c>
      <c r="G152" s="90">
        <f t="shared" ca="1" si="12"/>
        <v>0</v>
      </c>
      <c r="H152" s="90">
        <f t="shared" ca="1" si="12"/>
        <v>0</v>
      </c>
      <c r="I152" s="90">
        <f t="shared" ca="1" si="12"/>
        <v>0</v>
      </c>
      <c r="J152" s="90">
        <f t="shared" ca="1" si="12"/>
        <v>0</v>
      </c>
      <c r="K152" s="90">
        <f t="shared" ca="1" si="12"/>
        <v>0</v>
      </c>
      <c r="L152">
        <f ca="1">IF('NGPS 2020'!$A160="WT",INDIRECT("'NGPS 2020'!"&amp;'Country Selector'!$B$3&amp;ROW($A160))*10^12,0)</f>
        <v>0</v>
      </c>
      <c r="M152" s="90">
        <f t="shared" ca="1" si="13"/>
        <v>0</v>
      </c>
      <c r="N152" s="90">
        <f t="shared" ca="1" si="13"/>
        <v>0</v>
      </c>
      <c r="O152" s="90">
        <f t="shared" ca="1" si="13"/>
        <v>0</v>
      </c>
      <c r="P152" s="90">
        <f t="shared" ca="1" si="13"/>
        <v>0</v>
      </c>
      <c r="Q152" s="90">
        <f t="shared" ca="1" si="13"/>
        <v>0</v>
      </c>
      <c r="R152" s="90">
        <f t="shared" ca="1" si="13"/>
        <v>0</v>
      </c>
      <c r="S152" s="90">
        <f t="shared" ca="1" si="13"/>
        <v>0</v>
      </c>
      <c r="T152" s="90">
        <f t="shared" ca="1" si="13"/>
        <v>0</v>
      </c>
      <c r="U152" s="90">
        <f t="shared" ca="1" si="13"/>
        <v>0</v>
      </c>
      <c r="V152">
        <f ca="1">IF('NGPS 2030'!$A160="WT",INDIRECT("'NGPS 2030'!"&amp;'Country Selector'!$B$3&amp;ROW($A160))*10^12,0)</f>
        <v>0</v>
      </c>
    </row>
    <row r="153" spans="1:22">
      <c r="A153" s="74">
        <v>150</v>
      </c>
      <c r="B153">
        <f ca="1">IF('NGPS 2010'!$A161="WT",INDIRECT("'NGPS 2010'!"&amp;'Country Selector'!$B$3&amp;ROW($A161))*10^12,0)</f>
        <v>0</v>
      </c>
      <c r="C153" s="90">
        <f t="shared" ca="1" si="12"/>
        <v>0</v>
      </c>
      <c r="D153" s="90">
        <f t="shared" ca="1" si="12"/>
        <v>0</v>
      </c>
      <c r="E153" s="90">
        <f t="shared" ca="1" si="12"/>
        <v>0</v>
      </c>
      <c r="F153" s="90">
        <f t="shared" ca="1" si="12"/>
        <v>0</v>
      </c>
      <c r="G153" s="90">
        <f t="shared" ca="1" si="12"/>
        <v>0</v>
      </c>
      <c r="H153" s="90">
        <f t="shared" ca="1" si="12"/>
        <v>0</v>
      </c>
      <c r="I153" s="90">
        <f t="shared" ca="1" si="12"/>
        <v>0</v>
      </c>
      <c r="J153" s="90">
        <f t="shared" ca="1" si="12"/>
        <v>0</v>
      </c>
      <c r="K153" s="90">
        <f t="shared" ca="1" si="12"/>
        <v>0</v>
      </c>
      <c r="L153">
        <f ca="1">IF('NGPS 2020'!$A161="WT",INDIRECT("'NGPS 2020'!"&amp;'Country Selector'!$B$3&amp;ROW($A161))*10^12,0)</f>
        <v>0</v>
      </c>
      <c r="M153" s="90">
        <f t="shared" ca="1" si="13"/>
        <v>0</v>
      </c>
      <c r="N153" s="90">
        <f t="shared" ca="1" si="13"/>
        <v>0</v>
      </c>
      <c r="O153" s="90">
        <f t="shared" ca="1" si="13"/>
        <v>0</v>
      </c>
      <c r="P153" s="90">
        <f t="shared" ca="1" si="13"/>
        <v>0</v>
      </c>
      <c r="Q153" s="90">
        <f t="shared" ca="1" si="13"/>
        <v>0</v>
      </c>
      <c r="R153" s="90">
        <f t="shared" ca="1" si="13"/>
        <v>0</v>
      </c>
      <c r="S153" s="90">
        <f t="shared" ca="1" si="13"/>
        <v>0</v>
      </c>
      <c r="T153" s="90">
        <f t="shared" ca="1" si="13"/>
        <v>0</v>
      </c>
      <c r="U153" s="90">
        <f t="shared" ca="1" si="13"/>
        <v>0</v>
      </c>
      <c r="V153">
        <f ca="1">IF('NGPS 2030'!$A161="WT",INDIRECT("'NGPS 2030'!"&amp;'Country Selector'!$B$3&amp;ROW($A161))*10^12,0)</f>
        <v>0</v>
      </c>
    </row>
    <row r="154" spans="1:22">
      <c r="A154" s="74">
        <v>200</v>
      </c>
      <c r="B154">
        <f ca="1">IF('NGPS 2010'!$A162="WT",INDIRECT("'NGPS 2010'!"&amp;'Country Selector'!$B$3&amp;ROW($A162))*10^12,0)</f>
        <v>0</v>
      </c>
      <c r="C154" s="90">
        <f t="shared" ca="1" si="12"/>
        <v>0</v>
      </c>
      <c r="D154" s="90">
        <f t="shared" ca="1" si="12"/>
        <v>0</v>
      </c>
      <c r="E154" s="90">
        <f t="shared" ca="1" si="12"/>
        <v>0</v>
      </c>
      <c r="F154" s="90">
        <f t="shared" ca="1" si="12"/>
        <v>0</v>
      </c>
      <c r="G154" s="90">
        <f t="shared" ca="1" si="12"/>
        <v>0</v>
      </c>
      <c r="H154" s="90">
        <f t="shared" ca="1" si="12"/>
        <v>0</v>
      </c>
      <c r="I154" s="90">
        <f t="shared" ca="1" si="12"/>
        <v>0</v>
      </c>
      <c r="J154" s="90">
        <f t="shared" ca="1" si="12"/>
        <v>0</v>
      </c>
      <c r="K154" s="90">
        <f t="shared" ca="1" si="12"/>
        <v>0</v>
      </c>
      <c r="L154">
        <f ca="1">IF('NGPS 2020'!$A162="WT",INDIRECT("'NGPS 2020'!"&amp;'Country Selector'!$B$3&amp;ROW($A162))*10^12,0)</f>
        <v>0</v>
      </c>
      <c r="M154" s="90">
        <f t="shared" ca="1" si="13"/>
        <v>0</v>
      </c>
      <c r="N154" s="90">
        <f t="shared" ca="1" si="13"/>
        <v>0</v>
      </c>
      <c r="O154" s="90">
        <f t="shared" ca="1" si="13"/>
        <v>0</v>
      </c>
      <c r="P154" s="90">
        <f t="shared" ca="1" si="13"/>
        <v>0</v>
      </c>
      <c r="Q154" s="90">
        <f t="shared" ca="1" si="13"/>
        <v>0</v>
      </c>
      <c r="R154" s="90">
        <f t="shared" ca="1" si="13"/>
        <v>0</v>
      </c>
      <c r="S154" s="90">
        <f t="shared" ca="1" si="13"/>
        <v>0</v>
      </c>
      <c r="T154" s="90">
        <f t="shared" ca="1" si="13"/>
        <v>0</v>
      </c>
      <c r="U154" s="90">
        <f t="shared" ca="1" si="13"/>
        <v>0</v>
      </c>
      <c r="V154">
        <f ca="1">IF('NGPS 2030'!$A162="WT",INDIRECT("'NGPS 2030'!"&amp;'Country Selector'!$B$3&amp;ROW($A162))*10^12,0)</f>
        <v>0</v>
      </c>
    </row>
    <row r="155" spans="1:22">
      <c r="A155" s="74">
        <v>250</v>
      </c>
      <c r="B155">
        <f ca="1">IF('NGPS 2010'!$A163="WT",INDIRECT("'NGPS 2010'!"&amp;'Country Selector'!$B$3&amp;ROW($A163))*10^12,0)</f>
        <v>0</v>
      </c>
      <c r="C155" s="90">
        <f t="shared" ca="1" si="12"/>
        <v>0</v>
      </c>
      <c r="D155" s="90">
        <f t="shared" ca="1" si="12"/>
        <v>0</v>
      </c>
      <c r="E155" s="90">
        <f t="shared" ca="1" si="12"/>
        <v>0</v>
      </c>
      <c r="F155" s="90">
        <f t="shared" ca="1" si="12"/>
        <v>0</v>
      </c>
      <c r="G155" s="90">
        <f t="shared" ca="1" si="12"/>
        <v>0</v>
      </c>
      <c r="H155" s="90">
        <f t="shared" ca="1" si="12"/>
        <v>0</v>
      </c>
      <c r="I155" s="90">
        <f t="shared" ca="1" si="12"/>
        <v>0</v>
      </c>
      <c r="J155" s="90">
        <f t="shared" ca="1" si="12"/>
        <v>0</v>
      </c>
      <c r="K155" s="90">
        <f t="shared" ca="1" si="12"/>
        <v>0</v>
      </c>
      <c r="L155">
        <f ca="1">IF('NGPS 2020'!$A163="WT",INDIRECT("'NGPS 2020'!"&amp;'Country Selector'!$B$3&amp;ROW($A163))*10^12,0)</f>
        <v>0</v>
      </c>
      <c r="M155" s="90">
        <f t="shared" ca="1" si="13"/>
        <v>0</v>
      </c>
      <c r="N155" s="90">
        <f t="shared" ca="1" si="13"/>
        <v>0</v>
      </c>
      <c r="O155" s="90">
        <f t="shared" ca="1" si="13"/>
        <v>0</v>
      </c>
      <c r="P155" s="90">
        <f t="shared" ca="1" si="13"/>
        <v>0</v>
      </c>
      <c r="Q155" s="90">
        <f t="shared" ca="1" si="13"/>
        <v>0</v>
      </c>
      <c r="R155" s="90">
        <f t="shared" ca="1" si="13"/>
        <v>0</v>
      </c>
      <c r="S155" s="90">
        <f t="shared" ca="1" si="13"/>
        <v>0</v>
      </c>
      <c r="T155" s="90">
        <f t="shared" ca="1" si="13"/>
        <v>0</v>
      </c>
      <c r="U155" s="90">
        <f t="shared" ca="1" si="13"/>
        <v>0</v>
      </c>
      <c r="V155">
        <f ca="1">IF('NGPS 2030'!$A163="WT",INDIRECT("'NGPS 2030'!"&amp;'Country Selector'!$B$3&amp;ROW($A163))*10^12,0)</f>
        <v>0</v>
      </c>
    </row>
    <row r="156" spans="1:22">
      <c r="A156" s="74">
        <v>300</v>
      </c>
      <c r="B156">
        <f ca="1">IF('NGPS 2010'!$A164="WT",INDIRECT("'NGPS 2010'!"&amp;'Country Selector'!$B$3&amp;ROW($A164))*10^12,0)</f>
        <v>1047475657664.7195</v>
      </c>
      <c r="C156" s="90">
        <f t="shared" ca="1" si="12"/>
        <v>1080566113728.9518</v>
      </c>
      <c r="D156" s="90">
        <f t="shared" ca="1" si="12"/>
        <v>1113656569793.1843</v>
      </c>
      <c r="E156" s="90">
        <f t="shared" ca="1" si="12"/>
        <v>1146747025857.4165</v>
      </c>
      <c r="F156" s="90">
        <f t="shared" ref="D156:K177" ca="1" si="14">$B156*($L$1-F$1)/($L$1-$B$1)+$L156*(F$1-$B$1)/($L$1-$B$1)</f>
        <v>1179837481921.6489</v>
      </c>
      <c r="G156" s="90">
        <f t="shared" ca="1" si="14"/>
        <v>1212927937985.8813</v>
      </c>
      <c r="H156" s="90">
        <f t="shared" ca="1" si="14"/>
        <v>1246018394050.1138</v>
      </c>
      <c r="I156" s="90">
        <f t="shared" ca="1" si="14"/>
        <v>1279108850114.3462</v>
      </c>
      <c r="J156" s="90">
        <f t="shared" ca="1" si="14"/>
        <v>1312199306178.5786</v>
      </c>
      <c r="K156" s="90">
        <f t="shared" ca="1" si="14"/>
        <v>1345289762242.811</v>
      </c>
      <c r="L156">
        <f ca="1">IF('NGPS 2020'!$A164="WT",INDIRECT("'NGPS 2020'!"&amp;'Country Selector'!$B$3&amp;ROW($A164))*10^12,0)</f>
        <v>1378380218307.0435</v>
      </c>
      <c r="M156" s="90">
        <f t="shared" ca="1" si="13"/>
        <v>1393769646281.9119</v>
      </c>
      <c r="N156" s="90">
        <f t="shared" ca="1" si="13"/>
        <v>1409159074256.7803</v>
      </c>
      <c r="O156" s="90">
        <f t="shared" ca="1" si="13"/>
        <v>1424548502231.6487</v>
      </c>
      <c r="P156" s="90">
        <f t="shared" ref="N156:U177" ca="1" si="15">$L156*($V$1-P$1)/($V$1-$L$1)+$V156*(P$1-$L$1)/($V$1-$L$1)</f>
        <v>1439937930206.5171</v>
      </c>
      <c r="Q156" s="90">
        <f t="shared" ca="1" si="15"/>
        <v>1455327358181.3855</v>
      </c>
      <c r="R156" s="90">
        <f t="shared" ca="1" si="15"/>
        <v>1470716786156.2539</v>
      </c>
      <c r="S156" s="90">
        <f t="shared" ca="1" si="15"/>
        <v>1486106214131.1226</v>
      </c>
      <c r="T156" s="90">
        <f t="shared" ca="1" si="15"/>
        <v>1501495642105.9907</v>
      </c>
      <c r="U156" s="90">
        <f t="shared" ca="1" si="15"/>
        <v>1516885070080.8591</v>
      </c>
      <c r="V156">
        <f ca="1">IF('NGPS 2030'!$A164="WT",INDIRECT("'NGPS 2030'!"&amp;'Country Selector'!$B$3&amp;ROW($A164))*10^12,0)</f>
        <v>1532274498055.7275</v>
      </c>
    </row>
    <row r="157" spans="1:22">
      <c r="A157" s="74">
        <v>350</v>
      </c>
      <c r="B157">
        <f ca="1">IF('NGPS 2010'!$A165="WT",INDIRECT("'NGPS 2010'!"&amp;'Country Selector'!$B$3&amp;ROW($A165))*10^12,0)</f>
        <v>0</v>
      </c>
      <c r="C157" s="90">
        <f t="shared" ref="C157:C177" ca="1" si="16">$B157*($L$1-C$1)/($L$1-$B$1)+$L157*(C$1-$B$1)/($L$1-$B$1)</f>
        <v>0</v>
      </c>
      <c r="D157" s="90">
        <f t="shared" ca="1" si="14"/>
        <v>0</v>
      </c>
      <c r="E157" s="90">
        <f t="shared" ca="1" si="14"/>
        <v>0</v>
      </c>
      <c r="F157" s="90">
        <f t="shared" ca="1" si="14"/>
        <v>0</v>
      </c>
      <c r="G157" s="90">
        <f t="shared" ca="1" si="14"/>
        <v>0</v>
      </c>
      <c r="H157" s="90">
        <f t="shared" ca="1" si="14"/>
        <v>0</v>
      </c>
      <c r="I157" s="90">
        <f t="shared" ca="1" si="14"/>
        <v>0</v>
      </c>
      <c r="J157" s="90">
        <f t="shared" ca="1" si="14"/>
        <v>0</v>
      </c>
      <c r="K157" s="90">
        <f t="shared" ca="1" si="14"/>
        <v>0</v>
      </c>
      <c r="L157">
        <f ca="1">IF('NGPS 2020'!$A165="WT",INDIRECT("'NGPS 2020'!"&amp;'Country Selector'!$B$3&amp;ROW($A165))*10^12,0)</f>
        <v>0</v>
      </c>
      <c r="M157" s="90">
        <f t="shared" ref="M157:M177" ca="1" si="17">$L157*($V$1-M$1)/($V$1-$L$1)+$V157*(M$1-$L$1)/($V$1-$L$1)</f>
        <v>0</v>
      </c>
      <c r="N157" s="90">
        <f t="shared" ca="1" si="15"/>
        <v>0</v>
      </c>
      <c r="O157" s="90">
        <f t="shared" ca="1" si="15"/>
        <v>0</v>
      </c>
      <c r="P157" s="90">
        <f t="shared" ca="1" si="15"/>
        <v>0</v>
      </c>
      <c r="Q157" s="90">
        <f t="shared" ca="1" si="15"/>
        <v>0</v>
      </c>
      <c r="R157" s="90">
        <f t="shared" ca="1" si="15"/>
        <v>0</v>
      </c>
      <c r="S157" s="90">
        <f t="shared" ca="1" si="15"/>
        <v>0</v>
      </c>
      <c r="T157" s="90">
        <f t="shared" ca="1" si="15"/>
        <v>0</v>
      </c>
      <c r="U157" s="90">
        <f t="shared" ca="1" si="15"/>
        <v>0</v>
      </c>
      <c r="V157">
        <f ca="1">IF('NGPS 2030'!$A165="WT",INDIRECT("'NGPS 2030'!"&amp;'Country Selector'!$B$3&amp;ROW($A165))*10^12,0)</f>
        <v>0</v>
      </c>
    </row>
    <row r="158" spans="1:22">
      <c r="A158" s="74">
        <v>400</v>
      </c>
      <c r="B158">
        <f ca="1">IF('NGPS 2010'!$A166="WT",INDIRECT("'NGPS 2010'!"&amp;'Country Selector'!$B$3&amp;ROW($A166))*10^12,0)</f>
        <v>0</v>
      </c>
      <c r="C158" s="90">
        <f t="shared" ca="1" si="16"/>
        <v>0</v>
      </c>
      <c r="D158" s="90">
        <f t="shared" ca="1" si="14"/>
        <v>0</v>
      </c>
      <c r="E158" s="90">
        <f t="shared" ca="1" si="14"/>
        <v>0</v>
      </c>
      <c r="F158" s="90">
        <f t="shared" ca="1" si="14"/>
        <v>0</v>
      </c>
      <c r="G158" s="90">
        <f t="shared" ca="1" si="14"/>
        <v>0</v>
      </c>
      <c r="H158" s="90">
        <f t="shared" ca="1" si="14"/>
        <v>0</v>
      </c>
      <c r="I158" s="90">
        <f t="shared" ca="1" si="14"/>
        <v>0</v>
      </c>
      <c r="J158" s="90">
        <f t="shared" ca="1" si="14"/>
        <v>0</v>
      </c>
      <c r="K158" s="90">
        <f t="shared" ca="1" si="14"/>
        <v>0</v>
      </c>
      <c r="L158">
        <f ca="1">IF('NGPS 2020'!$A166="WT",INDIRECT("'NGPS 2020'!"&amp;'Country Selector'!$B$3&amp;ROW($A166))*10^12,0)</f>
        <v>0</v>
      </c>
      <c r="M158" s="90">
        <f t="shared" ca="1" si="17"/>
        <v>0</v>
      </c>
      <c r="N158" s="90">
        <f t="shared" ca="1" si="15"/>
        <v>0</v>
      </c>
      <c r="O158" s="90">
        <f t="shared" ca="1" si="15"/>
        <v>0</v>
      </c>
      <c r="P158" s="90">
        <f t="shared" ca="1" si="15"/>
        <v>0</v>
      </c>
      <c r="Q158" s="90">
        <f t="shared" ca="1" si="15"/>
        <v>0</v>
      </c>
      <c r="R158" s="90">
        <f t="shared" ca="1" si="15"/>
        <v>0</v>
      </c>
      <c r="S158" s="90">
        <f t="shared" ca="1" si="15"/>
        <v>0</v>
      </c>
      <c r="T158" s="90">
        <f t="shared" ca="1" si="15"/>
        <v>0</v>
      </c>
      <c r="U158" s="90">
        <f t="shared" ca="1" si="15"/>
        <v>0</v>
      </c>
      <c r="V158">
        <f ca="1">IF('NGPS 2030'!$A166="WT",INDIRECT("'NGPS 2030'!"&amp;'Country Selector'!$B$3&amp;ROW($A166))*10^12,0)</f>
        <v>0</v>
      </c>
    </row>
    <row r="159" spans="1:22">
      <c r="A159" s="74">
        <v>450</v>
      </c>
      <c r="B159">
        <f ca="1">IF('NGPS 2010'!$A167="WT",INDIRECT("'NGPS 2010'!"&amp;'Country Selector'!$B$3&amp;ROW($A167))*10^12,0)</f>
        <v>440259415547.27411</v>
      </c>
      <c r="C159" s="90">
        <f t="shared" ca="1" si="16"/>
        <v>454157131166.8349</v>
      </c>
      <c r="D159" s="90">
        <f t="shared" ca="1" si="14"/>
        <v>468054846786.39575</v>
      </c>
      <c r="E159" s="90">
        <f t="shared" ca="1" si="14"/>
        <v>481952562405.95654</v>
      </c>
      <c r="F159" s="90">
        <f t="shared" ca="1" si="14"/>
        <v>495850278025.51733</v>
      </c>
      <c r="G159" s="90">
        <f t="shared" ca="1" si="14"/>
        <v>509747993645.07812</v>
      </c>
      <c r="H159" s="90">
        <f t="shared" ca="1" si="14"/>
        <v>523645709264.63892</v>
      </c>
      <c r="I159" s="90">
        <f t="shared" ca="1" si="14"/>
        <v>537543424884.19971</v>
      </c>
      <c r="J159" s="90">
        <f t="shared" ca="1" si="14"/>
        <v>551441140503.76062</v>
      </c>
      <c r="K159" s="90">
        <f t="shared" ca="1" si="14"/>
        <v>565338856123.32129</v>
      </c>
      <c r="L159">
        <f ca="1">IF('NGPS 2020'!$A167="WT",INDIRECT("'NGPS 2020'!"&amp;'Country Selector'!$B$3&amp;ROW($A167))*10^12,0)</f>
        <v>579236571742.8822</v>
      </c>
      <c r="M159" s="90">
        <f t="shared" ca="1" si="17"/>
        <v>585703669415.10474</v>
      </c>
      <c r="N159" s="90">
        <f t="shared" ca="1" si="15"/>
        <v>592170767087.32751</v>
      </c>
      <c r="O159" s="90">
        <f t="shared" ca="1" si="15"/>
        <v>598637864759.55005</v>
      </c>
      <c r="P159" s="90">
        <f t="shared" ca="1" si="15"/>
        <v>605104962431.77271</v>
      </c>
      <c r="Q159" s="90">
        <f t="shared" ca="1" si="15"/>
        <v>611572060103.99536</v>
      </c>
      <c r="R159" s="90">
        <f t="shared" ca="1" si="15"/>
        <v>618039157776.21802</v>
      </c>
      <c r="S159" s="90">
        <f t="shared" ca="1" si="15"/>
        <v>624506255448.44055</v>
      </c>
      <c r="T159" s="90">
        <f t="shared" ca="1" si="15"/>
        <v>630973353120.66321</v>
      </c>
      <c r="U159" s="90">
        <f t="shared" ca="1" si="15"/>
        <v>637440450792.88574</v>
      </c>
      <c r="V159">
        <f ca="1">IF('NGPS 2030'!$A167="WT",INDIRECT("'NGPS 2030'!"&amp;'Country Selector'!$B$3&amp;ROW($A167))*10^12,0)</f>
        <v>643907548465.1084</v>
      </c>
    </row>
    <row r="160" spans="1:22">
      <c r="A160" s="74">
        <v>500</v>
      </c>
      <c r="B160">
        <f ca="1">IF('NGPS 2010'!$A168="WT",INDIRECT("'NGPS 2010'!"&amp;'Country Selector'!$B$3&amp;ROW($A168))*10^12,0)</f>
        <v>0</v>
      </c>
      <c r="C160" s="90">
        <f t="shared" ca="1" si="16"/>
        <v>0</v>
      </c>
      <c r="D160" s="90">
        <f t="shared" ca="1" si="14"/>
        <v>0</v>
      </c>
      <c r="E160" s="90">
        <f t="shared" ca="1" si="14"/>
        <v>0</v>
      </c>
      <c r="F160" s="90">
        <f t="shared" ca="1" si="14"/>
        <v>0</v>
      </c>
      <c r="G160" s="90">
        <f t="shared" ca="1" si="14"/>
        <v>0</v>
      </c>
      <c r="H160" s="90">
        <f t="shared" ca="1" si="14"/>
        <v>0</v>
      </c>
      <c r="I160" s="90">
        <f t="shared" ca="1" si="14"/>
        <v>0</v>
      </c>
      <c r="J160" s="90">
        <f t="shared" ca="1" si="14"/>
        <v>0</v>
      </c>
      <c r="K160" s="90">
        <f t="shared" ca="1" si="14"/>
        <v>0</v>
      </c>
      <c r="L160">
        <f ca="1">IF('NGPS 2020'!$A168="WT",INDIRECT("'NGPS 2020'!"&amp;'Country Selector'!$B$3&amp;ROW($A168))*10^12,0)</f>
        <v>0</v>
      </c>
      <c r="M160" s="90">
        <f t="shared" ca="1" si="17"/>
        <v>0</v>
      </c>
      <c r="N160" s="90">
        <f t="shared" ca="1" si="15"/>
        <v>0</v>
      </c>
      <c r="O160" s="90">
        <f t="shared" ca="1" si="15"/>
        <v>0</v>
      </c>
      <c r="P160" s="90">
        <f t="shared" ca="1" si="15"/>
        <v>0</v>
      </c>
      <c r="Q160" s="90">
        <f t="shared" ca="1" si="15"/>
        <v>0</v>
      </c>
      <c r="R160" s="90">
        <f t="shared" ca="1" si="15"/>
        <v>0</v>
      </c>
      <c r="S160" s="90">
        <f t="shared" ca="1" si="15"/>
        <v>0</v>
      </c>
      <c r="T160" s="90">
        <f t="shared" ca="1" si="15"/>
        <v>0</v>
      </c>
      <c r="U160" s="90">
        <f t="shared" ca="1" si="15"/>
        <v>0</v>
      </c>
      <c r="V160">
        <f ca="1">IF('NGPS 2030'!$A168="WT",INDIRECT("'NGPS 2030'!"&amp;'Country Selector'!$B$3&amp;ROW($A168))*10^12,0)</f>
        <v>0</v>
      </c>
    </row>
    <row r="161" spans="1:22">
      <c r="A161" s="74">
        <v>550</v>
      </c>
      <c r="B161">
        <f ca="1">IF('NGPS 2010'!$A169="WT",INDIRECT("'NGPS 2010'!"&amp;'Country Selector'!$B$3&amp;ROW($A169))*10^12,0)</f>
        <v>0</v>
      </c>
      <c r="C161" s="90">
        <f t="shared" ca="1" si="16"/>
        <v>0</v>
      </c>
      <c r="D161" s="90">
        <f t="shared" ca="1" si="14"/>
        <v>0</v>
      </c>
      <c r="E161" s="90">
        <f t="shared" ca="1" si="14"/>
        <v>0</v>
      </c>
      <c r="F161" s="90">
        <f t="shared" ca="1" si="14"/>
        <v>0</v>
      </c>
      <c r="G161" s="90">
        <f t="shared" ca="1" si="14"/>
        <v>0</v>
      </c>
      <c r="H161" s="90">
        <f t="shared" ca="1" si="14"/>
        <v>0</v>
      </c>
      <c r="I161" s="90">
        <f t="shared" ca="1" si="14"/>
        <v>0</v>
      </c>
      <c r="J161" s="90">
        <f t="shared" ca="1" si="14"/>
        <v>0</v>
      </c>
      <c r="K161" s="90">
        <f t="shared" ca="1" si="14"/>
        <v>0</v>
      </c>
      <c r="L161">
        <f ca="1">IF('NGPS 2020'!$A169="WT",INDIRECT("'NGPS 2020'!"&amp;'Country Selector'!$B$3&amp;ROW($A169))*10^12,0)</f>
        <v>0</v>
      </c>
      <c r="M161" s="90">
        <f t="shared" ca="1" si="17"/>
        <v>0</v>
      </c>
      <c r="N161" s="90">
        <f t="shared" ca="1" si="15"/>
        <v>0</v>
      </c>
      <c r="O161" s="90">
        <f t="shared" ca="1" si="15"/>
        <v>0</v>
      </c>
      <c r="P161" s="90">
        <f t="shared" ca="1" si="15"/>
        <v>0</v>
      </c>
      <c r="Q161" s="90">
        <f t="shared" ca="1" si="15"/>
        <v>0</v>
      </c>
      <c r="R161" s="90">
        <f t="shared" ca="1" si="15"/>
        <v>0</v>
      </c>
      <c r="S161" s="90">
        <f t="shared" ca="1" si="15"/>
        <v>0</v>
      </c>
      <c r="T161" s="90">
        <f t="shared" ca="1" si="15"/>
        <v>0</v>
      </c>
      <c r="U161" s="90">
        <f t="shared" ca="1" si="15"/>
        <v>0</v>
      </c>
      <c r="V161">
        <f ca="1">IF('NGPS 2030'!$A169="WT",INDIRECT("'NGPS 2030'!"&amp;'Country Selector'!$B$3&amp;ROW($A169))*10^12,0)</f>
        <v>0</v>
      </c>
    </row>
    <row r="162" spans="1:22">
      <c r="A162" s="74">
        <v>600</v>
      </c>
      <c r="B162">
        <f ca="1">IF('NGPS 2010'!$A170="WT",INDIRECT("'NGPS 2010'!"&amp;'Country Selector'!$B$3&amp;ROW($A170))*10^12,0)</f>
        <v>0</v>
      </c>
      <c r="C162" s="90">
        <f t="shared" ca="1" si="16"/>
        <v>0</v>
      </c>
      <c r="D162" s="90">
        <f t="shared" ca="1" si="14"/>
        <v>0</v>
      </c>
      <c r="E162" s="90">
        <f t="shared" ca="1" si="14"/>
        <v>0</v>
      </c>
      <c r="F162" s="90">
        <f t="shared" ca="1" si="14"/>
        <v>0</v>
      </c>
      <c r="G162" s="90">
        <f t="shared" ca="1" si="14"/>
        <v>0</v>
      </c>
      <c r="H162" s="90">
        <f t="shared" ca="1" si="14"/>
        <v>0</v>
      </c>
      <c r="I162" s="90">
        <f t="shared" ca="1" si="14"/>
        <v>0</v>
      </c>
      <c r="J162" s="90">
        <f t="shared" ca="1" si="14"/>
        <v>0</v>
      </c>
      <c r="K162" s="90">
        <f t="shared" ca="1" si="14"/>
        <v>0</v>
      </c>
      <c r="L162">
        <f ca="1">IF('NGPS 2020'!$A170="WT",INDIRECT("'NGPS 2020'!"&amp;'Country Selector'!$B$3&amp;ROW($A170))*10^12,0)</f>
        <v>0</v>
      </c>
      <c r="M162" s="90">
        <f t="shared" ca="1" si="17"/>
        <v>0</v>
      </c>
      <c r="N162" s="90">
        <f t="shared" ca="1" si="15"/>
        <v>0</v>
      </c>
      <c r="O162" s="90">
        <f t="shared" ca="1" si="15"/>
        <v>0</v>
      </c>
      <c r="P162" s="90">
        <f t="shared" ca="1" si="15"/>
        <v>0</v>
      </c>
      <c r="Q162" s="90">
        <f t="shared" ca="1" si="15"/>
        <v>0</v>
      </c>
      <c r="R162" s="90">
        <f t="shared" ca="1" si="15"/>
        <v>0</v>
      </c>
      <c r="S162" s="90">
        <f t="shared" ca="1" si="15"/>
        <v>0</v>
      </c>
      <c r="T162" s="90">
        <f t="shared" ca="1" si="15"/>
        <v>0</v>
      </c>
      <c r="U162" s="90">
        <f t="shared" ca="1" si="15"/>
        <v>0</v>
      </c>
      <c r="V162">
        <f ca="1">IF('NGPS 2030'!$A170="WT",INDIRECT("'NGPS 2030'!"&amp;'Country Selector'!$B$3&amp;ROW($A170))*10^12,0)</f>
        <v>0</v>
      </c>
    </row>
    <row r="163" spans="1:22">
      <c r="A163" s="74">
        <v>650</v>
      </c>
      <c r="B163">
        <f ca="1">IF('NGPS 2010'!$A171="WT",INDIRECT("'NGPS 2010'!"&amp;'Country Selector'!$B$3&amp;ROW($A171))*10^12,0)</f>
        <v>0</v>
      </c>
      <c r="C163" s="90">
        <f t="shared" ca="1" si="16"/>
        <v>0</v>
      </c>
      <c r="D163" s="90">
        <f t="shared" ca="1" si="14"/>
        <v>0</v>
      </c>
      <c r="E163" s="90">
        <f t="shared" ca="1" si="14"/>
        <v>0</v>
      </c>
      <c r="F163" s="90">
        <f t="shared" ca="1" si="14"/>
        <v>0</v>
      </c>
      <c r="G163" s="90">
        <f t="shared" ca="1" si="14"/>
        <v>0</v>
      </c>
      <c r="H163" s="90">
        <f t="shared" ca="1" si="14"/>
        <v>0</v>
      </c>
      <c r="I163" s="90">
        <f t="shared" ca="1" si="14"/>
        <v>0</v>
      </c>
      <c r="J163" s="90">
        <f t="shared" ca="1" si="14"/>
        <v>0</v>
      </c>
      <c r="K163" s="90">
        <f t="shared" ca="1" si="14"/>
        <v>0</v>
      </c>
      <c r="L163">
        <f ca="1">IF('NGPS 2020'!$A171="WT",INDIRECT("'NGPS 2020'!"&amp;'Country Selector'!$B$3&amp;ROW($A171))*10^12,0)</f>
        <v>0</v>
      </c>
      <c r="M163" s="90">
        <f t="shared" ca="1" si="17"/>
        <v>0</v>
      </c>
      <c r="N163" s="90">
        <f t="shared" ca="1" si="15"/>
        <v>0</v>
      </c>
      <c r="O163" s="90">
        <f t="shared" ca="1" si="15"/>
        <v>0</v>
      </c>
      <c r="P163" s="90">
        <f t="shared" ca="1" si="15"/>
        <v>0</v>
      </c>
      <c r="Q163" s="90">
        <f t="shared" ca="1" si="15"/>
        <v>0</v>
      </c>
      <c r="R163" s="90">
        <f t="shared" ca="1" si="15"/>
        <v>0</v>
      </c>
      <c r="S163" s="90">
        <f t="shared" ca="1" si="15"/>
        <v>0</v>
      </c>
      <c r="T163" s="90">
        <f t="shared" ca="1" si="15"/>
        <v>0</v>
      </c>
      <c r="U163" s="90">
        <f t="shared" ca="1" si="15"/>
        <v>0</v>
      </c>
      <c r="V163">
        <f ca="1">IF('NGPS 2030'!$A171="WT",INDIRECT("'NGPS 2030'!"&amp;'Country Selector'!$B$3&amp;ROW($A171))*10^12,0)</f>
        <v>0</v>
      </c>
    </row>
    <row r="164" spans="1:22">
      <c r="A164" s="74">
        <v>700</v>
      </c>
      <c r="B164">
        <f ca="1">IF('NGPS 2010'!$A172="WT",INDIRECT("'NGPS 2010'!"&amp;'Country Selector'!$B$3&amp;ROW($A172))*10^12,0)</f>
        <v>5203288497.0714121</v>
      </c>
      <c r="C164" s="90">
        <f t="shared" ca="1" si="16"/>
        <v>4682959647.3642712</v>
      </c>
      <c r="D164" s="90">
        <f t="shared" ca="1" si="14"/>
        <v>4162630797.6571298</v>
      </c>
      <c r="E164" s="90">
        <f t="shared" ca="1" si="14"/>
        <v>3642301947.9499884</v>
      </c>
      <c r="F164" s="90">
        <f t="shared" ca="1" si="14"/>
        <v>3121973098.2428474</v>
      </c>
      <c r="G164" s="90">
        <f t="shared" ca="1" si="14"/>
        <v>2601644248.535706</v>
      </c>
      <c r="H164" s="90">
        <f t="shared" ca="1" si="14"/>
        <v>2081315398.8285649</v>
      </c>
      <c r="I164" s="90">
        <f t="shared" ca="1" si="14"/>
        <v>1560986549.1214237</v>
      </c>
      <c r="J164" s="90">
        <f t="shared" ca="1" si="14"/>
        <v>1040657699.4142824</v>
      </c>
      <c r="K164" s="90">
        <f t="shared" ca="1" si="14"/>
        <v>520328849.70714122</v>
      </c>
      <c r="L164">
        <f ca="1">IF('NGPS 2020'!$A172="WT",INDIRECT("'NGPS 2020'!"&amp;'Country Selector'!$B$3&amp;ROW($A172))*10^12,0)</f>
        <v>0</v>
      </c>
      <c r="M164" s="90">
        <f t="shared" ca="1" si="17"/>
        <v>0</v>
      </c>
      <c r="N164" s="90">
        <f t="shared" ca="1" si="15"/>
        <v>0</v>
      </c>
      <c r="O164" s="90">
        <f t="shared" ca="1" si="15"/>
        <v>0</v>
      </c>
      <c r="P164" s="90">
        <f t="shared" ca="1" si="15"/>
        <v>0</v>
      </c>
      <c r="Q164" s="90">
        <f t="shared" ca="1" si="15"/>
        <v>0</v>
      </c>
      <c r="R164" s="90">
        <f t="shared" ca="1" si="15"/>
        <v>0</v>
      </c>
      <c r="S164" s="90">
        <f t="shared" ca="1" si="15"/>
        <v>0</v>
      </c>
      <c r="T164" s="90">
        <f t="shared" ca="1" si="15"/>
        <v>0</v>
      </c>
      <c r="U164" s="90">
        <f t="shared" ca="1" si="15"/>
        <v>0</v>
      </c>
      <c r="V164">
        <f ca="1">IF('NGPS 2030'!$A172="WT",INDIRECT("'NGPS 2030'!"&amp;'Country Selector'!$B$3&amp;ROW($A172))*10^12,0)</f>
        <v>0</v>
      </c>
    </row>
    <row r="165" spans="1:22">
      <c r="A165" s="74">
        <v>750</v>
      </c>
      <c r="B165">
        <f ca="1">IF('NGPS 2010'!$A173="WT",INDIRECT("'NGPS 2010'!"&amp;'Country Selector'!$B$3&amp;ROW($A173))*10^12,0)</f>
        <v>0</v>
      </c>
      <c r="C165" s="90">
        <f t="shared" ca="1" si="16"/>
        <v>0</v>
      </c>
      <c r="D165" s="90">
        <f t="shared" ca="1" si="14"/>
        <v>0</v>
      </c>
      <c r="E165" s="90">
        <f t="shared" ca="1" si="14"/>
        <v>0</v>
      </c>
      <c r="F165" s="90">
        <f t="shared" ca="1" si="14"/>
        <v>0</v>
      </c>
      <c r="G165" s="90">
        <f t="shared" ca="1" si="14"/>
        <v>0</v>
      </c>
      <c r="H165" s="90">
        <f t="shared" ca="1" si="14"/>
        <v>0</v>
      </c>
      <c r="I165" s="90">
        <f t="shared" ca="1" si="14"/>
        <v>0</v>
      </c>
      <c r="J165" s="90">
        <f t="shared" ca="1" si="14"/>
        <v>0</v>
      </c>
      <c r="K165" s="90">
        <f t="shared" ca="1" si="14"/>
        <v>0</v>
      </c>
      <c r="L165">
        <f ca="1">IF('NGPS 2020'!$A173="WT",INDIRECT("'NGPS 2020'!"&amp;'Country Selector'!$B$3&amp;ROW($A173))*10^12,0)</f>
        <v>0</v>
      </c>
      <c r="M165" s="90">
        <f t="shared" ca="1" si="17"/>
        <v>0</v>
      </c>
      <c r="N165" s="90">
        <f t="shared" ca="1" si="15"/>
        <v>0</v>
      </c>
      <c r="O165" s="90">
        <f t="shared" ca="1" si="15"/>
        <v>0</v>
      </c>
      <c r="P165" s="90">
        <f t="shared" ca="1" si="15"/>
        <v>0</v>
      </c>
      <c r="Q165" s="90">
        <f t="shared" ca="1" si="15"/>
        <v>0</v>
      </c>
      <c r="R165" s="90">
        <f t="shared" ca="1" si="15"/>
        <v>0</v>
      </c>
      <c r="S165" s="90">
        <f t="shared" ca="1" si="15"/>
        <v>0</v>
      </c>
      <c r="T165" s="90">
        <f t="shared" ca="1" si="15"/>
        <v>0</v>
      </c>
      <c r="U165" s="90">
        <f t="shared" ca="1" si="15"/>
        <v>0</v>
      </c>
      <c r="V165">
        <f ca="1">IF('NGPS 2030'!$A173="WT",INDIRECT("'NGPS 2030'!"&amp;'Country Selector'!$B$3&amp;ROW($A173))*10^12,0)</f>
        <v>0</v>
      </c>
    </row>
    <row r="166" spans="1:22">
      <c r="A166" s="74">
        <v>800</v>
      </c>
      <c r="B166">
        <f ca="1">IF('NGPS 2010'!$A174="WT",INDIRECT("'NGPS 2010'!"&amp;'Country Selector'!$B$3&amp;ROW($A174))*10^12,0)</f>
        <v>0</v>
      </c>
      <c r="C166" s="90">
        <f t="shared" ca="1" si="16"/>
        <v>0</v>
      </c>
      <c r="D166" s="90">
        <f t="shared" ca="1" si="14"/>
        <v>0</v>
      </c>
      <c r="E166" s="90">
        <f t="shared" ca="1" si="14"/>
        <v>0</v>
      </c>
      <c r="F166" s="90">
        <f t="shared" ca="1" si="14"/>
        <v>0</v>
      </c>
      <c r="G166" s="90">
        <f t="shared" ca="1" si="14"/>
        <v>0</v>
      </c>
      <c r="H166" s="90">
        <f t="shared" ca="1" si="14"/>
        <v>0</v>
      </c>
      <c r="I166" s="90">
        <f t="shared" ca="1" si="14"/>
        <v>0</v>
      </c>
      <c r="J166" s="90">
        <f t="shared" ca="1" si="14"/>
        <v>0</v>
      </c>
      <c r="K166" s="90">
        <f t="shared" ca="1" si="14"/>
        <v>0</v>
      </c>
      <c r="L166">
        <f ca="1">IF('NGPS 2020'!$A174="WT",INDIRECT("'NGPS 2020'!"&amp;'Country Selector'!$B$3&amp;ROW($A174))*10^12,0)</f>
        <v>0</v>
      </c>
      <c r="M166" s="90">
        <f t="shared" ca="1" si="17"/>
        <v>0</v>
      </c>
      <c r="N166" s="90">
        <f t="shared" ca="1" si="15"/>
        <v>0</v>
      </c>
      <c r="O166" s="90">
        <f t="shared" ca="1" si="15"/>
        <v>0</v>
      </c>
      <c r="P166" s="90">
        <f t="shared" ca="1" si="15"/>
        <v>0</v>
      </c>
      <c r="Q166" s="90">
        <f t="shared" ca="1" si="15"/>
        <v>0</v>
      </c>
      <c r="R166" s="90">
        <f t="shared" ca="1" si="15"/>
        <v>0</v>
      </c>
      <c r="S166" s="90">
        <f t="shared" ca="1" si="15"/>
        <v>0</v>
      </c>
      <c r="T166" s="90">
        <f t="shared" ca="1" si="15"/>
        <v>0</v>
      </c>
      <c r="U166" s="90">
        <f t="shared" ca="1" si="15"/>
        <v>0</v>
      </c>
      <c r="V166">
        <f ca="1">IF('NGPS 2030'!$A174="WT",INDIRECT("'NGPS 2030'!"&amp;'Country Selector'!$B$3&amp;ROW($A174))*10^12,0)</f>
        <v>0</v>
      </c>
    </row>
    <row r="167" spans="1:22">
      <c r="A167" s="74">
        <v>850</v>
      </c>
      <c r="B167">
        <f ca="1">IF('NGPS 2010'!$A175="WT",INDIRECT("'NGPS 2010'!"&amp;'Country Selector'!$B$3&amp;ROW($A175))*10^12,0)</f>
        <v>0</v>
      </c>
      <c r="C167" s="90">
        <f t="shared" ca="1" si="16"/>
        <v>0</v>
      </c>
      <c r="D167" s="90">
        <f t="shared" ca="1" si="14"/>
        <v>0</v>
      </c>
      <c r="E167" s="90">
        <f t="shared" ca="1" si="14"/>
        <v>0</v>
      </c>
      <c r="F167" s="90">
        <f t="shared" ca="1" si="14"/>
        <v>0</v>
      </c>
      <c r="G167" s="90">
        <f t="shared" ca="1" si="14"/>
        <v>0</v>
      </c>
      <c r="H167" s="90">
        <f t="shared" ca="1" si="14"/>
        <v>0</v>
      </c>
      <c r="I167" s="90">
        <f t="shared" ca="1" si="14"/>
        <v>0</v>
      </c>
      <c r="J167" s="90">
        <f t="shared" ca="1" si="14"/>
        <v>0</v>
      </c>
      <c r="K167" s="90">
        <f t="shared" ca="1" si="14"/>
        <v>0</v>
      </c>
      <c r="L167">
        <f ca="1">IF('NGPS 2020'!$A175="WT",INDIRECT("'NGPS 2020'!"&amp;'Country Selector'!$B$3&amp;ROW($A175))*10^12,0)</f>
        <v>0</v>
      </c>
      <c r="M167" s="90">
        <f t="shared" ca="1" si="17"/>
        <v>0</v>
      </c>
      <c r="N167" s="90">
        <f t="shared" ca="1" si="15"/>
        <v>0</v>
      </c>
      <c r="O167" s="90">
        <f t="shared" ca="1" si="15"/>
        <v>0</v>
      </c>
      <c r="P167" s="90">
        <f t="shared" ca="1" si="15"/>
        <v>0</v>
      </c>
      <c r="Q167" s="90">
        <f t="shared" ca="1" si="15"/>
        <v>0</v>
      </c>
      <c r="R167" s="90">
        <f t="shared" ca="1" si="15"/>
        <v>0</v>
      </c>
      <c r="S167" s="90">
        <f t="shared" ca="1" si="15"/>
        <v>0</v>
      </c>
      <c r="T167" s="90">
        <f t="shared" ca="1" si="15"/>
        <v>0</v>
      </c>
      <c r="U167" s="90">
        <f t="shared" ca="1" si="15"/>
        <v>0</v>
      </c>
      <c r="V167">
        <f ca="1">IF('NGPS 2030'!$A175="WT",INDIRECT("'NGPS 2030'!"&amp;'Country Selector'!$B$3&amp;ROW($A175))*10^12,0)</f>
        <v>0</v>
      </c>
    </row>
    <row r="168" spans="1:22">
      <c r="A168" s="74">
        <v>900</v>
      </c>
      <c r="B168">
        <f ca="1">IF('NGPS 2010'!$A176="WT",INDIRECT("'NGPS 2010'!"&amp;'Country Selector'!$B$3&amp;ROW($A176))*10^12,0)</f>
        <v>0</v>
      </c>
      <c r="C168" s="90">
        <f t="shared" ca="1" si="16"/>
        <v>0</v>
      </c>
      <c r="D168" s="90">
        <f t="shared" ca="1" si="14"/>
        <v>0</v>
      </c>
      <c r="E168" s="90">
        <f t="shared" ca="1" si="14"/>
        <v>0</v>
      </c>
      <c r="F168" s="90">
        <f t="shared" ca="1" si="14"/>
        <v>0</v>
      </c>
      <c r="G168" s="90">
        <f t="shared" ca="1" si="14"/>
        <v>0</v>
      </c>
      <c r="H168" s="90">
        <f t="shared" ca="1" si="14"/>
        <v>0</v>
      </c>
      <c r="I168" s="90">
        <f t="shared" ca="1" si="14"/>
        <v>0</v>
      </c>
      <c r="J168" s="90">
        <f t="shared" ca="1" si="14"/>
        <v>0</v>
      </c>
      <c r="K168" s="90">
        <f t="shared" ca="1" si="14"/>
        <v>0</v>
      </c>
      <c r="L168">
        <f ca="1">IF('NGPS 2020'!$A176="WT",INDIRECT("'NGPS 2020'!"&amp;'Country Selector'!$B$3&amp;ROW($A176))*10^12,0)</f>
        <v>0</v>
      </c>
      <c r="M168" s="90">
        <f t="shared" ca="1" si="17"/>
        <v>0</v>
      </c>
      <c r="N168" s="90">
        <f t="shared" ca="1" si="15"/>
        <v>0</v>
      </c>
      <c r="O168" s="90">
        <f t="shared" ca="1" si="15"/>
        <v>0</v>
      </c>
      <c r="P168" s="90">
        <f t="shared" ca="1" si="15"/>
        <v>0</v>
      </c>
      <c r="Q168" s="90">
        <f t="shared" ca="1" si="15"/>
        <v>0</v>
      </c>
      <c r="R168" s="90">
        <f t="shared" ca="1" si="15"/>
        <v>0</v>
      </c>
      <c r="S168" s="90">
        <f t="shared" ca="1" si="15"/>
        <v>0</v>
      </c>
      <c r="T168" s="90">
        <f t="shared" ca="1" si="15"/>
        <v>0</v>
      </c>
      <c r="U168" s="90">
        <f t="shared" ca="1" si="15"/>
        <v>0</v>
      </c>
      <c r="V168">
        <f ca="1">IF('NGPS 2030'!$A176="WT",INDIRECT("'NGPS 2030'!"&amp;'Country Selector'!$B$3&amp;ROW($A176))*10^12,0)</f>
        <v>0</v>
      </c>
    </row>
    <row r="169" spans="1:22">
      <c r="A169" s="74">
        <v>950</v>
      </c>
      <c r="B169">
        <f ca="1">IF('NGPS 2010'!$A177="WT",INDIRECT("'NGPS 2010'!"&amp;'Country Selector'!$B$3&amp;ROW($A177))*10^12,0)</f>
        <v>0</v>
      </c>
      <c r="C169" s="90">
        <f t="shared" ca="1" si="16"/>
        <v>0</v>
      </c>
      <c r="D169" s="90">
        <f t="shared" ca="1" si="14"/>
        <v>0</v>
      </c>
      <c r="E169" s="90">
        <f t="shared" ca="1" si="14"/>
        <v>0</v>
      </c>
      <c r="F169" s="90">
        <f t="shared" ca="1" si="14"/>
        <v>0</v>
      </c>
      <c r="G169" s="90">
        <f t="shared" ca="1" si="14"/>
        <v>0</v>
      </c>
      <c r="H169" s="90">
        <f t="shared" ca="1" si="14"/>
        <v>0</v>
      </c>
      <c r="I169" s="90">
        <f t="shared" ca="1" si="14"/>
        <v>0</v>
      </c>
      <c r="J169" s="90">
        <f t="shared" ca="1" si="14"/>
        <v>0</v>
      </c>
      <c r="K169" s="90">
        <f t="shared" ca="1" si="14"/>
        <v>0</v>
      </c>
      <c r="L169">
        <f ca="1">IF('NGPS 2020'!$A177="WT",INDIRECT("'NGPS 2020'!"&amp;'Country Selector'!$B$3&amp;ROW($A177))*10^12,0)</f>
        <v>0</v>
      </c>
      <c r="M169" s="90">
        <f t="shared" ca="1" si="17"/>
        <v>0</v>
      </c>
      <c r="N169" s="90">
        <f t="shared" ca="1" si="15"/>
        <v>0</v>
      </c>
      <c r="O169" s="90">
        <f t="shared" ca="1" si="15"/>
        <v>0</v>
      </c>
      <c r="P169" s="90">
        <f t="shared" ca="1" si="15"/>
        <v>0</v>
      </c>
      <c r="Q169" s="90">
        <f t="shared" ca="1" si="15"/>
        <v>0</v>
      </c>
      <c r="R169" s="90">
        <f t="shared" ca="1" si="15"/>
        <v>0</v>
      </c>
      <c r="S169" s="90">
        <f t="shared" ca="1" si="15"/>
        <v>0</v>
      </c>
      <c r="T169" s="90">
        <f t="shared" ca="1" si="15"/>
        <v>0</v>
      </c>
      <c r="U169" s="90">
        <f t="shared" ca="1" si="15"/>
        <v>0</v>
      </c>
      <c r="V169">
        <f ca="1">IF('NGPS 2030'!$A177="WT",INDIRECT("'NGPS 2030'!"&amp;'Country Selector'!$B$3&amp;ROW($A177))*10^12,0)</f>
        <v>0</v>
      </c>
    </row>
    <row r="170" spans="1:22">
      <c r="A170" s="74">
        <v>1000</v>
      </c>
      <c r="B170">
        <f ca="1">IF('NGPS 2010'!$A178="WT",INDIRECT("'NGPS 2010'!"&amp;'Country Selector'!$B$3&amp;ROW($A178))*10^12,0)</f>
        <v>0</v>
      </c>
      <c r="C170" s="90">
        <f t="shared" ca="1" si="16"/>
        <v>0</v>
      </c>
      <c r="D170" s="90">
        <f t="shared" ca="1" si="14"/>
        <v>0</v>
      </c>
      <c r="E170" s="90">
        <f t="shared" ca="1" si="14"/>
        <v>0</v>
      </c>
      <c r="F170" s="90">
        <f t="shared" ca="1" si="14"/>
        <v>0</v>
      </c>
      <c r="G170" s="90">
        <f t="shared" ca="1" si="14"/>
        <v>0</v>
      </c>
      <c r="H170" s="90">
        <f t="shared" ca="1" si="14"/>
        <v>0</v>
      </c>
      <c r="I170" s="90">
        <f t="shared" ca="1" si="14"/>
        <v>0</v>
      </c>
      <c r="J170" s="90">
        <f t="shared" ca="1" si="14"/>
        <v>0</v>
      </c>
      <c r="K170" s="90">
        <f t="shared" ca="1" si="14"/>
        <v>0</v>
      </c>
      <c r="L170">
        <f ca="1">IF('NGPS 2020'!$A178="WT",INDIRECT("'NGPS 2020'!"&amp;'Country Selector'!$B$3&amp;ROW($A178))*10^12,0)</f>
        <v>0</v>
      </c>
      <c r="M170" s="90">
        <f t="shared" ca="1" si="17"/>
        <v>0</v>
      </c>
      <c r="N170" s="90">
        <f t="shared" ca="1" si="15"/>
        <v>0</v>
      </c>
      <c r="O170" s="90">
        <f t="shared" ca="1" si="15"/>
        <v>0</v>
      </c>
      <c r="P170" s="90">
        <f t="shared" ca="1" si="15"/>
        <v>0</v>
      </c>
      <c r="Q170" s="90">
        <f t="shared" ca="1" si="15"/>
        <v>0</v>
      </c>
      <c r="R170" s="90">
        <f t="shared" ca="1" si="15"/>
        <v>0</v>
      </c>
      <c r="S170" s="90">
        <f t="shared" ca="1" si="15"/>
        <v>0</v>
      </c>
      <c r="T170" s="90">
        <f t="shared" ca="1" si="15"/>
        <v>0</v>
      </c>
      <c r="U170" s="90">
        <f t="shared" ca="1" si="15"/>
        <v>0</v>
      </c>
      <c r="V170">
        <f ca="1">IF('NGPS 2030'!$A178="WT",INDIRECT("'NGPS 2030'!"&amp;'Country Selector'!$B$3&amp;ROW($A178))*10^12,0)</f>
        <v>0</v>
      </c>
    </row>
    <row r="171" spans="1:22">
      <c r="A171" s="74">
        <v>1500</v>
      </c>
      <c r="B171">
        <f ca="1">IF('NGPS 2010'!$A179="WT",INDIRECT("'NGPS 2010'!"&amp;'Country Selector'!$B$3&amp;ROW($A179))*10^12,0)</f>
        <v>3202362684235.9077</v>
      </c>
      <c r="C171" s="90">
        <f t="shared" ca="1" si="16"/>
        <v>3243378516692.4092</v>
      </c>
      <c r="D171" s="90">
        <f t="shared" ca="1" si="14"/>
        <v>3284394349148.9111</v>
      </c>
      <c r="E171" s="90">
        <f t="shared" ca="1" si="14"/>
        <v>3325410181605.4131</v>
      </c>
      <c r="F171" s="90">
        <f t="shared" ca="1" si="14"/>
        <v>3366426014061.9146</v>
      </c>
      <c r="G171" s="90">
        <f t="shared" ca="1" si="14"/>
        <v>3407441846518.416</v>
      </c>
      <c r="H171" s="90">
        <f t="shared" ca="1" si="14"/>
        <v>3448457678974.918</v>
      </c>
      <c r="I171" s="90">
        <f t="shared" ca="1" si="14"/>
        <v>3489473511431.4199</v>
      </c>
      <c r="J171" s="90">
        <f t="shared" ca="1" si="14"/>
        <v>3530489343887.9219</v>
      </c>
      <c r="K171" s="90">
        <f t="shared" ca="1" si="14"/>
        <v>3571505176344.4238</v>
      </c>
      <c r="L171">
        <f ca="1">IF('NGPS 2020'!$A179="WT",INDIRECT("'NGPS 2020'!"&amp;'Country Selector'!$B$3&amp;ROW($A179))*10^12,0)</f>
        <v>3612521008800.9253</v>
      </c>
      <c r="M171" s="90">
        <f t="shared" ca="1" si="17"/>
        <v>3652854315340.1943</v>
      </c>
      <c r="N171" s="90">
        <f t="shared" ca="1" si="15"/>
        <v>3693187621879.4629</v>
      </c>
      <c r="O171" s="90">
        <f t="shared" ca="1" si="15"/>
        <v>3733520928418.731</v>
      </c>
      <c r="P171" s="90">
        <f t="shared" ca="1" si="15"/>
        <v>3773854234958</v>
      </c>
      <c r="Q171" s="90">
        <f t="shared" ca="1" si="15"/>
        <v>3814187541497.2686</v>
      </c>
      <c r="R171" s="90">
        <f t="shared" ca="1" si="15"/>
        <v>3854520848036.5371</v>
      </c>
      <c r="S171" s="90">
        <f t="shared" ca="1" si="15"/>
        <v>3894854154575.8057</v>
      </c>
      <c r="T171" s="90">
        <f t="shared" ca="1" si="15"/>
        <v>3935187461115.0747</v>
      </c>
      <c r="U171" s="90">
        <f t="shared" ca="1" si="15"/>
        <v>3975520767654.3437</v>
      </c>
      <c r="V171">
        <f ca="1">IF('NGPS 2030'!$A179="WT",INDIRECT("'NGPS 2030'!"&amp;'Country Selector'!$B$3&amp;ROW($A179))*10^12,0)</f>
        <v>4015854074193.6123</v>
      </c>
    </row>
    <row r="172" spans="1:22">
      <c r="A172" s="74">
        <v>2000</v>
      </c>
      <c r="B172">
        <f ca="1">IF('NGPS 2010'!$A180="WT",INDIRECT("'NGPS 2010'!"&amp;'Country Selector'!$B$3&amp;ROW($A180))*10^12,0)</f>
        <v>0</v>
      </c>
      <c r="C172" s="90">
        <f t="shared" ca="1" si="16"/>
        <v>0</v>
      </c>
      <c r="D172" s="90">
        <f t="shared" ca="1" si="14"/>
        <v>0</v>
      </c>
      <c r="E172" s="90">
        <f t="shared" ca="1" si="14"/>
        <v>0</v>
      </c>
      <c r="F172" s="90">
        <f t="shared" ca="1" si="14"/>
        <v>0</v>
      </c>
      <c r="G172" s="90">
        <f t="shared" ca="1" si="14"/>
        <v>0</v>
      </c>
      <c r="H172" s="90">
        <f t="shared" ca="1" si="14"/>
        <v>0</v>
      </c>
      <c r="I172" s="90">
        <f t="shared" ca="1" si="14"/>
        <v>0</v>
      </c>
      <c r="J172" s="90">
        <f t="shared" ca="1" si="14"/>
        <v>0</v>
      </c>
      <c r="K172" s="90">
        <f t="shared" ca="1" si="14"/>
        <v>0</v>
      </c>
      <c r="L172">
        <f ca="1">IF('NGPS 2020'!$A180="WT",INDIRECT("'NGPS 2020'!"&amp;'Country Selector'!$B$3&amp;ROW($A180))*10^12,0)</f>
        <v>0</v>
      </c>
      <c r="M172" s="90">
        <f t="shared" ca="1" si="17"/>
        <v>0</v>
      </c>
      <c r="N172" s="90">
        <f t="shared" ca="1" si="15"/>
        <v>0</v>
      </c>
      <c r="O172" s="90">
        <f t="shared" ca="1" si="15"/>
        <v>0</v>
      </c>
      <c r="P172" s="90">
        <f t="shared" ca="1" si="15"/>
        <v>0</v>
      </c>
      <c r="Q172" s="90">
        <f t="shared" ca="1" si="15"/>
        <v>0</v>
      </c>
      <c r="R172" s="90">
        <f t="shared" ca="1" si="15"/>
        <v>0</v>
      </c>
      <c r="S172" s="90">
        <f t="shared" ca="1" si="15"/>
        <v>0</v>
      </c>
      <c r="T172" s="90">
        <f t="shared" ca="1" si="15"/>
        <v>0</v>
      </c>
      <c r="U172" s="90">
        <f t="shared" ca="1" si="15"/>
        <v>0</v>
      </c>
      <c r="V172">
        <f ca="1">IF('NGPS 2030'!$A180="WT",INDIRECT("'NGPS 2030'!"&amp;'Country Selector'!$B$3&amp;ROW($A180))*10^12,0)</f>
        <v>0</v>
      </c>
    </row>
    <row r="173" spans="1:22">
      <c r="A173" s="74">
        <v>3000</v>
      </c>
      <c r="B173">
        <f ca="1">IF('NGPS 2010'!$A181="WT",INDIRECT("'NGPS 2010'!"&amp;'Country Selector'!$B$3&amp;ROW($A181))*10^12,0)</f>
        <v>0</v>
      </c>
      <c r="C173" s="90">
        <f t="shared" ca="1" si="16"/>
        <v>0</v>
      </c>
      <c r="D173" s="90">
        <f t="shared" ca="1" si="14"/>
        <v>0</v>
      </c>
      <c r="E173" s="90">
        <f t="shared" ca="1" si="14"/>
        <v>0</v>
      </c>
      <c r="F173" s="90">
        <f t="shared" ca="1" si="14"/>
        <v>0</v>
      </c>
      <c r="G173" s="90">
        <f t="shared" ca="1" si="14"/>
        <v>0</v>
      </c>
      <c r="H173" s="90">
        <f t="shared" ca="1" si="14"/>
        <v>0</v>
      </c>
      <c r="I173" s="90">
        <f t="shared" ca="1" si="14"/>
        <v>0</v>
      </c>
      <c r="J173" s="90">
        <f t="shared" ca="1" si="14"/>
        <v>0</v>
      </c>
      <c r="K173" s="90">
        <f t="shared" ca="1" si="14"/>
        <v>0</v>
      </c>
      <c r="L173">
        <f ca="1">IF('NGPS 2020'!$A181="WT",INDIRECT("'NGPS 2020'!"&amp;'Country Selector'!$B$3&amp;ROW($A181))*10^12,0)</f>
        <v>0</v>
      </c>
      <c r="M173" s="90">
        <f t="shared" ca="1" si="17"/>
        <v>0</v>
      </c>
      <c r="N173" s="90">
        <f t="shared" ca="1" si="15"/>
        <v>0</v>
      </c>
      <c r="O173" s="90">
        <f t="shared" ca="1" si="15"/>
        <v>0</v>
      </c>
      <c r="P173" s="90">
        <f t="shared" ca="1" si="15"/>
        <v>0</v>
      </c>
      <c r="Q173" s="90">
        <f t="shared" ca="1" si="15"/>
        <v>0</v>
      </c>
      <c r="R173" s="90">
        <f t="shared" ca="1" si="15"/>
        <v>0</v>
      </c>
      <c r="S173" s="90">
        <f t="shared" ca="1" si="15"/>
        <v>0</v>
      </c>
      <c r="T173" s="90">
        <f t="shared" ca="1" si="15"/>
        <v>0</v>
      </c>
      <c r="U173" s="90">
        <f t="shared" ca="1" si="15"/>
        <v>0</v>
      </c>
      <c r="V173">
        <f ca="1">IF('NGPS 2030'!$A181="WT",INDIRECT("'NGPS 2030'!"&amp;'Country Selector'!$B$3&amp;ROW($A181))*10^12,0)</f>
        <v>0</v>
      </c>
    </row>
    <row r="174" spans="1:22">
      <c r="A174" s="74">
        <v>5000</v>
      </c>
      <c r="B174">
        <f ca="1">IF('NGPS 2010'!$A182="WT",INDIRECT("'NGPS 2010'!"&amp;'Country Selector'!$B$3&amp;ROW($A182))*10^12,0)</f>
        <v>0</v>
      </c>
      <c r="C174" s="90">
        <f t="shared" ca="1" si="16"/>
        <v>0</v>
      </c>
      <c r="D174" s="90">
        <f t="shared" ca="1" si="14"/>
        <v>0</v>
      </c>
      <c r="E174" s="90">
        <f t="shared" ca="1" si="14"/>
        <v>0</v>
      </c>
      <c r="F174" s="90">
        <f t="shared" ca="1" si="14"/>
        <v>0</v>
      </c>
      <c r="G174" s="90">
        <f t="shared" ca="1" si="14"/>
        <v>0</v>
      </c>
      <c r="H174" s="90">
        <f t="shared" ca="1" si="14"/>
        <v>0</v>
      </c>
      <c r="I174" s="90">
        <f t="shared" ca="1" si="14"/>
        <v>0</v>
      </c>
      <c r="J174" s="90">
        <f t="shared" ca="1" si="14"/>
        <v>0</v>
      </c>
      <c r="K174" s="90">
        <f t="shared" ca="1" si="14"/>
        <v>0</v>
      </c>
      <c r="L174">
        <f ca="1">IF('NGPS 2020'!$A182="WT",INDIRECT("'NGPS 2020'!"&amp;'Country Selector'!$B$3&amp;ROW($A182))*10^12,0)</f>
        <v>0</v>
      </c>
      <c r="M174" s="90">
        <f t="shared" ca="1" si="17"/>
        <v>0</v>
      </c>
      <c r="N174" s="90">
        <f t="shared" ca="1" si="15"/>
        <v>0</v>
      </c>
      <c r="O174" s="90">
        <f t="shared" ca="1" si="15"/>
        <v>0</v>
      </c>
      <c r="P174" s="90">
        <f t="shared" ca="1" si="15"/>
        <v>0</v>
      </c>
      <c r="Q174" s="90">
        <f t="shared" ca="1" si="15"/>
        <v>0</v>
      </c>
      <c r="R174" s="90">
        <f t="shared" ca="1" si="15"/>
        <v>0</v>
      </c>
      <c r="S174" s="90">
        <f t="shared" ca="1" si="15"/>
        <v>0</v>
      </c>
      <c r="T174" s="90">
        <f t="shared" ca="1" si="15"/>
        <v>0</v>
      </c>
      <c r="U174" s="90">
        <f t="shared" ca="1" si="15"/>
        <v>0</v>
      </c>
      <c r="V174">
        <f ca="1">IF('NGPS 2030'!$A182="WT",INDIRECT("'NGPS 2030'!"&amp;'Country Selector'!$B$3&amp;ROW($A182))*10^12,0)</f>
        <v>0</v>
      </c>
    </row>
    <row r="175" spans="1:22">
      <c r="A175" s="74">
        <v>10000</v>
      </c>
      <c r="B175">
        <f ca="1">IF('NGPS 2010'!$A183="WT",INDIRECT("'NGPS 2010'!"&amp;'Country Selector'!$B$3&amp;ROW($A183))*10^12,0)</f>
        <v>0</v>
      </c>
      <c r="C175" s="90">
        <f t="shared" ca="1" si="16"/>
        <v>0</v>
      </c>
      <c r="D175" s="90">
        <f t="shared" ca="1" si="14"/>
        <v>0</v>
      </c>
      <c r="E175" s="90">
        <f t="shared" ca="1" si="14"/>
        <v>0</v>
      </c>
      <c r="F175" s="90">
        <f t="shared" ca="1" si="14"/>
        <v>0</v>
      </c>
      <c r="G175" s="90">
        <f t="shared" ca="1" si="14"/>
        <v>0</v>
      </c>
      <c r="H175" s="90">
        <f t="shared" ca="1" si="14"/>
        <v>0</v>
      </c>
      <c r="I175" s="90">
        <f t="shared" ca="1" si="14"/>
        <v>0</v>
      </c>
      <c r="J175" s="90">
        <f t="shared" ca="1" si="14"/>
        <v>0</v>
      </c>
      <c r="K175" s="90">
        <f t="shared" ca="1" si="14"/>
        <v>0</v>
      </c>
      <c r="L175">
        <f ca="1">IF('NGPS 2020'!$A183="WT",INDIRECT("'NGPS 2020'!"&amp;'Country Selector'!$B$3&amp;ROW($A183))*10^12,0)</f>
        <v>0</v>
      </c>
      <c r="M175" s="90">
        <f t="shared" ca="1" si="17"/>
        <v>0</v>
      </c>
      <c r="N175" s="90">
        <f t="shared" ca="1" si="15"/>
        <v>0</v>
      </c>
      <c r="O175" s="90">
        <f t="shared" ca="1" si="15"/>
        <v>0</v>
      </c>
      <c r="P175" s="90">
        <f t="shared" ca="1" si="15"/>
        <v>0</v>
      </c>
      <c r="Q175" s="90">
        <f t="shared" ca="1" si="15"/>
        <v>0</v>
      </c>
      <c r="R175" s="90">
        <f t="shared" ca="1" si="15"/>
        <v>0</v>
      </c>
      <c r="S175" s="90">
        <f t="shared" ca="1" si="15"/>
        <v>0</v>
      </c>
      <c r="T175" s="90">
        <f t="shared" ca="1" si="15"/>
        <v>0</v>
      </c>
      <c r="U175" s="90">
        <f t="shared" ca="1" si="15"/>
        <v>0</v>
      </c>
      <c r="V175">
        <f ca="1">IF('NGPS 2030'!$A183="WT",INDIRECT("'NGPS 2030'!"&amp;'Country Selector'!$B$3&amp;ROW($A183))*10^12,0)</f>
        <v>0</v>
      </c>
    </row>
    <row r="176" spans="1:22">
      <c r="A176" s="74">
        <v>100000</v>
      </c>
      <c r="B176">
        <f ca="1">IF('NGPS 2010'!$A184="WT",INDIRECT("'NGPS 2010'!"&amp;'Country Selector'!$B$3&amp;ROW($A184))*10^12,0)</f>
        <v>0</v>
      </c>
      <c r="C176" s="90">
        <f t="shared" ca="1" si="16"/>
        <v>0</v>
      </c>
      <c r="D176" s="90">
        <f t="shared" ca="1" si="14"/>
        <v>0</v>
      </c>
      <c r="E176" s="90">
        <f t="shared" ca="1" si="14"/>
        <v>0</v>
      </c>
      <c r="F176" s="90">
        <f t="shared" ca="1" si="14"/>
        <v>0</v>
      </c>
      <c r="G176" s="90">
        <f t="shared" ca="1" si="14"/>
        <v>0</v>
      </c>
      <c r="H176" s="90">
        <f t="shared" ca="1" si="14"/>
        <v>0</v>
      </c>
      <c r="I176" s="90">
        <f t="shared" ca="1" si="14"/>
        <v>0</v>
      </c>
      <c r="J176" s="90">
        <f t="shared" ca="1" si="14"/>
        <v>0</v>
      </c>
      <c r="K176" s="90">
        <f t="shared" ca="1" si="14"/>
        <v>0</v>
      </c>
      <c r="L176">
        <f ca="1">IF('NGPS 2020'!$A184="WT",INDIRECT("'NGPS 2020'!"&amp;'Country Selector'!$B$3&amp;ROW($A184))*10^12,0)</f>
        <v>0</v>
      </c>
      <c r="M176" s="90">
        <f t="shared" ca="1" si="17"/>
        <v>0</v>
      </c>
      <c r="N176" s="90">
        <f t="shared" ca="1" si="15"/>
        <v>0</v>
      </c>
      <c r="O176" s="90">
        <f t="shared" ca="1" si="15"/>
        <v>0</v>
      </c>
      <c r="P176" s="90">
        <f t="shared" ca="1" si="15"/>
        <v>0</v>
      </c>
      <c r="Q176" s="90">
        <f t="shared" ca="1" si="15"/>
        <v>0</v>
      </c>
      <c r="R176" s="90">
        <f t="shared" ca="1" si="15"/>
        <v>0</v>
      </c>
      <c r="S176" s="90">
        <f t="shared" ca="1" si="15"/>
        <v>0</v>
      </c>
      <c r="T176" s="90">
        <f t="shared" ca="1" si="15"/>
        <v>0</v>
      </c>
      <c r="U176" s="90">
        <f t="shared" ca="1" si="15"/>
        <v>0</v>
      </c>
      <c r="V176">
        <f ca="1">IF('NGPS 2030'!$A184="WT",INDIRECT("'NGPS 2030'!"&amp;'Country Selector'!$B$3&amp;ROW($A184))*10^12,0)</f>
        <v>0</v>
      </c>
    </row>
    <row r="177" spans="1:22">
      <c r="A177" s="74">
        <v>1000000</v>
      </c>
      <c r="B177">
        <f ca="1">IF('NGPS 2010'!$A185="WT",INDIRECT("'NGPS 2010'!"&amp;'Country Selector'!$B$3&amp;ROW($A185))*10^12,0)</f>
        <v>0</v>
      </c>
      <c r="C177" s="90">
        <f t="shared" ca="1" si="16"/>
        <v>0</v>
      </c>
      <c r="D177" s="90">
        <f t="shared" ca="1" si="14"/>
        <v>0</v>
      </c>
      <c r="E177" s="90">
        <f t="shared" ca="1" si="14"/>
        <v>0</v>
      </c>
      <c r="F177" s="90">
        <f t="shared" ca="1" si="14"/>
        <v>0</v>
      </c>
      <c r="G177" s="90">
        <f t="shared" ca="1" si="14"/>
        <v>0</v>
      </c>
      <c r="H177" s="90">
        <f t="shared" ca="1" si="14"/>
        <v>0</v>
      </c>
      <c r="I177" s="90">
        <f t="shared" ca="1" si="14"/>
        <v>0</v>
      </c>
      <c r="J177" s="90">
        <f t="shared" ca="1" si="14"/>
        <v>0</v>
      </c>
      <c r="K177" s="90">
        <f t="shared" ca="1" si="14"/>
        <v>0</v>
      </c>
      <c r="L177">
        <f ca="1">IF('NGPS 2020'!$A185="WT",INDIRECT("'NGPS 2020'!"&amp;'Country Selector'!$B$3&amp;ROW($A185))*10^12,0)</f>
        <v>0</v>
      </c>
      <c r="M177" s="90">
        <f t="shared" ca="1" si="17"/>
        <v>0</v>
      </c>
      <c r="N177" s="90">
        <f t="shared" ca="1" si="15"/>
        <v>0</v>
      </c>
      <c r="O177" s="90">
        <f t="shared" ca="1" si="15"/>
        <v>0</v>
      </c>
      <c r="P177" s="90">
        <f t="shared" ca="1" si="15"/>
        <v>0</v>
      </c>
      <c r="Q177" s="90">
        <f t="shared" ca="1" si="15"/>
        <v>0</v>
      </c>
      <c r="R177" s="90">
        <f t="shared" ca="1" si="15"/>
        <v>0</v>
      </c>
      <c r="S177" s="90">
        <f t="shared" ca="1" si="15"/>
        <v>0</v>
      </c>
      <c r="T177" s="90">
        <f t="shared" ca="1" si="15"/>
        <v>0</v>
      </c>
      <c r="U177" s="90">
        <f t="shared" ca="1" si="15"/>
        <v>0</v>
      </c>
      <c r="V177">
        <f ca="1">IF('NGPS 2030'!$A185="WT",INDIRECT("'NGPS 2030'!"&amp;'Country Selector'!$B$3&amp;ROW($A185))*10^12,0)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177"/>
  <sheetViews>
    <sheetView workbookViewId="0"/>
  </sheetViews>
  <sheetFormatPr defaultRowHeight="14.4"/>
  <cols>
    <col min="1" max="1" width="28.88671875" customWidth="1"/>
    <col min="2" max="2" width="12" bestFit="1" customWidth="1"/>
    <col min="12" max="12" width="12" bestFit="1" customWidth="1"/>
    <col min="22" max="22" width="12" bestFit="1" customWidth="1"/>
  </cols>
  <sheetData>
    <row r="1" spans="1:22">
      <c r="A1" t="s">
        <v>234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</row>
    <row r="2" spans="1:22">
      <c r="A2" s="74">
        <v>-50</v>
      </c>
      <c r="B2">
        <f ca="1">IF('NGPS 2010'!$A10="MR",INDIRECT("'NGPS 2010'!"&amp;'Country Selector'!$B$3&amp;ROW($A10))*10^12,0)</f>
        <v>829406490627.27319</v>
      </c>
      <c r="C2" s="90">
        <f ca="1">$B2*($L$1-C$1)/($L$1-$B$1)+$L2*(C$1-$B$1)/($L$1-$B$1)</f>
        <v>855607995966.95679</v>
      </c>
      <c r="D2" s="90">
        <f t="shared" ref="D2:K17" ca="1" si="0">$B2*($L$1-D$1)/($L$1-$B$1)+$L2*(D$1-$B$1)/($L$1-$B$1)</f>
        <v>881809501306.64038</v>
      </c>
      <c r="E2" s="90">
        <f t="shared" ca="1" si="0"/>
        <v>908011006646.32397</v>
      </c>
      <c r="F2" s="90">
        <f t="shared" ca="1" si="0"/>
        <v>934212511986.00757</v>
      </c>
      <c r="G2" s="90">
        <f t="shared" ca="1" si="0"/>
        <v>960414017325.69116</v>
      </c>
      <c r="H2" s="90">
        <f t="shared" ca="1" si="0"/>
        <v>986615522665.37476</v>
      </c>
      <c r="I2" s="90">
        <f t="shared" ca="1" si="0"/>
        <v>1012817028005.0581</v>
      </c>
      <c r="J2" s="90">
        <f t="shared" ca="1" si="0"/>
        <v>1039018533344.7419</v>
      </c>
      <c r="K2" s="90">
        <f t="shared" ca="1" si="0"/>
        <v>1065220038684.4253</v>
      </c>
      <c r="L2">
        <f ca="1">IF('NGPS 2020'!$A10="MR",INDIRECT("'NGPS 2020'!"&amp;'Country Selector'!$B$3&amp;ROW($A10))*10^12,0)</f>
        <v>1091421544024.109</v>
      </c>
      <c r="M2" s="90">
        <f ca="1">$L2*($V$1-M$1)/($V$1-$L$1)+$V2*(M$1-$L$1)/($V$1-$L$1)</f>
        <v>1103607117365.1204</v>
      </c>
      <c r="N2" s="90">
        <f t="shared" ref="N2:U17" ca="1" si="1">$L2*($V$1-N$1)/($V$1-$L$1)+$V2*(N$1-$L$1)/($V$1-$L$1)</f>
        <v>1115792690706.1318</v>
      </c>
      <c r="O2" s="90">
        <f t="shared" ca="1" si="1"/>
        <v>1127978264047.1431</v>
      </c>
      <c r="P2" s="90">
        <f t="shared" ca="1" si="1"/>
        <v>1140163837388.1548</v>
      </c>
      <c r="Q2" s="90">
        <f t="shared" ca="1" si="1"/>
        <v>1152349410729.166</v>
      </c>
      <c r="R2" s="90">
        <f t="shared" ca="1" si="1"/>
        <v>1164534984070.1775</v>
      </c>
      <c r="S2" s="90">
        <f t="shared" ca="1" si="1"/>
        <v>1176720557411.189</v>
      </c>
      <c r="T2" s="90">
        <f t="shared" ca="1" si="1"/>
        <v>1188906130752.2004</v>
      </c>
      <c r="U2" s="90">
        <f t="shared" ca="1" si="1"/>
        <v>1201091704093.2117</v>
      </c>
      <c r="V2">
        <f ca="1">IF('NGPS 2030'!$A10="MR",INDIRECT("'NGPS 2030'!"&amp;'Country Selector'!$B$3&amp;ROW($A10))*10^12,0)</f>
        <v>1213277277434.2231</v>
      </c>
    </row>
    <row r="3" spans="1:22">
      <c r="A3" s="74">
        <v>-49</v>
      </c>
      <c r="B3">
        <f ca="1">IF('NGPS 2010'!$A11="MR",INDIRECT("'NGPS 2010'!"&amp;'Country Selector'!$B$3&amp;ROW($A11))*10^12,0)</f>
        <v>0</v>
      </c>
      <c r="C3" s="90">
        <f t="shared" ref="C3:K34" ca="1" si="2">$B3*($L$1-C$1)/($L$1-$B$1)+$L3*(C$1-$B$1)/($L$1-$B$1)</f>
        <v>0</v>
      </c>
      <c r="D3" s="90">
        <f t="shared" ca="1" si="0"/>
        <v>0</v>
      </c>
      <c r="E3" s="90">
        <f t="shared" ca="1" si="0"/>
        <v>0</v>
      </c>
      <c r="F3" s="90">
        <f t="shared" ca="1" si="0"/>
        <v>0</v>
      </c>
      <c r="G3" s="90">
        <f t="shared" ca="1" si="0"/>
        <v>0</v>
      </c>
      <c r="H3" s="90">
        <f t="shared" ca="1" si="0"/>
        <v>0</v>
      </c>
      <c r="I3" s="90">
        <f t="shared" ca="1" si="0"/>
        <v>0</v>
      </c>
      <c r="J3" s="90">
        <f t="shared" ca="1" si="0"/>
        <v>0</v>
      </c>
      <c r="K3" s="90">
        <f t="shared" ca="1" si="0"/>
        <v>0</v>
      </c>
      <c r="L3">
        <f ca="1">IF('NGPS 2020'!$A11="MR",INDIRECT("'NGPS 2020'!"&amp;'Country Selector'!$B$3&amp;ROW($A11))*10^12,0)</f>
        <v>0</v>
      </c>
      <c r="M3" s="90">
        <f t="shared" ref="M3:U34" ca="1" si="3">$L3*($V$1-M$1)/($V$1-$L$1)+$V3*(M$1-$L$1)/($V$1-$L$1)</f>
        <v>0</v>
      </c>
      <c r="N3" s="90">
        <f t="shared" ca="1" si="1"/>
        <v>0</v>
      </c>
      <c r="O3" s="90">
        <f t="shared" ca="1" si="1"/>
        <v>0</v>
      </c>
      <c r="P3" s="90">
        <f t="shared" ca="1" si="1"/>
        <v>0</v>
      </c>
      <c r="Q3" s="90">
        <f t="shared" ca="1" si="1"/>
        <v>0</v>
      </c>
      <c r="R3" s="90">
        <f t="shared" ca="1" si="1"/>
        <v>0</v>
      </c>
      <c r="S3" s="90">
        <f t="shared" ca="1" si="1"/>
        <v>0</v>
      </c>
      <c r="T3" s="90">
        <f t="shared" ca="1" si="1"/>
        <v>0</v>
      </c>
      <c r="U3" s="90">
        <f t="shared" ca="1" si="1"/>
        <v>0</v>
      </c>
      <c r="V3">
        <f ca="1">IF('NGPS 2030'!$A11="MR",INDIRECT("'NGPS 2030'!"&amp;'Country Selector'!$B$3&amp;ROW($A11))*10^12,0)</f>
        <v>0</v>
      </c>
    </row>
    <row r="4" spans="1:22">
      <c r="A4" s="74">
        <v>-48</v>
      </c>
      <c r="B4">
        <f ca="1">IF('NGPS 2010'!$A12="MR",INDIRECT("'NGPS 2010'!"&amp;'Country Selector'!$B$3&amp;ROW($A12))*10^12,0)</f>
        <v>0</v>
      </c>
      <c r="C4" s="90">
        <f t="shared" ca="1" si="2"/>
        <v>0</v>
      </c>
      <c r="D4" s="90">
        <f t="shared" ca="1" si="0"/>
        <v>0</v>
      </c>
      <c r="E4" s="90">
        <f t="shared" ca="1" si="0"/>
        <v>0</v>
      </c>
      <c r="F4" s="90">
        <f t="shared" ca="1" si="0"/>
        <v>0</v>
      </c>
      <c r="G4" s="90">
        <f t="shared" ca="1" si="0"/>
        <v>0</v>
      </c>
      <c r="H4" s="90">
        <f t="shared" ca="1" si="0"/>
        <v>0</v>
      </c>
      <c r="I4" s="90">
        <f t="shared" ca="1" si="0"/>
        <v>0</v>
      </c>
      <c r="J4" s="90">
        <f t="shared" ca="1" si="0"/>
        <v>0</v>
      </c>
      <c r="K4" s="90">
        <f t="shared" ca="1" si="0"/>
        <v>0</v>
      </c>
      <c r="L4">
        <f ca="1">IF('NGPS 2020'!$A12="MR",INDIRECT("'NGPS 2020'!"&amp;'Country Selector'!$B$3&amp;ROW($A12))*10^12,0)</f>
        <v>0</v>
      </c>
      <c r="M4" s="90">
        <f t="shared" ca="1" si="3"/>
        <v>0</v>
      </c>
      <c r="N4" s="90">
        <f t="shared" ca="1" si="1"/>
        <v>0</v>
      </c>
      <c r="O4" s="90">
        <f t="shared" ca="1" si="1"/>
        <v>0</v>
      </c>
      <c r="P4" s="90">
        <f t="shared" ca="1" si="1"/>
        <v>0</v>
      </c>
      <c r="Q4" s="90">
        <f t="shared" ca="1" si="1"/>
        <v>0</v>
      </c>
      <c r="R4" s="90">
        <f t="shared" ca="1" si="1"/>
        <v>0</v>
      </c>
      <c r="S4" s="90">
        <f t="shared" ca="1" si="1"/>
        <v>0</v>
      </c>
      <c r="T4" s="90">
        <f t="shared" ca="1" si="1"/>
        <v>0</v>
      </c>
      <c r="U4" s="90">
        <f t="shared" ca="1" si="1"/>
        <v>0</v>
      </c>
      <c r="V4">
        <f ca="1">IF('NGPS 2030'!$A12="MR",INDIRECT("'NGPS 2030'!"&amp;'Country Selector'!$B$3&amp;ROW($A12))*10^12,0)</f>
        <v>0</v>
      </c>
    </row>
    <row r="5" spans="1:22">
      <c r="A5" s="74">
        <v>-47</v>
      </c>
      <c r="B5">
        <f ca="1">IF('NGPS 2010'!$A13="MR",INDIRECT("'NGPS 2010'!"&amp;'Country Selector'!$B$3&amp;ROW($A13))*10^12,0)</f>
        <v>0</v>
      </c>
      <c r="C5" s="90">
        <f t="shared" ca="1" si="2"/>
        <v>0</v>
      </c>
      <c r="D5" s="90">
        <f t="shared" ca="1" si="0"/>
        <v>0</v>
      </c>
      <c r="E5" s="90">
        <f t="shared" ca="1" si="0"/>
        <v>0</v>
      </c>
      <c r="F5" s="90">
        <f t="shared" ca="1" si="0"/>
        <v>0</v>
      </c>
      <c r="G5" s="90">
        <f t="shared" ca="1" si="0"/>
        <v>0</v>
      </c>
      <c r="H5" s="90">
        <f t="shared" ca="1" si="0"/>
        <v>0</v>
      </c>
      <c r="I5" s="90">
        <f t="shared" ca="1" si="0"/>
        <v>0</v>
      </c>
      <c r="J5" s="90">
        <f t="shared" ca="1" si="0"/>
        <v>0</v>
      </c>
      <c r="K5" s="90">
        <f t="shared" ca="1" si="0"/>
        <v>0</v>
      </c>
      <c r="L5">
        <f ca="1">IF('NGPS 2020'!$A13="MR",INDIRECT("'NGPS 2020'!"&amp;'Country Selector'!$B$3&amp;ROW($A13))*10^12,0)</f>
        <v>0</v>
      </c>
      <c r="M5" s="90">
        <f t="shared" ca="1" si="3"/>
        <v>0</v>
      </c>
      <c r="N5" s="90">
        <f t="shared" ca="1" si="1"/>
        <v>0</v>
      </c>
      <c r="O5" s="90">
        <f t="shared" ca="1" si="1"/>
        <v>0</v>
      </c>
      <c r="P5" s="90">
        <f t="shared" ca="1" si="1"/>
        <v>0</v>
      </c>
      <c r="Q5" s="90">
        <f t="shared" ca="1" si="1"/>
        <v>0</v>
      </c>
      <c r="R5" s="90">
        <f t="shared" ca="1" si="1"/>
        <v>0</v>
      </c>
      <c r="S5" s="90">
        <f t="shared" ca="1" si="1"/>
        <v>0</v>
      </c>
      <c r="T5" s="90">
        <f t="shared" ca="1" si="1"/>
        <v>0</v>
      </c>
      <c r="U5" s="90">
        <f t="shared" ca="1" si="1"/>
        <v>0</v>
      </c>
      <c r="V5">
        <f ca="1">IF('NGPS 2030'!$A13="MR",INDIRECT("'NGPS 2030'!"&amp;'Country Selector'!$B$3&amp;ROW($A13))*10^12,0)</f>
        <v>0</v>
      </c>
    </row>
    <row r="6" spans="1:22">
      <c r="A6" s="74">
        <v>-46</v>
      </c>
      <c r="B6">
        <f ca="1">IF('NGPS 2010'!$A14="MR",INDIRECT("'NGPS 2010'!"&amp;'Country Selector'!$B$3&amp;ROW($A14))*10^12,0)</f>
        <v>0</v>
      </c>
      <c r="C6" s="90">
        <f t="shared" ca="1" si="2"/>
        <v>0</v>
      </c>
      <c r="D6" s="90">
        <f t="shared" ca="1" si="0"/>
        <v>0</v>
      </c>
      <c r="E6" s="90">
        <f t="shared" ca="1" si="0"/>
        <v>0</v>
      </c>
      <c r="F6" s="90">
        <f t="shared" ca="1" si="0"/>
        <v>0</v>
      </c>
      <c r="G6" s="90">
        <f t="shared" ca="1" si="0"/>
        <v>0</v>
      </c>
      <c r="H6" s="90">
        <f t="shared" ca="1" si="0"/>
        <v>0</v>
      </c>
      <c r="I6" s="90">
        <f t="shared" ca="1" si="0"/>
        <v>0</v>
      </c>
      <c r="J6" s="90">
        <f t="shared" ca="1" si="0"/>
        <v>0</v>
      </c>
      <c r="K6" s="90">
        <f t="shared" ca="1" si="0"/>
        <v>0</v>
      </c>
      <c r="L6">
        <f ca="1">IF('NGPS 2020'!$A14="MR",INDIRECT("'NGPS 2020'!"&amp;'Country Selector'!$B$3&amp;ROW($A14))*10^12,0)</f>
        <v>0</v>
      </c>
      <c r="M6" s="90">
        <f t="shared" ca="1" si="3"/>
        <v>4378732082083.542</v>
      </c>
      <c r="N6" s="90">
        <f t="shared" ca="1" si="1"/>
        <v>8757464164167.084</v>
      </c>
      <c r="O6" s="90">
        <f t="shared" ca="1" si="1"/>
        <v>13136196246250.627</v>
      </c>
      <c r="P6" s="90">
        <f t="shared" ca="1" si="1"/>
        <v>17514928328334.168</v>
      </c>
      <c r="Q6" s="90">
        <f t="shared" ca="1" si="1"/>
        <v>21893660410417.711</v>
      </c>
      <c r="R6" s="90">
        <f t="shared" ca="1" si="1"/>
        <v>26272392492501.254</v>
      </c>
      <c r="S6" s="90">
        <f t="shared" ca="1" si="1"/>
        <v>30651124574584.793</v>
      </c>
      <c r="T6" s="90">
        <f t="shared" ca="1" si="1"/>
        <v>35029856656668.336</v>
      </c>
      <c r="U6" s="90">
        <f t="shared" ca="1" si="1"/>
        <v>39408588738751.883</v>
      </c>
      <c r="V6">
        <f ca="1">IF('NGPS 2030'!$A14="MR",INDIRECT("'NGPS 2030'!"&amp;'Country Selector'!$B$3&amp;ROW($A14))*10^12,0)</f>
        <v>43787320820835.422</v>
      </c>
    </row>
    <row r="7" spans="1:22">
      <c r="A7" s="74">
        <v>-45</v>
      </c>
      <c r="B7">
        <f ca="1">IF('NGPS 2010'!$A15="MR",INDIRECT("'NGPS 2010'!"&amp;'Country Selector'!$B$3&amp;ROW($A15))*10^12,0)</f>
        <v>0</v>
      </c>
      <c r="C7" s="90">
        <f t="shared" ca="1" si="2"/>
        <v>0</v>
      </c>
      <c r="D7" s="90">
        <f t="shared" ca="1" si="0"/>
        <v>0</v>
      </c>
      <c r="E7" s="90">
        <f t="shared" ca="1" si="0"/>
        <v>0</v>
      </c>
      <c r="F7" s="90">
        <f t="shared" ca="1" si="0"/>
        <v>0</v>
      </c>
      <c r="G7" s="90">
        <f t="shared" ca="1" si="0"/>
        <v>0</v>
      </c>
      <c r="H7" s="90">
        <f t="shared" ca="1" si="0"/>
        <v>0</v>
      </c>
      <c r="I7" s="90">
        <f t="shared" ca="1" si="0"/>
        <v>0</v>
      </c>
      <c r="J7" s="90">
        <f t="shared" ca="1" si="0"/>
        <v>0</v>
      </c>
      <c r="K7" s="90">
        <f t="shared" ca="1" si="0"/>
        <v>0</v>
      </c>
      <c r="L7">
        <f ca="1">IF('NGPS 2020'!$A15="MR",INDIRECT("'NGPS 2020'!"&amp;'Country Selector'!$B$3&amp;ROW($A15))*10^12,0)</f>
        <v>0</v>
      </c>
      <c r="M7" s="90">
        <f t="shared" ca="1" si="3"/>
        <v>0</v>
      </c>
      <c r="N7" s="90">
        <f t="shared" ca="1" si="1"/>
        <v>0</v>
      </c>
      <c r="O7" s="90">
        <f t="shared" ca="1" si="1"/>
        <v>0</v>
      </c>
      <c r="P7" s="90">
        <f t="shared" ca="1" si="1"/>
        <v>0</v>
      </c>
      <c r="Q7" s="90">
        <f t="shared" ca="1" si="1"/>
        <v>0</v>
      </c>
      <c r="R7" s="90">
        <f t="shared" ca="1" si="1"/>
        <v>0</v>
      </c>
      <c r="S7" s="90">
        <f t="shared" ca="1" si="1"/>
        <v>0</v>
      </c>
      <c r="T7" s="90">
        <f t="shared" ca="1" si="1"/>
        <v>0</v>
      </c>
      <c r="U7" s="90">
        <f t="shared" ca="1" si="1"/>
        <v>0</v>
      </c>
      <c r="V7">
        <f ca="1">IF('NGPS 2030'!$A15="MR",INDIRECT("'NGPS 2030'!"&amp;'Country Selector'!$B$3&amp;ROW($A15))*10^12,0)</f>
        <v>0</v>
      </c>
    </row>
    <row r="8" spans="1:22">
      <c r="A8" s="74">
        <v>-44</v>
      </c>
      <c r="B8">
        <f ca="1">IF('NGPS 2010'!$A16="MR",INDIRECT("'NGPS 2010'!"&amp;'Country Selector'!$B$3&amp;ROW($A16))*10^12,0)</f>
        <v>0</v>
      </c>
      <c r="C8" s="90">
        <f t="shared" ca="1" si="2"/>
        <v>0</v>
      </c>
      <c r="D8" s="90">
        <f t="shared" ca="1" si="0"/>
        <v>0</v>
      </c>
      <c r="E8" s="90">
        <f t="shared" ca="1" si="0"/>
        <v>0</v>
      </c>
      <c r="F8" s="90">
        <f t="shared" ca="1" si="0"/>
        <v>0</v>
      </c>
      <c r="G8" s="90">
        <f t="shared" ca="1" si="0"/>
        <v>0</v>
      </c>
      <c r="H8" s="90">
        <f t="shared" ca="1" si="0"/>
        <v>0</v>
      </c>
      <c r="I8" s="90">
        <f t="shared" ca="1" si="0"/>
        <v>0</v>
      </c>
      <c r="J8" s="90">
        <f t="shared" ca="1" si="0"/>
        <v>0</v>
      </c>
      <c r="K8" s="90">
        <f t="shared" ca="1" si="0"/>
        <v>0</v>
      </c>
      <c r="L8">
        <f ca="1">IF('NGPS 2020'!$A16="MR",INDIRECT("'NGPS 2020'!"&amp;'Country Selector'!$B$3&amp;ROW($A16))*10^12,0)</f>
        <v>0</v>
      </c>
      <c r="M8" s="90">
        <f t="shared" ca="1" si="3"/>
        <v>0</v>
      </c>
      <c r="N8" s="90">
        <f t="shared" ca="1" si="1"/>
        <v>0</v>
      </c>
      <c r="O8" s="90">
        <f t="shared" ca="1" si="1"/>
        <v>0</v>
      </c>
      <c r="P8" s="90">
        <f t="shared" ca="1" si="1"/>
        <v>0</v>
      </c>
      <c r="Q8" s="90">
        <f t="shared" ca="1" si="1"/>
        <v>0</v>
      </c>
      <c r="R8" s="90">
        <f t="shared" ca="1" si="1"/>
        <v>0</v>
      </c>
      <c r="S8" s="90">
        <f t="shared" ca="1" si="1"/>
        <v>0</v>
      </c>
      <c r="T8" s="90">
        <f t="shared" ca="1" si="1"/>
        <v>0</v>
      </c>
      <c r="U8" s="90">
        <f t="shared" ca="1" si="1"/>
        <v>0</v>
      </c>
      <c r="V8">
        <f ca="1">IF('NGPS 2030'!$A16="MR",INDIRECT("'NGPS 2030'!"&amp;'Country Selector'!$B$3&amp;ROW($A16))*10^12,0)</f>
        <v>0</v>
      </c>
    </row>
    <row r="9" spans="1:22">
      <c r="A9" s="74">
        <v>-43</v>
      </c>
      <c r="B9">
        <f ca="1">IF('NGPS 2010'!$A17="MR",INDIRECT("'NGPS 2010'!"&amp;'Country Selector'!$B$3&amp;ROW($A17))*10^12,0)</f>
        <v>0</v>
      </c>
      <c r="C9" s="90">
        <f t="shared" ca="1" si="2"/>
        <v>3938953295162.6665</v>
      </c>
      <c r="D9" s="90">
        <f t="shared" ca="1" si="0"/>
        <v>7877906590325.333</v>
      </c>
      <c r="E9" s="90">
        <f t="shared" ca="1" si="0"/>
        <v>11816859885488</v>
      </c>
      <c r="F9" s="90">
        <f t="shared" ca="1" si="0"/>
        <v>15755813180650.666</v>
      </c>
      <c r="G9" s="90">
        <f t="shared" ca="1" si="0"/>
        <v>19694766475813.332</v>
      </c>
      <c r="H9" s="90">
        <f t="shared" ca="1" si="0"/>
        <v>23633719770976</v>
      </c>
      <c r="I9" s="90">
        <f t="shared" ca="1" si="0"/>
        <v>27572673066138.664</v>
      </c>
      <c r="J9" s="90">
        <f t="shared" ca="1" si="0"/>
        <v>31511626361301.332</v>
      </c>
      <c r="K9" s="90">
        <f t="shared" ca="1" si="0"/>
        <v>35450579656464</v>
      </c>
      <c r="L9">
        <f ca="1">IF('NGPS 2020'!$A17="MR",INDIRECT("'NGPS 2020'!"&amp;'Country Selector'!$B$3&amp;ROW($A17))*10^12,0)</f>
        <v>39389532951626.664</v>
      </c>
      <c r="M9" s="90">
        <f t="shared" ca="1" si="3"/>
        <v>35450579656464</v>
      </c>
      <c r="N9" s="90">
        <f t="shared" ca="1" si="1"/>
        <v>31511626361301.332</v>
      </c>
      <c r="O9" s="90">
        <f t="shared" ca="1" si="1"/>
        <v>27572673066138.664</v>
      </c>
      <c r="P9" s="90">
        <f t="shared" ca="1" si="1"/>
        <v>23633719770976</v>
      </c>
      <c r="Q9" s="90">
        <f t="shared" ca="1" si="1"/>
        <v>19694766475813.332</v>
      </c>
      <c r="R9" s="90">
        <f t="shared" ca="1" si="1"/>
        <v>15755813180650.666</v>
      </c>
      <c r="S9" s="90">
        <f t="shared" ca="1" si="1"/>
        <v>11816859885488</v>
      </c>
      <c r="T9" s="90">
        <f t="shared" ca="1" si="1"/>
        <v>7877906590325.333</v>
      </c>
      <c r="U9" s="90">
        <f t="shared" ca="1" si="1"/>
        <v>3938953295162.6665</v>
      </c>
      <c r="V9">
        <f ca="1">IF('NGPS 2030'!$A17="MR",INDIRECT("'NGPS 2030'!"&amp;'Country Selector'!$B$3&amp;ROW($A17))*10^12,0)</f>
        <v>0</v>
      </c>
    </row>
    <row r="10" spans="1:22">
      <c r="A10" s="74">
        <v>-42</v>
      </c>
      <c r="B10">
        <f ca="1">IF('NGPS 2010'!$A18="MR",INDIRECT("'NGPS 2010'!"&amp;'Country Selector'!$B$3&amp;ROW($A18))*10^12,0)</f>
        <v>0</v>
      </c>
      <c r="C10" s="90">
        <f t="shared" ca="1" si="2"/>
        <v>0</v>
      </c>
      <c r="D10" s="90">
        <f t="shared" ca="1" si="0"/>
        <v>0</v>
      </c>
      <c r="E10" s="90">
        <f t="shared" ca="1" si="0"/>
        <v>0</v>
      </c>
      <c r="F10" s="90">
        <f t="shared" ca="1" si="0"/>
        <v>0</v>
      </c>
      <c r="G10" s="90">
        <f t="shared" ca="1" si="0"/>
        <v>0</v>
      </c>
      <c r="H10" s="90">
        <f t="shared" ca="1" si="0"/>
        <v>0</v>
      </c>
      <c r="I10" s="90">
        <f t="shared" ca="1" si="0"/>
        <v>0</v>
      </c>
      <c r="J10" s="90">
        <f t="shared" ca="1" si="0"/>
        <v>0</v>
      </c>
      <c r="K10" s="90">
        <f t="shared" ca="1" si="0"/>
        <v>0</v>
      </c>
      <c r="L10">
        <f ca="1">IF('NGPS 2020'!$A18="MR",INDIRECT("'NGPS 2020'!"&amp;'Country Selector'!$B$3&amp;ROW($A18))*10^12,0)</f>
        <v>0</v>
      </c>
      <c r="M10" s="90">
        <f t="shared" ca="1" si="3"/>
        <v>0</v>
      </c>
      <c r="N10" s="90">
        <f t="shared" ca="1" si="1"/>
        <v>0</v>
      </c>
      <c r="O10" s="90">
        <f t="shared" ca="1" si="1"/>
        <v>0</v>
      </c>
      <c r="P10" s="90">
        <f t="shared" ca="1" si="1"/>
        <v>0</v>
      </c>
      <c r="Q10" s="90">
        <f t="shared" ca="1" si="1"/>
        <v>0</v>
      </c>
      <c r="R10" s="90">
        <f t="shared" ca="1" si="1"/>
        <v>0</v>
      </c>
      <c r="S10" s="90">
        <f t="shared" ca="1" si="1"/>
        <v>0</v>
      </c>
      <c r="T10" s="90">
        <f t="shared" ca="1" si="1"/>
        <v>0</v>
      </c>
      <c r="U10" s="90">
        <f t="shared" ca="1" si="1"/>
        <v>0</v>
      </c>
      <c r="V10">
        <f ca="1">IF('NGPS 2030'!$A18="MR",INDIRECT("'NGPS 2030'!"&amp;'Country Selector'!$B$3&amp;ROW($A18))*10^12,0)</f>
        <v>0</v>
      </c>
    </row>
    <row r="11" spans="1:22">
      <c r="A11" s="74">
        <v>-41</v>
      </c>
      <c r="B11">
        <f ca="1">IF('NGPS 2010'!$A19="MR",INDIRECT("'NGPS 2010'!"&amp;'Country Selector'!$B$3&amp;ROW($A19))*10^12,0)</f>
        <v>0</v>
      </c>
      <c r="C11" s="90">
        <f t="shared" ca="1" si="2"/>
        <v>0</v>
      </c>
      <c r="D11" s="90">
        <f t="shared" ca="1" si="0"/>
        <v>0</v>
      </c>
      <c r="E11" s="90">
        <f t="shared" ca="1" si="0"/>
        <v>0</v>
      </c>
      <c r="F11" s="90">
        <f t="shared" ca="1" si="0"/>
        <v>0</v>
      </c>
      <c r="G11" s="90">
        <f t="shared" ca="1" si="0"/>
        <v>0</v>
      </c>
      <c r="H11" s="90">
        <f t="shared" ca="1" si="0"/>
        <v>0</v>
      </c>
      <c r="I11" s="90">
        <f t="shared" ca="1" si="0"/>
        <v>0</v>
      </c>
      <c r="J11" s="90">
        <f t="shared" ca="1" si="0"/>
        <v>0</v>
      </c>
      <c r="K11" s="90">
        <f t="shared" ca="1" si="0"/>
        <v>0</v>
      </c>
      <c r="L11">
        <f ca="1">IF('NGPS 2020'!$A19="MR",INDIRECT("'NGPS 2020'!"&amp;'Country Selector'!$B$3&amp;ROW($A19))*10^12,0)</f>
        <v>0</v>
      </c>
      <c r="M11" s="90">
        <f t="shared" ca="1" si="3"/>
        <v>0</v>
      </c>
      <c r="N11" s="90">
        <f t="shared" ca="1" si="1"/>
        <v>0</v>
      </c>
      <c r="O11" s="90">
        <f t="shared" ca="1" si="1"/>
        <v>0</v>
      </c>
      <c r="P11" s="90">
        <f t="shared" ca="1" si="1"/>
        <v>0</v>
      </c>
      <c r="Q11" s="90">
        <f t="shared" ca="1" si="1"/>
        <v>0</v>
      </c>
      <c r="R11" s="90">
        <f t="shared" ca="1" si="1"/>
        <v>0</v>
      </c>
      <c r="S11" s="90">
        <f t="shared" ca="1" si="1"/>
        <v>0</v>
      </c>
      <c r="T11" s="90">
        <f t="shared" ca="1" si="1"/>
        <v>0</v>
      </c>
      <c r="U11" s="90">
        <f t="shared" ca="1" si="1"/>
        <v>0</v>
      </c>
      <c r="V11">
        <f ca="1">IF('NGPS 2030'!$A19="MR",INDIRECT("'NGPS 2030'!"&amp;'Country Selector'!$B$3&amp;ROW($A19))*10^12,0)</f>
        <v>0</v>
      </c>
    </row>
    <row r="12" spans="1:22">
      <c r="A12" s="74">
        <v>-40</v>
      </c>
      <c r="B12">
        <f ca="1">IF('NGPS 2010'!$A20="MR",INDIRECT("'NGPS 2010'!"&amp;'Country Selector'!$B$3&amp;ROW($A20))*10^12,0)</f>
        <v>0</v>
      </c>
      <c r="C12" s="90">
        <f t="shared" ca="1" si="2"/>
        <v>0</v>
      </c>
      <c r="D12" s="90">
        <f t="shared" ca="1" si="0"/>
        <v>0</v>
      </c>
      <c r="E12" s="90">
        <f t="shared" ca="1" si="0"/>
        <v>0</v>
      </c>
      <c r="F12" s="90">
        <f t="shared" ca="1" si="0"/>
        <v>0</v>
      </c>
      <c r="G12" s="90">
        <f t="shared" ca="1" si="0"/>
        <v>0</v>
      </c>
      <c r="H12" s="90">
        <f t="shared" ca="1" si="0"/>
        <v>0</v>
      </c>
      <c r="I12" s="90">
        <f t="shared" ca="1" si="0"/>
        <v>0</v>
      </c>
      <c r="J12" s="90">
        <f t="shared" ca="1" si="0"/>
        <v>0</v>
      </c>
      <c r="K12" s="90">
        <f t="shared" ca="1" si="0"/>
        <v>0</v>
      </c>
      <c r="L12">
        <f ca="1">IF('NGPS 2020'!$A20="MR",INDIRECT("'NGPS 2020'!"&amp;'Country Selector'!$B$3&amp;ROW($A20))*10^12,0)</f>
        <v>0</v>
      </c>
      <c r="M12" s="90">
        <f t="shared" ca="1" si="3"/>
        <v>0</v>
      </c>
      <c r="N12" s="90">
        <f t="shared" ca="1" si="1"/>
        <v>0</v>
      </c>
      <c r="O12" s="90">
        <f t="shared" ca="1" si="1"/>
        <v>0</v>
      </c>
      <c r="P12" s="90">
        <f t="shared" ca="1" si="1"/>
        <v>0</v>
      </c>
      <c r="Q12" s="90">
        <f t="shared" ca="1" si="1"/>
        <v>0</v>
      </c>
      <c r="R12" s="90">
        <f t="shared" ca="1" si="1"/>
        <v>0</v>
      </c>
      <c r="S12" s="90">
        <f t="shared" ca="1" si="1"/>
        <v>0</v>
      </c>
      <c r="T12" s="90">
        <f t="shared" ca="1" si="1"/>
        <v>0</v>
      </c>
      <c r="U12" s="90">
        <f t="shared" ca="1" si="1"/>
        <v>0</v>
      </c>
      <c r="V12">
        <f ca="1">IF('NGPS 2030'!$A20="MR",INDIRECT("'NGPS 2030'!"&amp;'Country Selector'!$B$3&amp;ROW($A20))*10^12,0)</f>
        <v>0</v>
      </c>
    </row>
    <row r="13" spans="1:22">
      <c r="A13" s="74">
        <v>-39</v>
      </c>
      <c r="B13">
        <f ca="1">IF('NGPS 2010'!$A21="MR",INDIRECT("'NGPS 2010'!"&amp;'Country Selector'!$B$3&amp;ROW($A21))*10^12,0)</f>
        <v>0</v>
      </c>
      <c r="C13" s="90">
        <f t="shared" ca="1" si="2"/>
        <v>0</v>
      </c>
      <c r="D13" s="90">
        <f t="shared" ca="1" si="0"/>
        <v>0</v>
      </c>
      <c r="E13" s="90">
        <f t="shared" ca="1" si="0"/>
        <v>0</v>
      </c>
      <c r="F13" s="90">
        <f t="shared" ca="1" si="0"/>
        <v>0</v>
      </c>
      <c r="G13" s="90">
        <f t="shared" ca="1" si="0"/>
        <v>0</v>
      </c>
      <c r="H13" s="90">
        <f t="shared" ca="1" si="0"/>
        <v>0</v>
      </c>
      <c r="I13" s="90">
        <f t="shared" ca="1" si="0"/>
        <v>0</v>
      </c>
      <c r="J13" s="90">
        <f t="shared" ca="1" si="0"/>
        <v>0</v>
      </c>
      <c r="K13" s="90">
        <f t="shared" ca="1" si="0"/>
        <v>0</v>
      </c>
      <c r="L13">
        <f ca="1">IF('NGPS 2020'!$A21="MR",INDIRECT("'NGPS 2020'!"&amp;'Country Selector'!$B$3&amp;ROW($A21))*10^12,0)</f>
        <v>0</v>
      </c>
      <c r="M13" s="90">
        <f t="shared" ca="1" si="3"/>
        <v>0</v>
      </c>
      <c r="N13" s="90">
        <f t="shared" ca="1" si="1"/>
        <v>0</v>
      </c>
      <c r="O13" s="90">
        <f t="shared" ca="1" si="1"/>
        <v>0</v>
      </c>
      <c r="P13" s="90">
        <f t="shared" ca="1" si="1"/>
        <v>0</v>
      </c>
      <c r="Q13" s="90">
        <f t="shared" ca="1" si="1"/>
        <v>0</v>
      </c>
      <c r="R13" s="90">
        <f t="shared" ca="1" si="1"/>
        <v>0</v>
      </c>
      <c r="S13" s="90">
        <f t="shared" ca="1" si="1"/>
        <v>0</v>
      </c>
      <c r="T13" s="90">
        <f t="shared" ca="1" si="1"/>
        <v>0</v>
      </c>
      <c r="U13" s="90">
        <f t="shared" ca="1" si="1"/>
        <v>0</v>
      </c>
      <c r="V13">
        <f ca="1">IF('NGPS 2030'!$A21="MR",INDIRECT("'NGPS 2030'!"&amp;'Country Selector'!$B$3&amp;ROW($A21))*10^12,0)</f>
        <v>0</v>
      </c>
    </row>
    <row r="14" spans="1:22">
      <c r="A14" s="74">
        <v>-38</v>
      </c>
      <c r="B14">
        <f ca="1">IF('NGPS 2010'!$A22="MR",INDIRECT("'NGPS 2010'!"&amp;'Country Selector'!$B$3&amp;ROW($A22))*10^12,0)</f>
        <v>29933378603102.172</v>
      </c>
      <c r="C14" s="90">
        <f t="shared" ca="1" si="2"/>
        <v>26940040742791.957</v>
      </c>
      <c r="D14" s="90">
        <f t="shared" ca="1" si="0"/>
        <v>23946702882481.738</v>
      </c>
      <c r="E14" s="90">
        <f t="shared" ca="1" si="0"/>
        <v>20953365022171.52</v>
      </c>
      <c r="F14" s="90">
        <f t="shared" ca="1" si="0"/>
        <v>17960027161861.305</v>
      </c>
      <c r="G14" s="90">
        <f t="shared" ca="1" si="0"/>
        <v>14966689301551.088</v>
      </c>
      <c r="H14" s="90">
        <f t="shared" ca="1" si="0"/>
        <v>11973351441240.869</v>
      </c>
      <c r="I14" s="90">
        <f t="shared" ca="1" si="0"/>
        <v>8980013580930.6523</v>
      </c>
      <c r="J14" s="90">
        <f t="shared" ca="1" si="0"/>
        <v>5986675720620.4346</v>
      </c>
      <c r="K14" s="90">
        <f t="shared" ca="1" si="0"/>
        <v>2993337860310.2173</v>
      </c>
      <c r="L14">
        <f ca="1">IF('NGPS 2020'!$A22="MR",INDIRECT("'NGPS 2020'!"&amp;'Country Selector'!$B$3&amp;ROW($A22))*10^12,0)</f>
        <v>0</v>
      </c>
      <c r="M14" s="90">
        <f t="shared" ca="1" si="3"/>
        <v>0</v>
      </c>
      <c r="N14" s="90">
        <f t="shared" ca="1" si="1"/>
        <v>0</v>
      </c>
      <c r="O14" s="90">
        <f t="shared" ca="1" si="1"/>
        <v>0</v>
      </c>
      <c r="P14" s="90">
        <f t="shared" ca="1" si="1"/>
        <v>0</v>
      </c>
      <c r="Q14" s="90">
        <f t="shared" ca="1" si="1"/>
        <v>0</v>
      </c>
      <c r="R14" s="90">
        <f t="shared" ca="1" si="1"/>
        <v>0</v>
      </c>
      <c r="S14" s="90">
        <f t="shared" ca="1" si="1"/>
        <v>0</v>
      </c>
      <c r="T14" s="90">
        <f t="shared" ca="1" si="1"/>
        <v>0</v>
      </c>
      <c r="U14" s="90">
        <f t="shared" ca="1" si="1"/>
        <v>0</v>
      </c>
      <c r="V14">
        <f ca="1">IF('NGPS 2030'!$A22="MR",INDIRECT("'NGPS 2030'!"&amp;'Country Selector'!$B$3&amp;ROW($A22))*10^12,0)</f>
        <v>0</v>
      </c>
    </row>
    <row r="15" spans="1:22">
      <c r="A15" s="74">
        <v>-37</v>
      </c>
      <c r="B15">
        <f ca="1">IF('NGPS 2010'!$A23="MR",INDIRECT("'NGPS 2010'!"&amp;'Country Selector'!$B$3&amp;ROW($A23))*10^12,0)</f>
        <v>0</v>
      </c>
      <c r="C15" s="90">
        <f t="shared" ca="1" si="2"/>
        <v>0</v>
      </c>
      <c r="D15" s="90">
        <f t="shared" ca="1" si="0"/>
        <v>0</v>
      </c>
      <c r="E15" s="90">
        <f t="shared" ca="1" si="0"/>
        <v>0</v>
      </c>
      <c r="F15" s="90">
        <f t="shared" ca="1" si="0"/>
        <v>0</v>
      </c>
      <c r="G15" s="90">
        <f t="shared" ca="1" si="0"/>
        <v>0</v>
      </c>
      <c r="H15" s="90">
        <f t="shared" ca="1" si="0"/>
        <v>0</v>
      </c>
      <c r="I15" s="90">
        <f t="shared" ca="1" si="0"/>
        <v>0</v>
      </c>
      <c r="J15" s="90">
        <f t="shared" ca="1" si="0"/>
        <v>0</v>
      </c>
      <c r="K15" s="90">
        <f t="shared" ca="1" si="0"/>
        <v>0</v>
      </c>
      <c r="L15">
        <f ca="1">IF('NGPS 2020'!$A23="MR",INDIRECT("'NGPS 2020'!"&amp;'Country Selector'!$B$3&amp;ROW($A23))*10^12,0)</f>
        <v>0</v>
      </c>
      <c r="M15" s="90">
        <f t="shared" ca="1" si="3"/>
        <v>0</v>
      </c>
      <c r="N15" s="90">
        <f t="shared" ca="1" si="1"/>
        <v>0</v>
      </c>
      <c r="O15" s="90">
        <f t="shared" ca="1" si="1"/>
        <v>0</v>
      </c>
      <c r="P15" s="90">
        <f t="shared" ca="1" si="1"/>
        <v>0</v>
      </c>
      <c r="Q15" s="90">
        <f t="shared" ca="1" si="1"/>
        <v>0</v>
      </c>
      <c r="R15" s="90">
        <f t="shared" ca="1" si="1"/>
        <v>0</v>
      </c>
      <c r="S15" s="90">
        <f t="shared" ca="1" si="1"/>
        <v>0</v>
      </c>
      <c r="T15" s="90">
        <f t="shared" ca="1" si="1"/>
        <v>0</v>
      </c>
      <c r="U15" s="90">
        <f t="shared" ca="1" si="1"/>
        <v>0</v>
      </c>
      <c r="V15">
        <f ca="1">IF('NGPS 2030'!$A23="MR",INDIRECT("'NGPS 2030'!"&amp;'Country Selector'!$B$3&amp;ROW($A23))*10^12,0)</f>
        <v>0</v>
      </c>
    </row>
    <row r="16" spans="1:22">
      <c r="A16" s="74">
        <v>-36</v>
      </c>
      <c r="B16">
        <f ca="1">IF('NGPS 2010'!$A24="MR",INDIRECT("'NGPS 2010'!"&amp;'Country Selector'!$B$3&amp;ROW($A24))*10^12,0)</f>
        <v>0</v>
      </c>
      <c r="C16" s="90">
        <f t="shared" ca="1" si="2"/>
        <v>0</v>
      </c>
      <c r="D16" s="90">
        <f t="shared" ca="1" si="0"/>
        <v>0</v>
      </c>
      <c r="E16" s="90">
        <f t="shared" ca="1" si="0"/>
        <v>0</v>
      </c>
      <c r="F16" s="90">
        <f t="shared" ca="1" si="0"/>
        <v>0</v>
      </c>
      <c r="G16" s="90">
        <f t="shared" ca="1" si="0"/>
        <v>0</v>
      </c>
      <c r="H16" s="90">
        <f t="shared" ca="1" si="0"/>
        <v>0</v>
      </c>
      <c r="I16" s="90">
        <f t="shared" ca="1" si="0"/>
        <v>0</v>
      </c>
      <c r="J16" s="90">
        <f t="shared" ca="1" si="0"/>
        <v>0</v>
      </c>
      <c r="K16" s="90">
        <f t="shared" ca="1" si="0"/>
        <v>0</v>
      </c>
      <c r="L16">
        <f ca="1">IF('NGPS 2020'!$A24="MR",INDIRECT("'NGPS 2020'!"&amp;'Country Selector'!$B$3&amp;ROW($A24))*10^12,0)</f>
        <v>0</v>
      </c>
      <c r="M16" s="90">
        <f t="shared" ca="1" si="3"/>
        <v>0</v>
      </c>
      <c r="N16" s="90">
        <f t="shared" ca="1" si="1"/>
        <v>0</v>
      </c>
      <c r="O16" s="90">
        <f t="shared" ca="1" si="1"/>
        <v>0</v>
      </c>
      <c r="P16" s="90">
        <f t="shared" ca="1" si="1"/>
        <v>0</v>
      </c>
      <c r="Q16" s="90">
        <f t="shared" ca="1" si="1"/>
        <v>0</v>
      </c>
      <c r="R16" s="90">
        <f t="shared" ca="1" si="1"/>
        <v>0</v>
      </c>
      <c r="S16" s="90">
        <f t="shared" ca="1" si="1"/>
        <v>0</v>
      </c>
      <c r="T16" s="90">
        <f t="shared" ca="1" si="1"/>
        <v>0</v>
      </c>
      <c r="U16" s="90">
        <f t="shared" ca="1" si="1"/>
        <v>0</v>
      </c>
      <c r="V16">
        <f ca="1">IF('NGPS 2030'!$A24="MR",INDIRECT("'NGPS 2030'!"&amp;'Country Selector'!$B$3&amp;ROW($A24))*10^12,0)</f>
        <v>0</v>
      </c>
    </row>
    <row r="17" spans="1:22">
      <c r="A17" s="74">
        <v>-35</v>
      </c>
      <c r="B17">
        <f ca="1">IF('NGPS 2010'!$A25="MR",INDIRECT("'NGPS 2010'!"&amp;'Country Selector'!$B$3&amp;ROW($A25))*10^12,0)</f>
        <v>0</v>
      </c>
      <c r="C17" s="90">
        <f t="shared" ca="1" si="2"/>
        <v>0</v>
      </c>
      <c r="D17" s="90">
        <f t="shared" ca="1" si="0"/>
        <v>0</v>
      </c>
      <c r="E17" s="90">
        <f t="shared" ca="1" si="0"/>
        <v>0</v>
      </c>
      <c r="F17" s="90">
        <f t="shared" ca="1" si="0"/>
        <v>0</v>
      </c>
      <c r="G17" s="90">
        <f t="shared" ca="1" si="0"/>
        <v>0</v>
      </c>
      <c r="H17" s="90">
        <f t="shared" ca="1" si="0"/>
        <v>0</v>
      </c>
      <c r="I17" s="90">
        <f t="shared" ca="1" si="0"/>
        <v>0</v>
      </c>
      <c r="J17" s="90">
        <f t="shared" ca="1" si="0"/>
        <v>0</v>
      </c>
      <c r="K17" s="90">
        <f t="shared" ca="1" si="0"/>
        <v>0</v>
      </c>
      <c r="L17">
        <f ca="1">IF('NGPS 2020'!$A25="MR",INDIRECT("'NGPS 2020'!"&amp;'Country Selector'!$B$3&amp;ROW($A25))*10^12,0)</f>
        <v>0</v>
      </c>
      <c r="M17" s="90">
        <f t="shared" ca="1" si="3"/>
        <v>0</v>
      </c>
      <c r="N17" s="90">
        <f t="shared" ca="1" si="1"/>
        <v>0</v>
      </c>
      <c r="O17" s="90">
        <f t="shared" ca="1" si="1"/>
        <v>0</v>
      </c>
      <c r="P17" s="90">
        <f t="shared" ca="1" si="1"/>
        <v>0</v>
      </c>
      <c r="Q17" s="90">
        <f t="shared" ca="1" si="1"/>
        <v>0</v>
      </c>
      <c r="R17" s="90">
        <f t="shared" ca="1" si="1"/>
        <v>0</v>
      </c>
      <c r="S17" s="90">
        <f t="shared" ca="1" si="1"/>
        <v>0</v>
      </c>
      <c r="T17" s="90">
        <f t="shared" ca="1" si="1"/>
        <v>0</v>
      </c>
      <c r="U17" s="90">
        <f t="shared" ca="1" si="1"/>
        <v>0</v>
      </c>
      <c r="V17">
        <f ca="1">IF('NGPS 2030'!$A25="MR",INDIRECT("'NGPS 2030'!"&amp;'Country Selector'!$B$3&amp;ROW($A25))*10^12,0)</f>
        <v>0</v>
      </c>
    </row>
    <row r="18" spans="1:22">
      <c r="A18" s="74">
        <v>-34</v>
      </c>
      <c r="B18">
        <f ca="1">IF('NGPS 2010'!$A26="MR",INDIRECT("'NGPS 2010'!"&amp;'Country Selector'!$B$3&amp;ROW($A26))*10^12,0)</f>
        <v>0</v>
      </c>
      <c r="C18" s="90">
        <f t="shared" ca="1" si="2"/>
        <v>0</v>
      </c>
      <c r="D18" s="90">
        <f t="shared" ca="1" si="2"/>
        <v>0</v>
      </c>
      <c r="E18" s="90">
        <f t="shared" ca="1" si="2"/>
        <v>0</v>
      </c>
      <c r="F18" s="90">
        <f t="shared" ca="1" si="2"/>
        <v>0</v>
      </c>
      <c r="G18" s="90">
        <f t="shared" ca="1" si="2"/>
        <v>0</v>
      </c>
      <c r="H18" s="90">
        <f t="shared" ca="1" si="2"/>
        <v>0</v>
      </c>
      <c r="I18" s="90">
        <f t="shared" ca="1" si="2"/>
        <v>0</v>
      </c>
      <c r="J18" s="90">
        <f t="shared" ca="1" si="2"/>
        <v>0</v>
      </c>
      <c r="K18" s="90">
        <f t="shared" ca="1" si="2"/>
        <v>0</v>
      </c>
      <c r="L18">
        <f ca="1">IF('NGPS 2020'!$A26="MR",INDIRECT("'NGPS 2020'!"&amp;'Country Selector'!$B$3&amp;ROW($A26))*10^12,0)</f>
        <v>0</v>
      </c>
      <c r="M18" s="90">
        <f t="shared" ca="1" si="3"/>
        <v>0</v>
      </c>
      <c r="N18" s="90">
        <f t="shared" ca="1" si="3"/>
        <v>0</v>
      </c>
      <c r="O18" s="90">
        <f t="shared" ca="1" si="3"/>
        <v>0</v>
      </c>
      <c r="P18" s="90">
        <f t="shared" ca="1" si="3"/>
        <v>0</v>
      </c>
      <c r="Q18" s="90">
        <f t="shared" ca="1" si="3"/>
        <v>0</v>
      </c>
      <c r="R18" s="90">
        <f t="shared" ca="1" si="3"/>
        <v>0</v>
      </c>
      <c r="S18" s="90">
        <f t="shared" ca="1" si="3"/>
        <v>0</v>
      </c>
      <c r="T18" s="90">
        <f t="shared" ca="1" si="3"/>
        <v>0</v>
      </c>
      <c r="U18" s="90">
        <f t="shared" ca="1" si="3"/>
        <v>0</v>
      </c>
      <c r="V18">
        <f ca="1">IF('NGPS 2030'!$A26="MR",INDIRECT("'NGPS 2030'!"&amp;'Country Selector'!$B$3&amp;ROW($A26))*10^12,0)</f>
        <v>0</v>
      </c>
    </row>
    <row r="19" spans="1:22">
      <c r="A19" s="74">
        <v>-33</v>
      </c>
      <c r="B19">
        <f ca="1">IF('NGPS 2010'!$A27="MR",INDIRECT("'NGPS 2010'!"&amp;'Country Selector'!$B$3&amp;ROW($A27))*10^12,0)</f>
        <v>0</v>
      </c>
      <c r="C19" s="90">
        <f t="shared" ca="1" si="2"/>
        <v>0</v>
      </c>
      <c r="D19" s="90">
        <f t="shared" ca="1" si="2"/>
        <v>0</v>
      </c>
      <c r="E19" s="90">
        <f t="shared" ca="1" si="2"/>
        <v>0</v>
      </c>
      <c r="F19" s="90">
        <f t="shared" ca="1" si="2"/>
        <v>0</v>
      </c>
      <c r="G19" s="90">
        <f t="shared" ca="1" si="2"/>
        <v>0</v>
      </c>
      <c r="H19" s="90">
        <f t="shared" ca="1" si="2"/>
        <v>0</v>
      </c>
      <c r="I19" s="90">
        <f t="shared" ca="1" si="2"/>
        <v>0</v>
      </c>
      <c r="J19" s="90">
        <f t="shared" ca="1" si="2"/>
        <v>0</v>
      </c>
      <c r="K19" s="90">
        <f t="shared" ca="1" si="2"/>
        <v>0</v>
      </c>
      <c r="L19">
        <f ca="1">IF('NGPS 2020'!$A27="MR",INDIRECT("'NGPS 2020'!"&amp;'Country Selector'!$B$3&amp;ROW($A27))*10^12,0)</f>
        <v>0</v>
      </c>
      <c r="M19" s="90">
        <f t="shared" ca="1" si="3"/>
        <v>0</v>
      </c>
      <c r="N19" s="90">
        <f t="shared" ca="1" si="3"/>
        <v>0</v>
      </c>
      <c r="O19" s="90">
        <f t="shared" ca="1" si="3"/>
        <v>0</v>
      </c>
      <c r="P19" s="90">
        <f t="shared" ca="1" si="3"/>
        <v>0</v>
      </c>
      <c r="Q19" s="90">
        <f t="shared" ca="1" si="3"/>
        <v>0</v>
      </c>
      <c r="R19" s="90">
        <f t="shared" ca="1" si="3"/>
        <v>0</v>
      </c>
      <c r="S19" s="90">
        <f t="shared" ca="1" si="3"/>
        <v>0</v>
      </c>
      <c r="T19" s="90">
        <f t="shared" ca="1" si="3"/>
        <v>0</v>
      </c>
      <c r="U19" s="90">
        <f t="shared" ca="1" si="3"/>
        <v>0</v>
      </c>
      <c r="V19">
        <f ca="1">IF('NGPS 2030'!$A27="MR",INDIRECT("'NGPS 2030'!"&amp;'Country Selector'!$B$3&amp;ROW($A27))*10^12,0)</f>
        <v>0</v>
      </c>
    </row>
    <row r="20" spans="1:22">
      <c r="A20" s="74">
        <v>-32</v>
      </c>
      <c r="B20">
        <f ca="1">IF('NGPS 2010'!$A28="MR",INDIRECT("'NGPS 2010'!"&amp;'Country Selector'!$B$3&amp;ROW($A28))*10^12,0)</f>
        <v>0</v>
      </c>
      <c r="C20" s="90">
        <f t="shared" ca="1" si="2"/>
        <v>0</v>
      </c>
      <c r="D20" s="90">
        <f t="shared" ca="1" si="2"/>
        <v>0</v>
      </c>
      <c r="E20" s="90">
        <f t="shared" ca="1" si="2"/>
        <v>0</v>
      </c>
      <c r="F20" s="90">
        <f t="shared" ca="1" si="2"/>
        <v>0</v>
      </c>
      <c r="G20" s="90">
        <f t="shared" ca="1" si="2"/>
        <v>0</v>
      </c>
      <c r="H20" s="90">
        <f t="shared" ca="1" si="2"/>
        <v>0</v>
      </c>
      <c r="I20" s="90">
        <f t="shared" ca="1" si="2"/>
        <v>0</v>
      </c>
      <c r="J20" s="90">
        <f t="shared" ca="1" si="2"/>
        <v>0</v>
      </c>
      <c r="K20" s="90">
        <f t="shared" ca="1" si="2"/>
        <v>0</v>
      </c>
      <c r="L20">
        <f ca="1">IF('NGPS 2020'!$A28="MR",INDIRECT("'NGPS 2020'!"&amp;'Country Selector'!$B$3&amp;ROW($A28))*10^12,0)</f>
        <v>0</v>
      </c>
      <c r="M20" s="90">
        <f t="shared" ca="1" si="3"/>
        <v>0</v>
      </c>
      <c r="N20" s="90">
        <f t="shared" ca="1" si="3"/>
        <v>0</v>
      </c>
      <c r="O20" s="90">
        <f t="shared" ca="1" si="3"/>
        <v>0</v>
      </c>
      <c r="P20" s="90">
        <f t="shared" ca="1" si="3"/>
        <v>0</v>
      </c>
      <c r="Q20" s="90">
        <f t="shared" ca="1" si="3"/>
        <v>0</v>
      </c>
      <c r="R20" s="90">
        <f t="shared" ca="1" si="3"/>
        <v>0</v>
      </c>
      <c r="S20" s="90">
        <f t="shared" ca="1" si="3"/>
        <v>0</v>
      </c>
      <c r="T20" s="90">
        <f t="shared" ca="1" si="3"/>
        <v>0</v>
      </c>
      <c r="U20" s="90">
        <f t="shared" ca="1" si="3"/>
        <v>0</v>
      </c>
      <c r="V20">
        <f ca="1">IF('NGPS 2030'!$A28="MR",INDIRECT("'NGPS 2030'!"&amp;'Country Selector'!$B$3&amp;ROW($A28))*10^12,0)</f>
        <v>0</v>
      </c>
    </row>
    <row r="21" spans="1:22">
      <c r="A21" s="74">
        <v>-31</v>
      </c>
      <c r="B21">
        <f ca="1">IF('NGPS 2010'!$A29="MR",INDIRECT("'NGPS 2010'!"&amp;'Country Selector'!$B$3&amp;ROW($A29))*10^12,0)</f>
        <v>0</v>
      </c>
      <c r="C21" s="90">
        <f t="shared" ca="1" si="2"/>
        <v>0</v>
      </c>
      <c r="D21" s="90">
        <f t="shared" ca="1" si="2"/>
        <v>0</v>
      </c>
      <c r="E21" s="90">
        <f t="shared" ca="1" si="2"/>
        <v>0</v>
      </c>
      <c r="F21" s="90">
        <f t="shared" ca="1" si="2"/>
        <v>0</v>
      </c>
      <c r="G21" s="90">
        <f t="shared" ca="1" si="2"/>
        <v>0</v>
      </c>
      <c r="H21" s="90">
        <f t="shared" ca="1" si="2"/>
        <v>0</v>
      </c>
      <c r="I21" s="90">
        <f t="shared" ca="1" si="2"/>
        <v>0</v>
      </c>
      <c r="J21" s="90">
        <f t="shared" ca="1" si="2"/>
        <v>0</v>
      </c>
      <c r="K21" s="90">
        <f t="shared" ca="1" si="2"/>
        <v>0</v>
      </c>
      <c r="L21">
        <f ca="1">IF('NGPS 2020'!$A29="MR",INDIRECT("'NGPS 2020'!"&amp;'Country Selector'!$B$3&amp;ROW($A29))*10^12,0)</f>
        <v>0</v>
      </c>
      <c r="M21" s="90">
        <f t="shared" ca="1" si="3"/>
        <v>0</v>
      </c>
      <c r="N21" s="90">
        <f t="shared" ca="1" si="3"/>
        <v>0</v>
      </c>
      <c r="O21" s="90">
        <f t="shared" ca="1" si="3"/>
        <v>0</v>
      </c>
      <c r="P21" s="90">
        <f t="shared" ca="1" si="3"/>
        <v>0</v>
      </c>
      <c r="Q21" s="90">
        <f t="shared" ca="1" si="3"/>
        <v>0</v>
      </c>
      <c r="R21" s="90">
        <f t="shared" ca="1" si="3"/>
        <v>0</v>
      </c>
      <c r="S21" s="90">
        <f t="shared" ca="1" si="3"/>
        <v>0</v>
      </c>
      <c r="T21" s="90">
        <f t="shared" ca="1" si="3"/>
        <v>0</v>
      </c>
      <c r="U21" s="90">
        <f t="shared" ca="1" si="3"/>
        <v>0</v>
      </c>
      <c r="V21">
        <f ca="1">IF('NGPS 2030'!$A29="MR",INDIRECT("'NGPS 2030'!"&amp;'Country Selector'!$B$3&amp;ROW($A29))*10^12,0)</f>
        <v>0</v>
      </c>
    </row>
    <row r="22" spans="1:22">
      <c r="A22" s="74">
        <v>-30</v>
      </c>
      <c r="B22">
        <f ca="1">IF('NGPS 2010'!$A30="MR",INDIRECT("'NGPS 2010'!"&amp;'Country Selector'!$B$3&amp;ROW($A30))*10^12,0)</f>
        <v>0</v>
      </c>
      <c r="C22" s="90">
        <f t="shared" ca="1" si="2"/>
        <v>0</v>
      </c>
      <c r="D22" s="90">
        <f t="shared" ca="1" si="2"/>
        <v>0</v>
      </c>
      <c r="E22" s="90">
        <f t="shared" ca="1" si="2"/>
        <v>0</v>
      </c>
      <c r="F22" s="90">
        <f t="shared" ca="1" si="2"/>
        <v>0</v>
      </c>
      <c r="G22" s="90">
        <f t="shared" ca="1" si="2"/>
        <v>0</v>
      </c>
      <c r="H22" s="90">
        <f t="shared" ca="1" si="2"/>
        <v>0</v>
      </c>
      <c r="I22" s="90">
        <f t="shared" ca="1" si="2"/>
        <v>0</v>
      </c>
      <c r="J22" s="90">
        <f t="shared" ca="1" si="2"/>
        <v>0</v>
      </c>
      <c r="K22" s="90">
        <f t="shared" ca="1" si="2"/>
        <v>0</v>
      </c>
      <c r="L22">
        <f ca="1">IF('NGPS 2020'!$A30="MR",INDIRECT("'NGPS 2020'!"&amp;'Country Selector'!$B$3&amp;ROW($A30))*10^12,0)</f>
        <v>0</v>
      </c>
      <c r="M22" s="90">
        <f t="shared" ca="1" si="3"/>
        <v>0</v>
      </c>
      <c r="N22" s="90">
        <f t="shared" ca="1" si="3"/>
        <v>0</v>
      </c>
      <c r="O22" s="90">
        <f t="shared" ca="1" si="3"/>
        <v>0</v>
      </c>
      <c r="P22" s="90">
        <f t="shared" ca="1" si="3"/>
        <v>0</v>
      </c>
      <c r="Q22" s="90">
        <f t="shared" ca="1" si="3"/>
        <v>0</v>
      </c>
      <c r="R22" s="90">
        <f t="shared" ca="1" si="3"/>
        <v>0</v>
      </c>
      <c r="S22" s="90">
        <f t="shared" ca="1" si="3"/>
        <v>0</v>
      </c>
      <c r="T22" s="90">
        <f t="shared" ca="1" si="3"/>
        <v>0</v>
      </c>
      <c r="U22" s="90">
        <f t="shared" ca="1" si="3"/>
        <v>0</v>
      </c>
      <c r="V22">
        <f ca="1">IF('NGPS 2030'!$A30="MR",INDIRECT("'NGPS 2030'!"&amp;'Country Selector'!$B$3&amp;ROW($A30))*10^12,0)</f>
        <v>0</v>
      </c>
    </row>
    <row r="23" spans="1:22">
      <c r="A23" s="74">
        <v>-29</v>
      </c>
      <c r="B23">
        <f ca="1">IF('NGPS 2010'!$A31="MR",INDIRECT("'NGPS 2010'!"&amp;'Country Selector'!$B$3&amp;ROW($A31))*10^12,0)</f>
        <v>0</v>
      </c>
      <c r="C23" s="90">
        <f t="shared" ca="1" si="2"/>
        <v>0</v>
      </c>
      <c r="D23" s="90">
        <f t="shared" ca="1" si="2"/>
        <v>0</v>
      </c>
      <c r="E23" s="90">
        <f t="shared" ca="1" si="2"/>
        <v>0</v>
      </c>
      <c r="F23" s="90">
        <f t="shared" ca="1" si="2"/>
        <v>0</v>
      </c>
      <c r="G23" s="90">
        <f t="shared" ca="1" si="2"/>
        <v>0</v>
      </c>
      <c r="H23" s="90">
        <f t="shared" ca="1" si="2"/>
        <v>0</v>
      </c>
      <c r="I23" s="90">
        <f t="shared" ca="1" si="2"/>
        <v>0</v>
      </c>
      <c r="J23" s="90">
        <f t="shared" ca="1" si="2"/>
        <v>0</v>
      </c>
      <c r="K23" s="90">
        <f t="shared" ca="1" si="2"/>
        <v>0</v>
      </c>
      <c r="L23">
        <f ca="1">IF('NGPS 2020'!$A31="MR",INDIRECT("'NGPS 2020'!"&amp;'Country Selector'!$B$3&amp;ROW($A31))*10^12,0)</f>
        <v>0</v>
      </c>
      <c r="M23" s="90">
        <f t="shared" ca="1" si="3"/>
        <v>0</v>
      </c>
      <c r="N23" s="90">
        <f t="shared" ca="1" si="3"/>
        <v>0</v>
      </c>
      <c r="O23" s="90">
        <f t="shared" ca="1" si="3"/>
        <v>0</v>
      </c>
      <c r="P23" s="90">
        <f t="shared" ca="1" si="3"/>
        <v>0</v>
      </c>
      <c r="Q23" s="90">
        <f t="shared" ca="1" si="3"/>
        <v>0</v>
      </c>
      <c r="R23" s="90">
        <f t="shared" ca="1" si="3"/>
        <v>0</v>
      </c>
      <c r="S23" s="90">
        <f t="shared" ca="1" si="3"/>
        <v>0</v>
      </c>
      <c r="T23" s="90">
        <f t="shared" ca="1" si="3"/>
        <v>0</v>
      </c>
      <c r="U23" s="90">
        <f t="shared" ca="1" si="3"/>
        <v>0</v>
      </c>
      <c r="V23">
        <f ca="1">IF('NGPS 2030'!$A31="MR",INDIRECT("'NGPS 2030'!"&amp;'Country Selector'!$B$3&amp;ROW($A31))*10^12,0)</f>
        <v>0</v>
      </c>
    </row>
    <row r="24" spans="1:22">
      <c r="A24" s="74">
        <v>-28</v>
      </c>
      <c r="B24">
        <f ca="1">IF('NGPS 2010'!$A32="MR",INDIRECT("'NGPS 2010'!"&amp;'Country Selector'!$B$3&amp;ROW($A32))*10^12,0)</f>
        <v>0</v>
      </c>
      <c r="C24" s="90">
        <f t="shared" ca="1" si="2"/>
        <v>0</v>
      </c>
      <c r="D24" s="90">
        <f t="shared" ca="1" si="2"/>
        <v>0</v>
      </c>
      <c r="E24" s="90">
        <f t="shared" ca="1" si="2"/>
        <v>0</v>
      </c>
      <c r="F24" s="90">
        <f t="shared" ca="1" si="2"/>
        <v>0</v>
      </c>
      <c r="G24" s="90">
        <f t="shared" ca="1" si="2"/>
        <v>0</v>
      </c>
      <c r="H24" s="90">
        <f t="shared" ca="1" si="2"/>
        <v>0</v>
      </c>
      <c r="I24" s="90">
        <f t="shared" ca="1" si="2"/>
        <v>0</v>
      </c>
      <c r="J24" s="90">
        <f t="shared" ca="1" si="2"/>
        <v>0</v>
      </c>
      <c r="K24" s="90">
        <f t="shared" ca="1" si="2"/>
        <v>0</v>
      </c>
      <c r="L24">
        <f ca="1">IF('NGPS 2020'!$A32="MR",INDIRECT("'NGPS 2020'!"&amp;'Country Selector'!$B$3&amp;ROW($A32))*10^12,0)</f>
        <v>0</v>
      </c>
      <c r="M24" s="90">
        <f t="shared" ca="1" si="3"/>
        <v>0</v>
      </c>
      <c r="N24" s="90">
        <f t="shared" ca="1" si="3"/>
        <v>0</v>
      </c>
      <c r="O24" s="90">
        <f t="shared" ca="1" si="3"/>
        <v>0</v>
      </c>
      <c r="P24" s="90">
        <f t="shared" ca="1" si="3"/>
        <v>0</v>
      </c>
      <c r="Q24" s="90">
        <f t="shared" ca="1" si="3"/>
        <v>0</v>
      </c>
      <c r="R24" s="90">
        <f t="shared" ca="1" si="3"/>
        <v>0</v>
      </c>
      <c r="S24" s="90">
        <f t="shared" ca="1" si="3"/>
        <v>0</v>
      </c>
      <c r="T24" s="90">
        <f t="shared" ca="1" si="3"/>
        <v>0</v>
      </c>
      <c r="U24" s="90">
        <f t="shared" ca="1" si="3"/>
        <v>0</v>
      </c>
      <c r="V24">
        <f ca="1">IF('NGPS 2030'!$A32="MR",INDIRECT("'NGPS 2030'!"&amp;'Country Selector'!$B$3&amp;ROW($A32))*10^12,0)</f>
        <v>0</v>
      </c>
    </row>
    <row r="25" spans="1:22">
      <c r="A25" s="74">
        <v>-27</v>
      </c>
      <c r="B25">
        <f ca="1">IF('NGPS 2010'!$A33="MR",INDIRECT("'NGPS 2010'!"&amp;'Country Selector'!$B$3&amp;ROW($A33))*10^12,0)</f>
        <v>0</v>
      </c>
      <c r="C25" s="90">
        <f t="shared" ca="1" si="2"/>
        <v>0</v>
      </c>
      <c r="D25" s="90">
        <f t="shared" ca="1" si="2"/>
        <v>0</v>
      </c>
      <c r="E25" s="90">
        <f t="shared" ca="1" si="2"/>
        <v>0</v>
      </c>
      <c r="F25" s="90">
        <f t="shared" ca="1" si="2"/>
        <v>0</v>
      </c>
      <c r="G25" s="90">
        <f t="shared" ca="1" si="2"/>
        <v>0</v>
      </c>
      <c r="H25" s="90">
        <f t="shared" ca="1" si="2"/>
        <v>0</v>
      </c>
      <c r="I25" s="90">
        <f t="shared" ca="1" si="2"/>
        <v>0</v>
      </c>
      <c r="J25" s="90">
        <f t="shared" ca="1" si="2"/>
        <v>0</v>
      </c>
      <c r="K25" s="90">
        <f t="shared" ca="1" si="2"/>
        <v>0</v>
      </c>
      <c r="L25">
        <f ca="1">IF('NGPS 2020'!$A33="MR",INDIRECT("'NGPS 2020'!"&amp;'Country Selector'!$B$3&amp;ROW($A33))*10^12,0)</f>
        <v>0</v>
      </c>
      <c r="M25" s="90">
        <f t="shared" ca="1" si="3"/>
        <v>0</v>
      </c>
      <c r="N25" s="90">
        <f t="shared" ca="1" si="3"/>
        <v>0</v>
      </c>
      <c r="O25" s="90">
        <f t="shared" ca="1" si="3"/>
        <v>0</v>
      </c>
      <c r="P25" s="90">
        <f t="shared" ca="1" si="3"/>
        <v>0</v>
      </c>
      <c r="Q25" s="90">
        <f t="shared" ca="1" si="3"/>
        <v>0</v>
      </c>
      <c r="R25" s="90">
        <f t="shared" ca="1" si="3"/>
        <v>0</v>
      </c>
      <c r="S25" s="90">
        <f t="shared" ca="1" si="3"/>
        <v>0</v>
      </c>
      <c r="T25" s="90">
        <f t="shared" ca="1" si="3"/>
        <v>0</v>
      </c>
      <c r="U25" s="90">
        <f t="shared" ca="1" si="3"/>
        <v>0</v>
      </c>
      <c r="V25">
        <f ca="1">IF('NGPS 2030'!$A33="MR",INDIRECT("'NGPS 2030'!"&amp;'Country Selector'!$B$3&amp;ROW($A33))*10^12,0)</f>
        <v>0</v>
      </c>
    </row>
    <row r="26" spans="1:22">
      <c r="A26" s="74">
        <v>-26</v>
      </c>
      <c r="B26">
        <f ca="1">IF('NGPS 2010'!$A34="MR",INDIRECT("'NGPS 2010'!"&amp;'Country Selector'!$B$3&amp;ROW($A34))*10^12,0)</f>
        <v>0</v>
      </c>
      <c r="C26" s="90">
        <f t="shared" ca="1" si="2"/>
        <v>0</v>
      </c>
      <c r="D26" s="90">
        <f t="shared" ca="1" si="2"/>
        <v>0</v>
      </c>
      <c r="E26" s="90">
        <f t="shared" ca="1" si="2"/>
        <v>0</v>
      </c>
      <c r="F26" s="90">
        <f t="shared" ca="1" si="2"/>
        <v>0</v>
      </c>
      <c r="G26" s="90">
        <f t="shared" ca="1" si="2"/>
        <v>0</v>
      </c>
      <c r="H26" s="90">
        <f t="shared" ca="1" si="2"/>
        <v>0</v>
      </c>
      <c r="I26" s="90">
        <f t="shared" ca="1" si="2"/>
        <v>0</v>
      </c>
      <c r="J26" s="90">
        <f t="shared" ca="1" si="2"/>
        <v>0</v>
      </c>
      <c r="K26" s="90">
        <f t="shared" ca="1" si="2"/>
        <v>0</v>
      </c>
      <c r="L26">
        <f ca="1">IF('NGPS 2020'!$A34="MR",INDIRECT("'NGPS 2020'!"&amp;'Country Selector'!$B$3&amp;ROW($A34))*10^12,0)</f>
        <v>0</v>
      </c>
      <c r="M26" s="90">
        <f t="shared" ca="1" si="3"/>
        <v>0</v>
      </c>
      <c r="N26" s="90">
        <f t="shared" ca="1" si="3"/>
        <v>0</v>
      </c>
      <c r="O26" s="90">
        <f t="shared" ca="1" si="3"/>
        <v>0</v>
      </c>
      <c r="P26" s="90">
        <f t="shared" ca="1" si="3"/>
        <v>0</v>
      </c>
      <c r="Q26" s="90">
        <f t="shared" ca="1" si="3"/>
        <v>0</v>
      </c>
      <c r="R26" s="90">
        <f t="shared" ca="1" si="3"/>
        <v>0</v>
      </c>
      <c r="S26" s="90">
        <f t="shared" ca="1" si="3"/>
        <v>0</v>
      </c>
      <c r="T26" s="90">
        <f t="shared" ca="1" si="3"/>
        <v>0</v>
      </c>
      <c r="U26" s="90">
        <f t="shared" ca="1" si="3"/>
        <v>0</v>
      </c>
      <c r="V26">
        <f ca="1">IF('NGPS 2030'!$A34="MR",INDIRECT("'NGPS 2030'!"&amp;'Country Selector'!$B$3&amp;ROW($A34))*10^12,0)</f>
        <v>0</v>
      </c>
    </row>
    <row r="27" spans="1:22">
      <c r="A27" s="74">
        <v>-25</v>
      </c>
      <c r="B27">
        <f ca="1">IF('NGPS 2010'!$A35="MR",INDIRECT("'NGPS 2010'!"&amp;'Country Selector'!$B$3&amp;ROW($A35))*10^12,0)</f>
        <v>0</v>
      </c>
      <c r="C27" s="90">
        <f t="shared" ca="1" si="2"/>
        <v>0</v>
      </c>
      <c r="D27" s="90">
        <f t="shared" ca="1" si="2"/>
        <v>0</v>
      </c>
      <c r="E27" s="90">
        <f t="shared" ca="1" si="2"/>
        <v>0</v>
      </c>
      <c r="F27" s="90">
        <f t="shared" ca="1" si="2"/>
        <v>0</v>
      </c>
      <c r="G27" s="90">
        <f t="shared" ca="1" si="2"/>
        <v>0</v>
      </c>
      <c r="H27" s="90">
        <f t="shared" ca="1" si="2"/>
        <v>0</v>
      </c>
      <c r="I27" s="90">
        <f t="shared" ca="1" si="2"/>
        <v>0</v>
      </c>
      <c r="J27" s="90">
        <f t="shared" ca="1" si="2"/>
        <v>0</v>
      </c>
      <c r="K27" s="90">
        <f t="shared" ca="1" si="2"/>
        <v>0</v>
      </c>
      <c r="L27">
        <f ca="1">IF('NGPS 2020'!$A35="MR",INDIRECT("'NGPS 2020'!"&amp;'Country Selector'!$B$3&amp;ROW($A35))*10^12,0)</f>
        <v>0</v>
      </c>
      <c r="M27" s="90">
        <f t="shared" ca="1" si="3"/>
        <v>0</v>
      </c>
      <c r="N27" s="90">
        <f t="shared" ca="1" si="3"/>
        <v>0</v>
      </c>
      <c r="O27" s="90">
        <f t="shared" ca="1" si="3"/>
        <v>0</v>
      </c>
      <c r="P27" s="90">
        <f t="shared" ca="1" si="3"/>
        <v>0</v>
      </c>
      <c r="Q27" s="90">
        <f t="shared" ca="1" si="3"/>
        <v>0</v>
      </c>
      <c r="R27" s="90">
        <f t="shared" ca="1" si="3"/>
        <v>0</v>
      </c>
      <c r="S27" s="90">
        <f t="shared" ca="1" si="3"/>
        <v>0</v>
      </c>
      <c r="T27" s="90">
        <f t="shared" ca="1" si="3"/>
        <v>0</v>
      </c>
      <c r="U27" s="90">
        <f t="shared" ca="1" si="3"/>
        <v>0</v>
      </c>
      <c r="V27">
        <f ca="1">IF('NGPS 2030'!$A35="MR",INDIRECT("'NGPS 2030'!"&amp;'Country Selector'!$B$3&amp;ROW($A35))*10^12,0)</f>
        <v>0</v>
      </c>
    </row>
    <row r="28" spans="1:22">
      <c r="A28" s="74">
        <v>-24</v>
      </c>
      <c r="B28">
        <f ca="1">IF('NGPS 2010'!$A36="MR",INDIRECT("'NGPS 2010'!"&amp;'Country Selector'!$B$3&amp;ROW($A36))*10^12,0)</f>
        <v>0</v>
      </c>
      <c r="C28" s="90">
        <f t="shared" ca="1" si="2"/>
        <v>0</v>
      </c>
      <c r="D28" s="90">
        <f t="shared" ca="1" si="2"/>
        <v>0</v>
      </c>
      <c r="E28" s="90">
        <f t="shared" ca="1" si="2"/>
        <v>0</v>
      </c>
      <c r="F28" s="90">
        <f t="shared" ca="1" si="2"/>
        <v>0</v>
      </c>
      <c r="G28" s="90">
        <f t="shared" ca="1" si="2"/>
        <v>0</v>
      </c>
      <c r="H28" s="90">
        <f t="shared" ca="1" si="2"/>
        <v>0</v>
      </c>
      <c r="I28" s="90">
        <f t="shared" ca="1" si="2"/>
        <v>0</v>
      </c>
      <c r="J28" s="90">
        <f t="shared" ca="1" si="2"/>
        <v>0</v>
      </c>
      <c r="K28" s="90">
        <f t="shared" ca="1" si="2"/>
        <v>0</v>
      </c>
      <c r="L28">
        <f ca="1">IF('NGPS 2020'!$A36="MR",INDIRECT("'NGPS 2020'!"&amp;'Country Selector'!$B$3&amp;ROW($A36))*10^12,0)</f>
        <v>0</v>
      </c>
      <c r="M28" s="90">
        <f t="shared" ca="1" si="3"/>
        <v>0</v>
      </c>
      <c r="N28" s="90">
        <f t="shared" ca="1" si="3"/>
        <v>0</v>
      </c>
      <c r="O28" s="90">
        <f t="shared" ca="1" si="3"/>
        <v>0</v>
      </c>
      <c r="P28" s="90">
        <f t="shared" ca="1" si="3"/>
        <v>0</v>
      </c>
      <c r="Q28" s="90">
        <f t="shared" ca="1" si="3"/>
        <v>0</v>
      </c>
      <c r="R28" s="90">
        <f t="shared" ca="1" si="3"/>
        <v>0</v>
      </c>
      <c r="S28" s="90">
        <f t="shared" ca="1" si="3"/>
        <v>0</v>
      </c>
      <c r="T28" s="90">
        <f t="shared" ca="1" si="3"/>
        <v>0</v>
      </c>
      <c r="U28" s="90">
        <f t="shared" ca="1" si="3"/>
        <v>0</v>
      </c>
      <c r="V28">
        <f ca="1">IF('NGPS 2030'!$A36="MR",INDIRECT("'NGPS 2030'!"&amp;'Country Selector'!$B$3&amp;ROW($A36))*10^12,0)</f>
        <v>0</v>
      </c>
    </row>
    <row r="29" spans="1:22">
      <c r="A29" s="74">
        <v>-23</v>
      </c>
      <c r="B29">
        <f ca="1">IF('NGPS 2010'!$A37="MR",INDIRECT("'NGPS 2010'!"&amp;'Country Selector'!$B$3&amp;ROW($A37))*10^12,0)</f>
        <v>0</v>
      </c>
      <c r="C29" s="90">
        <f t="shared" ca="1" si="2"/>
        <v>0</v>
      </c>
      <c r="D29" s="90">
        <f t="shared" ca="1" si="2"/>
        <v>0</v>
      </c>
      <c r="E29" s="90">
        <f t="shared" ca="1" si="2"/>
        <v>0</v>
      </c>
      <c r="F29" s="90">
        <f t="shared" ca="1" si="2"/>
        <v>0</v>
      </c>
      <c r="G29" s="90">
        <f t="shared" ca="1" si="2"/>
        <v>0</v>
      </c>
      <c r="H29" s="90">
        <f t="shared" ca="1" si="2"/>
        <v>0</v>
      </c>
      <c r="I29" s="90">
        <f t="shared" ca="1" si="2"/>
        <v>0</v>
      </c>
      <c r="J29" s="90">
        <f t="shared" ca="1" si="2"/>
        <v>0</v>
      </c>
      <c r="K29" s="90">
        <f t="shared" ca="1" si="2"/>
        <v>0</v>
      </c>
      <c r="L29">
        <f ca="1">IF('NGPS 2020'!$A37="MR",INDIRECT("'NGPS 2020'!"&amp;'Country Selector'!$B$3&amp;ROW($A37))*10^12,0)</f>
        <v>0</v>
      </c>
      <c r="M29" s="90">
        <f t="shared" ca="1" si="3"/>
        <v>0</v>
      </c>
      <c r="N29" s="90">
        <f t="shared" ca="1" si="3"/>
        <v>0</v>
      </c>
      <c r="O29" s="90">
        <f t="shared" ca="1" si="3"/>
        <v>0</v>
      </c>
      <c r="P29" s="90">
        <f t="shared" ca="1" si="3"/>
        <v>0</v>
      </c>
      <c r="Q29" s="90">
        <f t="shared" ca="1" si="3"/>
        <v>0</v>
      </c>
      <c r="R29" s="90">
        <f t="shared" ca="1" si="3"/>
        <v>0</v>
      </c>
      <c r="S29" s="90">
        <f t="shared" ca="1" si="3"/>
        <v>0</v>
      </c>
      <c r="T29" s="90">
        <f t="shared" ca="1" si="3"/>
        <v>0</v>
      </c>
      <c r="U29" s="90">
        <f t="shared" ca="1" si="3"/>
        <v>0</v>
      </c>
      <c r="V29">
        <f ca="1">IF('NGPS 2030'!$A37="MR",INDIRECT("'NGPS 2030'!"&amp;'Country Selector'!$B$3&amp;ROW($A37))*10^12,0)</f>
        <v>0</v>
      </c>
    </row>
    <row r="30" spans="1:22">
      <c r="A30" s="74">
        <v>-22</v>
      </c>
      <c r="B30">
        <f ca="1">IF('NGPS 2010'!$A38="MR",INDIRECT("'NGPS 2010'!"&amp;'Country Selector'!$B$3&amp;ROW($A38))*10^12,0)</f>
        <v>0</v>
      </c>
      <c r="C30" s="90">
        <f t="shared" ca="1" si="2"/>
        <v>0</v>
      </c>
      <c r="D30" s="90">
        <f t="shared" ca="1" si="2"/>
        <v>0</v>
      </c>
      <c r="E30" s="90">
        <f t="shared" ca="1" si="2"/>
        <v>0</v>
      </c>
      <c r="F30" s="90">
        <f t="shared" ca="1" si="2"/>
        <v>0</v>
      </c>
      <c r="G30" s="90">
        <f t="shared" ca="1" si="2"/>
        <v>0</v>
      </c>
      <c r="H30" s="90">
        <f t="shared" ca="1" si="2"/>
        <v>0</v>
      </c>
      <c r="I30" s="90">
        <f t="shared" ca="1" si="2"/>
        <v>0</v>
      </c>
      <c r="J30" s="90">
        <f t="shared" ca="1" si="2"/>
        <v>0</v>
      </c>
      <c r="K30" s="90">
        <f t="shared" ca="1" si="2"/>
        <v>0</v>
      </c>
      <c r="L30">
        <f ca="1">IF('NGPS 2020'!$A38="MR",INDIRECT("'NGPS 2020'!"&amp;'Country Selector'!$B$3&amp;ROW($A38))*10^12,0)</f>
        <v>0</v>
      </c>
      <c r="M30" s="90">
        <f t="shared" ca="1" si="3"/>
        <v>0</v>
      </c>
      <c r="N30" s="90">
        <f t="shared" ca="1" si="3"/>
        <v>0</v>
      </c>
      <c r="O30" s="90">
        <f t="shared" ca="1" si="3"/>
        <v>0</v>
      </c>
      <c r="P30" s="90">
        <f t="shared" ca="1" si="3"/>
        <v>0</v>
      </c>
      <c r="Q30" s="90">
        <f t="shared" ca="1" si="3"/>
        <v>0</v>
      </c>
      <c r="R30" s="90">
        <f t="shared" ca="1" si="3"/>
        <v>0</v>
      </c>
      <c r="S30" s="90">
        <f t="shared" ca="1" si="3"/>
        <v>0</v>
      </c>
      <c r="T30" s="90">
        <f t="shared" ca="1" si="3"/>
        <v>0</v>
      </c>
      <c r="U30" s="90">
        <f t="shared" ca="1" si="3"/>
        <v>0</v>
      </c>
      <c r="V30">
        <f ca="1">IF('NGPS 2030'!$A38="MR",INDIRECT("'NGPS 2030'!"&amp;'Country Selector'!$B$3&amp;ROW($A38))*10^12,0)</f>
        <v>0</v>
      </c>
    </row>
    <row r="31" spans="1:22">
      <c r="A31" s="74">
        <v>-21</v>
      </c>
      <c r="B31">
        <f ca="1">IF('NGPS 2010'!$A39="MR",INDIRECT("'NGPS 2010'!"&amp;'Country Selector'!$B$3&amp;ROW($A39))*10^12,0)</f>
        <v>0</v>
      </c>
      <c r="C31" s="90">
        <f t="shared" ca="1" si="2"/>
        <v>0</v>
      </c>
      <c r="D31" s="90">
        <f t="shared" ca="1" si="2"/>
        <v>0</v>
      </c>
      <c r="E31" s="90">
        <f t="shared" ca="1" si="2"/>
        <v>0</v>
      </c>
      <c r="F31" s="90">
        <f t="shared" ca="1" si="2"/>
        <v>0</v>
      </c>
      <c r="G31" s="90">
        <f t="shared" ca="1" si="2"/>
        <v>0</v>
      </c>
      <c r="H31" s="90">
        <f t="shared" ca="1" si="2"/>
        <v>0</v>
      </c>
      <c r="I31" s="90">
        <f t="shared" ca="1" si="2"/>
        <v>0</v>
      </c>
      <c r="J31" s="90">
        <f t="shared" ca="1" si="2"/>
        <v>0</v>
      </c>
      <c r="K31" s="90">
        <f t="shared" ca="1" si="2"/>
        <v>0</v>
      </c>
      <c r="L31">
        <f ca="1">IF('NGPS 2020'!$A39="MR",INDIRECT("'NGPS 2020'!"&amp;'Country Selector'!$B$3&amp;ROW($A39))*10^12,0)</f>
        <v>0</v>
      </c>
      <c r="M31" s="90">
        <f t="shared" ca="1" si="3"/>
        <v>0</v>
      </c>
      <c r="N31" s="90">
        <f t="shared" ca="1" si="3"/>
        <v>0</v>
      </c>
      <c r="O31" s="90">
        <f t="shared" ca="1" si="3"/>
        <v>0</v>
      </c>
      <c r="P31" s="90">
        <f t="shared" ca="1" si="3"/>
        <v>0</v>
      </c>
      <c r="Q31" s="90">
        <f t="shared" ca="1" si="3"/>
        <v>0</v>
      </c>
      <c r="R31" s="90">
        <f t="shared" ca="1" si="3"/>
        <v>0</v>
      </c>
      <c r="S31" s="90">
        <f t="shared" ca="1" si="3"/>
        <v>0</v>
      </c>
      <c r="T31" s="90">
        <f t="shared" ca="1" si="3"/>
        <v>0</v>
      </c>
      <c r="U31" s="90">
        <f t="shared" ca="1" si="3"/>
        <v>0</v>
      </c>
      <c r="V31">
        <f ca="1">IF('NGPS 2030'!$A39="MR",INDIRECT("'NGPS 2030'!"&amp;'Country Selector'!$B$3&amp;ROW($A39))*10^12,0)</f>
        <v>0</v>
      </c>
    </row>
    <row r="32" spans="1:22">
      <c r="A32" s="74">
        <v>-20</v>
      </c>
      <c r="B32">
        <f ca="1">IF('NGPS 2010'!$A40="MR",INDIRECT("'NGPS 2010'!"&amp;'Country Selector'!$B$3&amp;ROW($A40))*10^12,0)</f>
        <v>0</v>
      </c>
      <c r="C32" s="90">
        <f t="shared" ca="1" si="2"/>
        <v>0</v>
      </c>
      <c r="D32" s="90">
        <f t="shared" ca="1" si="2"/>
        <v>0</v>
      </c>
      <c r="E32" s="90">
        <f t="shared" ca="1" si="2"/>
        <v>0</v>
      </c>
      <c r="F32" s="90">
        <f t="shared" ca="1" si="2"/>
        <v>0</v>
      </c>
      <c r="G32" s="90">
        <f t="shared" ca="1" si="2"/>
        <v>0</v>
      </c>
      <c r="H32" s="90">
        <f t="shared" ca="1" si="2"/>
        <v>0</v>
      </c>
      <c r="I32" s="90">
        <f t="shared" ca="1" si="2"/>
        <v>0</v>
      </c>
      <c r="J32" s="90">
        <f t="shared" ca="1" si="2"/>
        <v>0</v>
      </c>
      <c r="K32" s="90">
        <f t="shared" ca="1" si="2"/>
        <v>0</v>
      </c>
      <c r="L32">
        <f ca="1">IF('NGPS 2020'!$A40="MR",INDIRECT("'NGPS 2020'!"&amp;'Country Selector'!$B$3&amp;ROW($A40))*10^12,0)</f>
        <v>0</v>
      </c>
      <c r="M32" s="90">
        <f t="shared" ca="1" si="3"/>
        <v>0</v>
      </c>
      <c r="N32" s="90">
        <f t="shared" ca="1" si="3"/>
        <v>0</v>
      </c>
      <c r="O32" s="90">
        <f t="shared" ca="1" si="3"/>
        <v>0</v>
      </c>
      <c r="P32" s="90">
        <f t="shared" ca="1" si="3"/>
        <v>0</v>
      </c>
      <c r="Q32" s="90">
        <f t="shared" ca="1" si="3"/>
        <v>0</v>
      </c>
      <c r="R32" s="90">
        <f t="shared" ca="1" si="3"/>
        <v>0</v>
      </c>
      <c r="S32" s="90">
        <f t="shared" ca="1" si="3"/>
        <v>0</v>
      </c>
      <c r="T32" s="90">
        <f t="shared" ca="1" si="3"/>
        <v>0</v>
      </c>
      <c r="U32" s="90">
        <f t="shared" ca="1" si="3"/>
        <v>0</v>
      </c>
      <c r="V32">
        <f ca="1">IF('NGPS 2030'!$A40="MR",INDIRECT("'NGPS 2030'!"&amp;'Country Selector'!$B$3&amp;ROW($A40))*10^12,0)</f>
        <v>0</v>
      </c>
    </row>
    <row r="33" spans="1:22">
      <c r="A33" s="74">
        <v>-19</v>
      </c>
      <c r="B33">
        <f ca="1">IF('NGPS 2010'!$A41="MR",INDIRECT("'NGPS 2010'!"&amp;'Country Selector'!$B$3&amp;ROW($A41))*10^12,0)</f>
        <v>0</v>
      </c>
      <c r="C33" s="90">
        <f t="shared" ca="1" si="2"/>
        <v>0</v>
      </c>
      <c r="D33" s="90">
        <f t="shared" ca="1" si="2"/>
        <v>0</v>
      </c>
      <c r="E33" s="90">
        <f t="shared" ca="1" si="2"/>
        <v>0</v>
      </c>
      <c r="F33" s="90">
        <f t="shared" ca="1" si="2"/>
        <v>0</v>
      </c>
      <c r="G33" s="90">
        <f t="shared" ca="1" si="2"/>
        <v>0</v>
      </c>
      <c r="H33" s="90">
        <f t="shared" ca="1" si="2"/>
        <v>0</v>
      </c>
      <c r="I33" s="90">
        <f t="shared" ca="1" si="2"/>
        <v>0</v>
      </c>
      <c r="J33" s="90">
        <f t="shared" ca="1" si="2"/>
        <v>0</v>
      </c>
      <c r="K33" s="90">
        <f t="shared" ca="1" si="2"/>
        <v>0</v>
      </c>
      <c r="L33">
        <f ca="1">IF('NGPS 2020'!$A41="MR",INDIRECT("'NGPS 2020'!"&amp;'Country Selector'!$B$3&amp;ROW($A41))*10^12,0)</f>
        <v>0</v>
      </c>
      <c r="M33" s="90">
        <f t="shared" ca="1" si="3"/>
        <v>0</v>
      </c>
      <c r="N33" s="90">
        <f t="shared" ca="1" si="3"/>
        <v>0</v>
      </c>
      <c r="O33" s="90">
        <f t="shared" ca="1" si="3"/>
        <v>0</v>
      </c>
      <c r="P33" s="90">
        <f t="shared" ca="1" si="3"/>
        <v>0</v>
      </c>
      <c r="Q33" s="90">
        <f t="shared" ca="1" si="3"/>
        <v>0</v>
      </c>
      <c r="R33" s="90">
        <f t="shared" ca="1" si="3"/>
        <v>0</v>
      </c>
      <c r="S33" s="90">
        <f t="shared" ca="1" si="3"/>
        <v>0</v>
      </c>
      <c r="T33" s="90">
        <f t="shared" ca="1" si="3"/>
        <v>0</v>
      </c>
      <c r="U33" s="90">
        <f t="shared" ca="1" si="3"/>
        <v>0</v>
      </c>
      <c r="V33">
        <f ca="1">IF('NGPS 2030'!$A41="MR",INDIRECT("'NGPS 2030'!"&amp;'Country Selector'!$B$3&amp;ROW($A41))*10^12,0)</f>
        <v>0</v>
      </c>
    </row>
    <row r="34" spans="1:22">
      <c r="A34" s="74">
        <v>-18</v>
      </c>
      <c r="B34">
        <f ca="1">IF('NGPS 2010'!$A42="MR",INDIRECT("'NGPS 2010'!"&amp;'Country Selector'!$B$3&amp;ROW($A42))*10^12,0)</f>
        <v>0</v>
      </c>
      <c r="C34" s="90">
        <f t="shared" ca="1" si="2"/>
        <v>0</v>
      </c>
      <c r="D34" s="90">
        <f t="shared" ca="1" si="2"/>
        <v>0</v>
      </c>
      <c r="E34" s="90">
        <f t="shared" ca="1" si="2"/>
        <v>0</v>
      </c>
      <c r="F34" s="90">
        <f t="shared" ca="1" si="2"/>
        <v>0</v>
      </c>
      <c r="G34" s="90">
        <f t="shared" ca="1" si="2"/>
        <v>0</v>
      </c>
      <c r="H34" s="90">
        <f t="shared" ca="1" si="2"/>
        <v>0</v>
      </c>
      <c r="I34" s="90">
        <f t="shared" ca="1" si="2"/>
        <v>0</v>
      </c>
      <c r="J34" s="90">
        <f t="shared" ca="1" si="2"/>
        <v>0</v>
      </c>
      <c r="K34" s="90">
        <f t="shared" ca="1" si="2"/>
        <v>0</v>
      </c>
      <c r="L34">
        <f ca="1">IF('NGPS 2020'!$A42="MR",INDIRECT("'NGPS 2020'!"&amp;'Country Selector'!$B$3&amp;ROW($A42))*10^12,0)</f>
        <v>0</v>
      </c>
      <c r="M34" s="90">
        <f t="shared" ca="1" si="3"/>
        <v>2231228215.042336</v>
      </c>
      <c r="N34" s="90">
        <f t="shared" ca="1" si="3"/>
        <v>4462456430.084672</v>
      </c>
      <c r="O34" s="90">
        <f t="shared" ca="1" si="3"/>
        <v>6693684645.1270084</v>
      </c>
      <c r="P34" s="90">
        <f t="shared" ca="1" si="3"/>
        <v>8924912860.1693439</v>
      </c>
      <c r="Q34" s="90">
        <f t="shared" ca="1" si="3"/>
        <v>11156141075.211679</v>
      </c>
      <c r="R34" s="90">
        <f t="shared" ca="1" si="3"/>
        <v>13387369290.254017</v>
      </c>
      <c r="S34" s="90">
        <f t="shared" ca="1" si="3"/>
        <v>15618597505.29635</v>
      </c>
      <c r="T34" s="90">
        <f t="shared" ca="1" si="3"/>
        <v>17849825720.338688</v>
      </c>
      <c r="U34" s="90">
        <f t="shared" ca="1" si="3"/>
        <v>20081053935.381023</v>
      </c>
      <c r="V34">
        <f ca="1">IF('NGPS 2030'!$A42="MR",INDIRECT("'NGPS 2030'!"&amp;'Country Selector'!$B$3&amp;ROW($A42))*10^12,0)</f>
        <v>22312282150.423359</v>
      </c>
    </row>
    <row r="35" spans="1:22">
      <c r="A35" s="74">
        <v>-17</v>
      </c>
      <c r="B35">
        <f ca="1">IF('NGPS 2010'!$A43="MR",INDIRECT("'NGPS 2010'!"&amp;'Country Selector'!$B$3&amp;ROW($A43))*10^12,0)</f>
        <v>0</v>
      </c>
      <c r="C35" s="90">
        <f t="shared" ref="C35:K63" ca="1" si="4">$B35*($L$1-C$1)/($L$1-$B$1)+$L35*(C$1-$B$1)/($L$1-$B$1)</f>
        <v>0</v>
      </c>
      <c r="D35" s="90">
        <f t="shared" ca="1" si="4"/>
        <v>0</v>
      </c>
      <c r="E35" s="90">
        <f t="shared" ca="1" si="4"/>
        <v>0</v>
      </c>
      <c r="F35" s="90">
        <f t="shared" ca="1" si="4"/>
        <v>0</v>
      </c>
      <c r="G35" s="90">
        <f t="shared" ca="1" si="4"/>
        <v>0</v>
      </c>
      <c r="H35" s="90">
        <f t="shared" ca="1" si="4"/>
        <v>0</v>
      </c>
      <c r="I35" s="90">
        <f t="shared" ca="1" si="4"/>
        <v>0</v>
      </c>
      <c r="J35" s="90">
        <f t="shared" ca="1" si="4"/>
        <v>0</v>
      </c>
      <c r="K35" s="90">
        <f t="shared" ca="1" si="4"/>
        <v>0</v>
      </c>
      <c r="L35">
        <f ca="1">IF('NGPS 2020'!$A43="MR",INDIRECT("'NGPS 2020'!"&amp;'Country Selector'!$B$3&amp;ROW($A43))*10^12,0)</f>
        <v>0</v>
      </c>
      <c r="M35" s="90">
        <f t="shared" ref="M35:U63" ca="1" si="5">$L35*($V$1-M$1)/($V$1-$L$1)+$V35*(M$1-$L$1)/($V$1-$L$1)</f>
        <v>1907221959109.9946</v>
      </c>
      <c r="N35" s="90">
        <f t="shared" ca="1" si="5"/>
        <v>3814443918219.9893</v>
      </c>
      <c r="O35" s="90">
        <f t="shared" ca="1" si="5"/>
        <v>5721665877329.9834</v>
      </c>
      <c r="P35" s="90">
        <f t="shared" ca="1" si="5"/>
        <v>7628887836439.9785</v>
      </c>
      <c r="Q35" s="90">
        <f t="shared" ca="1" si="5"/>
        <v>9536109795549.9727</v>
      </c>
      <c r="R35" s="90">
        <f t="shared" ca="1" si="5"/>
        <v>11443331754659.967</v>
      </c>
      <c r="S35" s="90">
        <f t="shared" ca="1" si="5"/>
        <v>13350553713769.963</v>
      </c>
      <c r="T35" s="90">
        <f t="shared" ca="1" si="5"/>
        <v>15257775672879.957</v>
      </c>
      <c r="U35" s="90">
        <f t="shared" ca="1" si="5"/>
        <v>17164997631989.949</v>
      </c>
      <c r="V35">
        <f ca="1">IF('NGPS 2030'!$A43="MR",INDIRECT("'NGPS 2030'!"&amp;'Country Selector'!$B$3&amp;ROW($A43))*10^12,0)</f>
        <v>19072219591099.945</v>
      </c>
    </row>
    <row r="36" spans="1:22">
      <c r="A36" s="74">
        <v>-16</v>
      </c>
      <c r="B36">
        <f ca="1">IF('NGPS 2010'!$A44="MR",INDIRECT("'NGPS 2010'!"&amp;'Country Selector'!$B$3&amp;ROW($A44))*10^12,0)</f>
        <v>0</v>
      </c>
      <c r="C36" s="90">
        <f t="shared" ca="1" si="4"/>
        <v>0</v>
      </c>
      <c r="D36" s="90">
        <f t="shared" ca="1" si="4"/>
        <v>0</v>
      </c>
      <c r="E36" s="90">
        <f t="shared" ca="1" si="4"/>
        <v>0</v>
      </c>
      <c r="F36" s="90">
        <f t="shared" ca="1" si="4"/>
        <v>0</v>
      </c>
      <c r="G36" s="90">
        <f t="shared" ca="1" si="4"/>
        <v>0</v>
      </c>
      <c r="H36" s="90">
        <f t="shared" ca="1" si="4"/>
        <v>0</v>
      </c>
      <c r="I36" s="90">
        <f t="shared" ca="1" si="4"/>
        <v>0</v>
      </c>
      <c r="J36" s="90">
        <f t="shared" ca="1" si="4"/>
        <v>0</v>
      </c>
      <c r="K36" s="90">
        <f t="shared" ca="1" si="4"/>
        <v>0</v>
      </c>
      <c r="L36">
        <f ca="1">IF('NGPS 2020'!$A44="MR",INDIRECT("'NGPS 2020'!"&amp;'Country Selector'!$B$3&amp;ROW($A44))*10^12,0)</f>
        <v>0</v>
      </c>
      <c r="M36" s="90">
        <f t="shared" ca="1" si="5"/>
        <v>56007374826.670288</v>
      </c>
      <c r="N36" s="90">
        <f t="shared" ca="1" si="5"/>
        <v>112014749653.34058</v>
      </c>
      <c r="O36" s="90">
        <f t="shared" ca="1" si="5"/>
        <v>168022124480.01086</v>
      </c>
      <c r="P36" s="90">
        <f t="shared" ca="1" si="5"/>
        <v>224029499306.68115</v>
      </c>
      <c r="Q36" s="90">
        <f t="shared" ca="1" si="5"/>
        <v>280036874133.35144</v>
      </c>
      <c r="R36" s="90">
        <f t="shared" ca="1" si="5"/>
        <v>336044248960.02173</v>
      </c>
      <c r="S36" s="90">
        <f t="shared" ca="1" si="5"/>
        <v>392051623786.69202</v>
      </c>
      <c r="T36" s="90">
        <f t="shared" ca="1" si="5"/>
        <v>448058998613.3623</v>
      </c>
      <c r="U36" s="90">
        <f t="shared" ca="1" si="5"/>
        <v>504066373440.03259</v>
      </c>
      <c r="V36">
        <f ca="1">IF('NGPS 2030'!$A44="MR",INDIRECT("'NGPS 2030'!"&amp;'Country Selector'!$B$3&amp;ROW($A44))*10^12,0)</f>
        <v>560073748266.70288</v>
      </c>
    </row>
    <row r="37" spans="1:22">
      <c r="A37" s="74">
        <v>-15</v>
      </c>
      <c r="B37">
        <f ca="1">IF('NGPS 2010'!$A45="MR",INDIRECT("'NGPS 2010'!"&amp;'Country Selector'!$B$3&amp;ROW($A45))*10^12,0)</f>
        <v>0</v>
      </c>
      <c r="C37" s="90">
        <f t="shared" ca="1" si="4"/>
        <v>0</v>
      </c>
      <c r="D37" s="90">
        <f t="shared" ca="1" si="4"/>
        <v>0</v>
      </c>
      <c r="E37" s="90">
        <f t="shared" ca="1" si="4"/>
        <v>0</v>
      </c>
      <c r="F37" s="90">
        <f t="shared" ca="1" si="4"/>
        <v>0</v>
      </c>
      <c r="G37" s="90">
        <f t="shared" ca="1" si="4"/>
        <v>0</v>
      </c>
      <c r="H37" s="90">
        <f t="shared" ca="1" si="4"/>
        <v>0</v>
      </c>
      <c r="I37" s="90">
        <f t="shared" ca="1" si="4"/>
        <v>0</v>
      </c>
      <c r="J37" s="90">
        <f t="shared" ca="1" si="4"/>
        <v>0</v>
      </c>
      <c r="K37" s="90">
        <f t="shared" ca="1" si="4"/>
        <v>0</v>
      </c>
      <c r="L37">
        <f ca="1">IF('NGPS 2020'!$A45="MR",INDIRECT("'NGPS 2020'!"&amp;'Country Selector'!$B$3&amp;ROW($A45))*10^12,0)</f>
        <v>0</v>
      </c>
      <c r="M37" s="90">
        <f t="shared" ca="1" si="5"/>
        <v>457334835141.7124</v>
      </c>
      <c r="N37" s="90">
        <f t="shared" ca="1" si="5"/>
        <v>914669670283.4248</v>
      </c>
      <c r="O37" s="90">
        <f t="shared" ca="1" si="5"/>
        <v>1372004505425.1372</v>
      </c>
      <c r="P37" s="90">
        <f t="shared" ca="1" si="5"/>
        <v>1829339340566.8496</v>
      </c>
      <c r="Q37" s="90">
        <f t="shared" ca="1" si="5"/>
        <v>2286674175708.562</v>
      </c>
      <c r="R37" s="90">
        <f t="shared" ca="1" si="5"/>
        <v>2744009010850.2744</v>
      </c>
      <c r="S37" s="90">
        <f t="shared" ca="1" si="5"/>
        <v>3201343845991.9868</v>
      </c>
      <c r="T37" s="90">
        <f t="shared" ca="1" si="5"/>
        <v>3658678681133.6992</v>
      </c>
      <c r="U37" s="90">
        <f t="shared" ca="1" si="5"/>
        <v>4116013516275.4116</v>
      </c>
      <c r="V37">
        <f ca="1">IF('NGPS 2030'!$A45="MR",INDIRECT("'NGPS 2030'!"&amp;'Country Selector'!$B$3&amp;ROW($A45))*10^12,0)</f>
        <v>4573348351417.124</v>
      </c>
    </row>
    <row r="38" spans="1:22">
      <c r="A38" s="74">
        <v>-14</v>
      </c>
      <c r="B38">
        <f ca="1">IF('NGPS 2010'!$A46="MR",INDIRECT("'NGPS 2010'!"&amp;'Country Selector'!$B$3&amp;ROW($A46))*10^12,0)</f>
        <v>0</v>
      </c>
      <c r="C38" s="90">
        <f t="shared" ca="1" si="4"/>
        <v>1717676894402.2605</v>
      </c>
      <c r="D38" s="90">
        <f t="shared" ca="1" si="4"/>
        <v>3435353788804.521</v>
      </c>
      <c r="E38" s="90">
        <f t="shared" ca="1" si="4"/>
        <v>5153030683206.7812</v>
      </c>
      <c r="F38" s="90">
        <f t="shared" ca="1" si="4"/>
        <v>6870707577609.042</v>
      </c>
      <c r="G38" s="90">
        <f t="shared" ca="1" si="4"/>
        <v>8588384472011.3027</v>
      </c>
      <c r="H38" s="90">
        <f t="shared" ca="1" si="4"/>
        <v>10306061366413.562</v>
      </c>
      <c r="I38" s="90">
        <f t="shared" ca="1" si="4"/>
        <v>12023738260815.824</v>
      </c>
      <c r="J38" s="90">
        <f t="shared" ca="1" si="4"/>
        <v>13741415155218.084</v>
      </c>
      <c r="K38" s="90">
        <f t="shared" ca="1" si="4"/>
        <v>15459092049620.344</v>
      </c>
      <c r="L38">
        <f ca="1">IF('NGPS 2020'!$A46="MR",INDIRECT("'NGPS 2020'!"&amp;'Country Selector'!$B$3&amp;ROW($A46))*10^12,0)</f>
        <v>17176768944022.605</v>
      </c>
      <c r="M38" s="90">
        <f t="shared" ca="1" si="5"/>
        <v>16048082371658.418</v>
      </c>
      <c r="N38" s="90">
        <f t="shared" ca="1" si="5"/>
        <v>14919395799294.232</v>
      </c>
      <c r="O38" s="90">
        <f t="shared" ca="1" si="5"/>
        <v>13790709226930.047</v>
      </c>
      <c r="P38" s="90">
        <f t="shared" ca="1" si="5"/>
        <v>12662022654565.859</v>
      </c>
      <c r="Q38" s="90">
        <f t="shared" ca="1" si="5"/>
        <v>11533336082201.676</v>
      </c>
      <c r="R38" s="90">
        <f t="shared" ca="1" si="5"/>
        <v>10404649509837.488</v>
      </c>
      <c r="S38" s="90">
        <f t="shared" ca="1" si="5"/>
        <v>9275962937473.3027</v>
      </c>
      <c r="T38" s="90">
        <f t="shared" ca="1" si="5"/>
        <v>8147276365109.1172</v>
      </c>
      <c r="U38" s="90">
        <f t="shared" ca="1" si="5"/>
        <v>7018589792744.9307</v>
      </c>
      <c r="V38">
        <f ca="1">IF('NGPS 2030'!$A46="MR",INDIRECT("'NGPS 2030'!"&amp;'Country Selector'!$B$3&amp;ROW($A46))*10^12,0)</f>
        <v>5889903220380.7451</v>
      </c>
    </row>
    <row r="39" spans="1:22">
      <c r="A39" s="74">
        <v>-13</v>
      </c>
      <c r="B39">
        <f ca="1">IF('NGPS 2010'!$A47="MR",INDIRECT("'NGPS 2010'!"&amp;'Country Selector'!$B$3&amp;ROW($A47))*10^12,0)</f>
        <v>0</v>
      </c>
      <c r="C39" s="90">
        <f t="shared" ca="1" si="4"/>
        <v>50382263516.32531</v>
      </c>
      <c r="D39" s="90">
        <f t="shared" ca="1" si="4"/>
        <v>100764527032.65062</v>
      </c>
      <c r="E39" s="90">
        <f t="shared" ca="1" si="4"/>
        <v>151146790548.97592</v>
      </c>
      <c r="F39" s="90">
        <f t="shared" ca="1" si="4"/>
        <v>201529054065.30124</v>
      </c>
      <c r="G39" s="90">
        <f t="shared" ca="1" si="4"/>
        <v>251911317581.62656</v>
      </c>
      <c r="H39" s="90">
        <f t="shared" ca="1" si="4"/>
        <v>302293581097.95184</v>
      </c>
      <c r="I39" s="90">
        <f t="shared" ca="1" si="4"/>
        <v>352675844614.27722</v>
      </c>
      <c r="J39" s="90">
        <f t="shared" ca="1" si="4"/>
        <v>403058108130.60248</v>
      </c>
      <c r="K39" s="90">
        <f t="shared" ca="1" si="4"/>
        <v>453440371646.92786</v>
      </c>
      <c r="L39">
        <f ca="1">IF('NGPS 2020'!$A47="MR",INDIRECT("'NGPS 2020'!"&amp;'Country Selector'!$B$3&amp;ROW($A47))*10^12,0)</f>
        <v>503822635163.25311</v>
      </c>
      <c r="M39" s="90">
        <f t="shared" ca="1" si="5"/>
        <v>453440371646.92786</v>
      </c>
      <c r="N39" s="90">
        <f t="shared" ca="1" si="5"/>
        <v>403058108130.60248</v>
      </c>
      <c r="O39" s="90">
        <f t="shared" ca="1" si="5"/>
        <v>352675844614.27722</v>
      </c>
      <c r="P39" s="90">
        <f t="shared" ca="1" si="5"/>
        <v>302293581097.95184</v>
      </c>
      <c r="Q39" s="90">
        <f t="shared" ca="1" si="5"/>
        <v>251911317581.62656</v>
      </c>
      <c r="R39" s="90">
        <f t="shared" ca="1" si="5"/>
        <v>201529054065.30124</v>
      </c>
      <c r="S39" s="90">
        <f t="shared" ca="1" si="5"/>
        <v>151146790548.97592</v>
      </c>
      <c r="T39" s="90">
        <f t="shared" ca="1" si="5"/>
        <v>100764527032.65062</v>
      </c>
      <c r="U39" s="90">
        <f t="shared" ca="1" si="5"/>
        <v>50382263516.32531</v>
      </c>
      <c r="V39">
        <f ca="1">IF('NGPS 2030'!$A47="MR",INDIRECT("'NGPS 2030'!"&amp;'Country Selector'!$B$3&amp;ROW($A47))*10^12,0)</f>
        <v>0</v>
      </c>
    </row>
    <row r="40" spans="1:22">
      <c r="A40" s="74">
        <v>-12</v>
      </c>
      <c r="B40">
        <f ca="1">IF('NGPS 2010'!$A48="MR",INDIRECT("'NGPS 2010'!"&amp;'Country Selector'!$B$3&amp;ROW($A48))*10^12,0)</f>
        <v>0</v>
      </c>
      <c r="C40" s="90">
        <f t="shared" ca="1" si="4"/>
        <v>411402324258.43097</v>
      </c>
      <c r="D40" s="90">
        <f t="shared" ca="1" si="4"/>
        <v>822804648516.86194</v>
      </c>
      <c r="E40" s="90">
        <f t="shared" ca="1" si="4"/>
        <v>1234206972775.293</v>
      </c>
      <c r="F40" s="90">
        <f t="shared" ca="1" si="4"/>
        <v>1645609297033.7239</v>
      </c>
      <c r="G40" s="90">
        <f t="shared" ca="1" si="4"/>
        <v>2057011621292.1548</v>
      </c>
      <c r="H40" s="90">
        <f t="shared" ca="1" si="4"/>
        <v>2468413945550.5859</v>
      </c>
      <c r="I40" s="90">
        <f t="shared" ca="1" si="4"/>
        <v>2879816269809.0166</v>
      </c>
      <c r="J40" s="90">
        <f t="shared" ca="1" si="4"/>
        <v>3291218594067.4478</v>
      </c>
      <c r="K40" s="90">
        <f t="shared" ca="1" si="4"/>
        <v>3702620918325.8789</v>
      </c>
      <c r="L40">
        <f ca="1">IF('NGPS 2020'!$A48="MR",INDIRECT("'NGPS 2020'!"&amp;'Country Selector'!$B$3&amp;ROW($A48))*10^12,0)</f>
        <v>4114023242584.3096</v>
      </c>
      <c r="M40" s="90">
        <f t="shared" ca="1" si="5"/>
        <v>3706179477841.4102</v>
      </c>
      <c r="N40" s="90">
        <f t="shared" ca="1" si="5"/>
        <v>3298335713098.5098</v>
      </c>
      <c r="O40" s="90">
        <f t="shared" ca="1" si="5"/>
        <v>2890491948355.6099</v>
      </c>
      <c r="P40" s="90">
        <f t="shared" ca="1" si="5"/>
        <v>2482648183612.7104</v>
      </c>
      <c r="Q40" s="90">
        <f t="shared" ca="1" si="5"/>
        <v>2074804418869.8103</v>
      </c>
      <c r="R40" s="90">
        <f t="shared" ca="1" si="5"/>
        <v>1666960654126.9104</v>
      </c>
      <c r="S40" s="90">
        <f t="shared" ca="1" si="5"/>
        <v>1259116889384.0107</v>
      </c>
      <c r="T40" s="90">
        <f t="shared" ca="1" si="5"/>
        <v>851273124641.11072</v>
      </c>
      <c r="U40" s="90">
        <f t="shared" ca="1" si="5"/>
        <v>443429359898.21088</v>
      </c>
      <c r="V40">
        <f ca="1">IF('NGPS 2030'!$A48="MR",INDIRECT("'NGPS 2030'!"&amp;'Country Selector'!$B$3&amp;ROW($A48))*10^12,0)</f>
        <v>35585595155.311012</v>
      </c>
    </row>
    <row r="41" spans="1:22">
      <c r="A41" s="74">
        <v>-11</v>
      </c>
      <c r="B41">
        <f ca="1">IF('NGPS 2010'!$A49="MR",INDIRECT("'NGPS 2010'!"&amp;'Country Selector'!$B$3&amp;ROW($A49))*10^12,0)</f>
        <v>0</v>
      </c>
      <c r="C41" s="90">
        <f t="shared" ca="1" si="4"/>
        <v>529834967364.99591</v>
      </c>
      <c r="D41" s="90">
        <f t="shared" ca="1" si="4"/>
        <v>1059669934729.9918</v>
      </c>
      <c r="E41" s="90">
        <f t="shared" ca="1" si="4"/>
        <v>1589504902094.9878</v>
      </c>
      <c r="F41" s="90">
        <f t="shared" ca="1" si="4"/>
        <v>2119339869459.9836</v>
      </c>
      <c r="G41" s="90">
        <f t="shared" ca="1" si="4"/>
        <v>2649174836824.9795</v>
      </c>
      <c r="H41" s="90">
        <f t="shared" ca="1" si="4"/>
        <v>3179009804189.9756</v>
      </c>
      <c r="I41" s="90">
        <f t="shared" ca="1" si="4"/>
        <v>3708844771554.9712</v>
      </c>
      <c r="J41" s="90">
        <f t="shared" ca="1" si="4"/>
        <v>4238679738919.9673</v>
      </c>
      <c r="K41" s="90">
        <f t="shared" ca="1" si="4"/>
        <v>4768514706284.9629</v>
      </c>
      <c r="L41">
        <f ca="1">IF('NGPS 2020'!$A49="MR",INDIRECT("'NGPS 2020'!"&amp;'Country Selector'!$B$3&amp;ROW($A49))*10^12,0)</f>
        <v>5298349673649.959</v>
      </c>
      <c r="M41" s="90">
        <f t="shared" ca="1" si="5"/>
        <v>4768514706284.9629</v>
      </c>
      <c r="N41" s="90">
        <f t="shared" ca="1" si="5"/>
        <v>4238679738919.9673</v>
      </c>
      <c r="O41" s="90">
        <f t="shared" ca="1" si="5"/>
        <v>3708844771554.9712</v>
      </c>
      <c r="P41" s="90">
        <f t="shared" ca="1" si="5"/>
        <v>3179009804189.9756</v>
      </c>
      <c r="Q41" s="90">
        <f t="shared" ca="1" si="5"/>
        <v>2649174836824.9795</v>
      </c>
      <c r="R41" s="90">
        <f t="shared" ca="1" si="5"/>
        <v>2119339869459.9836</v>
      </c>
      <c r="S41" s="90">
        <f t="shared" ca="1" si="5"/>
        <v>1589504902094.9878</v>
      </c>
      <c r="T41" s="90">
        <f t="shared" ca="1" si="5"/>
        <v>1059669934729.9918</v>
      </c>
      <c r="U41" s="90">
        <f t="shared" ca="1" si="5"/>
        <v>529834967364.99591</v>
      </c>
      <c r="V41">
        <f ca="1">IF('NGPS 2030'!$A49="MR",INDIRECT("'NGPS 2030'!"&amp;'Country Selector'!$B$3&amp;ROW($A49))*10^12,0)</f>
        <v>0</v>
      </c>
    </row>
    <row r="42" spans="1:22">
      <c r="A42" s="74">
        <v>-10</v>
      </c>
      <c r="B42">
        <f ca="1">IF('NGPS 2010'!$A50="MR",INDIRECT("'NGPS 2010'!"&amp;'Country Selector'!$B$3&amp;ROW($A50))*10^12,0)</f>
        <v>0</v>
      </c>
      <c r="C42" s="90">
        <f t="shared" ca="1" si="4"/>
        <v>0</v>
      </c>
      <c r="D42" s="90">
        <f t="shared" ca="1" si="4"/>
        <v>0</v>
      </c>
      <c r="E42" s="90">
        <f t="shared" ca="1" si="4"/>
        <v>0</v>
      </c>
      <c r="F42" s="90">
        <f t="shared" ca="1" si="4"/>
        <v>0</v>
      </c>
      <c r="G42" s="90">
        <f t="shared" ca="1" si="4"/>
        <v>0</v>
      </c>
      <c r="H42" s="90">
        <f t="shared" ca="1" si="4"/>
        <v>0</v>
      </c>
      <c r="I42" s="90">
        <f t="shared" ca="1" si="4"/>
        <v>0</v>
      </c>
      <c r="J42" s="90">
        <f t="shared" ca="1" si="4"/>
        <v>0</v>
      </c>
      <c r="K42" s="90">
        <f t="shared" ca="1" si="4"/>
        <v>0</v>
      </c>
      <c r="L42">
        <f ca="1">IF('NGPS 2020'!$A50="MR",INDIRECT("'NGPS 2020'!"&amp;'Country Selector'!$B$3&amp;ROW($A50))*10^12,0)</f>
        <v>0</v>
      </c>
      <c r="M42" s="90">
        <f t="shared" ca="1" si="5"/>
        <v>393428218603.51624</v>
      </c>
      <c r="N42" s="90">
        <f t="shared" ca="1" si="5"/>
        <v>786856437207.03247</v>
      </c>
      <c r="O42" s="90">
        <f t="shared" ca="1" si="5"/>
        <v>1180284655810.5486</v>
      </c>
      <c r="P42" s="90">
        <f t="shared" ca="1" si="5"/>
        <v>1573712874414.0649</v>
      </c>
      <c r="Q42" s="90">
        <f t="shared" ca="1" si="5"/>
        <v>1967141093017.5813</v>
      </c>
      <c r="R42" s="90">
        <f t="shared" ca="1" si="5"/>
        <v>2360569311621.0972</v>
      </c>
      <c r="S42" s="90">
        <f t="shared" ca="1" si="5"/>
        <v>2753997530224.6133</v>
      </c>
      <c r="T42" s="90">
        <f t="shared" ca="1" si="5"/>
        <v>3147425748828.1299</v>
      </c>
      <c r="U42" s="90">
        <f t="shared" ca="1" si="5"/>
        <v>3540853967431.646</v>
      </c>
      <c r="V42">
        <f ca="1">IF('NGPS 2030'!$A50="MR",INDIRECT("'NGPS 2030'!"&amp;'Country Selector'!$B$3&amp;ROW($A50))*10^12,0)</f>
        <v>3934282186035.1621</v>
      </c>
    </row>
    <row r="43" spans="1:22">
      <c r="A43" s="74">
        <v>-9</v>
      </c>
      <c r="B43">
        <f ca="1">IF('NGPS 2010'!$A51="MR",INDIRECT("'NGPS 2010'!"&amp;'Country Selector'!$B$3&amp;ROW($A51))*10^12,0)</f>
        <v>0</v>
      </c>
      <c r="C43" s="90">
        <f t="shared" ca="1" si="4"/>
        <v>0</v>
      </c>
      <c r="D43" s="90">
        <f t="shared" ca="1" si="4"/>
        <v>0</v>
      </c>
      <c r="E43" s="90">
        <f t="shared" ca="1" si="4"/>
        <v>0</v>
      </c>
      <c r="F43" s="90">
        <f t="shared" ca="1" si="4"/>
        <v>0</v>
      </c>
      <c r="G43" s="90">
        <f t="shared" ca="1" si="4"/>
        <v>0</v>
      </c>
      <c r="H43" s="90">
        <f t="shared" ca="1" si="4"/>
        <v>0</v>
      </c>
      <c r="I43" s="90">
        <f t="shared" ca="1" si="4"/>
        <v>0</v>
      </c>
      <c r="J43" s="90">
        <f t="shared" ca="1" si="4"/>
        <v>0</v>
      </c>
      <c r="K43" s="90">
        <f t="shared" ca="1" si="4"/>
        <v>0</v>
      </c>
      <c r="L43">
        <f ca="1">IF('NGPS 2020'!$A51="MR",INDIRECT("'NGPS 2020'!"&amp;'Country Selector'!$B$3&amp;ROW($A51))*10^12,0)</f>
        <v>0</v>
      </c>
      <c r="M43" s="90">
        <f t="shared" ca="1" si="5"/>
        <v>0</v>
      </c>
      <c r="N43" s="90">
        <f t="shared" ca="1" si="5"/>
        <v>0</v>
      </c>
      <c r="O43" s="90">
        <f t="shared" ca="1" si="5"/>
        <v>0</v>
      </c>
      <c r="P43" s="90">
        <f t="shared" ca="1" si="5"/>
        <v>0</v>
      </c>
      <c r="Q43" s="90">
        <f t="shared" ca="1" si="5"/>
        <v>0</v>
      </c>
      <c r="R43" s="90">
        <f t="shared" ca="1" si="5"/>
        <v>0</v>
      </c>
      <c r="S43" s="90">
        <f t="shared" ca="1" si="5"/>
        <v>0</v>
      </c>
      <c r="T43" s="90">
        <f t="shared" ca="1" si="5"/>
        <v>0</v>
      </c>
      <c r="U43" s="90">
        <f t="shared" ca="1" si="5"/>
        <v>0</v>
      </c>
      <c r="V43">
        <f ca="1">IF('NGPS 2030'!$A51="MR",INDIRECT("'NGPS 2030'!"&amp;'Country Selector'!$B$3&amp;ROW($A51))*10^12,0)</f>
        <v>0</v>
      </c>
    </row>
    <row r="44" spans="1:22">
      <c r="A44" s="74">
        <v>-8</v>
      </c>
      <c r="B44">
        <f ca="1">IF('NGPS 2010'!$A52="MR",INDIRECT("'NGPS 2010'!"&amp;'Country Selector'!$B$3&amp;ROW($A52))*10^12,0)</f>
        <v>1459303062202.6504</v>
      </c>
      <c r="C44" s="90">
        <f t="shared" ca="1" si="4"/>
        <v>1313372755982.3853</v>
      </c>
      <c r="D44" s="90">
        <f t="shared" ca="1" si="4"/>
        <v>1167442449762.1204</v>
      </c>
      <c r="E44" s="90">
        <f t="shared" ca="1" si="4"/>
        <v>1021512143541.8552</v>
      </c>
      <c r="F44" s="90">
        <f t="shared" ca="1" si="4"/>
        <v>875581837321.59021</v>
      </c>
      <c r="G44" s="90">
        <f t="shared" ca="1" si="4"/>
        <v>729651531101.3252</v>
      </c>
      <c r="H44" s="90">
        <f t="shared" ca="1" si="4"/>
        <v>583721224881.06018</v>
      </c>
      <c r="I44" s="90">
        <f t="shared" ca="1" si="4"/>
        <v>437790918660.7951</v>
      </c>
      <c r="J44" s="90">
        <f t="shared" ca="1" si="4"/>
        <v>291860612440.53009</v>
      </c>
      <c r="K44" s="90">
        <f t="shared" ca="1" si="4"/>
        <v>145930306220.26505</v>
      </c>
      <c r="L44">
        <f ca="1">IF('NGPS 2020'!$A52="MR",INDIRECT("'NGPS 2020'!"&amp;'Country Selector'!$B$3&amp;ROW($A52))*10^12,0)</f>
        <v>0</v>
      </c>
      <c r="M44" s="90">
        <f t="shared" ca="1" si="5"/>
        <v>24534789899.22644</v>
      </c>
      <c r="N44" s="90">
        <f t="shared" ca="1" si="5"/>
        <v>49069579798.452881</v>
      </c>
      <c r="O44" s="90">
        <f t="shared" ca="1" si="5"/>
        <v>73604369697.679321</v>
      </c>
      <c r="P44" s="90">
        <f t="shared" ca="1" si="5"/>
        <v>98139159596.905762</v>
      </c>
      <c r="Q44" s="90">
        <f t="shared" ca="1" si="5"/>
        <v>122673949496.1322</v>
      </c>
      <c r="R44" s="90">
        <f t="shared" ca="1" si="5"/>
        <v>147208739395.35864</v>
      </c>
      <c r="S44" s="90">
        <f t="shared" ca="1" si="5"/>
        <v>171743529294.58508</v>
      </c>
      <c r="T44" s="90">
        <f t="shared" ca="1" si="5"/>
        <v>196278319193.81152</v>
      </c>
      <c r="U44" s="90">
        <f t="shared" ca="1" si="5"/>
        <v>220813109093.03799</v>
      </c>
      <c r="V44">
        <f ca="1">IF('NGPS 2030'!$A52="MR",INDIRECT("'NGPS 2030'!"&amp;'Country Selector'!$B$3&amp;ROW($A52))*10^12,0)</f>
        <v>245347898992.2644</v>
      </c>
    </row>
    <row r="45" spans="1:22">
      <c r="A45" s="74">
        <v>-7</v>
      </c>
      <c r="B45">
        <f ca="1">IF('NGPS 2010'!$A53="MR",INDIRECT("'NGPS 2010'!"&amp;'Country Selector'!$B$3&amp;ROW($A53))*10^12,0)</f>
        <v>7815664082084.3887</v>
      </c>
      <c r="C45" s="90">
        <f t="shared" ca="1" si="4"/>
        <v>7388011854745.6113</v>
      </c>
      <c r="D45" s="90">
        <f t="shared" ca="1" si="4"/>
        <v>6960359627406.833</v>
      </c>
      <c r="E45" s="90">
        <f t="shared" ca="1" si="4"/>
        <v>6532707400068.0557</v>
      </c>
      <c r="F45" s="90">
        <f t="shared" ca="1" si="4"/>
        <v>6105055172729.2773</v>
      </c>
      <c r="G45" s="90">
        <f t="shared" ca="1" si="4"/>
        <v>5677402945390.5</v>
      </c>
      <c r="H45" s="90">
        <f t="shared" ca="1" si="4"/>
        <v>5249750718051.7227</v>
      </c>
      <c r="I45" s="90">
        <f t="shared" ca="1" si="4"/>
        <v>4822098490712.9453</v>
      </c>
      <c r="J45" s="90">
        <f t="shared" ca="1" si="4"/>
        <v>4394446263374.168</v>
      </c>
      <c r="K45" s="90">
        <f t="shared" ca="1" si="4"/>
        <v>3966794036035.3906</v>
      </c>
      <c r="L45">
        <f ca="1">IF('NGPS 2020'!$A53="MR",INDIRECT("'NGPS 2020'!"&amp;'Country Selector'!$B$3&amp;ROW($A53))*10^12,0)</f>
        <v>3539141808696.6128</v>
      </c>
      <c r="M45" s="90">
        <f t="shared" ca="1" si="5"/>
        <v>3193235383588.8081</v>
      </c>
      <c r="N45" s="90">
        <f t="shared" ca="1" si="5"/>
        <v>2847328958481.0034</v>
      </c>
      <c r="O45" s="90">
        <f t="shared" ca="1" si="5"/>
        <v>2501422533373.1987</v>
      </c>
      <c r="P45" s="90">
        <f t="shared" ca="1" si="5"/>
        <v>2155516108265.3938</v>
      </c>
      <c r="Q45" s="90">
        <f t="shared" ca="1" si="5"/>
        <v>1809609683157.5891</v>
      </c>
      <c r="R45" s="90">
        <f t="shared" ca="1" si="5"/>
        <v>1463703258049.7844</v>
      </c>
      <c r="S45" s="90">
        <f t="shared" ca="1" si="5"/>
        <v>1117796832941.9797</v>
      </c>
      <c r="T45" s="90">
        <f t="shared" ca="1" si="5"/>
        <v>771890407834.17505</v>
      </c>
      <c r="U45" s="90">
        <f t="shared" ca="1" si="5"/>
        <v>425983982726.37036</v>
      </c>
      <c r="V45">
        <f ca="1">IF('NGPS 2030'!$A53="MR",INDIRECT("'NGPS 2030'!"&amp;'Country Selector'!$B$3&amp;ROW($A53))*10^12,0)</f>
        <v>80077557618.56572</v>
      </c>
    </row>
    <row r="46" spans="1:22">
      <c r="A46" s="74">
        <v>-6</v>
      </c>
      <c r="B46">
        <f ca="1">IF('NGPS 2010'!$A54="MR",INDIRECT("'NGPS 2010'!"&amp;'Country Selector'!$B$3&amp;ROW($A54))*10^12,0)</f>
        <v>0</v>
      </c>
      <c r="C46" s="90">
        <f t="shared" ca="1" si="4"/>
        <v>0</v>
      </c>
      <c r="D46" s="90">
        <f t="shared" ca="1" si="4"/>
        <v>0</v>
      </c>
      <c r="E46" s="90">
        <f t="shared" ca="1" si="4"/>
        <v>0</v>
      </c>
      <c r="F46" s="90">
        <f t="shared" ca="1" si="4"/>
        <v>0</v>
      </c>
      <c r="G46" s="90">
        <f t="shared" ca="1" si="4"/>
        <v>0</v>
      </c>
      <c r="H46" s="90">
        <f t="shared" ca="1" si="4"/>
        <v>0</v>
      </c>
      <c r="I46" s="90">
        <f t="shared" ca="1" si="4"/>
        <v>0</v>
      </c>
      <c r="J46" s="90">
        <f t="shared" ca="1" si="4"/>
        <v>0</v>
      </c>
      <c r="K46" s="90">
        <f t="shared" ca="1" si="4"/>
        <v>0</v>
      </c>
      <c r="L46">
        <f ca="1">IF('NGPS 2020'!$A54="MR",INDIRECT("'NGPS 2020'!"&amp;'Country Selector'!$B$3&amp;ROW($A54))*10^12,0)</f>
        <v>0</v>
      </c>
      <c r="M46" s="90">
        <f t="shared" ca="1" si="5"/>
        <v>0</v>
      </c>
      <c r="N46" s="90">
        <f t="shared" ca="1" si="5"/>
        <v>0</v>
      </c>
      <c r="O46" s="90">
        <f t="shared" ca="1" si="5"/>
        <v>0</v>
      </c>
      <c r="P46" s="90">
        <f t="shared" ca="1" si="5"/>
        <v>0</v>
      </c>
      <c r="Q46" s="90">
        <f t="shared" ca="1" si="5"/>
        <v>0</v>
      </c>
      <c r="R46" s="90">
        <f t="shared" ca="1" si="5"/>
        <v>0</v>
      </c>
      <c r="S46" s="90">
        <f t="shared" ca="1" si="5"/>
        <v>0</v>
      </c>
      <c r="T46" s="90">
        <f t="shared" ca="1" si="5"/>
        <v>0</v>
      </c>
      <c r="U46" s="90">
        <f t="shared" ca="1" si="5"/>
        <v>0</v>
      </c>
      <c r="V46">
        <f ca="1">IF('NGPS 2030'!$A54="MR",INDIRECT("'NGPS 2030'!"&amp;'Country Selector'!$B$3&amp;ROW($A54))*10^12,0)</f>
        <v>0</v>
      </c>
    </row>
    <row r="47" spans="1:22">
      <c r="A47" s="74">
        <v>-5</v>
      </c>
      <c r="B47">
        <f ca="1">IF('NGPS 2010'!$A55="MR",INDIRECT("'NGPS 2010'!"&amp;'Country Selector'!$B$3&amp;ROW($A55))*10^12,0)</f>
        <v>0</v>
      </c>
      <c r="C47" s="90">
        <f t="shared" ca="1" si="4"/>
        <v>166395227165.02881</v>
      </c>
      <c r="D47" s="90">
        <f t="shared" ca="1" si="4"/>
        <v>332790454330.05762</v>
      </c>
      <c r="E47" s="90">
        <f t="shared" ca="1" si="4"/>
        <v>499185681495.08643</v>
      </c>
      <c r="F47" s="90">
        <f t="shared" ca="1" si="4"/>
        <v>665580908660.11523</v>
      </c>
      <c r="G47" s="90">
        <f t="shared" ca="1" si="4"/>
        <v>831976135825.14404</v>
      </c>
      <c r="H47" s="90">
        <f t="shared" ca="1" si="4"/>
        <v>998371362990.17285</v>
      </c>
      <c r="I47" s="90">
        <f t="shared" ca="1" si="4"/>
        <v>1164766590155.2017</v>
      </c>
      <c r="J47" s="90">
        <f t="shared" ca="1" si="4"/>
        <v>1331161817320.2305</v>
      </c>
      <c r="K47" s="90">
        <f t="shared" ca="1" si="4"/>
        <v>1497557044485.2593</v>
      </c>
      <c r="L47">
        <f ca="1">IF('NGPS 2020'!$A55="MR",INDIRECT("'NGPS 2020'!"&amp;'Country Selector'!$B$3&amp;ROW($A55))*10^12,0)</f>
        <v>1663952271650.2881</v>
      </c>
      <c r="M47" s="90">
        <f t="shared" ca="1" si="5"/>
        <v>1497557044485.2593</v>
      </c>
      <c r="N47" s="90">
        <f t="shared" ca="1" si="5"/>
        <v>1331161817320.2305</v>
      </c>
      <c r="O47" s="90">
        <f t="shared" ca="1" si="5"/>
        <v>1164766590155.2017</v>
      </c>
      <c r="P47" s="90">
        <f t="shared" ca="1" si="5"/>
        <v>998371362990.17285</v>
      </c>
      <c r="Q47" s="90">
        <f t="shared" ca="1" si="5"/>
        <v>831976135825.14404</v>
      </c>
      <c r="R47" s="90">
        <f t="shared" ca="1" si="5"/>
        <v>665580908660.11523</v>
      </c>
      <c r="S47" s="90">
        <f t="shared" ca="1" si="5"/>
        <v>499185681495.08643</v>
      </c>
      <c r="T47" s="90">
        <f t="shared" ca="1" si="5"/>
        <v>332790454330.05762</v>
      </c>
      <c r="U47" s="90">
        <f t="shared" ca="1" si="5"/>
        <v>166395227165.02881</v>
      </c>
      <c r="V47">
        <f ca="1">IF('NGPS 2030'!$A55="MR",INDIRECT("'NGPS 2030'!"&amp;'Country Selector'!$B$3&amp;ROW($A55))*10^12,0)</f>
        <v>0</v>
      </c>
    </row>
    <row r="48" spans="1:22">
      <c r="A48" s="74">
        <v>-4</v>
      </c>
      <c r="B48">
        <f ca="1">IF('NGPS 2010'!$A56="MR",INDIRECT("'NGPS 2010'!"&amp;'Country Selector'!$B$3&amp;ROW($A56))*10^12,0)</f>
        <v>24326610366.486534</v>
      </c>
      <c r="C48" s="90">
        <f t="shared" ca="1" si="4"/>
        <v>29097444623.393188</v>
      </c>
      <c r="D48" s="90">
        <f t="shared" ca="1" si="4"/>
        <v>33868278880.299843</v>
      </c>
      <c r="E48" s="90">
        <f t="shared" ca="1" si="4"/>
        <v>38639113137.206497</v>
      </c>
      <c r="F48" s="90">
        <f t="shared" ca="1" si="4"/>
        <v>43409947394.113144</v>
      </c>
      <c r="G48" s="90">
        <f t="shared" ca="1" si="4"/>
        <v>48180781651.019806</v>
      </c>
      <c r="H48" s="90">
        <f t="shared" ca="1" si="4"/>
        <v>52951615907.926453</v>
      </c>
      <c r="I48" s="90">
        <f t="shared" ca="1" si="4"/>
        <v>57722450164.833107</v>
      </c>
      <c r="J48" s="90">
        <f t="shared" ca="1" si="4"/>
        <v>62493284421.739769</v>
      </c>
      <c r="K48" s="90">
        <f t="shared" ca="1" si="4"/>
        <v>67264118678.646416</v>
      </c>
      <c r="L48">
        <f ca="1">IF('NGPS 2020'!$A56="MR",INDIRECT("'NGPS 2020'!"&amp;'Country Selector'!$B$3&amp;ROW($A56))*10^12,0)</f>
        <v>72034952935.55307</v>
      </c>
      <c r="M48" s="90">
        <f t="shared" ca="1" si="5"/>
        <v>64831457641.997765</v>
      </c>
      <c r="N48" s="90">
        <f t="shared" ca="1" si="5"/>
        <v>57627962348.442459</v>
      </c>
      <c r="O48" s="90">
        <f t="shared" ca="1" si="5"/>
        <v>50424467054.887146</v>
      </c>
      <c r="P48" s="90">
        <f t="shared" ca="1" si="5"/>
        <v>43220971761.331841</v>
      </c>
      <c r="Q48" s="90">
        <f t="shared" ca="1" si="5"/>
        <v>36017476467.776535</v>
      </c>
      <c r="R48" s="90">
        <f t="shared" ca="1" si="5"/>
        <v>28813981174.22123</v>
      </c>
      <c r="S48" s="90">
        <f t="shared" ca="1" si="5"/>
        <v>21610485880.66592</v>
      </c>
      <c r="T48" s="90">
        <f t="shared" ca="1" si="5"/>
        <v>14406990587.110615</v>
      </c>
      <c r="U48" s="90">
        <f t="shared" ca="1" si="5"/>
        <v>7203495293.5553074</v>
      </c>
      <c r="V48">
        <f ca="1">IF('NGPS 2030'!$A56="MR",INDIRECT("'NGPS 2030'!"&amp;'Country Selector'!$B$3&amp;ROW($A56))*10^12,0)</f>
        <v>0</v>
      </c>
    </row>
    <row r="49" spans="1:22">
      <c r="A49" s="74">
        <v>-3</v>
      </c>
      <c r="B49">
        <f ca="1">IF('NGPS 2010'!$A57="MR",INDIRECT("'NGPS 2010'!"&amp;'Country Selector'!$B$3&amp;ROW($A57))*10^12,0)</f>
        <v>0</v>
      </c>
      <c r="C49" s="90">
        <f t="shared" ca="1" si="4"/>
        <v>0</v>
      </c>
      <c r="D49" s="90">
        <f t="shared" ca="1" si="4"/>
        <v>0</v>
      </c>
      <c r="E49" s="90">
        <f t="shared" ca="1" si="4"/>
        <v>0</v>
      </c>
      <c r="F49" s="90">
        <f t="shared" ca="1" si="4"/>
        <v>0</v>
      </c>
      <c r="G49" s="90">
        <f t="shared" ca="1" si="4"/>
        <v>0</v>
      </c>
      <c r="H49" s="90">
        <f t="shared" ca="1" si="4"/>
        <v>0</v>
      </c>
      <c r="I49" s="90">
        <f t="shared" ca="1" si="4"/>
        <v>0</v>
      </c>
      <c r="J49" s="90">
        <f t="shared" ca="1" si="4"/>
        <v>0</v>
      </c>
      <c r="K49" s="90">
        <f t="shared" ca="1" si="4"/>
        <v>0</v>
      </c>
      <c r="L49">
        <f ca="1">IF('NGPS 2020'!$A57="MR",INDIRECT("'NGPS 2020'!"&amp;'Country Selector'!$B$3&amp;ROW($A57))*10^12,0)</f>
        <v>0</v>
      </c>
      <c r="M49" s="90">
        <f t="shared" ca="1" si="5"/>
        <v>0</v>
      </c>
      <c r="N49" s="90">
        <f t="shared" ca="1" si="5"/>
        <v>0</v>
      </c>
      <c r="O49" s="90">
        <f t="shared" ca="1" si="5"/>
        <v>0</v>
      </c>
      <c r="P49" s="90">
        <f t="shared" ca="1" si="5"/>
        <v>0</v>
      </c>
      <c r="Q49" s="90">
        <f t="shared" ca="1" si="5"/>
        <v>0</v>
      </c>
      <c r="R49" s="90">
        <f t="shared" ca="1" si="5"/>
        <v>0</v>
      </c>
      <c r="S49" s="90">
        <f t="shared" ca="1" si="5"/>
        <v>0</v>
      </c>
      <c r="T49" s="90">
        <f t="shared" ca="1" si="5"/>
        <v>0</v>
      </c>
      <c r="U49" s="90">
        <f t="shared" ca="1" si="5"/>
        <v>0</v>
      </c>
      <c r="V49">
        <f ca="1">IF('NGPS 2030'!$A57="MR",INDIRECT("'NGPS 2030'!"&amp;'Country Selector'!$B$3&amp;ROW($A57))*10^12,0)</f>
        <v>0</v>
      </c>
    </row>
    <row r="50" spans="1:22">
      <c r="A50" s="74">
        <v>-2</v>
      </c>
      <c r="B50">
        <f ca="1">IF('NGPS 2010'!$A58="MR",INDIRECT("'NGPS 2010'!"&amp;'Country Selector'!$B$3&amp;ROW($A58))*10^12,0)</f>
        <v>0</v>
      </c>
      <c r="C50" s="90">
        <f t="shared" ca="1" si="4"/>
        <v>0</v>
      </c>
      <c r="D50" s="90">
        <f t="shared" ca="1" si="4"/>
        <v>0</v>
      </c>
      <c r="E50" s="90">
        <f t="shared" ca="1" si="4"/>
        <v>0</v>
      </c>
      <c r="F50" s="90">
        <f t="shared" ca="1" si="4"/>
        <v>0</v>
      </c>
      <c r="G50" s="90">
        <f t="shared" ca="1" si="4"/>
        <v>0</v>
      </c>
      <c r="H50" s="90">
        <f t="shared" ca="1" si="4"/>
        <v>0</v>
      </c>
      <c r="I50" s="90">
        <f t="shared" ca="1" si="4"/>
        <v>0</v>
      </c>
      <c r="J50" s="90">
        <f t="shared" ca="1" si="4"/>
        <v>0</v>
      </c>
      <c r="K50" s="90">
        <f t="shared" ca="1" si="4"/>
        <v>0</v>
      </c>
      <c r="L50">
        <f ca="1">IF('NGPS 2020'!$A58="MR",INDIRECT("'NGPS 2020'!"&amp;'Country Selector'!$B$3&amp;ROW($A58))*10^12,0)</f>
        <v>0</v>
      </c>
      <c r="M50" s="90">
        <f t="shared" ca="1" si="5"/>
        <v>0</v>
      </c>
      <c r="N50" s="90">
        <f t="shared" ca="1" si="5"/>
        <v>0</v>
      </c>
      <c r="O50" s="90">
        <f t="shared" ca="1" si="5"/>
        <v>0</v>
      </c>
      <c r="P50" s="90">
        <f t="shared" ca="1" si="5"/>
        <v>0</v>
      </c>
      <c r="Q50" s="90">
        <f t="shared" ca="1" si="5"/>
        <v>0</v>
      </c>
      <c r="R50" s="90">
        <f t="shared" ca="1" si="5"/>
        <v>0</v>
      </c>
      <c r="S50" s="90">
        <f t="shared" ca="1" si="5"/>
        <v>0</v>
      </c>
      <c r="T50" s="90">
        <f t="shared" ca="1" si="5"/>
        <v>0</v>
      </c>
      <c r="U50" s="90">
        <f t="shared" ca="1" si="5"/>
        <v>0</v>
      </c>
      <c r="V50">
        <f ca="1">IF('NGPS 2030'!$A58="MR",INDIRECT("'NGPS 2030'!"&amp;'Country Selector'!$B$3&amp;ROW($A58))*10^12,0)</f>
        <v>0</v>
      </c>
    </row>
    <row r="51" spans="1:22">
      <c r="A51" s="74">
        <v>-1</v>
      </c>
      <c r="B51">
        <f ca="1">IF('NGPS 2010'!$A59="MR",INDIRECT("'NGPS 2010'!"&amp;'Country Selector'!$B$3&amp;ROW($A59))*10^12,0)</f>
        <v>0</v>
      </c>
      <c r="C51" s="90">
        <f t="shared" ca="1" si="4"/>
        <v>0</v>
      </c>
      <c r="D51" s="90">
        <f t="shared" ca="1" si="4"/>
        <v>0</v>
      </c>
      <c r="E51" s="90">
        <f t="shared" ca="1" si="4"/>
        <v>0</v>
      </c>
      <c r="F51" s="90">
        <f t="shared" ca="1" si="4"/>
        <v>0</v>
      </c>
      <c r="G51" s="90">
        <f t="shared" ca="1" si="4"/>
        <v>0</v>
      </c>
      <c r="H51" s="90">
        <f t="shared" ca="1" si="4"/>
        <v>0</v>
      </c>
      <c r="I51" s="90">
        <f t="shared" ca="1" si="4"/>
        <v>0</v>
      </c>
      <c r="J51" s="90">
        <f t="shared" ca="1" si="4"/>
        <v>0</v>
      </c>
      <c r="K51" s="90">
        <f t="shared" ca="1" si="4"/>
        <v>0</v>
      </c>
      <c r="L51">
        <f ca="1">IF('NGPS 2020'!$A59="MR",INDIRECT("'NGPS 2020'!"&amp;'Country Selector'!$B$3&amp;ROW($A59))*10^12,0)</f>
        <v>0</v>
      </c>
      <c r="M51" s="90">
        <f t="shared" ca="1" si="5"/>
        <v>0</v>
      </c>
      <c r="N51" s="90">
        <f t="shared" ca="1" si="5"/>
        <v>0</v>
      </c>
      <c r="O51" s="90">
        <f t="shared" ca="1" si="5"/>
        <v>0</v>
      </c>
      <c r="P51" s="90">
        <f t="shared" ca="1" si="5"/>
        <v>0</v>
      </c>
      <c r="Q51" s="90">
        <f t="shared" ca="1" si="5"/>
        <v>0</v>
      </c>
      <c r="R51" s="90">
        <f t="shared" ca="1" si="5"/>
        <v>0</v>
      </c>
      <c r="S51" s="90">
        <f t="shared" ca="1" si="5"/>
        <v>0</v>
      </c>
      <c r="T51" s="90">
        <f t="shared" ca="1" si="5"/>
        <v>0</v>
      </c>
      <c r="U51" s="90">
        <f t="shared" ca="1" si="5"/>
        <v>0</v>
      </c>
      <c r="V51">
        <f ca="1">IF('NGPS 2030'!$A59="MR",INDIRECT("'NGPS 2030'!"&amp;'Country Selector'!$B$3&amp;ROW($A59))*10^12,0)</f>
        <v>0</v>
      </c>
    </row>
    <row r="52" spans="1:22">
      <c r="A52" s="74">
        <v>0</v>
      </c>
      <c r="B52">
        <f ca="1">IF('NGPS 2010'!$A60="MR",INDIRECT("'NGPS 2010'!"&amp;'Country Selector'!$B$3&amp;ROW($A60))*10^12,0)</f>
        <v>675019354027.61853</v>
      </c>
      <c r="C52" s="90">
        <f t="shared" ca="1" si="4"/>
        <v>607517418624.85669</v>
      </c>
      <c r="D52" s="90">
        <f t="shared" ca="1" si="4"/>
        <v>540015483222.09485</v>
      </c>
      <c r="E52" s="90">
        <f t="shared" ca="1" si="4"/>
        <v>472513547819.33301</v>
      </c>
      <c r="F52" s="90">
        <f t="shared" ca="1" si="4"/>
        <v>405011612416.57111</v>
      </c>
      <c r="G52" s="90">
        <f t="shared" ca="1" si="4"/>
        <v>337509677013.80927</v>
      </c>
      <c r="H52" s="90">
        <f t="shared" ca="1" si="4"/>
        <v>270007741611.04742</v>
      </c>
      <c r="I52" s="90">
        <f t="shared" ca="1" si="4"/>
        <v>202505806208.28555</v>
      </c>
      <c r="J52" s="90">
        <f t="shared" ca="1" si="4"/>
        <v>135003870805.52371</v>
      </c>
      <c r="K52" s="90">
        <f t="shared" ca="1" si="4"/>
        <v>67501935402.761856</v>
      </c>
      <c r="L52">
        <f ca="1">IF('NGPS 2020'!$A60="MR",INDIRECT("'NGPS 2020'!"&amp;'Country Selector'!$B$3&amp;ROW($A60))*10^12,0)</f>
        <v>0</v>
      </c>
      <c r="M52" s="90">
        <f t="shared" ca="1" si="5"/>
        <v>0</v>
      </c>
      <c r="N52" s="90">
        <f t="shared" ca="1" si="5"/>
        <v>0</v>
      </c>
      <c r="O52" s="90">
        <f t="shared" ca="1" si="5"/>
        <v>0</v>
      </c>
      <c r="P52" s="90">
        <f t="shared" ca="1" si="5"/>
        <v>0</v>
      </c>
      <c r="Q52" s="90">
        <f t="shared" ca="1" si="5"/>
        <v>0</v>
      </c>
      <c r="R52" s="90">
        <f t="shared" ca="1" si="5"/>
        <v>0</v>
      </c>
      <c r="S52" s="90">
        <f t="shared" ca="1" si="5"/>
        <v>0</v>
      </c>
      <c r="T52" s="90">
        <f t="shared" ca="1" si="5"/>
        <v>0</v>
      </c>
      <c r="U52" s="90">
        <f t="shared" ca="1" si="5"/>
        <v>0</v>
      </c>
      <c r="V52">
        <f ca="1">IF('NGPS 2030'!$A60="MR",INDIRECT("'NGPS 2030'!"&amp;'Country Selector'!$B$3&amp;ROW($A60))*10^12,0)</f>
        <v>0</v>
      </c>
    </row>
    <row r="53" spans="1:22">
      <c r="A53" s="74">
        <v>1</v>
      </c>
      <c r="B53">
        <f ca="1">IF('NGPS 2010'!$A61="MR",INDIRECT("'NGPS 2010'!"&amp;'Country Selector'!$B$3&amp;ROW($A61))*10^12,0)</f>
        <v>2607990024164.9126</v>
      </c>
      <c r="C53" s="90">
        <f t="shared" ca="1" si="4"/>
        <v>2682999823903.6006</v>
      </c>
      <c r="D53" s="90">
        <f t="shared" ca="1" si="4"/>
        <v>2758009623642.2891</v>
      </c>
      <c r="E53" s="90">
        <f t="shared" ca="1" si="4"/>
        <v>2833019423380.9766</v>
      </c>
      <c r="F53" s="90">
        <f t="shared" ca="1" si="4"/>
        <v>2908029223119.665</v>
      </c>
      <c r="G53" s="90">
        <f t="shared" ca="1" si="4"/>
        <v>2983039022858.353</v>
      </c>
      <c r="H53" s="90">
        <f t="shared" ca="1" si="4"/>
        <v>3058048822597.041</v>
      </c>
      <c r="I53" s="90">
        <f t="shared" ca="1" si="4"/>
        <v>3133058622335.7295</v>
      </c>
      <c r="J53" s="90">
        <f t="shared" ca="1" si="4"/>
        <v>3208068422074.417</v>
      </c>
      <c r="K53" s="90">
        <f t="shared" ca="1" si="4"/>
        <v>3283078221813.1055</v>
      </c>
      <c r="L53">
        <f ca="1">IF('NGPS 2020'!$A61="MR",INDIRECT("'NGPS 2020'!"&amp;'Country Selector'!$B$3&amp;ROW($A61))*10^12,0)</f>
        <v>3358088021551.7935</v>
      </c>
      <c r="M53" s="90">
        <f t="shared" ca="1" si="5"/>
        <v>3534884351052.7471</v>
      </c>
      <c r="N53" s="90">
        <f t="shared" ca="1" si="5"/>
        <v>3711680680553.7007</v>
      </c>
      <c r="O53" s="90">
        <f t="shared" ca="1" si="5"/>
        <v>3888477010054.6543</v>
      </c>
      <c r="P53" s="90">
        <f t="shared" ca="1" si="5"/>
        <v>4065273339555.6084</v>
      </c>
      <c r="Q53" s="90">
        <f t="shared" ca="1" si="5"/>
        <v>4242069669056.5615</v>
      </c>
      <c r="R53" s="90">
        <f t="shared" ca="1" si="5"/>
        <v>4418865998557.5156</v>
      </c>
      <c r="S53" s="90">
        <f t="shared" ca="1" si="5"/>
        <v>4595662328058.4687</v>
      </c>
      <c r="T53" s="90">
        <f t="shared" ca="1" si="5"/>
        <v>4772458657559.4229</v>
      </c>
      <c r="U53" s="90">
        <f t="shared" ca="1" si="5"/>
        <v>4949254987060.377</v>
      </c>
      <c r="V53">
        <f ca="1">IF('NGPS 2030'!$A61="MR",INDIRECT("'NGPS 2030'!"&amp;'Country Selector'!$B$3&amp;ROW($A61))*10^12,0)</f>
        <v>5126051316561.3301</v>
      </c>
    </row>
    <row r="54" spans="1:22">
      <c r="A54" s="74">
        <v>2</v>
      </c>
      <c r="B54">
        <f ca="1">IF('NGPS 2010'!$A62="MR",INDIRECT("'NGPS 2010'!"&amp;'Country Selector'!$B$3&amp;ROW($A62))*10^12,0)</f>
        <v>19410483710933.305</v>
      </c>
      <c r="C54" s="90">
        <f t="shared" ca="1" si="4"/>
        <v>17776126995811.676</v>
      </c>
      <c r="D54" s="90">
        <f t="shared" ca="1" si="4"/>
        <v>16141770280690.047</v>
      </c>
      <c r="E54" s="90">
        <f t="shared" ca="1" si="4"/>
        <v>14507413565568.418</v>
      </c>
      <c r="F54" s="90">
        <f t="shared" ca="1" si="4"/>
        <v>12873056850446.789</v>
      </c>
      <c r="G54" s="90">
        <f t="shared" ca="1" si="4"/>
        <v>11238700135325.16</v>
      </c>
      <c r="H54" s="90">
        <f t="shared" ca="1" si="4"/>
        <v>9604343420203.5312</v>
      </c>
      <c r="I54" s="90">
        <f t="shared" ca="1" si="4"/>
        <v>7969986705081.9023</v>
      </c>
      <c r="J54" s="90">
        <f t="shared" ca="1" si="4"/>
        <v>6335629989960.2734</v>
      </c>
      <c r="K54" s="90">
        <f t="shared" ca="1" si="4"/>
        <v>4701273274838.6445</v>
      </c>
      <c r="L54">
        <f ca="1">IF('NGPS 2020'!$A62="MR",INDIRECT("'NGPS 2020'!"&amp;'Country Selector'!$B$3&amp;ROW($A62))*10^12,0)</f>
        <v>3066916559717.0151</v>
      </c>
      <c r="M54" s="90">
        <f t="shared" ca="1" si="5"/>
        <v>2760224903745.3135</v>
      </c>
      <c r="N54" s="90">
        <f t="shared" ca="1" si="5"/>
        <v>2453533247773.6123</v>
      </c>
      <c r="O54" s="90">
        <f t="shared" ca="1" si="5"/>
        <v>2146841591801.9106</v>
      </c>
      <c r="P54" s="90">
        <f t="shared" ca="1" si="5"/>
        <v>1840149935830.209</v>
      </c>
      <c r="Q54" s="90">
        <f t="shared" ca="1" si="5"/>
        <v>1533458279858.5076</v>
      </c>
      <c r="R54" s="90">
        <f t="shared" ca="1" si="5"/>
        <v>1226766623886.8062</v>
      </c>
      <c r="S54" s="90">
        <f t="shared" ca="1" si="5"/>
        <v>920074967915.10449</v>
      </c>
      <c r="T54" s="90">
        <f t="shared" ca="1" si="5"/>
        <v>613383311943.40308</v>
      </c>
      <c r="U54" s="90">
        <f t="shared" ca="1" si="5"/>
        <v>306691655971.70154</v>
      </c>
      <c r="V54">
        <f ca="1">IF('NGPS 2030'!$A62="MR",INDIRECT("'NGPS 2030'!"&amp;'Country Selector'!$B$3&amp;ROW($A62))*10^12,0)</f>
        <v>0</v>
      </c>
    </row>
    <row r="55" spans="1:22">
      <c r="A55" s="74">
        <v>3</v>
      </c>
      <c r="B55">
        <f ca="1">IF('NGPS 2010'!$A63="MR",INDIRECT("'NGPS 2010'!"&amp;'Country Selector'!$B$3&amp;ROW($A63))*10^12,0)</f>
        <v>0</v>
      </c>
      <c r="C55" s="90">
        <f t="shared" ca="1" si="4"/>
        <v>0</v>
      </c>
      <c r="D55" s="90">
        <f t="shared" ca="1" si="4"/>
        <v>0</v>
      </c>
      <c r="E55" s="90">
        <f t="shared" ca="1" si="4"/>
        <v>0</v>
      </c>
      <c r="F55" s="90">
        <f t="shared" ca="1" si="4"/>
        <v>0</v>
      </c>
      <c r="G55" s="90">
        <f t="shared" ca="1" si="4"/>
        <v>0</v>
      </c>
      <c r="H55" s="90">
        <f t="shared" ca="1" si="4"/>
        <v>0</v>
      </c>
      <c r="I55" s="90">
        <f t="shared" ca="1" si="4"/>
        <v>0</v>
      </c>
      <c r="J55" s="90">
        <f t="shared" ca="1" si="4"/>
        <v>0</v>
      </c>
      <c r="K55" s="90">
        <f t="shared" ca="1" si="4"/>
        <v>0</v>
      </c>
      <c r="L55">
        <f ca="1">IF('NGPS 2020'!$A63="MR",INDIRECT("'NGPS 2020'!"&amp;'Country Selector'!$B$3&amp;ROW($A63))*10^12,0)</f>
        <v>0</v>
      </c>
      <c r="M55" s="90">
        <f t="shared" ca="1" si="5"/>
        <v>375724901073.53931</v>
      </c>
      <c r="N55" s="90">
        <f t="shared" ca="1" si="5"/>
        <v>751449802147.07861</v>
      </c>
      <c r="O55" s="90">
        <f t="shared" ca="1" si="5"/>
        <v>1127174703220.6179</v>
      </c>
      <c r="P55" s="90">
        <f t="shared" ca="1" si="5"/>
        <v>1502899604294.1572</v>
      </c>
      <c r="Q55" s="90">
        <f t="shared" ca="1" si="5"/>
        <v>1878624505367.6965</v>
      </c>
      <c r="R55" s="90">
        <f t="shared" ca="1" si="5"/>
        <v>2254349406441.2358</v>
      </c>
      <c r="S55" s="90">
        <f t="shared" ca="1" si="5"/>
        <v>2630074307514.7749</v>
      </c>
      <c r="T55" s="90">
        <f t="shared" ca="1" si="5"/>
        <v>3005799208588.3145</v>
      </c>
      <c r="U55" s="90">
        <f t="shared" ca="1" si="5"/>
        <v>3381524109661.854</v>
      </c>
      <c r="V55">
        <f ca="1">IF('NGPS 2030'!$A63="MR",INDIRECT("'NGPS 2030'!"&amp;'Country Selector'!$B$3&amp;ROW($A63))*10^12,0)</f>
        <v>3757249010735.3931</v>
      </c>
    </row>
    <row r="56" spans="1:22">
      <c r="A56" s="74">
        <v>4</v>
      </c>
      <c r="B56">
        <f ca="1">IF('NGPS 2010'!$A64="MR",INDIRECT("'NGPS 2010'!"&amp;'Country Selector'!$B$3&amp;ROW($A64))*10^12,0)</f>
        <v>0</v>
      </c>
      <c r="C56" s="90">
        <f t="shared" ca="1" si="4"/>
        <v>125312735907.37442</v>
      </c>
      <c r="D56" s="90">
        <f t="shared" ca="1" si="4"/>
        <v>250625471814.74884</v>
      </c>
      <c r="E56" s="90">
        <f t="shared" ca="1" si="4"/>
        <v>375938207722.12323</v>
      </c>
      <c r="F56" s="90">
        <f t="shared" ca="1" si="4"/>
        <v>501250943629.49768</v>
      </c>
      <c r="G56" s="90">
        <f t="shared" ca="1" si="4"/>
        <v>626563679536.87207</v>
      </c>
      <c r="H56" s="90">
        <f t="shared" ca="1" si="4"/>
        <v>751876415444.24646</v>
      </c>
      <c r="I56" s="90">
        <f t="shared" ca="1" si="4"/>
        <v>877189151351.62085</v>
      </c>
      <c r="J56" s="90">
        <f t="shared" ca="1" si="4"/>
        <v>1002501887258.9954</v>
      </c>
      <c r="K56" s="90">
        <f t="shared" ca="1" si="4"/>
        <v>1127814623166.3696</v>
      </c>
      <c r="L56">
        <f ca="1">IF('NGPS 2020'!$A64="MR",INDIRECT("'NGPS 2020'!"&amp;'Country Selector'!$B$3&amp;ROW($A64))*10^12,0)</f>
        <v>1253127359073.7441</v>
      </c>
      <c r="M56" s="90">
        <f t="shared" ca="1" si="5"/>
        <v>1129042674565.8008</v>
      </c>
      <c r="N56" s="90">
        <f t="shared" ca="1" si="5"/>
        <v>1004957990057.8579</v>
      </c>
      <c r="O56" s="90">
        <f t="shared" ca="1" si="5"/>
        <v>880873305549.91455</v>
      </c>
      <c r="P56" s="90">
        <f t="shared" ca="1" si="5"/>
        <v>756788621041.97144</v>
      </c>
      <c r="Q56" s="90">
        <f t="shared" ca="1" si="5"/>
        <v>632703936534.02832</v>
      </c>
      <c r="R56" s="90">
        <f t="shared" ca="1" si="5"/>
        <v>508619252026.08521</v>
      </c>
      <c r="S56" s="90">
        <f t="shared" ca="1" si="5"/>
        <v>384534567518.14197</v>
      </c>
      <c r="T56" s="90">
        <f t="shared" ca="1" si="5"/>
        <v>260449883010.19885</v>
      </c>
      <c r="U56" s="90">
        <f t="shared" ca="1" si="5"/>
        <v>136365198502.25568</v>
      </c>
      <c r="V56">
        <f ca="1">IF('NGPS 2030'!$A64="MR",INDIRECT("'NGPS 2030'!"&amp;'Country Selector'!$B$3&amp;ROW($A64))*10^12,0)</f>
        <v>12280513994.312513</v>
      </c>
    </row>
    <row r="57" spans="1:22">
      <c r="A57" s="74">
        <v>5</v>
      </c>
      <c r="B57">
        <f ca="1">IF('NGPS 2010'!$A65="MR",INDIRECT("'NGPS 2010'!"&amp;'Country Selector'!$B$3&amp;ROW($A65))*10^12,0)</f>
        <v>115948864419.52213</v>
      </c>
      <c r="C57" s="90">
        <f t="shared" ca="1" si="4"/>
        <v>104353977977.56992</v>
      </c>
      <c r="D57" s="90">
        <f t="shared" ca="1" si="4"/>
        <v>92759091535.617706</v>
      </c>
      <c r="E57" s="90">
        <f t="shared" ca="1" si="4"/>
        <v>81164205093.665497</v>
      </c>
      <c r="F57" s="90">
        <f t="shared" ca="1" si="4"/>
        <v>69569318651.713287</v>
      </c>
      <c r="G57" s="90">
        <f t="shared" ca="1" si="4"/>
        <v>57974432209.761063</v>
      </c>
      <c r="H57" s="90">
        <f t="shared" ca="1" si="4"/>
        <v>46379545767.808853</v>
      </c>
      <c r="I57" s="90">
        <f t="shared" ca="1" si="4"/>
        <v>34784659325.856644</v>
      </c>
      <c r="J57" s="90">
        <f t="shared" ca="1" si="4"/>
        <v>23189772883.904427</v>
      </c>
      <c r="K57" s="90">
        <f t="shared" ca="1" si="4"/>
        <v>11594886441.952213</v>
      </c>
      <c r="L57">
        <f ca="1">IF('NGPS 2020'!$A65="MR",INDIRECT("'NGPS 2020'!"&amp;'Country Selector'!$B$3&amp;ROW($A65))*10^12,0)</f>
        <v>0</v>
      </c>
      <c r="M57" s="90">
        <f t="shared" ca="1" si="5"/>
        <v>0</v>
      </c>
      <c r="N57" s="90">
        <f t="shared" ca="1" si="5"/>
        <v>0</v>
      </c>
      <c r="O57" s="90">
        <f t="shared" ca="1" si="5"/>
        <v>0</v>
      </c>
      <c r="P57" s="90">
        <f t="shared" ca="1" si="5"/>
        <v>0</v>
      </c>
      <c r="Q57" s="90">
        <f t="shared" ca="1" si="5"/>
        <v>0</v>
      </c>
      <c r="R57" s="90">
        <f t="shared" ca="1" si="5"/>
        <v>0</v>
      </c>
      <c r="S57" s="90">
        <f t="shared" ca="1" si="5"/>
        <v>0</v>
      </c>
      <c r="T57" s="90">
        <f t="shared" ca="1" si="5"/>
        <v>0</v>
      </c>
      <c r="U57" s="90">
        <f t="shared" ca="1" si="5"/>
        <v>0</v>
      </c>
      <c r="V57">
        <f ca="1">IF('NGPS 2030'!$A65="MR",INDIRECT("'NGPS 2030'!"&amp;'Country Selector'!$B$3&amp;ROW($A65))*10^12,0)</f>
        <v>0</v>
      </c>
    </row>
    <row r="58" spans="1:22">
      <c r="A58" s="74">
        <v>6</v>
      </c>
      <c r="B58">
        <f ca="1">IF('NGPS 2010'!$A66="MR",INDIRECT("'NGPS 2010'!"&amp;'Country Selector'!$B$3&amp;ROW($A66))*10^12,0)</f>
        <v>0</v>
      </c>
      <c r="C58" s="90">
        <f t="shared" ca="1" si="4"/>
        <v>0</v>
      </c>
      <c r="D58" s="90">
        <f t="shared" ca="1" si="4"/>
        <v>0</v>
      </c>
      <c r="E58" s="90">
        <f t="shared" ca="1" si="4"/>
        <v>0</v>
      </c>
      <c r="F58" s="90">
        <f t="shared" ca="1" si="4"/>
        <v>0</v>
      </c>
      <c r="G58" s="90">
        <f t="shared" ca="1" si="4"/>
        <v>0</v>
      </c>
      <c r="H58" s="90">
        <f t="shared" ca="1" si="4"/>
        <v>0</v>
      </c>
      <c r="I58" s="90">
        <f t="shared" ca="1" si="4"/>
        <v>0</v>
      </c>
      <c r="J58" s="90">
        <f t="shared" ca="1" si="4"/>
        <v>0</v>
      </c>
      <c r="K58" s="90">
        <f t="shared" ca="1" si="4"/>
        <v>0</v>
      </c>
      <c r="L58">
        <f ca="1">IF('NGPS 2020'!$A66="MR",INDIRECT("'NGPS 2020'!"&amp;'Country Selector'!$B$3&amp;ROW($A66))*10^12,0)</f>
        <v>0</v>
      </c>
      <c r="M58" s="90">
        <f t="shared" ca="1" si="5"/>
        <v>0</v>
      </c>
      <c r="N58" s="90">
        <f t="shared" ca="1" si="5"/>
        <v>0</v>
      </c>
      <c r="O58" s="90">
        <f t="shared" ca="1" si="5"/>
        <v>0</v>
      </c>
      <c r="P58" s="90">
        <f t="shared" ca="1" si="5"/>
        <v>0</v>
      </c>
      <c r="Q58" s="90">
        <f t="shared" ca="1" si="5"/>
        <v>0</v>
      </c>
      <c r="R58" s="90">
        <f t="shared" ca="1" si="5"/>
        <v>0</v>
      </c>
      <c r="S58" s="90">
        <f t="shared" ca="1" si="5"/>
        <v>0</v>
      </c>
      <c r="T58" s="90">
        <f t="shared" ca="1" si="5"/>
        <v>0</v>
      </c>
      <c r="U58" s="90">
        <f t="shared" ca="1" si="5"/>
        <v>0</v>
      </c>
      <c r="V58">
        <f ca="1">IF('NGPS 2030'!$A66="MR",INDIRECT("'NGPS 2030'!"&amp;'Country Selector'!$B$3&amp;ROW($A66))*10^12,0)</f>
        <v>0</v>
      </c>
    </row>
    <row r="59" spans="1:22">
      <c r="A59" s="74">
        <v>7</v>
      </c>
      <c r="B59">
        <f ca="1">IF('NGPS 2010'!$A67="MR",INDIRECT("'NGPS 2010'!"&amp;'Country Selector'!$B$3&amp;ROW($A67))*10^12,0)</f>
        <v>0</v>
      </c>
      <c r="C59" s="90">
        <f t="shared" ca="1" si="4"/>
        <v>0</v>
      </c>
      <c r="D59" s="90">
        <f t="shared" ca="1" si="4"/>
        <v>0</v>
      </c>
      <c r="E59" s="90">
        <f t="shared" ca="1" si="4"/>
        <v>0</v>
      </c>
      <c r="F59" s="90">
        <f t="shared" ca="1" si="4"/>
        <v>0</v>
      </c>
      <c r="G59" s="90">
        <f t="shared" ca="1" si="4"/>
        <v>0</v>
      </c>
      <c r="H59" s="90">
        <f t="shared" ca="1" si="4"/>
        <v>0</v>
      </c>
      <c r="I59" s="90">
        <f t="shared" ca="1" si="4"/>
        <v>0</v>
      </c>
      <c r="J59" s="90">
        <f t="shared" ca="1" si="4"/>
        <v>0</v>
      </c>
      <c r="K59" s="90">
        <f t="shared" ca="1" si="4"/>
        <v>0</v>
      </c>
      <c r="L59">
        <f ca="1">IF('NGPS 2020'!$A67="MR",INDIRECT("'NGPS 2020'!"&amp;'Country Selector'!$B$3&amp;ROW($A67))*10^12,0)</f>
        <v>0</v>
      </c>
      <c r="M59" s="90">
        <f t="shared" ca="1" si="5"/>
        <v>0</v>
      </c>
      <c r="N59" s="90">
        <f t="shared" ca="1" si="5"/>
        <v>0</v>
      </c>
      <c r="O59" s="90">
        <f t="shared" ca="1" si="5"/>
        <v>0</v>
      </c>
      <c r="P59" s="90">
        <f t="shared" ca="1" si="5"/>
        <v>0</v>
      </c>
      <c r="Q59" s="90">
        <f t="shared" ca="1" si="5"/>
        <v>0</v>
      </c>
      <c r="R59" s="90">
        <f t="shared" ca="1" si="5"/>
        <v>0</v>
      </c>
      <c r="S59" s="90">
        <f t="shared" ca="1" si="5"/>
        <v>0</v>
      </c>
      <c r="T59" s="90">
        <f t="shared" ca="1" si="5"/>
        <v>0</v>
      </c>
      <c r="U59" s="90">
        <f t="shared" ca="1" si="5"/>
        <v>0</v>
      </c>
      <c r="V59">
        <f ca="1">IF('NGPS 2030'!$A67="MR",INDIRECT("'NGPS 2030'!"&amp;'Country Selector'!$B$3&amp;ROW($A67))*10^12,0)</f>
        <v>0</v>
      </c>
    </row>
    <row r="60" spans="1:22">
      <c r="A60" s="74">
        <v>8</v>
      </c>
      <c r="B60">
        <f ca="1">IF('NGPS 2010'!$A68="MR",INDIRECT("'NGPS 2010'!"&amp;'Country Selector'!$B$3&amp;ROW($A68))*10^12,0)</f>
        <v>0</v>
      </c>
      <c r="C60" s="90">
        <f t="shared" ca="1" si="4"/>
        <v>0</v>
      </c>
      <c r="D60" s="90">
        <f t="shared" ca="1" si="4"/>
        <v>0</v>
      </c>
      <c r="E60" s="90">
        <f t="shared" ca="1" si="4"/>
        <v>0</v>
      </c>
      <c r="F60" s="90">
        <f t="shared" ca="1" si="4"/>
        <v>0</v>
      </c>
      <c r="G60" s="90">
        <f t="shared" ca="1" si="4"/>
        <v>0</v>
      </c>
      <c r="H60" s="90">
        <f t="shared" ca="1" si="4"/>
        <v>0</v>
      </c>
      <c r="I60" s="90">
        <f t="shared" ca="1" si="4"/>
        <v>0</v>
      </c>
      <c r="J60" s="90">
        <f t="shared" ca="1" si="4"/>
        <v>0</v>
      </c>
      <c r="K60" s="90">
        <f t="shared" ca="1" si="4"/>
        <v>0</v>
      </c>
      <c r="L60">
        <f ca="1">IF('NGPS 2020'!$A68="MR",INDIRECT("'NGPS 2020'!"&amp;'Country Selector'!$B$3&amp;ROW($A68))*10^12,0)</f>
        <v>0</v>
      </c>
      <c r="M60" s="90">
        <f t="shared" ca="1" si="5"/>
        <v>3808501585.491797</v>
      </c>
      <c r="N60" s="90">
        <f t="shared" ca="1" si="5"/>
        <v>7617003170.9835939</v>
      </c>
      <c r="O60" s="90">
        <f t="shared" ca="1" si="5"/>
        <v>11425504756.475391</v>
      </c>
      <c r="P60" s="90">
        <f t="shared" ca="1" si="5"/>
        <v>15234006341.967188</v>
      </c>
      <c r="Q60" s="90">
        <f t="shared" ca="1" si="5"/>
        <v>19042507927.458984</v>
      </c>
      <c r="R60" s="90">
        <f t="shared" ca="1" si="5"/>
        <v>22851009512.950783</v>
      </c>
      <c r="S60" s="90">
        <f t="shared" ca="1" si="5"/>
        <v>26659511098.442577</v>
      </c>
      <c r="T60" s="90">
        <f t="shared" ca="1" si="5"/>
        <v>30468012683.934376</v>
      </c>
      <c r="U60" s="90">
        <f t="shared" ca="1" si="5"/>
        <v>34276514269.42617</v>
      </c>
      <c r="V60">
        <f ca="1">IF('NGPS 2030'!$A68="MR",INDIRECT("'NGPS 2030'!"&amp;'Country Selector'!$B$3&amp;ROW($A68))*10^12,0)</f>
        <v>38085015854.917969</v>
      </c>
    </row>
    <row r="61" spans="1:22">
      <c r="A61" s="74">
        <v>9</v>
      </c>
      <c r="B61">
        <f ca="1">IF('NGPS 2010'!$A69="MR",INDIRECT("'NGPS 2010'!"&amp;'Country Selector'!$B$3&amp;ROW($A69))*10^12,0)</f>
        <v>0</v>
      </c>
      <c r="C61" s="90">
        <f t="shared" ca="1" si="4"/>
        <v>0</v>
      </c>
      <c r="D61" s="90">
        <f t="shared" ca="1" si="4"/>
        <v>0</v>
      </c>
      <c r="E61" s="90">
        <f t="shared" ca="1" si="4"/>
        <v>0</v>
      </c>
      <c r="F61" s="90">
        <f t="shared" ca="1" si="4"/>
        <v>0</v>
      </c>
      <c r="G61" s="90">
        <f t="shared" ca="1" si="4"/>
        <v>0</v>
      </c>
      <c r="H61" s="90">
        <f t="shared" ca="1" si="4"/>
        <v>0</v>
      </c>
      <c r="I61" s="90">
        <f t="shared" ca="1" si="4"/>
        <v>0</v>
      </c>
      <c r="J61" s="90">
        <f t="shared" ca="1" si="4"/>
        <v>0</v>
      </c>
      <c r="K61" s="90">
        <f t="shared" ca="1" si="4"/>
        <v>0</v>
      </c>
      <c r="L61">
        <f ca="1">IF('NGPS 2020'!$A69="MR",INDIRECT("'NGPS 2020'!"&amp;'Country Selector'!$B$3&amp;ROW($A69))*10^12,0)</f>
        <v>0</v>
      </c>
      <c r="M61" s="90">
        <f t="shared" ca="1" si="5"/>
        <v>0</v>
      </c>
      <c r="N61" s="90">
        <f t="shared" ca="1" si="5"/>
        <v>0</v>
      </c>
      <c r="O61" s="90">
        <f t="shared" ca="1" si="5"/>
        <v>0</v>
      </c>
      <c r="P61" s="90">
        <f t="shared" ca="1" si="5"/>
        <v>0</v>
      </c>
      <c r="Q61" s="90">
        <f t="shared" ca="1" si="5"/>
        <v>0</v>
      </c>
      <c r="R61" s="90">
        <f t="shared" ca="1" si="5"/>
        <v>0</v>
      </c>
      <c r="S61" s="90">
        <f t="shared" ca="1" si="5"/>
        <v>0</v>
      </c>
      <c r="T61" s="90">
        <f t="shared" ca="1" si="5"/>
        <v>0</v>
      </c>
      <c r="U61" s="90">
        <f t="shared" ca="1" si="5"/>
        <v>0</v>
      </c>
      <c r="V61">
        <f ca="1">IF('NGPS 2030'!$A69="MR",INDIRECT("'NGPS 2030'!"&amp;'Country Selector'!$B$3&amp;ROW($A69))*10^12,0)</f>
        <v>0</v>
      </c>
    </row>
    <row r="62" spans="1:22">
      <c r="A62" s="74">
        <v>10</v>
      </c>
      <c r="B62">
        <f ca="1">IF('NGPS 2010'!$A70="MR",INDIRECT("'NGPS 2010'!"&amp;'Country Selector'!$B$3&amp;ROW($A70))*10^12,0)</f>
        <v>102714925692.01257</v>
      </c>
      <c r="C62" s="90">
        <f t="shared" ca="1" si="4"/>
        <v>94374022491.541611</v>
      </c>
      <c r="D62" s="90">
        <f t="shared" ca="1" si="4"/>
        <v>86033119291.070648</v>
      </c>
      <c r="E62" s="90">
        <f t="shared" ca="1" si="4"/>
        <v>77692216090.599686</v>
      </c>
      <c r="F62" s="90">
        <f t="shared" ca="1" si="4"/>
        <v>69351312890.128723</v>
      </c>
      <c r="G62" s="90">
        <f t="shared" ca="1" si="4"/>
        <v>61010409689.657761</v>
      </c>
      <c r="H62" s="90">
        <f t="shared" ca="1" si="4"/>
        <v>52669506489.186806</v>
      </c>
      <c r="I62" s="90">
        <f t="shared" ca="1" si="4"/>
        <v>44328603288.715843</v>
      </c>
      <c r="J62" s="90">
        <f t="shared" ca="1" si="4"/>
        <v>35987700088.244881</v>
      </c>
      <c r="K62" s="90">
        <f t="shared" ca="1" si="4"/>
        <v>27646796887.773918</v>
      </c>
      <c r="L62">
        <f ca="1">IF('NGPS 2020'!$A70="MR",INDIRECT("'NGPS 2020'!"&amp;'Country Selector'!$B$3&amp;ROW($A70))*10^12,0)</f>
        <v>19305893687.302956</v>
      </c>
      <c r="M62" s="90">
        <f t="shared" ca="1" si="5"/>
        <v>17375304318.572659</v>
      </c>
      <c r="N62" s="90">
        <f t="shared" ca="1" si="5"/>
        <v>15444714949.842365</v>
      </c>
      <c r="O62" s="90">
        <f t="shared" ca="1" si="5"/>
        <v>13514125581.11207</v>
      </c>
      <c r="P62" s="90">
        <f t="shared" ca="1" si="5"/>
        <v>11583536212.381773</v>
      </c>
      <c r="Q62" s="90">
        <f t="shared" ca="1" si="5"/>
        <v>9652946843.6514778</v>
      </c>
      <c r="R62" s="90">
        <f t="shared" ca="1" si="5"/>
        <v>7722357474.9211826</v>
      </c>
      <c r="S62" s="90">
        <f t="shared" ca="1" si="5"/>
        <v>5791768106.1908865</v>
      </c>
      <c r="T62" s="90">
        <f t="shared" ca="1" si="5"/>
        <v>3861178737.4605913</v>
      </c>
      <c r="U62" s="90">
        <f t="shared" ca="1" si="5"/>
        <v>1930589368.7302957</v>
      </c>
      <c r="V62">
        <f ca="1">IF('NGPS 2030'!$A70="MR",INDIRECT("'NGPS 2030'!"&amp;'Country Selector'!$B$3&amp;ROW($A70))*10^12,0)</f>
        <v>0</v>
      </c>
    </row>
    <row r="63" spans="1:22">
      <c r="A63" s="74">
        <v>11</v>
      </c>
      <c r="B63">
        <f ca="1">IF('NGPS 2010'!$A71="MR",INDIRECT("'NGPS 2010'!"&amp;'Country Selector'!$B$3&amp;ROW($A71))*10^12,0)</f>
        <v>9528028757.0886917</v>
      </c>
      <c r="C63" s="90">
        <f t="shared" ca="1" si="4"/>
        <v>12001219887.99765</v>
      </c>
      <c r="D63" s="90">
        <f t="shared" ca="1" si="4"/>
        <v>14474411018.906609</v>
      </c>
      <c r="E63" s="90">
        <f t="shared" ca="1" si="4"/>
        <v>16947602149.815565</v>
      </c>
      <c r="F63" s="90">
        <f t="shared" ref="D63:K95" ca="1" si="6">$B63*($L$1-F$1)/($L$1-$B$1)+$L63*(F$1-$B$1)/($L$1-$B$1)</f>
        <v>19420793280.724525</v>
      </c>
      <c r="G63" s="90">
        <f t="shared" ca="1" si="6"/>
        <v>21893984411.633484</v>
      </c>
      <c r="H63" s="90">
        <f t="shared" ca="1" si="6"/>
        <v>24367175542.542439</v>
      </c>
      <c r="I63" s="90">
        <f t="shared" ca="1" si="6"/>
        <v>26840366673.451397</v>
      </c>
      <c r="J63" s="90">
        <f t="shared" ca="1" si="6"/>
        <v>29313557804.360359</v>
      </c>
      <c r="K63" s="90">
        <f t="shared" ca="1" si="6"/>
        <v>31786748935.269314</v>
      </c>
      <c r="L63">
        <f ca="1">IF('NGPS 2020'!$A71="MR",INDIRECT("'NGPS 2020'!"&amp;'Country Selector'!$B$3&amp;ROW($A71))*10^12,0)</f>
        <v>34259940066.178272</v>
      </c>
      <c r="M63" s="90">
        <f t="shared" ca="1" si="5"/>
        <v>30833946059.560444</v>
      </c>
      <c r="N63" s="90">
        <f t="shared" ca="1" si="5"/>
        <v>27407952052.942619</v>
      </c>
      <c r="O63" s="90">
        <f t="shared" ca="1" si="5"/>
        <v>23981958046.324791</v>
      </c>
      <c r="P63" s="90">
        <f t="shared" ref="N63:U95" ca="1" si="7">$L63*($V$1-P$1)/($V$1-$L$1)+$V63*(P$1-$L$1)/($V$1-$L$1)</f>
        <v>20555964039.706963</v>
      </c>
      <c r="Q63" s="90">
        <f t="shared" ca="1" si="7"/>
        <v>17129970033.089136</v>
      </c>
      <c r="R63" s="90">
        <f t="shared" ca="1" si="7"/>
        <v>13703976026.47131</v>
      </c>
      <c r="S63" s="90">
        <f t="shared" ca="1" si="7"/>
        <v>10277982019.853481</v>
      </c>
      <c r="T63" s="90">
        <f t="shared" ca="1" si="7"/>
        <v>6851988013.2356548</v>
      </c>
      <c r="U63" s="90">
        <f t="shared" ca="1" si="7"/>
        <v>3425994006.6178274</v>
      </c>
      <c r="V63">
        <f ca="1">IF('NGPS 2030'!$A71="MR",INDIRECT("'NGPS 2030'!"&amp;'Country Selector'!$B$3&amp;ROW($A71))*10^12,0)</f>
        <v>0</v>
      </c>
    </row>
    <row r="64" spans="1:22">
      <c r="A64" s="74">
        <v>12</v>
      </c>
      <c r="B64">
        <f ca="1">IF('NGPS 2010'!$A72="MR",INDIRECT("'NGPS 2010'!"&amp;'Country Selector'!$B$3&amp;ROW($A72))*10^12,0)</f>
        <v>0</v>
      </c>
      <c r="C64" s="90">
        <f t="shared" ref="C64:K127" ca="1" si="8">$B64*($L$1-C$1)/($L$1-$B$1)+$L64*(C$1-$B$1)/($L$1-$B$1)</f>
        <v>0</v>
      </c>
      <c r="D64" s="90">
        <f t="shared" ca="1" si="6"/>
        <v>0</v>
      </c>
      <c r="E64" s="90">
        <f t="shared" ca="1" si="6"/>
        <v>0</v>
      </c>
      <c r="F64" s="90">
        <f t="shared" ca="1" si="6"/>
        <v>0</v>
      </c>
      <c r="G64" s="90">
        <f t="shared" ca="1" si="6"/>
        <v>0</v>
      </c>
      <c r="H64" s="90">
        <f t="shared" ca="1" si="6"/>
        <v>0</v>
      </c>
      <c r="I64" s="90">
        <f t="shared" ca="1" si="6"/>
        <v>0</v>
      </c>
      <c r="J64" s="90">
        <f t="shared" ca="1" si="6"/>
        <v>0</v>
      </c>
      <c r="K64" s="90">
        <f t="shared" ca="1" si="6"/>
        <v>0</v>
      </c>
      <c r="L64">
        <f ca="1">IF('NGPS 2020'!$A72="MR",INDIRECT("'NGPS 2020'!"&amp;'Country Selector'!$B$3&amp;ROW($A72))*10^12,0)</f>
        <v>0</v>
      </c>
      <c r="M64" s="90">
        <f t="shared" ref="M64:U127" ca="1" si="9">$L64*($V$1-M$1)/($V$1-$L$1)+$V64*(M$1-$L$1)/($V$1-$L$1)</f>
        <v>0</v>
      </c>
      <c r="N64" s="90">
        <f t="shared" ca="1" si="7"/>
        <v>0</v>
      </c>
      <c r="O64" s="90">
        <f t="shared" ca="1" si="7"/>
        <v>0</v>
      </c>
      <c r="P64" s="90">
        <f t="shared" ca="1" si="7"/>
        <v>0</v>
      </c>
      <c r="Q64" s="90">
        <f t="shared" ca="1" si="7"/>
        <v>0</v>
      </c>
      <c r="R64" s="90">
        <f t="shared" ca="1" si="7"/>
        <v>0</v>
      </c>
      <c r="S64" s="90">
        <f t="shared" ca="1" si="7"/>
        <v>0</v>
      </c>
      <c r="T64" s="90">
        <f t="shared" ca="1" si="7"/>
        <v>0</v>
      </c>
      <c r="U64" s="90">
        <f t="shared" ca="1" si="7"/>
        <v>0</v>
      </c>
      <c r="V64">
        <f ca="1">IF('NGPS 2030'!$A72="MR",INDIRECT("'NGPS 2030'!"&amp;'Country Selector'!$B$3&amp;ROW($A72))*10^12,0)</f>
        <v>0</v>
      </c>
    </row>
    <row r="65" spans="1:22">
      <c r="A65" s="74">
        <v>13</v>
      </c>
      <c r="B65">
        <f ca="1">IF('NGPS 2010'!$A73="MR",INDIRECT("'NGPS 2010'!"&amp;'Country Selector'!$B$3&amp;ROW($A73))*10^12,0)</f>
        <v>3373408589.9510546</v>
      </c>
      <c r="C65" s="90">
        <f t="shared" ca="1" si="8"/>
        <v>3036067730.9559488</v>
      </c>
      <c r="D65" s="90">
        <f t="shared" ca="1" si="6"/>
        <v>2698726871.9608436</v>
      </c>
      <c r="E65" s="90">
        <f t="shared" ca="1" si="6"/>
        <v>2361386012.9657383</v>
      </c>
      <c r="F65" s="90">
        <f t="shared" ca="1" si="6"/>
        <v>2024045153.970633</v>
      </c>
      <c r="G65" s="90">
        <f t="shared" ca="1" si="6"/>
        <v>1686704294.9755273</v>
      </c>
      <c r="H65" s="90">
        <f t="shared" ca="1" si="6"/>
        <v>1349363435.9804218</v>
      </c>
      <c r="I65" s="90">
        <f t="shared" ca="1" si="6"/>
        <v>1012022576.9853165</v>
      </c>
      <c r="J65" s="90">
        <f t="shared" ca="1" si="6"/>
        <v>674681717.99021089</v>
      </c>
      <c r="K65" s="90">
        <f t="shared" ca="1" si="6"/>
        <v>337340858.99510545</v>
      </c>
      <c r="L65">
        <f ca="1">IF('NGPS 2020'!$A73="MR",INDIRECT("'NGPS 2020'!"&amp;'Country Selector'!$B$3&amp;ROW($A73))*10^12,0)</f>
        <v>0</v>
      </c>
      <c r="M65" s="90">
        <f t="shared" ca="1" si="9"/>
        <v>0</v>
      </c>
      <c r="N65" s="90">
        <f t="shared" ca="1" si="7"/>
        <v>0</v>
      </c>
      <c r="O65" s="90">
        <f t="shared" ca="1" si="7"/>
        <v>0</v>
      </c>
      <c r="P65" s="90">
        <f t="shared" ca="1" si="7"/>
        <v>0</v>
      </c>
      <c r="Q65" s="90">
        <f t="shared" ca="1" si="7"/>
        <v>0</v>
      </c>
      <c r="R65" s="90">
        <f t="shared" ca="1" si="7"/>
        <v>0</v>
      </c>
      <c r="S65" s="90">
        <f t="shared" ca="1" si="7"/>
        <v>0</v>
      </c>
      <c r="T65" s="90">
        <f t="shared" ca="1" si="7"/>
        <v>0</v>
      </c>
      <c r="U65" s="90">
        <f t="shared" ca="1" si="7"/>
        <v>0</v>
      </c>
      <c r="V65">
        <f ca="1">IF('NGPS 2030'!$A73="MR",INDIRECT("'NGPS 2030'!"&amp;'Country Selector'!$B$3&amp;ROW($A73))*10^12,0)</f>
        <v>0</v>
      </c>
    </row>
    <row r="66" spans="1:22">
      <c r="A66" s="74">
        <v>14</v>
      </c>
      <c r="B66">
        <f ca="1">IF('NGPS 2010'!$A74="MR",INDIRECT("'NGPS 2010'!"&amp;'Country Selector'!$B$3&amp;ROW($A74))*10^12,0)</f>
        <v>1945827838498.2322</v>
      </c>
      <c r="C66" s="90">
        <f t="shared" ca="1" si="8"/>
        <v>2007297840332.8662</v>
      </c>
      <c r="D66" s="90">
        <f t="shared" ca="1" si="6"/>
        <v>2068767842167.5002</v>
      </c>
      <c r="E66" s="90">
        <f t="shared" ca="1" si="6"/>
        <v>2130237844002.1343</v>
      </c>
      <c r="F66" s="90">
        <f t="shared" ca="1" si="6"/>
        <v>2191707845836.7683</v>
      </c>
      <c r="G66" s="90">
        <f t="shared" ca="1" si="6"/>
        <v>2253177847671.4023</v>
      </c>
      <c r="H66" s="90">
        <f t="shared" ca="1" si="6"/>
        <v>2314647849506.0366</v>
      </c>
      <c r="I66" s="90">
        <f t="shared" ca="1" si="6"/>
        <v>2376117851340.6704</v>
      </c>
      <c r="J66" s="90">
        <f t="shared" ca="1" si="6"/>
        <v>2437587853175.3047</v>
      </c>
      <c r="K66" s="90">
        <f t="shared" ca="1" si="6"/>
        <v>2499057855009.939</v>
      </c>
      <c r="L66">
        <f ca="1">IF('NGPS 2020'!$A74="MR",INDIRECT("'NGPS 2020'!"&amp;'Country Selector'!$B$3&amp;ROW($A74))*10^12,0)</f>
        <v>2560527856844.5728</v>
      </c>
      <c r="M66" s="90">
        <f t="shared" ca="1" si="9"/>
        <v>2589115802686.5073</v>
      </c>
      <c r="N66" s="90">
        <f t="shared" ca="1" si="7"/>
        <v>2617703748528.4414</v>
      </c>
      <c r="O66" s="90">
        <f t="shared" ca="1" si="7"/>
        <v>2646291694370.376</v>
      </c>
      <c r="P66" s="90">
        <f t="shared" ca="1" si="7"/>
        <v>2674879640212.3105</v>
      </c>
      <c r="Q66" s="90">
        <f t="shared" ca="1" si="7"/>
        <v>2703467586054.2451</v>
      </c>
      <c r="R66" s="90">
        <f t="shared" ca="1" si="7"/>
        <v>2732055531896.1797</v>
      </c>
      <c r="S66" s="90">
        <f t="shared" ca="1" si="7"/>
        <v>2760643477738.1143</v>
      </c>
      <c r="T66" s="90">
        <f t="shared" ca="1" si="7"/>
        <v>2789231423580.0483</v>
      </c>
      <c r="U66" s="90">
        <f t="shared" ca="1" si="7"/>
        <v>2817819369421.9834</v>
      </c>
      <c r="V66">
        <f ca="1">IF('NGPS 2030'!$A74="MR",INDIRECT("'NGPS 2030'!"&amp;'Country Selector'!$B$3&amp;ROW($A74))*10^12,0)</f>
        <v>2846407315263.9175</v>
      </c>
    </row>
    <row r="67" spans="1:22">
      <c r="A67" s="74">
        <v>15</v>
      </c>
      <c r="B67">
        <f ca="1">IF('NGPS 2010'!$A75="MR",INDIRECT("'NGPS 2010'!"&amp;'Country Selector'!$B$3&amp;ROW($A75))*10^12,0)</f>
        <v>0</v>
      </c>
      <c r="C67" s="90">
        <f t="shared" ca="1" si="8"/>
        <v>0</v>
      </c>
      <c r="D67" s="90">
        <f t="shared" ca="1" si="6"/>
        <v>0</v>
      </c>
      <c r="E67" s="90">
        <f t="shared" ca="1" si="6"/>
        <v>0</v>
      </c>
      <c r="F67" s="90">
        <f t="shared" ca="1" si="6"/>
        <v>0</v>
      </c>
      <c r="G67" s="90">
        <f t="shared" ca="1" si="6"/>
        <v>0</v>
      </c>
      <c r="H67" s="90">
        <f t="shared" ca="1" si="6"/>
        <v>0</v>
      </c>
      <c r="I67" s="90">
        <f t="shared" ca="1" si="6"/>
        <v>0</v>
      </c>
      <c r="J67" s="90">
        <f t="shared" ca="1" si="6"/>
        <v>0</v>
      </c>
      <c r="K67" s="90">
        <f t="shared" ca="1" si="6"/>
        <v>0</v>
      </c>
      <c r="L67">
        <f ca="1">IF('NGPS 2020'!$A75="MR",INDIRECT("'NGPS 2020'!"&amp;'Country Selector'!$B$3&amp;ROW($A75))*10^12,0)</f>
        <v>0</v>
      </c>
      <c r="M67" s="90">
        <f t="shared" ca="1" si="9"/>
        <v>0</v>
      </c>
      <c r="N67" s="90">
        <f t="shared" ca="1" si="7"/>
        <v>0</v>
      </c>
      <c r="O67" s="90">
        <f t="shared" ca="1" si="7"/>
        <v>0</v>
      </c>
      <c r="P67" s="90">
        <f t="shared" ca="1" si="7"/>
        <v>0</v>
      </c>
      <c r="Q67" s="90">
        <f t="shared" ca="1" si="7"/>
        <v>0</v>
      </c>
      <c r="R67" s="90">
        <f t="shared" ca="1" si="7"/>
        <v>0</v>
      </c>
      <c r="S67" s="90">
        <f t="shared" ca="1" si="7"/>
        <v>0</v>
      </c>
      <c r="T67" s="90">
        <f t="shared" ca="1" si="7"/>
        <v>0</v>
      </c>
      <c r="U67" s="90">
        <f t="shared" ca="1" si="7"/>
        <v>0</v>
      </c>
      <c r="V67">
        <f ca="1">IF('NGPS 2030'!$A75="MR",INDIRECT("'NGPS 2030'!"&amp;'Country Selector'!$B$3&amp;ROW($A75))*10^12,0)</f>
        <v>0</v>
      </c>
    </row>
    <row r="68" spans="1:22">
      <c r="A68" s="74">
        <v>16</v>
      </c>
      <c r="B68">
        <f ca="1">IF('NGPS 2010'!$A76="MR",INDIRECT("'NGPS 2010'!"&amp;'Country Selector'!$B$3&amp;ROW($A76))*10^12,0)</f>
        <v>26963581387.192902</v>
      </c>
      <c r="C68" s="90">
        <f t="shared" ca="1" si="8"/>
        <v>24267223248.47361</v>
      </c>
      <c r="D68" s="90">
        <f t="shared" ca="1" si="6"/>
        <v>21570865109.754322</v>
      </c>
      <c r="E68" s="90">
        <f t="shared" ca="1" si="6"/>
        <v>18874506971.03503</v>
      </c>
      <c r="F68" s="90">
        <f t="shared" ca="1" si="6"/>
        <v>16178148832.315741</v>
      </c>
      <c r="G68" s="90">
        <f t="shared" ca="1" si="6"/>
        <v>13481790693.596451</v>
      </c>
      <c r="H68" s="90">
        <f t="shared" ca="1" si="6"/>
        <v>10785432554.877161</v>
      </c>
      <c r="I68" s="90">
        <f t="shared" ca="1" si="6"/>
        <v>8089074416.1578703</v>
      </c>
      <c r="J68" s="90">
        <f t="shared" ca="1" si="6"/>
        <v>5392716277.4385805</v>
      </c>
      <c r="K68" s="90">
        <f t="shared" ca="1" si="6"/>
        <v>2696358138.7192903</v>
      </c>
      <c r="L68">
        <f ca="1">IF('NGPS 2020'!$A76="MR",INDIRECT("'NGPS 2020'!"&amp;'Country Selector'!$B$3&amp;ROW($A76))*10^12,0)</f>
        <v>0</v>
      </c>
      <c r="M68" s="90">
        <f t="shared" ca="1" si="9"/>
        <v>0</v>
      </c>
      <c r="N68" s="90">
        <f t="shared" ca="1" si="7"/>
        <v>0</v>
      </c>
      <c r="O68" s="90">
        <f t="shared" ca="1" si="7"/>
        <v>0</v>
      </c>
      <c r="P68" s="90">
        <f t="shared" ca="1" si="7"/>
        <v>0</v>
      </c>
      <c r="Q68" s="90">
        <f t="shared" ca="1" si="7"/>
        <v>0</v>
      </c>
      <c r="R68" s="90">
        <f t="shared" ca="1" si="7"/>
        <v>0</v>
      </c>
      <c r="S68" s="90">
        <f t="shared" ca="1" si="7"/>
        <v>0</v>
      </c>
      <c r="T68" s="90">
        <f t="shared" ca="1" si="7"/>
        <v>0</v>
      </c>
      <c r="U68" s="90">
        <f t="shared" ca="1" si="7"/>
        <v>0</v>
      </c>
      <c r="V68">
        <f ca="1">IF('NGPS 2030'!$A76="MR",INDIRECT("'NGPS 2030'!"&amp;'Country Selector'!$B$3&amp;ROW($A76))*10^12,0)</f>
        <v>0</v>
      </c>
    </row>
    <row r="69" spans="1:22">
      <c r="A69" s="74">
        <v>17</v>
      </c>
      <c r="B69">
        <f ca="1">IF('NGPS 2010'!$A77="MR",INDIRECT("'NGPS 2010'!"&amp;'Country Selector'!$B$3&amp;ROW($A77))*10^12,0)</f>
        <v>0</v>
      </c>
      <c r="C69" s="90">
        <f t="shared" ca="1" si="8"/>
        <v>0</v>
      </c>
      <c r="D69" s="90">
        <f t="shared" ca="1" si="6"/>
        <v>0</v>
      </c>
      <c r="E69" s="90">
        <f t="shared" ca="1" si="6"/>
        <v>0</v>
      </c>
      <c r="F69" s="90">
        <f t="shared" ca="1" si="6"/>
        <v>0</v>
      </c>
      <c r="G69" s="90">
        <f t="shared" ca="1" si="6"/>
        <v>0</v>
      </c>
      <c r="H69" s="90">
        <f t="shared" ca="1" si="6"/>
        <v>0</v>
      </c>
      <c r="I69" s="90">
        <f t="shared" ca="1" si="6"/>
        <v>0</v>
      </c>
      <c r="J69" s="90">
        <f t="shared" ca="1" si="6"/>
        <v>0</v>
      </c>
      <c r="K69" s="90">
        <f t="shared" ca="1" si="6"/>
        <v>0</v>
      </c>
      <c r="L69">
        <f ca="1">IF('NGPS 2020'!$A77="MR",INDIRECT("'NGPS 2020'!"&amp;'Country Selector'!$B$3&amp;ROW($A77))*10^12,0)</f>
        <v>0</v>
      </c>
      <c r="M69" s="90">
        <f t="shared" ca="1" si="9"/>
        <v>0</v>
      </c>
      <c r="N69" s="90">
        <f t="shared" ca="1" si="7"/>
        <v>0</v>
      </c>
      <c r="O69" s="90">
        <f t="shared" ca="1" si="7"/>
        <v>0</v>
      </c>
      <c r="P69" s="90">
        <f t="shared" ca="1" si="7"/>
        <v>0</v>
      </c>
      <c r="Q69" s="90">
        <f t="shared" ca="1" si="7"/>
        <v>0</v>
      </c>
      <c r="R69" s="90">
        <f t="shared" ca="1" si="7"/>
        <v>0</v>
      </c>
      <c r="S69" s="90">
        <f t="shared" ca="1" si="7"/>
        <v>0</v>
      </c>
      <c r="T69" s="90">
        <f t="shared" ca="1" si="7"/>
        <v>0</v>
      </c>
      <c r="U69" s="90">
        <f t="shared" ca="1" si="7"/>
        <v>0</v>
      </c>
      <c r="V69">
        <f ca="1">IF('NGPS 2030'!$A77="MR",INDIRECT("'NGPS 2030'!"&amp;'Country Selector'!$B$3&amp;ROW($A77))*10^12,0)</f>
        <v>0</v>
      </c>
    </row>
    <row r="70" spans="1:22">
      <c r="A70" s="74">
        <v>18</v>
      </c>
      <c r="B70">
        <f ca="1">IF('NGPS 2010'!$A78="MR",INDIRECT("'NGPS 2010'!"&amp;'Country Selector'!$B$3&amp;ROW($A78))*10^12,0)</f>
        <v>696259600.27508426</v>
      </c>
      <c r="C70" s="90">
        <f t="shared" ca="1" si="8"/>
        <v>626633640.24757588</v>
      </c>
      <c r="D70" s="90">
        <f t="shared" ca="1" si="6"/>
        <v>557007680.22006738</v>
      </c>
      <c r="E70" s="90">
        <f t="shared" ca="1" si="6"/>
        <v>487381720.19255894</v>
      </c>
      <c r="F70" s="90">
        <f t="shared" ca="1" si="6"/>
        <v>417755760.16505057</v>
      </c>
      <c r="G70" s="90">
        <f t="shared" ca="1" si="6"/>
        <v>348129800.13754213</v>
      </c>
      <c r="H70" s="90">
        <f t="shared" ca="1" si="6"/>
        <v>278503840.11003369</v>
      </c>
      <c r="I70" s="90">
        <f t="shared" ca="1" si="6"/>
        <v>208877880.08252528</v>
      </c>
      <c r="J70" s="90">
        <f t="shared" ca="1" si="6"/>
        <v>139251920.05501685</v>
      </c>
      <c r="K70" s="90">
        <f t="shared" ca="1" si="6"/>
        <v>69625960.027508423</v>
      </c>
      <c r="L70">
        <f ca="1">IF('NGPS 2020'!$A78="MR",INDIRECT("'NGPS 2020'!"&amp;'Country Selector'!$B$3&amp;ROW($A78))*10^12,0)</f>
        <v>0</v>
      </c>
      <c r="M70" s="90">
        <f t="shared" ca="1" si="9"/>
        <v>0</v>
      </c>
      <c r="N70" s="90">
        <f t="shared" ca="1" si="7"/>
        <v>0</v>
      </c>
      <c r="O70" s="90">
        <f t="shared" ca="1" si="7"/>
        <v>0</v>
      </c>
      <c r="P70" s="90">
        <f t="shared" ca="1" si="7"/>
        <v>0</v>
      </c>
      <c r="Q70" s="90">
        <f t="shared" ca="1" si="7"/>
        <v>0</v>
      </c>
      <c r="R70" s="90">
        <f t="shared" ca="1" si="7"/>
        <v>0</v>
      </c>
      <c r="S70" s="90">
        <f t="shared" ca="1" si="7"/>
        <v>0</v>
      </c>
      <c r="T70" s="90">
        <f t="shared" ca="1" si="7"/>
        <v>0</v>
      </c>
      <c r="U70" s="90">
        <f t="shared" ca="1" si="7"/>
        <v>0</v>
      </c>
      <c r="V70">
        <f ca="1">IF('NGPS 2030'!$A78="MR",INDIRECT("'NGPS 2030'!"&amp;'Country Selector'!$B$3&amp;ROW($A78))*10^12,0)</f>
        <v>0</v>
      </c>
    </row>
    <row r="71" spans="1:22">
      <c r="A71" s="74">
        <v>19</v>
      </c>
      <c r="B71">
        <f ca="1">IF('NGPS 2010'!$A79="MR",INDIRECT("'NGPS 2010'!"&amp;'Country Selector'!$B$3&amp;ROW($A79))*10^12,0)</f>
        <v>213397665070.44543</v>
      </c>
      <c r="C71" s="90">
        <f t="shared" ca="1" si="8"/>
        <v>220139039925.8443</v>
      </c>
      <c r="D71" s="90">
        <f t="shared" ca="1" si="6"/>
        <v>226880414781.24319</v>
      </c>
      <c r="E71" s="90">
        <f t="shared" ca="1" si="6"/>
        <v>233621789636.64209</v>
      </c>
      <c r="F71" s="90">
        <f t="shared" ca="1" si="6"/>
        <v>240363164492.04095</v>
      </c>
      <c r="G71" s="90">
        <f t="shared" ca="1" si="6"/>
        <v>247104539347.43982</v>
      </c>
      <c r="H71" s="90">
        <f t="shared" ca="1" si="6"/>
        <v>253845914202.83868</v>
      </c>
      <c r="I71" s="90">
        <f t="shared" ca="1" si="6"/>
        <v>260587289058.23758</v>
      </c>
      <c r="J71" s="90">
        <f t="shared" ca="1" si="6"/>
        <v>267328663913.63644</v>
      </c>
      <c r="K71" s="90">
        <f t="shared" ca="1" si="6"/>
        <v>274070038769.03534</v>
      </c>
      <c r="L71">
        <f ca="1">IF('NGPS 2020'!$A79="MR",INDIRECT("'NGPS 2020'!"&amp;'Country Selector'!$B$3&amp;ROW($A79))*10^12,0)</f>
        <v>280811413624.4342</v>
      </c>
      <c r="M71" s="90">
        <f t="shared" ca="1" si="9"/>
        <v>283946634927.74158</v>
      </c>
      <c r="N71" s="90">
        <f t="shared" ca="1" si="7"/>
        <v>287081856231.04895</v>
      </c>
      <c r="O71" s="90">
        <f t="shared" ca="1" si="7"/>
        <v>290217077534.35632</v>
      </c>
      <c r="P71" s="90">
        <f t="shared" ca="1" si="7"/>
        <v>293352298837.66376</v>
      </c>
      <c r="Q71" s="90">
        <f t="shared" ca="1" si="7"/>
        <v>296487520140.97113</v>
      </c>
      <c r="R71" s="90">
        <f t="shared" ca="1" si="7"/>
        <v>299622741444.2785</v>
      </c>
      <c r="S71" s="90">
        <f t="shared" ca="1" si="7"/>
        <v>302757962747.58594</v>
      </c>
      <c r="T71" s="90">
        <f t="shared" ca="1" si="7"/>
        <v>305893184050.89331</v>
      </c>
      <c r="U71" s="90">
        <f t="shared" ca="1" si="7"/>
        <v>309028405354.20062</v>
      </c>
      <c r="V71">
        <f ca="1">IF('NGPS 2030'!$A79="MR",INDIRECT("'NGPS 2030'!"&amp;'Country Selector'!$B$3&amp;ROW($A79))*10^12,0)</f>
        <v>312163626657.50806</v>
      </c>
    </row>
    <row r="72" spans="1:22">
      <c r="A72" s="74">
        <v>20</v>
      </c>
      <c r="B72">
        <f ca="1">IF('NGPS 2010'!$A80="MR",INDIRECT("'NGPS 2010'!"&amp;'Country Selector'!$B$3&amp;ROW($A80))*10^12,0)</f>
        <v>793936162.4238472</v>
      </c>
      <c r="C72" s="90">
        <f t="shared" ca="1" si="8"/>
        <v>714542546.18146253</v>
      </c>
      <c r="D72" s="90">
        <f t="shared" ca="1" si="6"/>
        <v>635148929.93907773</v>
      </c>
      <c r="E72" s="90">
        <f t="shared" ca="1" si="6"/>
        <v>555755313.69669306</v>
      </c>
      <c r="F72" s="90">
        <f t="shared" ca="1" si="6"/>
        <v>476361697.45430833</v>
      </c>
      <c r="G72" s="90">
        <f t="shared" ca="1" si="6"/>
        <v>396968081.2119236</v>
      </c>
      <c r="H72" s="90">
        <f t="shared" ca="1" si="6"/>
        <v>317574464.96953887</v>
      </c>
      <c r="I72" s="90">
        <f t="shared" ca="1" si="6"/>
        <v>238180848.72715417</v>
      </c>
      <c r="J72" s="90">
        <f t="shared" ca="1" si="6"/>
        <v>158787232.48476943</v>
      </c>
      <c r="K72" s="90">
        <f t="shared" ca="1" si="6"/>
        <v>79393616.242384717</v>
      </c>
      <c r="L72">
        <f ca="1">IF('NGPS 2020'!$A80="MR",INDIRECT("'NGPS 2020'!"&amp;'Country Selector'!$B$3&amp;ROW($A80))*10^12,0)</f>
        <v>0</v>
      </c>
      <c r="M72" s="90">
        <f t="shared" ca="1" si="9"/>
        <v>0</v>
      </c>
      <c r="N72" s="90">
        <f t="shared" ca="1" si="7"/>
        <v>0</v>
      </c>
      <c r="O72" s="90">
        <f t="shared" ca="1" si="7"/>
        <v>0</v>
      </c>
      <c r="P72" s="90">
        <f t="shared" ca="1" si="7"/>
        <v>0</v>
      </c>
      <c r="Q72" s="90">
        <f t="shared" ca="1" si="7"/>
        <v>0</v>
      </c>
      <c r="R72" s="90">
        <f t="shared" ca="1" si="7"/>
        <v>0</v>
      </c>
      <c r="S72" s="90">
        <f t="shared" ca="1" si="7"/>
        <v>0</v>
      </c>
      <c r="T72" s="90">
        <f t="shared" ca="1" si="7"/>
        <v>0</v>
      </c>
      <c r="U72" s="90">
        <f t="shared" ca="1" si="7"/>
        <v>0</v>
      </c>
      <c r="V72">
        <f ca="1">IF('NGPS 2030'!$A80="MR",INDIRECT("'NGPS 2030'!"&amp;'Country Selector'!$B$3&amp;ROW($A80))*10^12,0)</f>
        <v>0</v>
      </c>
    </row>
    <row r="73" spans="1:22">
      <c r="A73" s="74">
        <v>21</v>
      </c>
      <c r="B73">
        <f ca="1">IF('NGPS 2010'!$A81="MR",INDIRECT("'NGPS 2010'!"&amp;'Country Selector'!$B$3&amp;ROW($A81))*10^12,0)</f>
        <v>0</v>
      </c>
      <c r="C73" s="90">
        <f t="shared" ca="1" si="8"/>
        <v>0</v>
      </c>
      <c r="D73" s="90">
        <f t="shared" ca="1" si="6"/>
        <v>0</v>
      </c>
      <c r="E73" s="90">
        <f t="shared" ca="1" si="6"/>
        <v>0</v>
      </c>
      <c r="F73" s="90">
        <f t="shared" ca="1" si="6"/>
        <v>0</v>
      </c>
      <c r="G73" s="90">
        <f t="shared" ca="1" si="6"/>
        <v>0</v>
      </c>
      <c r="H73" s="90">
        <f t="shared" ca="1" si="6"/>
        <v>0</v>
      </c>
      <c r="I73" s="90">
        <f t="shared" ca="1" si="6"/>
        <v>0</v>
      </c>
      <c r="J73" s="90">
        <f t="shared" ca="1" si="6"/>
        <v>0</v>
      </c>
      <c r="K73" s="90">
        <f t="shared" ca="1" si="6"/>
        <v>0</v>
      </c>
      <c r="L73">
        <f ca="1">IF('NGPS 2020'!$A81="MR",INDIRECT("'NGPS 2020'!"&amp;'Country Selector'!$B$3&amp;ROW($A81))*10^12,0)</f>
        <v>0</v>
      </c>
      <c r="M73" s="90">
        <f t="shared" ca="1" si="9"/>
        <v>0</v>
      </c>
      <c r="N73" s="90">
        <f t="shared" ca="1" si="7"/>
        <v>0</v>
      </c>
      <c r="O73" s="90">
        <f t="shared" ca="1" si="7"/>
        <v>0</v>
      </c>
      <c r="P73" s="90">
        <f t="shared" ca="1" si="7"/>
        <v>0</v>
      </c>
      <c r="Q73" s="90">
        <f t="shared" ca="1" si="7"/>
        <v>0</v>
      </c>
      <c r="R73" s="90">
        <f t="shared" ca="1" si="7"/>
        <v>0</v>
      </c>
      <c r="S73" s="90">
        <f t="shared" ca="1" si="7"/>
        <v>0</v>
      </c>
      <c r="T73" s="90">
        <f t="shared" ca="1" si="7"/>
        <v>0</v>
      </c>
      <c r="U73" s="90">
        <f t="shared" ca="1" si="7"/>
        <v>0</v>
      </c>
      <c r="V73">
        <f ca="1">IF('NGPS 2030'!$A81="MR",INDIRECT("'NGPS 2030'!"&amp;'Country Selector'!$B$3&amp;ROW($A81))*10^12,0)</f>
        <v>0</v>
      </c>
    </row>
    <row r="74" spans="1:22">
      <c r="A74" s="74">
        <v>22</v>
      </c>
      <c r="B74">
        <f ca="1">IF('NGPS 2010'!$A82="MR",INDIRECT("'NGPS 2010'!"&amp;'Country Selector'!$B$3&amp;ROW($A82))*10^12,0)</f>
        <v>746699486.37051678</v>
      </c>
      <c r="C74" s="90">
        <f t="shared" ca="1" si="8"/>
        <v>672029537.73346508</v>
      </c>
      <c r="D74" s="90">
        <f t="shared" ca="1" si="6"/>
        <v>597359589.09641337</v>
      </c>
      <c r="E74" s="90">
        <f t="shared" ca="1" si="6"/>
        <v>522689640.45936173</v>
      </c>
      <c r="F74" s="90">
        <f t="shared" ca="1" si="6"/>
        <v>448019691.82231009</v>
      </c>
      <c r="G74" s="90">
        <f t="shared" ca="1" si="6"/>
        <v>373349743.18525839</v>
      </c>
      <c r="H74" s="90">
        <f t="shared" ca="1" si="6"/>
        <v>298679794.54820669</v>
      </c>
      <c r="I74" s="90">
        <f t="shared" ca="1" si="6"/>
        <v>224009845.91115505</v>
      </c>
      <c r="J74" s="90">
        <f t="shared" ca="1" si="6"/>
        <v>149339897.27410334</v>
      </c>
      <c r="K74" s="90">
        <f t="shared" ca="1" si="6"/>
        <v>74669948.637051672</v>
      </c>
      <c r="L74">
        <f ca="1">IF('NGPS 2020'!$A82="MR",INDIRECT("'NGPS 2020'!"&amp;'Country Selector'!$B$3&amp;ROW($A82))*10^12,0)</f>
        <v>0</v>
      </c>
      <c r="M74" s="90">
        <f t="shared" ca="1" si="9"/>
        <v>0</v>
      </c>
      <c r="N74" s="90">
        <f t="shared" ca="1" si="7"/>
        <v>0</v>
      </c>
      <c r="O74" s="90">
        <f t="shared" ca="1" si="7"/>
        <v>0</v>
      </c>
      <c r="P74" s="90">
        <f t="shared" ca="1" si="7"/>
        <v>0</v>
      </c>
      <c r="Q74" s="90">
        <f t="shared" ca="1" si="7"/>
        <v>0</v>
      </c>
      <c r="R74" s="90">
        <f t="shared" ca="1" si="7"/>
        <v>0</v>
      </c>
      <c r="S74" s="90">
        <f t="shared" ca="1" si="7"/>
        <v>0</v>
      </c>
      <c r="T74" s="90">
        <f t="shared" ca="1" si="7"/>
        <v>0</v>
      </c>
      <c r="U74" s="90">
        <f t="shared" ca="1" si="7"/>
        <v>0</v>
      </c>
      <c r="V74">
        <f ca="1">IF('NGPS 2030'!$A82="MR",INDIRECT("'NGPS 2030'!"&amp;'Country Selector'!$B$3&amp;ROW($A82))*10^12,0)</f>
        <v>0</v>
      </c>
    </row>
    <row r="75" spans="1:22">
      <c r="A75" s="74">
        <v>23</v>
      </c>
      <c r="B75">
        <f ca="1">IF('NGPS 2010'!$A83="MR",INDIRECT("'NGPS 2010'!"&amp;'Country Selector'!$B$3&amp;ROW($A83))*10^12,0)</f>
        <v>0</v>
      </c>
      <c r="C75" s="90">
        <f t="shared" ca="1" si="8"/>
        <v>0</v>
      </c>
      <c r="D75" s="90">
        <f t="shared" ca="1" si="6"/>
        <v>0</v>
      </c>
      <c r="E75" s="90">
        <f t="shared" ca="1" si="6"/>
        <v>0</v>
      </c>
      <c r="F75" s="90">
        <f t="shared" ca="1" si="6"/>
        <v>0</v>
      </c>
      <c r="G75" s="90">
        <f t="shared" ca="1" si="6"/>
        <v>0</v>
      </c>
      <c r="H75" s="90">
        <f t="shared" ca="1" si="6"/>
        <v>0</v>
      </c>
      <c r="I75" s="90">
        <f t="shared" ca="1" si="6"/>
        <v>0</v>
      </c>
      <c r="J75" s="90">
        <f t="shared" ca="1" si="6"/>
        <v>0</v>
      </c>
      <c r="K75" s="90">
        <f t="shared" ca="1" si="6"/>
        <v>0</v>
      </c>
      <c r="L75">
        <f ca="1">IF('NGPS 2020'!$A83="MR",INDIRECT("'NGPS 2020'!"&amp;'Country Selector'!$B$3&amp;ROW($A83))*10^12,0)</f>
        <v>0</v>
      </c>
      <c r="M75" s="90">
        <f t="shared" ca="1" si="9"/>
        <v>33573933181.764915</v>
      </c>
      <c r="N75" s="90">
        <f t="shared" ca="1" si="7"/>
        <v>67147866363.529831</v>
      </c>
      <c r="O75" s="90">
        <f t="shared" ca="1" si="7"/>
        <v>100721799545.29475</v>
      </c>
      <c r="P75" s="90">
        <f t="shared" ca="1" si="7"/>
        <v>134295732727.05966</v>
      </c>
      <c r="Q75" s="90">
        <f t="shared" ca="1" si="7"/>
        <v>167869665908.82458</v>
      </c>
      <c r="R75" s="90">
        <f t="shared" ca="1" si="7"/>
        <v>201443599090.58951</v>
      </c>
      <c r="S75" s="90">
        <f t="shared" ca="1" si="7"/>
        <v>235017532272.3544</v>
      </c>
      <c r="T75" s="90">
        <f t="shared" ca="1" si="7"/>
        <v>268591465454.11932</v>
      </c>
      <c r="U75" s="90">
        <f t="shared" ca="1" si="7"/>
        <v>302165398635.88428</v>
      </c>
      <c r="V75">
        <f ca="1">IF('NGPS 2030'!$A83="MR",INDIRECT("'NGPS 2030'!"&amp;'Country Selector'!$B$3&amp;ROW($A83))*10^12,0)</f>
        <v>335739331817.64917</v>
      </c>
    </row>
    <row r="76" spans="1:22">
      <c r="A76" s="74">
        <v>24</v>
      </c>
      <c r="B76">
        <f ca="1">IF('NGPS 2010'!$A84="MR",INDIRECT("'NGPS 2010'!"&amp;'Country Selector'!$B$3&amp;ROW($A84))*10^12,0)</f>
        <v>0</v>
      </c>
      <c r="C76" s="90">
        <f t="shared" ca="1" si="8"/>
        <v>0</v>
      </c>
      <c r="D76" s="90">
        <f t="shared" ca="1" si="6"/>
        <v>0</v>
      </c>
      <c r="E76" s="90">
        <f t="shared" ca="1" si="6"/>
        <v>0</v>
      </c>
      <c r="F76" s="90">
        <f t="shared" ca="1" si="6"/>
        <v>0</v>
      </c>
      <c r="G76" s="90">
        <f t="shared" ca="1" si="6"/>
        <v>0</v>
      </c>
      <c r="H76" s="90">
        <f t="shared" ca="1" si="6"/>
        <v>0</v>
      </c>
      <c r="I76" s="90">
        <f t="shared" ca="1" si="6"/>
        <v>0</v>
      </c>
      <c r="J76" s="90">
        <f t="shared" ca="1" si="6"/>
        <v>0</v>
      </c>
      <c r="K76" s="90">
        <f t="shared" ca="1" si="6"/>
        <v>0</v>
      </c>
      <c r="L76">
        <f ca="1">IF('NGPS 2020'!$A84="MR",INDIRECT("'NGPS 2020'!"&amp;'Country Selector'!$B$3&amp;ROW($A84))*10^12,0)</f>
        <v>0</v>
      </c>
      <c r="M76" s="90">
        <f t="shared" ca="1" si="9"/>
        <v>0</v>
      </c>
      <c r="N76" s="90">
        <f t="shared" ca="1" si="7"/>
        <v>0</v>
      </c>
      <c r="O76" s="90">
        <f t="shared" ca="1" si="7"/>
        <v>0</v>
      </c>
      <c r="P76" s="90">
        <f t="shared" ca="1" si="7"/>
        <v>0</v>
      </c>
      <c r="Q76" s="90">
        <f t="shared" ca="1" si="7"/>
        <v>0</v>
      </c>
      <c r="R76" s="90">
        <f t="shared" ca="1" si="7"/>
        <v>0</v>
      </c>
      <c r="S76" s="90">
        <f t="shared" ca="1" si="7"/>
        <v>0</v>
      </c>
      <c r="T76" s="90">
        <f t="shared" ca="1" si="7"/>
        <v>0</v>
      </c>
      <c r="U76" s="90">
        <f t="shared" ca="1" si="7"/>
        <v>0</v>
      </c>
      <c r="V76">
        <f ca="1">IF('NGPS 2030'!$A84="MR",INDIRECT("'NGPS 2030'!"&amp;'Country Selector'!$B$3&amp;ROW($A84))*10^12,0)</f>
        <v>0</v>
      </c>
    </row>
    <row r="77" spans="1:22">
      <c r="A77" s="74">
        <v>25</v>
      </c>
      <c r="B77">
        <f ca="1">IF('NGPS 2010'!$A85="MR",INDIRECT("'NGPS 2010'!"&amp;'Country Selector'!$B$3&amp;ROW($A85))*10^12,0)</f>
        <v>1953275766.9509237</v>
      </c>
      <c r="C77" s="90">
        <f t="shared" ca="1" si="8"/>
        <v>1757948190.2558312</v>
      </c>
      <c r="D77" s="90">
        <f t="shared" ca="1" si="6"/>
        <v>1562620613.560739</v>
      </c>
      <c r="E77" s="90">
        <f t="shared" ca="1" si="6"/>
        <v>1367293036.8656466</v>
      </c>
      <c r="F77" s="90">
        <f t="shared" ca="1" si="6"/>
        <v>1171965460.1705542</v>
      </c>
      <c r="G77" s="90">
        <f t="shared" ca="1" si="6"/>
        <v>976637883.47546172</v>
      </c>
      <c r="H77" s="90">
        <f t="shared" ca="1" si="6"/>
        <v>781310306.78036952</v>
      </c>
      <c r="I77" s="90">
        <f t="shared" ca="1" si="6"/>
        <v>585982730.08527708</v>
      </c>
      <c r="J77" s="90">
        <f t="shared" ca="1" si="6"/>
        <v>390655153.39018476</v>
      </c>
      <c r="K77" s="90">
        <f t="shared" ca="1" si="6"/>
        <v>195327576.69509238</v>
      </c>
      <c r="L77">
        <f ca="1">IF('NGPS 2020'!$A85="MR",INDIRECT("'NGPS 2020'!"&amp;'Country Selector'!$B$3&amp;ROW($A85))*10^12,0)</f>
        <v>0</v>
      </c>
      <c r="M77" s="90">
        <f t="shared" ca="1" si="9"/>
        <v>0</v>
      </c>
      <c r="N77" s="90">
        <f t="shared" ca="1" si="7"/>
        <v>0</v>
      </c>
      <c r="O77" s="90">
        <f t="shared" ca="1" si="7"/>
        <v>0</v>
      </c>
      <c r="P77" s="90">
        <f t="shared" ca="1" si="7"/>
        <v>0</v>
      </c>
      <c r="Q77" s="90">
        <f t="shared" ca="1" si="7"/>
        <v>0</v>
      </c>
      <c r="R77" s="90">
        <f t="shared" ca="1" si="7"/>
        <v>0</v>
      </c>
      <c r="S77" s="90">
        <f t="shared" ca="1" si="7"/>
        <v>0</v>
      </c>
      <c r="T77" s="90">
        <f t="shared" ca="1" si="7"/>
        <v>0</v>
      </c>
      <c r="U77" s="90">
        <f t="shared" ca="1" si="7"/>
        <v>0</v>
      </c>
      <c r="V77">
        <f ca="1">IF('NGPS 2030'!$A85="MR",INDIRECT("'NGPS 2030'!"&amp;'Country Selector'!$B$3&amp;ROW($A85))*10^12,0)</f>
        <v>0</v>
      </c>
    </row>
    <row r="78" spans="1:22">
      <c r="A78" s="74">
        <v>26</v>
      </c>
      <c r="B78">
        <f ca="1">IF('NGPS 2010'!$A86="MR",INDIRECT("'NGPS 2010'!"&amp;'Country Selector'!$B$3&amp;ROW($A86))*10^12,0)</f>
        <v>0</v>
      </c>
      <c r="C78" s="90">
        <f t="shared" ca="1" si="8"/>
        <v>0</v>
      </c>
      <c r="D78" s="90">
        <f t="shared" ca="1" si="6"/>
        <v>0</v>
      </c>
      <c r="E78" s="90">
        <f t="shared" ca="1" si="6"/>
        <v>0</v>
      </c>
      <c r="F78" s="90">
        <f t="shared" ca="1" si="6"/>
        <v>0</v>
      </c>
      <c r="G78" s="90">
        <f t="shared" ca="1" si="6"/>
        <v>0</v>
      </c>
      <c r="H78" s="90">
        <f t="shared" ca="1" si="6"/>
        <v>0</v>
      </c>
      <c r="I78" s="90">
        <f t="shared" ca="1" si="6"/>
        <v>0</v>
      </c>
      <c r="J78" s="90">
        <f t="shared" ca="1" si="6"/>
        <v>0</v>
      </c>
      <c r="K78" s="90">
        <f t="shared" ca="1" si="6"/>
        <v>0</v>
      </c>
      <c r="L78">
        <f ca="1">IF('NGPS 2020'!$A86="MR",INDIRECT("'NGPS 2020'!"&amp;'Country Selector'!$B$3&amp;ROW($A86))*10^12,0)</f>
        <v>0</v>
      </c>
      <c r="M78" s="90">
        <f t="shared" ca="1" si="9"/>
        <v>0</v>
      </c>
      <c r="N78" s="90">
        <f t="shared" ca="1" si="7"/>
        <v>0</v>
      </c>
      <c r="O78" s="90">
        <f t="shared" ca="1" si="7"/>
        <v>0</v>
      </c>
      <c r="P78" s="90">
        <f t="shared" ca="1" si="7"/>
        <v>0</v>
      </c>
      <c r="Q78" s="90">
        <f t="shared" ca="1" si="7"/>
        <v>0</v>
      </c>
      <c r="R78" s="90">
        <f t="shared" ca="1" si="7"/>
        <v>0</v>
      </c>
      <c r="S78" s="90">
        <f t="shared" ca="1" si="7"/>
        <v>0</v>
      </c>
      <c r="T78" s="90">
        <f t="shared" ca="1" si="7"/>
        <v>0</v>
      </c>
      <c r="U78" s="90">
        <f t="shared" ca="1" si="7"/>
        <v>0</v>
      </c>
      <c r="V78">
        <f ca="1">IF('NGPS 2030'!$A86="MR",INDIRECT("'NGPS 2030'!"&amp;'Country Selector'!$B$3&amp;ROW($A86))*10^12,0)</f>
        <v>0</v>
      </c>
    </row>
    <row r="79" spans="1:22">
      <c r="A79" s="74">
        <v>27</v>
      </c>
      <c r="B79">
        <f ca="1">IF('NGPS 2010'!$A87="MR",INDIRECT("'NGPS 2010'!"&amp;'Country Selector'!$B$3&amp;ROW($A87))*10^12,0)</f>
        <v>1418288107.3168118</v>
      </c>
      <c r="C79" s="90">
        <f t="shared" ca="1" si="8"/>
        <v>1276459296.5851307</v>
      </c>
      <c r="D79" s="90">
        <f t="shared" ca="1" si="6"/>
        <v>1134630485.8534493</v>
      </c>
      <c r="E79" s="90">
        <f t="shared" ca="1" si="6"/>
        <v>992801675.12176824</v>
      </c>
      <c r="F79" s="90">
        <f t="shared" ca="1" si="6"/>
        <v>850972864.39008713</v>
      </c>
      <c r="G79" s="90">
        <f t="shared" ca="1" si="6"/>
        <v>709144053.6584059</v>
      </c>
      <c r="H79" s="90">
        <f t="shared" ca="1" si="6"/>
        <v>567315242.92672467</v>
      </c>
      <c r="I79" s="90">
        <f t="shared" ca="1" si="6"/>
        <v>425486432.19504356</v>
      </c>
      <c r="J79" s="90">
        <f t="shared" ca="1" si="6"/>
        <v>283657621.46336234</v>
      </c>
      <c r="K79" s="90">
        <f t="shared" ca="1" si="6"/>
        <v>141828810.73168117</v>
      </c>
      <c r="L79">
        <f ca="1">IF('NGPS 2020'!$A87="MR",INDIRECT("'NGPS 2020'!"&amp;'Country Selector'!$B$3&amp;ROW($A87))*10^12,0)</f>
        <v>0</v>
      </c>
      <c r="M79" s="90">
        <f t="shared" ca="1" si="9"/>
        <v>0</v>
      </c>
      <c r="N79" s="90">
        <f t="shared" ca="1" si="7"/>
        <v>0</v>
      </c>
      <c r="O79" s="90">
        <f t="shared" ca="1" si="7"/>
        <v>0</v>
      </c>
      <c r="P79" s="90">
        <f t="shared" ca="1" si="7"/>
        <v>0</v>
      </c>
      <c r="Q79" s="90">
        <f t="shared" ca="1" si="7"/>
        <v>0</v>
      </c>
      <c r="R79" s="90">
        <f t="shared" ca="1" si="7"/>
        <v>0</v>
      </c>
      <c r="S79" s="90">
        <f t="shared" ca="1" si="7"/>
        <v>0</v>
      </c>
      <c r="T79" s="90">
        <f t="shared" ca="1" si="7"/>
        <v>0</v>
      </c>
      <c r="U79" s="90">
        <f t="shared" ca="1" si="7"/>
        <v>0</v>
      </c>
      <c r="V79">
        <f ca="1">IF('NGPS 2030'!$A87="MR",INDIRECT("'NGPS 2030'!"&amp;'Country Selector'!$B$3&amp;ROW($A87))*10^12,0)</f>
        <v>0</v>
      </c>
    </row>
    <row r="80" spans="1:22">
      <c r="A80" s="74">
        <v>28</v>
      </c>
      <c r="B80">
        <f ca="1">IF('NGPS 2010'!$A88="MR",INDIRECT("'NGPS 2010'!"&amp;'Country Selector'!$B$3&amp;ROW($A88))*10^12,0)</f>
        <v>0</v>
      </c>
      <c r="C80" s="90">
        <f t="shared" ca="1" si="8"/>
        <v>0</v>
      </c>
      <c r="D80" s="90">
        <f t="shared" ca="1" si="6"/>
        <v>0</v>
      </c>
      <c r="E80" s="90">
        <f t="shared" ca="1" si="6"/>
        <v>0</v>
      </c>
      <c r="F80" s="90">
        <f t="shared" ca="1" si="6"/>
        <v>0</v>
      </c>
      <c r="G80" s="90">
        <f t="shared" ca="1" si="6"/>
        <v>0</v>
      </c>
      <c r="H80" s="90">
        <f t="shared" ca="1" si="6"/>
        <v>0</v>
      </c>
      <c r="I80" s="90">
        <f t="shared" ca="1" si="6"/>
        <v>0</v>
      </c>
      <c r="J80" s="90">
        <f t="shared" ca="1" si="6"/>
        <v>0</v>
      </c>
      <c r="K80" s="90">
        <f t="shared" ca="1" si="6"/>
        <v>0</v>
      </c>
      <c r="L80">
        <f ca="1">IF('NGPS 2020'!$A88="MR",INDIRECT("'NGPS 2020'!"&amp;'Country Selector'!$B$3&amp;ROW($A88))*10^12,0)</f>
        <v>0</v>
      </c>
      <c r="M80" s="90">
        <f t="shared" ca="1" si="9"/>
        <v>0</v>
      </c>
      <c r="N80" s="90">
        <f t="shared" ca="1" si="7"/>
        <v>0</v>
      </c>
      <c r="O80" s="90">
        <f t="shared" ca="1" si="7"/>
        <v>0</v>
      </c>
      <c r="P80" s="90">
        <f t="shared" ca="1" si="7"/>
        <v>0</v>
      </c>
      <c r="Q80" s="90">
        <f t="shared" ca="1" si="7"/>
        <v>0</v>
      </c>
      <c r="R80" s="90">
        <f t="shared" ca="1" si="7"/>
        <v>0</v>
      </c>
      <c r="S80" s="90">
        <f t="shared" ca="1" si="7"/>
        <v>0</v>
      </c>
      <c r="T80" s="90">
        <f t="shared" ca="1" si="7"/>
        <v>0</v>
      </c>
      <c r="U80" s="90">
        <f t="shared" ca="1" si="7"/>
        <v>0</v>
      </c>
      <c r="V80">
        <f ca="1">IF('NGPS 2030'!$A88="MR",INDIRECT("'NGPS 2030'!"&amp;'Country Selector'!$B$3&amp;ROW($A88))*10^12,0)</f>
        <v>0</v>
      </c>
    </row>
    <row r="81" spans="1:22">
      <c r="A81" s="74">
        <v>29</v>
      </c>
      <c r="B81">
        <f ca="1">IF('NGPS 2010'!$A89="MR",INDIRECT("'NGPS 2010'!"&amp;'Country Selector'!$B$3&amp;ROW($A89))*10^12,0)</f>
        <v>0</v>
      </c>
      <c r="C81" s="90">
        <f t="shared" ca="1" si="8"/>
        <v>44909454.743446991</v>
      </c>
      <c r="D81" s="90">
        <f t="shared" ca="1" si="6"/>
        <v>89818909.486893982</v>
      </c>
      <c r="E81" s="90">
        <f t="shared" ca="1" si="6"/>
        <v>134728364.23034096</v>
      </c>
      <c r="F81" s="90">
        <f t="shared" ca="1" si="6"/>
        <v>179637818.97378796</v>
      </c>
      <c r="G81" s="90">
        <f t="shared" ca="1" si="6"/>
        <v>224547273.71723494</v>
      </c>
      <c r="H81" s="90">
        <f t="shared" ca="1" si="6"/>
        <v>269456728.46068192</v>
      </c>
      <c r="I81" s="90">
        <f t="shared" ca="1" si="6"/>
        <v>314366183.20412892</v>
      </c>
      <c r="J81" s="90">
        <f t="shared" ca="1" si="6"/>
        <v>359275637.94757593</v>
      </c>
      <c r="K81" s="90">
        <f t="shared" ca="1" si="6"/>
        <v>404185092.69102287</v>
      </c>
      <c r="L81">
        <f ca="1">IF('NGPS 2020'!$A89="MR",INDIRECT("'NGPS 2020'!"&amp;'Country Selector'!$B$3&amp;ROW($A89))*10^12,0)</f>
        <v>449094547.43446988</v>
      </c>
      <c r="M81" s="90">
        <f t="shared" ca="1" si="9"/>
        <v>404185092.69102287</v>
      </c>
      <c r="N81" s="90">
        <f t="shared" ca="1" si="7"/>
        <v>359275637.94757593</v>
      </c>
      <c r="O81" s="90">
        <f t="shared" ca="1" si="7"/>
        <v>314366183.20412892</v>
      </c>
      <c r="P81" s="90">
        <f t="shared" ca="1" si="7"/>
        <v>269456728.46068192</v>
      </c>
      <c r="Q81" s="90">
        <f t="shared" ca="1" si="7"/>
        <v>224547273.71723494</v>
      </c>
      <c r="R81" s="90">
        <f t="shared" ca="1" si="7"/>
        <v>179637818.97378796</v>
      </c>
      <c r="S81" s="90">
        <f t="shared" ca="1" si="7"/>
        <v>134728364.23034096</v>
      </c>
      <c r="T81" s="90">
        <f t="shared" ca="1" si="7"/>
        <v>89818909.486893982</v>
      </c>
      <c r="U81" s="90">
        <f t="shared" ca="1" si="7"/>
        <v>44909454.743446991</v>
      </c>
      <c r="V81">
        <f ca="1">IF('NGPS 2030'!$A89="MR",INDIRECT("'NGPS 2030'!"&amp;'Country Selector'!$B$3&amp;ROW($A89))*10^12,0)</f>
        <v>0</v>
      </c>
    </row>
    <row r="82" spans="1:22">
      <c r="A82" s="74">
        <v>30</v>
      </c>
      <c r="B82">
        <f ca="1">IF('NGPS 2010'!$A90="MR",INDIRECT("'NGPS 2010'!"&amp;'Country Selector'!$B$3&amp;ROW($A90))*10^12,0)</f>
        <v>696625576.08296537</v>
      </c>
      <c r="C82" s="90">
        <f t="shared" ca="1" si="8"/>
        <v>626963018.47466886</v>
      </c>
      <c r="D82" s="90">
        <f t="shared" ca="1" si="6"/>
        <v>557300460.86637235</v>
      </c>
      <c r="E82" s="90">
        <f t="shared" ca="1" si="6"/>
        <v>487637903.25807571</v>
      </c>
      <c r="F82" s="90">
        <f t="shared" ca="1" si="6"/>
        <v>417975345.6497792</v>
      </c>
      <c r="G82" s="90">
        <f t="shared" ca="1" si="6"/>
        <v>348312788.04148269</v>
      </c>
      <c r="H82" s="90">
        <f t="shared" ca="1" si="6"/>
        <v>278650230.43318617</v>
      </c>
      <c r="I82" s="90">
        <f t="shared" ca="1" si="6"/>
        <v>208987672.8248896</v>
      </c>
      <c r="J82" s="90">
        <f t="shared" ca="1" si="6"/>
        <v>139325115.21659309</v>
      </c>
      <c r="K82" s="90">
        <f t="shared" ca="1" si="6"/>
        <v>69662557.608296543</v>
      </c>
      <c r="L82">
        <f ca="1">IF('NGPS 2020'!$A90="MR",INDIRECT("'NGPS 2020'!"&amp;'Country Selector'!$B$3&amp;ROW($A90))*10^12,0)</f>
        <v>0</v>
      </c>
      <c r="M82" s="90">
        <f t="shared" ca="1" si="9"/>
        <v>0</v>
      </c>
      <c r="N82" s="90">
        <f t="shared" ca="1" si="7"/>
        <v>0</v>
      </c>
      <c r="O82" s="90">
        <f t="shared" ca="1" si="7"/>
        <v>0</v>
      </c>
      <c r="P82" s="90">
        <f t="shared" ca="1" si="7"/>
        <v>0</v>
      </c>
      <c r="Q82" s="90">
        <f t="shared" ca="1" si="7"/>
        <v>0</v>
      </c>
      <c r="R82" s="90">
        <f t="shared" ca="1" si="7"/>
        <v>0</v>
      </c>
      <c r="S82" s="90">
        <f t="shared" ca="1" si="7"/>
        <v>0</v>
      </c>
      <c r="T82" s="90">
        <f t="shared" ca="1" si="7"/>
        <v>0</v>
      </c>
      <c r="U82" s="90">
        <f t="shared" ca="1" si="7"/>
        <v>0</v>
      </c>
      <c r="V82">
        <f ca="1">IF('NGPS 2030'!$A90="MR",INDIRECT("'NGPS 2030'!"&amp;'Country Selector'!$B$3&amp;ROW($A90))*10^12,0)</f>
        <v>0</v>
      </c>
    </row>
    <row r="83" spans="1:22">
      <c r="A83" s="74">
        <v>31</v>
      </c>
      <c r="B83">
        <f ca="1">IF('NGPS 2010'!$A91="MR",INDIRECT("'NGPS 2010'!"&amp;'Country Selector'!$B$3&amp;ROW($A91))*10^12,0)</f>
        <v>0</v>
      </c>
      <c r="C83" s="90">
        <f t="shared" ca="1" si="8"/>
        <v>0</v>
      </c>
      <c r="D83" s="90">
        <f t="shared" ca="1" si="6"/>
        <v>0</v>
      </c>
      <c r="E83" s="90">
        <f t="shared" ca="1" si="6"/>
        <v>0</v>
      </c>
      <c r="F83" s="90">
        <f t="shared" ca="1" si="6"/>
        <v>0</v>
      </c>
      <c r="G83" s="90">
        <f t="shared" ca="1" si="6"/>
        <v>0</v>
      </c>
      <c r="H83" s="90">
        <f t="shared" ca="1" si="6"/>
        <v>0</v>
      </c>
      <c r="I83" s="90">
        <f t="shared" ca="1" si="6"/>
        <v>0</v>
      </c>
      <c r="J83" s="90">
        <f t="shared" ca="1" si="6"/>
        <v>0</v>
      </c>
      <c r="K83" s="90">
        <f t="shared" ca="1" si="6"/>
        <v>0</v>
      </c>
      <c r="L83">
        <f ca="1">IF('NGPS 2020'!$A91="MR",INDIRECT("'NGPS 2020'!"&amp;'Country Selector'!$B$3&amp;ROW($A91))*10^12,0)</f>
        <v>0</v>
      </c>
      <c r="M83" s="90">
        <f t="shared" ca="1" si="9"/>
        <v>0</v>
      </c>
      <c r="N83" s="90">
        <f t="shared" ca="1" si="7"/>
        <v>0</v>
      </c>
      <c r="O83" s="90">
        <f t="shared" ca="1" si="7"/>
        <v>0</v>
      </c>
      <c r="P83" s="90">
        <f t="shared" ca="1" si="7"/>
        <v>0</v>
      </c>
      <c r="Q83" s="90">
        <f t="shared" ca="1" si="7"/>
        <v>0</v>
      </c>
      <c r="R83" s="90">
        <f t="shared" ca="1" si="7"/>
        <v>0</v>
      </c>
      <c r="S83" s="90">
        <f t="shared" ca="1" si="7"/>
        <v>0</v>
      </c>
      <c r="T83" s="90">
        <f t="shared" ca="1" si="7"/>
        <v>0</v>
      </c>
      <c r="U83" s="90">
        <f t="shared" ca="1" si="7"/>
        <v>0</v>
      </c>
      <c r="V83">
        <f ca="1">IF('NGPS 2030'!$A91="MR",INDIRECT("'NGPS 2030'!"&amp;'Country Selector'!$B$3&amp;ROW($A91))*10^12,0)</f>
        <v>0</v>
      </c>
    </row>
    <row r="84" spans="1:22">
      <c r="A84" s="74">
        <v>32</v>
      </c>
      <c r="B84">
        <f ca="1">IF('NGPS 2010'!$A92="MR",INDIRECT("'NGPS 2010'!"&amp;'Country Selector'!$B$3&amp;ROW($A92))*10^12,0)</f>
        <v>0</v>
      </c>
      <c r="C84" s="90">
        <f t="shared" ca="1" si="8"/>
        <v>0</v>
      </c>
      <c r="D84" s="90">
        <f t="shared" ca="1" si="6"/>
        <v>0</v>
      </c>
      <c r="E84" s="90">
        <f t="shared" ca="1" si="6"/>
        <v>0</v>
      </c>
      <c r="F84" s="90">
        <f t="shared" ca="1" si="6"/>
        <v>0</v>
      </c>
      <c r="G84" s="90">
        <f t="shared" ca="1" si="6"/>
        <v>0</v>
      </c>
      <c r="H84" s="90">
        <f t="shared" ca="1" si="6"/>
        <v>0</v>
      </c>
      <c r="I84" s="90">
        <f t="shared" ca="1" si="6"/>
        <v>0</v>
      </c>
      <c r="J84" s="90">
        <f t="shared" ca="1" si="6"/>
        <v>0</v>
      </c>
      <c r="K84" s="90">
        <f t="shared" ca="1" si="6"/>
        <v>0</v>
      </c>
      <c r="L84">
        <f ca="1">IF('NGPS 2020'!$A92="MR",INDIRECT("'NGPS 2020'!"&amp;'Country Selector'!$B$3&amp;ROW($A92))*10^12,0)</f>
        <v>0</v>
      </c>
      <c r="M84" s="90">
        <f t="shared" ca="1" si="9"/>
        <v>0</v>
      </c>
      <c r="N84" s="90">
        <f t="shared" ca="1" si="7"/>
        <v>0</v>
      </c>
      <c r="O84" s="90">
        <f t="shared" ca="1" si="7"/>
        <v>0</v>
      </c>
      <c r="P84" s="90">
        <f t="shared" ca="1" si="7"/>
        <v>0</v>
      </c>
      <c r="Q84" s="90">
        <f t="shared" ca="1" si="7"/>
        <v>0</v>
      </c>
      <c r="R84" s="90">
        <f t="shared" ca="1" si="7"/>
        <v>0</v>
      </c>
      <c r="S84" s="90">
        <f t="shared" ca="1" si="7"/>
        <v>0</v>
      </c>
      <c r="T84" s="90">
        <f t="shared" ca="1" si="7"/>
        <v>0</v>
      </c>
      <c r="U84" s="90">
        <f t="shared" ca="1" si="7"/>
        <v>0</v>
      </c>
      <c r="V84">
        <f ca="1">IF('NGPS 2030'!$A92="MR",INDIRECT("'NGPS 2030'!"&amp;'Country Selector'!$B$3&amp;ROW($A92))*10^12,0)</f>
        <v>0</v>
      </c>
    </row>
    <row r="85" spans="1:22">
      <c r="A85" s="74">
        <v>33</v>
      </c>
      <c r="B85">
        <f ca="1">IF('NGPS 2010'!$A93="MR",INDIRECT("'NGPS 2010'!"&amp;'Country Selector'!$B$3&amp;ROW($A93))*10^12,0)</f>
        <v>0</v>
      </c>
      <c r="C85" s="90">
        <f t="shared" ca="1" si="8"/>
        <v>0</v>
      </c>
      <c r="D85" s="90">
        <f t="shared" ca="1" si="6"/>
        <v>0</v>
      </c>
      <c r="E85" s="90">
        <f t="shared" ca="1" si="6"/>
        <v>0</v>
      </c>
      <c r="F85" s="90">
        <f t="shared" ca="1" si="6"/>
        <v>0</v>
      </c>
      <c r="G85" s="90">
        <f t="shared" ca="1" si="6"/>
        <v>0</v>
      </c>
      <c r="H85" s="90">
        <f t="shared" ca="1" si="6"/>
        <v>0</v>
      </c>
      <c r="I85" s="90">
        <f t="shared" ca="1" si="6"/>
        <v>0</v>
      </c>
      <c r="J85" s="90">
        <f t="shared" ca="1" si="6"/>
        <v>0</v>
      </c>
      <c r="K85" s="90">
        <f t="shared" ca="1" si="6"/>
        <v>0</v>
      </c>
      <c r="L85">
        <f ca="1">IF('NGPS 2020'!$A93="MR",INDIRECT("'NGPS 2020'!"&amp;'Country Selector'!$B$3&amp;ROW($A93))*10^12,0)</f>
        <v>0</v>
      </c>
      <c r="M85" s="90">
        <f t="shared" ca="1" si="9"/>
        <v>0</v>
      </c>
      <c r="N85" s="90">
        <f t="shared" ca="1" si="7"/>
        <v>0</v>
      </c>
      <c r="O85" s="90">
        <f t="shared" ca="1" si="7"/>
        <v>0</v>
      </c>
      <c r="P85" s="90">
        <f t="shared" ca="1" si="7"/>
        <v>0</v>
      </c>
      <c r="Q85" s="90">
        <f t="shared" ca="1" si="7"/>
        <v>0</v>
      </c>
      <c r="R85" s="90">
        <f t="shared" ca="1" si="7"/>
        <v>0</v>
      </c>
      <c r="S85" s="90">
        <f t="shared" ca="1" si="7"/>
        <v>0</v>
      </c>
      <c r="T85" s="90">
        <f t="shared" ca="1" si="7"/>
        <v>0</v>
      </c>
      <c r="U85" s="90">
        <f t="shared" ca="1" si="7"/>
        <v>0</v>
      </c>
      <c r="V85">
        <f ca="1">IF('NGPS 2030'!$A93="MR",INDIRECT("'NGPS 2030'!"&amp;'Country Selector'!$B$3&amp;ROW($A93))*10^12,0)</f>
        <v>0</v>
      </c>
    </row>
    <row r="86" spans="1:22">
      <c r="A86" s="74">
        <v>34</v>
      </c>
      <c r="B86">
        <f ca="1">IF('NGPS 2010'!$A94="MR",INDIRECT("'NGPS 2010'!"&amp;'Country Selector'!$B$3&amp;ROW($A94))*10^12,0)</f>
        <v>341281454.99323636</v>
      </c>
      <c r="C86" s="90">
        <f t="shared" ca="1" si="8"/>
        <v>38698692599.723473</v>
      </c>
      <c r="D86" s="90">
        <f t="shared" ca="1" si="6"/>
        <v>77056103744.453705</v>
      </c>
      <c r="E86" s="90">
        <f t="shared" ca="1" si="6"/>
        <v>115413514889.18394</v>
      </c>
      <c r="F86" s="90">
        <f t="shared" ca="1" si="6"/>
        <v>153770926033.91418</v>
      </c>
      <c r="G86" s="90">
        <f t="shared" ca="1" si="6"/>
        <v>192128337178.64441</v>
      </c>
      <c r="H86" s="90">
        <f t="shared" ca="1" si="6"/>
        <v>230485748323.37463</v>
      </c>
      <c r="I86" s="90">
        <f t="shared" ca="1" si="6"/>
        <v>268843159468.10492</v>
      </c>
      <c r="J86" s="90">
        <f t="shared" ca="1" si="6"/>
        <v>307200570612.83514</v>
      </c>
      <c r="K86" s="90">
        <f t="shared" ca="1" si="6"/>
        <v>345557981757.56537</v>
      </c>
      <c r="L86">
        <f ca="1">IF('NGPS 2020'!$A94="MR",INDIRECT("'NGPS 2020'!"&amp;'Country Selector'!$B$3&amp;ROW($A94))*10^12,0)</f>
        <v>383915392902.29559</v>
      </c>
      <c r="M86" s="90">
        <f t="shared" ca="1" si="9"/>
        <v>345523853612.06604</v>
      </c>
      <c r="N86" s="90">
        <f t="shared" ca="1" si="7"/>
        <v>307132314321.83649</v>
      </c>
      <c r="O86" s="90">
        <f t="shared" ca="1" si="7"/>
        <v>268740775031.60693</v>
      </c>
      <c r="P86" s="90">
        <f t="shared" ca="1" si="7"/>
        <v>230349235741.37735</v>
      </c>
      <c r="Q86" s="90">
        <f t="shared" ca="1" si="7"/>
        <v>191957696451.1478</v>
      </c>
      <c r="R86" s="90">
        <f t="shared" ca="1" si="7"/>
        <v>153566157160.91824</v>
      </c>
      <c r="S86" s="90">
        <f t="shared" ca="1" si="7"/>
        <v>115174617870.68867</v>
      </c>
      <c r="T86" s="90">
        <f t="shared" ca="1" si="7"/>
        <v>76783078580.459122</v>
      </c>
      <c r="U86" s="90">
        <f t="shared" ca="1" si="7"/>
        <v>38391539290.229561</v>
      </c>
      <c r="V86">
        <f ca="1">IF('NGPS 2030'!$A94="MR",INDIRECT("'NGPS 2030'!"&amp;'Country Selector'!$B$3&amp;ROW($A94))*10^12,0)</f>
        <v>0</v>
      </c>
    </row>
    <row r="87" spans="1:22">
      <c r="A87" s="74">
        <v>35</v>
      </c>
      <c r="B87">
        <f ca="1">IF('NGPS 2010'!$A95="MR",INDIRECT("'NGPS 2010'!"&amp;'Country Selector'!$B$3&amp;ROW($A95))*10^12,0)</f>
        <v>0</v>
      </c>
      <c r="C87" s="90">
        <f t="shared" ca="1" si="8"/>
        <v>0</v>
      </c>
      <c r="D87" s="90">
        <f t="shared" ca="1" si="6"/>
        <v>0</v>
      </c>
      <c r="E87" s="90">
        <f t="shared" ca="1" si="6"/>
        <v>0</v>
      </c>
      <c r="F87" s="90">
        <f t="shared" ca="1" si="6"/>
        <v>0</v>
      </c>
      <c r="G87" s="90">
        <f t="shared" ca="1" si="6"/>
        <v>0</v>
      </c>
      <c r="H87" s="90">
        <f t="shared" ca="1" si="6"/>
        <v>0</v>
      </c>
      <c r="I87" s="90">
        <f t="shared" ca="1" si="6"/>
        <v>0</v>
      </c>
      <c r="J87" s="90">
        <f t="shared" ca="1" si="6"/>
        <v>0</v>
      </c>
      <c r="K87" s="90">
        <f t="shared" ca="1" si="6"/>
        <v>0</v>
      </c>
      <c r="L87">
        <f ca="1">IF('NGPS 2020'!$A95="MR",INDIRECT("'NGPS 2020'!"&amp;'Country Selector'!$B$3&amp;ROW($A95))*10^12,0)</f>
        <v>0</v>
      </c>
      <c r="M87" s="90">
        <f t="shared" ca="1" si="9"/>
        <v>0</v>
      </c>
      <c r="N87" s="90">
        <f t="shared" ca="1" si="7"/>
        <v>0</v>
      </c>
      <c r="O87" s="90">
        <f t="shared" ca="1" si="7"/>
        <v>0</v>
      </c>
      <c r="P87" s="90">
        <f t="shared" ca="1" si="7"/>
        <v>0</v>
      </c>
      <c r="Q87" s="90">
        <f t="shared" ca="1" si="7"/>
        <v>0</v>
      </c>
      <c r="R87" s="90">
        <f t="shared" ca="1" si="7"/>
        <v>0</v>
      </c>
      <c r="S87" s="90">
        <f t="shared" ca="1" si="7"/>
        <v>0</v>
      </c>
      <c r="T87" s="90">
        <f t="shared" ca="1" si="7"/>
        <v>0</v>
      </c>
      <c r="U87" s="90">
        <f t="shared" ca="1" si="7"/>
        <v>0</v>
      </c>
      <c r="V87">
        <f ca="1">IF('NGPS 2030'!$A95="MR",INDIRECT("'NGPS 2030'!"&amp;'Country Selector'!$B$3&amp;ROW($A95))*10^12,0)</f>
        <v>0</v>
      </c>
    </row>
    <row r="88" spans="1:22">
      <c r="A88" s="74">
        <v>36</v>
      </c>
      <c r="B88">
        <f ca="1">IF('NGPS 2010'!$A96="MR",INDIRECT("'NGPS 2010'!"&amp;'Country Selector'!$B$3&amp;ROW($A96))*10^12,0)</f>
        <v>0</v>
      </c>
      <c r="C88" s="90">
        <f t="shared" ca="1" si="8"/>
        <v>0</v>
      </c>
      <c r="D88" s="90">
        <f t="shared" ca="1" si="6"/>
        <v>0</v>
      </c>
      <c r="E88" s="90">
        <f t="shared" ca="1" si="6"/>
        <v>0</v>
      </c>
      <c r="F88" s="90">
        <f t="shared" ca="1" si="6"/>
        <v>0</v>
      </c>
      <c r="G88" s="90">
        <f t="shared" ca="1" si="6"/>
        <v>0</v>
      </c>
      <c r="H88" s="90">
        <f t="shared" ca="1" si="6"/>
        <v>0</v>
      </c>
      <c r="I88" s="90">
        <f t="shared" ca="1" si="6"/>
        <v>0</v>
      </c>
      <c r="J88" s="90">
        <f t="shared" ca="1" si="6"/>
        <v>0</v>
      </c>
      <c r="K88" s="90">
        <f t="shared" ca="1" si="6"/>
        <v>0</v>
      </c>
      <c r="L88">
        <f ca="1">IF('NGPS 2020'!$A96="MR",INDIRECT("'NGPS 2020'!"&amp;'Country Selector'!$B$3&amp;ROW($A96))*10^12,0)</f>
        <v>0</v>
      </c>
      <c r="M88" s="90">
        <f t="shared" ca="1" si="9"/>
        <v>0</v>
      </c>
      <c r="N88" s="90">
        <f t="shared" ca="1" si="7"/>
        <v>0</v>
      </c>
      <c r="O88" s="90">
        <f t="shared" ca="1" si="7"/>
        <v>0</v>
      </c>
      <c r="P88" s="90">
        <f t="shared" ca="1" si="7"/>
        <v>0</v>
      </c>
      <c r="Q88" s="90">
        <f t="shared" ca="1" si="7"/>
        <v>0</v>
      </c>
      <c r="R88" s="90">
        <f t="shared" ca="1" si="7"/>
        <v>0</v>
      </c>
      <c r="S88" s="90">
        <f t="shared" ca="1" si="7"/>
        <v>0</v>
      </c>
      <c r="T88" s="90">
        <f t="shared" ca="1" si="7"/>
        <v>0</v>
      </c>
      <c r="U88" s="90">
        <f t="shared" ca="1" si="7"/>
        <v>0</v>
      </c>
      <c r="V88">
        <f ca="1">IF('NGPS 2030'!$A96="MR",INDIRECT("'NGPS 2030'!"&amp;'Country Selector'!$B$3&amp;ROW($A96))*10^12,0)</f>
        <v>0</v>
      </c>
    </row>
    <row r="89" spans="1:22">
      <c r="A89" s="74">
        <v>37</v>
      </c>
      <c r="B89">
        <f ca="1">IF('NGPS 2010'!$A97="MR",INDIRECT("'NGPS 2010'!"&amp;'Country Selector'!$B$3&amp;ROW($A97))*10^12,0)</f>
        <v>0</v>
      </c>
      <c r="C89" s="90">
        <f t="shared" ca="1" si="8"/>
        <v>0</v>
      </c>
      <c r="D89" s="90">
        <f t="shared" ca="1" si="6"/>
        <v>0</v>
      </c>
      <c r="E89" s="90">
        <f t="shared" ca="1" si="6"/>
        <v>0</v>
      </c>
      <c r="F89" s="90">
        <f t="shared" ca="1" si="6"/>
        <v>0</v>
      </c>
      <c r="G89" s="90">
        <f t="shared" ca="1" si="6"/>
        <v>0</v>
      </c>
      <c r="H89" s="90">
        <f t="shared" ca="1" si="6"/>
        <v>0</v>
      </c>
      <c r="I89" s="90">
        <f t="shared" ca="1" si="6"/>
        <v>0</v>
      </c>
      <c r="J89" s="90">
        <f t="shared" ca="1" si="6"/>
        <v>0</v>
      </c>
      <c r="K89" s="90">
        <f t="shared" ca="1" si="6"/>
        <v>0</v>
      </c>
      <c r="L89">
        <f ca="1">IF('NGPS 2020'!$A97="MR",INDIRECT("'NGPS 2020'!"&amp;'Country Selector'!$B$3&amp;ROW($A97))*10^12,0)</f>
        <v>0</v>
      </c>
      <c r="M89" s="90">
        <f t="shared" ca="1" si="9"/>
        <v>0</v>
      </c>
      <c r="N89" s="90">
        <f t="shared" ca="1" si="7"/>
        <v>0</v>
      </c>
      <c r="O89" s="90">
        <f t="shared" ca="1" si="7"/>
        <v>0</v>
      </c>
      <c r="P89" s="90">
        <f t="shared" ca="1" si="7"/>
        <v>0</v>
      </c>
      <c r="Q89" s="90">
        <f t="shared" ca="1" si="7"/>
        <v>0</v>
      </c>
      <c r="R89" s="90">
        <f t="shared" ca="1" si="7"/>
        <v>0</v>
      </c>
      <c r="S89" s="90">
        <f t="shared" ca="1" si="7"/>
        <v>0</v>
      </c>
      <c r="T89" s="90">
        <f t="shared" ca="1" si="7"/>
        <v>0</v>
      </c>
      <c r="U89" s="90">
        <f t="shared" ca="1" si="7"/>
        <v>0</v>
      </c>
      <c r="V89">
        <f ca="1">IF('NGPS 2030'!$A97="MR",INDIRECT("'NGPS 2030'!"&amp;'Country Selector'!$B$3&amp;ROW($A97))*10^12,0)</f>
        <v>0</v>
      </c>
    </row>
    <row r="90" spans="1:22">
      <c r="A90" s="74">
        <v>38</v>
      </c>
      <c r="B90">
        <f ca="1">IF('NGPS 2010'!$A98="MR",INDIRECT("'NGPS 2010'!"&amp;'Country Selector'!$B$3&amp;ROW($A98))*10^12,0)</f>
        <v>0</v>
      </c>
      <c r="C90" s="90">
        <f t="shared" ca="1" si="8"/>
        <v>0</v>
      </c>
      <c r="D90" s="90">
        <f t="shared" ca="1" si="6"/>
        <v>0</v>
      </c>
      <c r="E90" s="90">
        <f t="shared" ca="1" si="6"/>
        <v>0</v>
      </c>
      <c r="F90" s="90">
        <f t="shared" ca="1" si="6"/>
        <v>0</v>
      </c>
      <c r="G90" s="90">
        <f t="shared" ca="1" si="6"/>
        <v>0</v>
      </c>
      <c r="H90" s="90">
        <f t="shared" ca="1" si="6"/>
        <v>0</v>
      </c>
      <c r="I90" s="90">
        <f t="shared" ca="1" si="6"/>
        <v>0</v>
      </c>
      <c r="J90" s="90">
        <f t="shared" ca="1" si="6"/>
        <v>0</v>
      </c>
      <c r="K90" s="90">
        <f t="shared" ca="1" si="6"/>
        <v>0</v>
      </c>
      <c r="L90">
        <f ca="1">IF('NGPS 2020'!$A98="MR",INDIRECT("'NGPS 2020'!"&amp;'Country Selector'!$B$3&amp;ROW($A98))*10^12,0)</f>
        <v>0</v>
      </c>
      <c r="M90" s="90">
        <f t="shared" ca="1" si="9"/>
        <v>0</v>
      </c>
      <c r="N90" s="90">
        <f t="shared" ca="1" si="7"/>
        <v>0</v>
      </c>
      <c r="O90" s="90">
        <f t="shared" ca="1" si="7"/>
        <v>0</v>
      </c>
      <c r="P90" s="90">
        <f t="shared" ca="1" si="7"/>
        <v>0</v>
      </c>
      <c r="Q90" s="90">
        <f t="shared" ca="1" si="7"/>
        <v>0</v>
      </c>
      <c r="R90" s="90">
        <f t="shared" ca="1" si="7"/>
        <v>0</v>
      </c>
      <c r="S90" s="90">
        <f t="shared" ca="1" si="7"/>
        <v>0</v>
      </c>
      <c r="T90" s="90">
        <f t="shared" ca="1" si="7"/>
        <v>0</v>
      </c>
      <c r="U90" s="90">
        <f t="shared" ca="1" si="7"/>
        <v>0</v>
      </c>
      <c r="V90">
        <f ca="1">IF('NGPS 2030'!$A98="MR",INDIRECT("'NGPS 2030'!"&amp;'Country Selector'!$B$3&amp;ROW($A98))*10^12,0)</f>
        <v>0</v>
      </c>
    </row>
    <row r="91" spans="1:22">
      <c r="A91" s="74">
        <v>39</v>
      </c>
      <c r="B91">
        <f ca="1">IF('NGPS 2010'!$A99="MR",INDIRECT("'NGPS 2010'!"&amp;'Country Selector'!$B$3&amp;ROW($A99))*10^12,0)</f>
        <v>291749709787.52411</v>
      </c>
      <c r="C91" s="90">
        <f t="shared" ca="1" si="8"/>
        <v>262574738808.77167</v>
      </c>
      <c r="D91" s="90">
        <f t="shared" ca="1" si="6"/>
        <v>233399767830.01929</v>
      </c>
      <c r="E91" s="90">
        <f t="shared" ca="1" si="6"/>
        <v>204224796851.26688</v>
      </c>
      <c r="F91" s="90">
        <f t="shared" ca="1" si="6"/>
        <v>175049825872.51447</v>
      </c>
      <c r="G91" s="90">
        <f t="shared" ca="1" si="6"/>
        <v>145874854893.76205</v>
      </c>
      <c r="H91" s="90">
        <f t="shared" ca="1" si="6"/>
        <v>116699883915.00964</v>
      </c>
      <c r="I91" s="90">
        <f t="shared" ca="1" si="6"/>
        <v>87524912936.257233</v>
      </c>
      <c r="J91" s="90">
        <f t="shared" ca="1" si="6"/>
        <v>58349941957.504822</v>
      </c>
      <c r="K91" s="90">
        <f t="shared" ca="1" si="6"/>
        <v>29174970978.752411</v>
      </c>
      <c r="L91">
        <f ca="1">IF('NGPS 2020'!$A99="MR",INDIRECT("'NGPS 2020'!"&amp;'Country Selector'!$B$3&amp;ROW($A99))*10^12,0)</f>
        <v>0</v>
      </c>
      <c r="M91" s="90">
        <f t="shared" ca="1" si="9"/>
        <v>0</v>
      </c>
      <c r="N91" s="90">
        <f t="shared" ca="1" si="7"/>
        <v>0</v>
      </c>
      <c r="O91" s="90">
        <f t="shared" ca="1" si="7"/>
        <v>0</v>
      </c>
      <c r="P91" s="90">
        <f t="shared" ca="1" si="7"/>
        <v>0</v>
      </c>
      <c r="Q91" s="90">
        <f t="shared" ca="1" si="7"/>
        <v>0</v>
      </c>
      <c r="R91" s="90">
        <f t="shared" ca="1" si="7"/>
        <v>0</v>
      </c>
      <c r="S91" s="90">
        <f t="shared" ca="1" si="7"/>
        <v>0</v>
      </c>
      <c r="T91" s="90">
        <f t="shared" ca="1" si="7"/>
        <v>0</v>
      </c>
      <c r="U91" s="90">
        <f t="shared" ca="1" si="7"/>
        <v>0</v>
      </c>
      <c r="V91">
        <f ca="1">IF('NGPS 2030'!$A99="MR",INDIRECT("'NGPS 2030'!"&amp;'Country Selector'!$B$3&amp;ROW($A99))*10^12,0)</f>
        <v>0</v>
      </c>
    </row>
    <row r="92" spans="1:22">
      <c r="A92" s="74">
        <v>40</v>
      </c>
      <c r="B92">
        <f ca="1">IF('NGPS 2010'!$A100="MR",INDIRECT("'NGPS 2010'!"&amp;'Country Selector'!$B$3&amp;ROW($A100))*10^12,0)</f>
        <v>0</v>
      </c>
      <c r="C92" s="90">
        <f t="shared" ca="1" si="8"/>
        <v>0</v>
      </c>
      <c r="D92" s="90">
        <f t="shared" ca="1" si="6"/>
        <v>0</v>
      </c>
      <c r="E92" s="90">
        <f t="shared" ca="1" si="6"/>
        <v>0</v>
      </c>
      <c r="F92" s="90">
        <f t="shared" ca="1" si="6"/>
        <v>0</v>
      </c>
      <c r="G92" s="90">
        <f t="shared" ca="1" si="6"/>
        <v>0</v>
      </c>
      <c r="H92" s="90">
        <f t="shared" ca="1" si="6"/>
        <v>0</v>
      </c>
      <c r="I92" s="90">
        <f t="shared" ca="1" si="6"/>
        <v>0</v>
      </c>
      <c r="J92" s="90">
        <f t="shared" ca="1" si="6"/>
        <v>0</v>
      </c>
      <c r="K92" s="90">
        <f t="shared" ca="1" si="6"/>
        <v>0</v>
      </c>
      <c r="L92">
        <f ca="1">IF('NGPS 2020'!$A100="MR",INDIRECT("'NGPS 2020'!"&amp;'Country Selector'!$B$3&amp;ROW($A100))*10^12,0)</f>
        <v>0</v>
      </c>
      <c r="M92" s="90">
        <f t="shared" ca="1" si="9"/>
        <v>0</v>
      </c>
      <c r="N92" s="90">
        <f t="shared" ca="1" si="7"/>
        <v>0</v>
      </c>
      <c r="O92" s="90">
        <f t="shared" ca="1" si="7"/>
        <v>0</v>
      </c>
      <c r="P92" s="90">
        <f t="shared" ca="1" si="7"/>
        <v>0</v>
      </c>
      <c r="Q92" s="90">
        <f t="shared" ca="1" si="7"/>
        <v>0</v>
      </c>
      <c r="R92" s="90">
        <f t="shared" ca="1" si="7"/>
        <v>0</v>
      </c>
      <c r="S92" s="90">
        <f t="shared" ca="1" si="7"/>
        <v>0</v>
      </c>
      <c r="T92" s="90">
        <f t="shared" ca="1" si="7"/>
        <v>0</v>
      </c>
      <c r="U92" s="90">
        <f t="shared" ca="1" si="7"/>
        <v>0</v>
      </c>
      <c r="V92">
        <f ca="1">IF('NGPS 2030'!$A100="MR",INDIRECT("'NGPS 2030'!"&amp;'Country Selector'!$B$3&amp;ROW($A100))*10^12,0)</f>
        <v>0</v>
      </c>
    </row>
    <row r="93" spans="1:22">
      <c r="A93" s="74">
        <v>41</v>
      </c>
      <c r="B93">
        <f ca="1">IF('NGPS 2010'!$A101="MR",INDIRECT("'NGPS 2010'!"&amp;'Country Selector'!$B$3&amp;ROW($A101))*10^12,0)</f>
        <v>188153719.0513427</v>
      </c>
      <c r="C93" s="90">
        <f t="shared" ca="1" si="8"/>
        <v>169338347.14620844</v>
      </c>
      <c r="D93" s="90">
        <f t="shared" ca="1" si="6"/>
        <v>150522975.24107414</v>
      </c>
      <c r="E93" s="90">
        <f t="shared" ca="1" si="6"/>
        <v>131707603.33593988</v>
      </c>
      <c r="F93" s="90">
        <f t="shared" ca="1" si="6"/>
        <v>112892231.43080561</v>
      </c>
      <c r="G93" s="90">
        <f t="shared" ca="1" si="6"/>
        <v>94076859.525671348</v>
      </c>
      <c r="H93" s="90">
        <f t="shared" ca="1" si="6"/>
        <v>75261487.620537072</v>
      </c>
      <c r="I93" s="90">
        <f t="shared" ca="1" si="6"/>
        <v>56446115.715402804</v>
      </c>
      <c r="J93" s="90">
        <f t="shared" ca="1" si="6"/>
        <v>37630743.810268536</v>
      </c>
      <c r="K93" s="90">
        <f t="shared" ca="1" si="6"/>
        <v>18815371.905134268</v>
      </c>
      <c r="L93">
        <f ca="1">IF('NGPS 2020'!$A101="MR",INDIRECT("'NGPS 2020'!"&amp;'Country Selector'!$B$3&amp;ROW($A101))*10^12,0)</f>
        <v>0</v>
      </c>
      <c r="M93" s="90">
        <f t="shared" ca="1" si="9"/>
        <v>0</v>
      </c>
      <c r="N93" s="90">
        <f t="shared" ca="1" si="7"/>
        <v>0</v>
      </c>
      <c r="O93" s="90">
        <f t="shared" ca="1" si="7"/>
        <v>0</v>
      </c>
      <c r="P93" s="90">
        <f t="shared" ca="1" si="7"/>
        <v>0</v>
      </c>
      <c r="Q93" s="90">
        <f t="shared" ca="1" si="7"/>
        <v>0</v>
      </c>
      <c r="R93" s="90">
        <f t="shared" ca="1" si="7"/>
        <v>0</v>
      </c>
      <c r="S93" s="90">
        <f t="shared" ca="1" si="7"/>
        <v>0</v>
      </c>
      <c r="T93" s="90">
        <f t="shared" ca="1" si="7"/>
        <v>0</v>
      </c>
      <c r="U93" s="90">
        <f t="shared" ca="1" si="7"/>
        <v>0</v>
      </c>
      <c r="V93">
        <f ca="1">IF('NGPS 2030'!$A101="MR",INDIRECT("'NGPS 2030'!"&amp;'Country Selector'!$B$3&amp;ROW($A101))*10^12,0)</f>
        <v>0</v>
      </c>
    </row>
    <row r="94" spans="1:22">
      <c r="A94" s="74">
        <v>42</v>
      </c>
      <c r="B94">
        <f ca="1">IF('NGPS 2010'!$A102="MR",INDIRECT("'NGPS 2010'!"&amp;'Country Selector'!$B$3&amp;ROW($A102))*10^12,0)</f>
        <v>0</v>
      </c>
      <c r="C94" s="90">
        <f t="shared" ca="1" si="8"/>
        <v>0</v>
      </c>
      <c r="D94" s="90">
        <f t="shared" ca="1" si="6"/>
        <v>0</v>
      </c>
      <c r="E94" s="90">
        <f t="shared" ca="1" si="6"/>
        <v>0</v>
      </c>
      <c r="F94" s="90">
        <f t="shared" ca="1" si="6"/>
        <v>0</v>
      </c>
      <c r="G94" s="90">
        <f t="shared" ca="1" si="6"/>
        <v>0</v>
      </c>
      <c r="H94" s="90">
        <f t="shared" ca="1" si="6"/>
        <v>0</v>
      </c>
      <c r="I94" s="90">
        <f t="shared" ca="1" si="6"/>
        <v>0</v>
      </c>
      <c r="J94" s="90">
        <f t="shared" ca="1" si="6"/>
        <v>0</v>
      </c>
      <c r="K94" s="90">
        <f t="shared" ca="1" si="6"/>
        <v>0</v>
      </c>
      <c r="L94">
        <f ca="1">IF('NGPS 2020'!$A102="MR",INDIRECT("'NGPS 2020'!"&amp;'Country Selector'!$B$3&amp;ROW($A102))*10^12,0)</f>
        <v>0</v>
      </c>
      <c r="M94" s="90">
        <f t="shared" ca="1" si="9"/>
        <v>0</v>
      </c>
      <c r="N94" s="90">
        <f t="shared" ca="1" si="7"/>
        <v>0</v>
      </c>
      <c r="O94" s="90">
        <f t="shared" ca="1" si="7"/>
        <v>0</v>
      </c>
      <c r="P94" s="90">
        <f t="shared" ca="1" si="7"/>
        <v>0</v>
      </c>
      <c r="Q94" s="90">
        <f t="shared" ca="1" si="7"/>
        <v>0</v>
      </c>
      <c r="R94" s="90">
        <f t="shared" ca="1" si="7"/>
        <v>0</v>
      </c>
      <c r="S94" s="90">
        <f t="shared" ca="1" si="7"/>
        <v>0</v>
      </c>
      <c r="T94" s="90">
        <f t="shared" ca="1" si="7"/>
        <v>0</v>
      </c>
      <c r="U94" s="90">
        <f t="shared" ca="1" si="7"/>
        <v>0</v>
      </c>
      <c r="V94">
        <f ca="1">IF('NGPS 2030'!$A102="MR",INDIRECT("'NGPS 2030'!"&amp;'Country Selector'!$B$3&amp;ROW($A102))*10^12,0)</f>
        <v>0</v>
      </c>
    </row>
    <row r="95" spans="1:22">
      <c r="A95" s="74">
        <v>43</v>
      </c>
      <c r="B95">
        <f ca="1">IF('NGPS 2010'!$A103="MR",INDIRECT("'NGPS 2010'!"&amp;'Country Selector'!$B$3&amp;ROW($A103))*10^12,0)</f>
        <v>0</v>
      </c>
      <c r="C95" s="90">
        <f t="shared" ca="1" si="8"/>
        <v>0</v>
      </c>
      <c r="D95" s="90">
        <f t="shared" ca="1" si="6"/>
        <v>0</v>
      </c>
      <c r="E95" s="90">
        <f t="shared" ref="D95:K126" ca="1" si="10">$B95*($L$1-E$1)/($L$1-$B$1)+$L95*(E$1-$B$1)/($L$1-$B$1)</f>
        <v>0</v>
      </c>
      <c r="F95" s="90">
        <f t="shared" ca="1" si="10"/>
        <v>0</v>
      </c>
      <c r="G95" s="90">
        <f t="shared" ca="1" si="10"/>
        <v>0</v>
      </c>
      <c r="H95" s="90">
        <f t="shared" ca="1" si="10"/>
        <v>0</v>
      </c>
      <c r="I95" s="90">
        <f t="shared" ca="1" si="10"/>
        <v>0</v>
      </c>
      <c r="J95" s="90">
        <f t="shared" ca="1" si="10"/>
        <v>0</v>
      </c>
      <c r="K95" s="90">
        <f t="shared" ca="1" si="10"/>
        <v>0</v>
      </c>
      <c r="L95">
        <f ca="1">IF('NGPS 2020'!$A103="MR",INDIRECT("'NGPS 2020'!"&amp;'Country Selector'!$B$3&amp;ROW($A103))*10^12,0)</f>
        <v>0</v>
      </c>
      <c r="M95" s="90">
        <f t="shared" ca="1" si="9"/>
        <v>210125743411.94183</v>
      </c>
      <c r="N95" s="90">
        <f t="shared" ca="1" si="7"/>
        <v>420251486823.88367</v>
      </c>
      <c r="O95" s="90">
        <f t="shared" ref="N95:U126" ca="1" si="11">$L95*($V$1-O$1)/($V$1-$L$1)+$V95*(O$1-$L$1)/($V$1-$L$1)</f>
        <v>630377230235.82544</v>
      </c>
      <c r="P95" s="90">
        <f t="shared" ca="1" si="11"/>
        <v>840502973647.76733</v>
      </c>
      <c r="Q95" s="90">
        <f t="shared" ca="1" si="11"/>
        <v>1050628717059.7092</v>
      </c>
      <c r="R95" s="90">
        <f t="shared" ca="1" si="11"/>
        <v>1260754460471.6509</v>
      </c>
      <c r="S95" s="90">
        <f t="shared" ca="1" si="11"/>
        <v>1470880203883.5928</v>
      </c>
      <c r="T95" s="90">
        <f t="shared" ca="1" si="11"/>
        <v>1681005947295.5347</v>
      </c>
      <c r="U95" s="90">
        <f t="shared" ca="1" si="11"/>
        <v>1891131690707.4766</v>
      </c>
      <c r="V95">
        <f ca="1">IF('NGPS 2030'!$A103="MR",INDIRECT("'NGPS 2030'!"&amp;'Country Selector'!$B$3&amp;ROW($A103))*10^12,0)</f>
        <v>2101257434119.4182</v>
      </c>
    </row>
    <row r="96" spans="1:22">
      <c r="A96" s="74">
        <v>44</v>
      </c>
      <c r="B96">
        <f ca="1">IF('NGPS 2010'!$A104="MR",INDIRECT("'NGPS 2010'!"&amp;'Country Selector'!$B$3&amp;ROW($A104))*10^12,0)</f>
        <v>0</v>
      </c>
      <c r="C96" s="90">
        <f t="shared" ca="1" si="8"/>
        <v>0</v>
      </c>
      <c r="D96" s="90">
        <f t="shared" ca="1" si="10"/>
        <v>0</v>
      </c>
      <c r="E96" s="90">
        <f t="shared" ca="1" si="10"/>
        <v>0</v>
      </c>
      <c r="F96" s="90">
        <f t="shared" ca="1" si="10"/>
        <v>0</v>
      </c>
      <c r="G96" s="90">
        <f t="shared" ca="1" si="10"/>
        <v>0</v>
      </c>
      <c r="H96" s="90">
        <f t="shared" ca="1" si="10"/>
        <v>0</v>
      </c>
      <c r="I96" s="90">
        <f t="shared" ca="1" si="10"/>
        <v>0</v>
      </c>
      <c r="J96" s="90">
        <f t="shared" ca="1" si="10"/>
        <v>0</v>
      </c>
      <c r="K96" s="90">
        <f t="shared" ca="1" si="10"/>
        <v>0</v>
      </c>
      <c r="L96">
        <f ca="1">IF('NGPS 2020'!$A104="MR",INDIRECT("'NGPS 2020'!"&amp;'Country Selector'!$B$3&amp;ROW($A104))*10^12,0)</f>
        <v>0</v>
      </c>
      <c r="M96" s="90">
        <f t="shared" ca="1" si="9"/>
        <v>0</v>
      </c>
      <c r="N96" s="90">
        <f t="shared" ca="1" si="11"/>
        <v>0</v>
      </c>
      <c r="O96" s="90">
        <f t="shared" ca="1" si="11"/>
        <v>0</v>
      </c>
      <c r="P96" s="90">
        <f t="shared" ca="1" si="11"/>
        <v>0</v>
      </c>
      <c r="Q96" s="90">
        <f t="shared" ca="1" si="11"/>
        <v>0</v>
      </c>
      <c r="R96" s="90">
        <f t="shared" ca="1" si="11"/>
        <v>0</v>
      </c>
      <c r="S96" s="90">
        <f t="shared" ca="1" si="11"/>
        <v>0</v>
      </c>
      <c r="T96" s="90">
        <f t="shared" ca="1" si="11"/>
        <v>0</v>
      </c>
      <c r="U96" s="90">
        <f t="shared" ca="1" si="11"/>
        <v>0</v>
      </c>
      <c r="V96">
        <f ca="1">IF('NGPS 2030'!$A104="MR",INDIRECT("'NGPS 2030'!"&amp;'Country Selector'!$B$3&amp;ROW($A104))*10^12,0)</f>
        <v>0</v>
      </c>
    </row>
    <row r="97" spans="1:22">
      <c r="A97" s="74">
        <v>45</v>
      </c>
      <c r="B97">
        <f ca="1">IF('NGPS 2010'!$A105="MR",INDIRECT("'NGPS 2010'!"&amp;'Country Selector'!$B$3&amp;ROW($A105))*10^12,0)</f>
        <v>439684127.4143526</v>
      </c>
      <c r="C97" s="90">
        <f t="shared" ca="1" si="8"/>
        <v>395715714.67291731</v>
      </c>
      <c r="D97" s="90">
        <f t="shared" ca="1" si="10"/>
        <v>351747301.93148208</v>
      </c>
      <c r="E97" s="90">
        <f t="shared" ca="1" si="10"/>
        <v>307778889.19004685</v>
      </c>
      <c r="F97" s="90">
        <f t="shared" ca="1" si="10"/>
        <v>263810476.44861156</v>
      </c>
      <c r="G97" s="90">
        <f t="shared" ca="1" si="10"/>
        <v>219842063.7071763</v>
      </c>
      <c r="H97" s="90">
        <f t="shared" ca="1" si="10"/>
        <v>175873650.96574104</v>
      </c>
      <c r="I97" s="90">
        <f t="shared" ca="1" si="10"/>
        <v>131905238.22430578</v>
      </c>
      <c r="J97" s="90">
        <f t="shared" ca="1" si="10"/>
        <v>87936825.482870519</v>
      </c>
      <c r="K97" s="90">
        <f t="shared" ca="1" si="10"/>
        <v>43968412.74143526</v>
      </c>
      <c r="L97">
        <f ca="1">IF('NGPS 2020'!$A105="MR",INDIRECT("'NGPS 2020'!"&amp;'Country Selector'!$B$3&amp;ROW($A105))*10^12,0)</f>
        <v>0</v>
      </c>
      <c r="M97" s="90">
        <f t="shared" ca="1" si="9"/>
        <v>108099318771.18686</v>
      </c>
      <c r="N97" s="90">
        <f t="shared" ca="1" si="11"/>
        <v>216198637542.37372</v>
      </c>
      <c r="O97" s="90">
        <f t="shared" ca="1" si="11"/>
        <v>324297956313.56055</v>
      </c>
      <c r="P97" s="90">
        <f t="shared" ca="1" si="11"/>
        <v>432397275084.74744</v>
      </c>
      <c r="Q97" s="90">
        <f t="shared" ca="1" si="11"/>
        <v>540496593855.93427</v>
      </c>
      <c r="R97" s="90">
        <f t="shared" ca="1" si="11"/>
        <v>648595912627.12109</v>
      </c>
      <c r="S97" s="90">
        <f t="shared" ca="1" si="11"/>
        <v>756695231398.30798</v>
      </c>
      <c r="T97" s="90">
        <f t="shared" ca="1" si="11"/>
        <v>864794550169.49487</v>
      </c>
      <c r="U97" s="90">
        <f t="shared" ca="1" si="11"/>
        <v>972893868940.68164</v>
      </c>
      <c r="V97">
        <f ca="1">IF('NGPS 2030'!$A105="MR",INDIRECT("'NGPS 2030'!"&amp;'Country Selector'!$B$3&amp;ROW($A105))*10^12,0)</f>
        <v>1080993187711.8685</v>
      </c>
    </row>
    <row r="98" spans="1:22">
      <c r="A98" s="74">
        <v>46</v>
      </c>
      <c r="B98">
        <f ca="1">IF('NGPS 2010'!$A106="MR",INDIRECT("'NGPS 2010'!"&amp;'Country Selector'!$B$3&amp;ROW($A106))*10^12,0)</f>
        <v>1780717002.4468632</v>
      </c>
      <c r="C98" s="90">
        <f t="shared" ca="1" si="8"/>
        <v>1836971042.6256347</v>
      </c>
      <c r="D98" s="90">
        <f t="shared" ca="1" si="10"/>
        <v>1893225082.8044059</v>
      </c>
      <c r="E98" s="90">
        <f t="shared" ca="1" si="10"/>
        <v>1949479122.9831777</v>
      </c>
      <c r="F98" s="90">
        <f t="shared" ca="1" si="10"/>
        <v>2005733163.1619492</v>
      </c>
      <c r="G98" s="90">
        <f t="shared" ca="1" si="10"/>
        <v>2061987203.3407204</v>
      </c>
      <c r="H98" s="90">
        <f t="shared" ca="1" si="10"/>
        <v>2118241243.5194919</v>
      </c>
      <c r="I98" s="90">
        <f t="shared" ca="1" si="10"/>
        <v>2174495283.6982632</v>
      </c>
      <c r="J98" s="90">
        <f t="shared" ca="1" si="10"/>
        <v>2230749323.8770347</v>
      </c>
      <c r="K98" s="90">
        <f t="shared" ca="1" si="10"/>
        <v>2287003364.0558062</v>
      </c>
      <c r="L98">
        <f ca="1">IF('NGPS 2020'!$A106="MR",INDIRECT("'NGPS 2020'!"&amp;'Country Selector'!$B$3&amp;ROW($A106))*10^12,0)</f>
        <v>2343257404.2345777</v>
      </c>
      <c r="M98" s="90">
        <f t="shared" ca="1" si="9"/>
        <v>222522444019.84317</v>
      </c>
      <c r="N98" s="90">
        <f t="shared" ca="1" si="11"/>
        <v>442701630635.45172</v>
      </c>
      <c r="O98" s="90">
        <f t="shared" ca="1" si="11"/>
        <v>662880817251.0603</v>
      </c>
      <c r="P98" s="90">
        <f t="shared" ca="1" si="11"/>
        <v>883060003866.66895</v>
      </c>
      <c r="Q98" s="90">
        <f t="shared" ca="1" si="11"/>
        <v>1103239190482.2773</v>
      </c>
      <c r="R98" s="90">
        <f t="shared" ca="1" si="11"/>
        <v>1323418377097.886</v>
      </c>
      <c r="S98" s="90">
        <f t="shared" ca="1" si="11"/>
        <v>1543597563713.4944</v>
      </c>
      <c r="T98" s="90">
        <f t="shared" ca="1" si="11"/>
        <v>1763776750329.1033</v>
      </c>
      <c r="U98" s="90">
        <f t="shared" ca="1" si="11"/>
        <v>1983955936944.7117</v>
      </c>
      <c r="V98">
        <f ca="1">IF('NGPS 2030'!$A106="MR",INDIRECT("'NGPS 2030'!"&amp;'Country Selector'!$B$3&amp;ROW($A106))*10^12,0)</f>
        <v>2204135123560.3203</v>
      </c>
    </row>
    <row r="99" spans="1:22">
      <c r="A99" s="74">
        <v>47</v>
      </c>
      <c r="B99">
        <f ca="1">IF('NGPS 2010'!$A107="MR",INDIRECT("'NGPS 2010'!"&amp;'Country Selector'!$B$3&amp;ROW($A107))*10^12,0)</f>
        <v>0</v>
      </c>
      <c r="C99" s="90">
        <f t="shared" ca="1" si="8"/>
        <v>189021724530.15994</v>
      </c>
      <c r="D99" s="90">
        <f t="shared" ca="1" si="10"/>
        <v>378043449060.31989</v>
      </c>
      <c r="E99" s="90">
        <f t="shared" ca="1" si="10"/>
        <v>567065173590.47974</v>
      </c>
      <c r="F99" s="90">
        <f t="shared" ca="1" si="10"/>
        <v>756086898120.63977</v>
      </c>
      <c r="G99" s="90">
        <f t="shared" ca="1" si="10"/>
        <v>945108622650.79956</v>
      </c>
      <c r="H99" s="90">
        <f t="shared" ca="1" si="10"/>
        <v>1134130347180.9595</v>
      </c>
      <c r="I99" s="90">
        <f t="shared" ca="1" si="10"/>
        <v>1323152071711.1196</v>
      </c>
      <c r="J99" s="90">
        <f t="shared" ca="1" si="10"/>
        <v>1512173796241.2795</v>
      </c>
      <c r="K99" s="90">
        <f t="shared" ca="1" si="10"/>
        <v>1701195520771.4395</v>
      </c>
      <c r="L99">
        <f ca="1">IF('NGPS 2020'!$A107="MR",INDIRECT("'NGPS 2020'!"&amp;'Country Selector'!$B$3&amp;ROW($A107))*10^12,0)</f>
        <v>1890217245301.5994</v>
      </c>
      <c r="M99" s="90">
        <f t="shared" ca="1" si="9"/>
        <v>1701195520771.4395</v>
      </c>
      <c r="N99" s="90">
        <f t="shared" ca="1" si="11"/>
        <v>1512173796241.2795</v>
      </c>
      <c r="O99" s="90">
        <f t="shared" ca="1" si="11"/>
        <v>1323152071711.1196</v>
      </c>
      <c r="P99" s="90">
        <f t="shared" ca="1" si="11"/>
        <v>1134130347180.9595</v>
      </c>
      <c r="Q99" s="90">
        <f t="shared" ca="1" si="11"/>
        <v>945108622650.79956</v>
      </c>
      <c r="R99" s="90">
        <f t="shared" ca="1" si="11"/>
        <v>756086898120.63977</v>
      </c>
      <c r="S99" s="90">
        <f t="shared" ca="1" si="11"/>
        <v>567065173590.47974</v>
      </c>
      <c r="T99" s="90">
        <f t="shared" ca="1" si="11"/>
        <v>378043449060.31989</v>
      </c>
      <c r="U99" s="90">
        <f t="shared" ca="1" si="11"/>
        <v>189021724530.15994</v>
      </c>
      <c r="V99">
        <f ca="1">IF('NGPS 2030'!$A107="MR",INDIRECT("'NGPS 2030'!"&amp;'Country Selector'!$B$3&amp;ROW($A107))*10^12,0)</f>
        <v>0</v>
      </c>
    </row>
    <row r="100" spans="1:22">
      <c r="A100" s="74">
        <v>48</v>
      </c>
      <c r="B100">
        <f ca="1">IF('NGPS 2010'!$A108="MR",INDIRECT("'NGPS 2010'!"&amp;'Country Selector'!$B$3&amp;ROW($A108))*10^12,0)</f>
        <v>0</v>
      </c>
      <c r="C100" s="90">
        <f t="shared" ca="1" si="8"/>
        <v>97242343193.559586</v>
      </c>
      <c r="D100" s="90">
        <f t="shared" ca="1" si="10"/>
        <v>194484686387.11917</v>
      </c>
      <c r="E100" s="90">
        <f t="shared" ca="1" si="10"/>
        <v>291727029580.67877</v>
      </c>
      <c r="F100" s="90">
        <f t="shared" ca="1" si="10"/>
        <v>388969372774.23834</v>
      </c>
      <c r="G100" s="90">
        <f t="shared" ca="1" si="10"/>
        <v>486211715967.79797</v>
      </c>
      <c r="H100" s="90">
        <f t="shared" ca="1" si="10"/>
        <v>583454059161.35754</v>
      </c>
      <c r="I100" s="90">
        <f t="shared" ca="1" si="10"/>
        <v>680696402354.91711</v>
      </c>
      <c r="J100" s="90">
        <f t="shared" ca="1" si="10"/>
        <v>777938745548.47668</v>
      </c>
      <c r="K100" s="90">
        <f t="shared" ca="1" si="10"/>
        <v>875181088742.03625</v>
      </c>
      <c r="L100">
        <f ca="1">IF('NGPS 2020'!$A108="MR",INDIRECT("'NGPS 2020'!"&amp;'Country Selector'!$B$3&amp;ROW($A108))*10^12,0)</f>
        <v>972423431935.59583</v>
      </c>
      <c r="M100" s="90">
        <f t="shared" ca="1" si="9"/>
        <v>875181088742.03625</v>
      </c>
      <c r="N100" s="90">
        <f t="shared" ca="1" si="11"/>
        <v>777938745548.47668</v>
      </c>
      <c r="O100" s="90">
        <f t="shared" ca="1" si="11"/>
        <v>680696402354.91711</v>
      </c>
      <c r="P100" s="90">
        <f t="shared" ca="1" si="11"/>
        <v>583454059161.35754</v>
      </c>
      <c r="Q100" s="90">
        <f t="shared" ca="1" si="11"/>
        <v>486211715967.79797</v>
      </c>
      <c r="R100" s="90">
        <f t="shared" ca="1" si="11"/>
        <v>388969372774.23834</v>
      </c>
      <c r="S100" s="90">
        <f t="shared" ca="1" si="11"/>
        <v>291727029580.67877</v>
      </c>
      <c r="T100" s="90">
        <f t="shared" ca="1" si="11"/>
        <v>194484686387.11917</v>
      </c>
      <c r="U100" s="90">
        <f t="shared" ca="1" si="11"/>
        <v>97242343193.559586</v>
      </c>
      <c r="V100">
        <f ca="1">IF('NGPS 2030'!$A108="MR",INDIRECT("'NGPS 2030'!"&amp;'Country Selector'!$B$3&amp;ROW($A108))*10^12,0)</f>
        <v>0</v>
      </c>
    </row>
    <row r="101" spans="1:22">
      <c r="A101" s="74">
        <v>49</v>
      </c>
      <c r="B101">
        <f ca="1">IF('NGPS 2010'!$A109="MR",INDIRECT("'NGPS 2010'!"&amp;'Country Selector'!$B$3&amp;ROW($A109))*10^12,0)</f>
        <v>0</v>
      </c>
      <c r="C101" s="90">
        <f t="shared" ca="1" si="8"/>
        <v>198041913709.2511</v>
      </c>
      <c r="D101" s="90">
        <f t="shared" ca="1" si="10"/>
        <v>396083827418.5022</v>
      </c>
      <c r="E101" s="90">
        <f t="shared" ca="1" si="10"/>
        <v>594125741127.7533</v>
      </c>
      <c r="F101" s="90">
        <f t="shared" ca="1" si="10"/>
        <v>792167654837.00439</v>
      </c>
      <c r="G101" s="90">
        <f t="shared" ca="1" si="10"/>
        <v>990209568546.25549</v>
      </c>
      <c r="H101" s="90">
        <f t="shared" ca="1" si="10"/>
        <v>1188251482255.5066</v>
      </c>
      <c r="I101" s="90">
        <f t="shared" ca="1" si="10"/>
        <v>1386293395964.7576</v>
      </c>
      <c r="J101" s="90">
        <f t="shared" ca="1" si="10"/>
        <v>1584335309674.0088</v>
      </c>
      <c r="K101" s="90">
        <f t="shared" ca="1" si="10"/>
        <v>1782377223383.2598</v>
      </c>
      <c r="L101">
        <f ca="1">IF('NGPS 2020'!$A109="MR",INDIRECT("'NGPS 2020'!"&amp;'Country Selector'!$B$3&amp;ROW($A109))*10^12,0)</f>
        <v>1980419137092.511</v>
      </c>
      <c r="M101" s="90">
        <f t="shared" ca="1" si="9"/>
        <v>1782377223383.2598</v>
      </c>
      <c r="N101" s="90">
        <f t="shared" ca="1" si="11"/>
        <v>1584335309674.0088</v>
      </c>
      <c r="O101" s="90">
        <f t="shared" ca="1" si="11"/>
        <v>1386293395964.7576</v>
      </c>
      <c r="P101" s="90">
        <f t="shared" ca="1" si="11"/>
        <v>1188251482255.5066</v>
      </c>
      <c r="Q101" s="90">
        <f t="shared" ca="1" si="11"/>
        <v>990209568546.25549</v>
      </c>
      <c r="R101" s="90">
        <f t="shared" ca="1" si="11"/>
        <v>792167654837.00439</v>
      </c>
      <c r="S101" s="90">
        <f t="shared" ca="1" si="11"/>
        <v>594125741127.7533</v>
      </c>
      <c r="T101" s="90">
        <f t="shared" ca="1" si="11"/>
        <v>396083827418.5022</v>
      </c>
      <c r="U101" s="90">
        <f t="shared" ca="1" si="11"/>
        <v>198041913709.2511</v>
      </c>
      <c r="V101">
        <f ca="1">IF('NGPS 2030'!$A109="MR",INDIRECT("'NGPS 2030'!"&amp;'Country Selector'!$B$3&amp;ROW($A109))*10^12,0)</f>
        <v>0</v>
      </c>
    </row>
    <row r="102" spans="1:22">
      <c r="A102" s="74">
        <v>50</v>
      </c>
      <c r="B102">
        <f ca="1">IF('NGPS 2010'!$A110="MR",INDIRECT("'NGPS 2010'!"&amp;'Country Selector'!$B$3&amp;ROW($A110))*10^12,0)</f>
        <v>160680435.03025821</v>
      </c>
      <c r="C102" s="90">
        <f t="shared" ca="1" si="8"/>
        <v>144612391.52723238</v>
      </c>
      <c r="D102" s="90">
        <f t="shared" ca="1" si="10"/>
        <v>128544348.02420656</v>
      </c>
      <c r="E102" s="90">
        <f t="shared" ca="1" si="10"/>
        <v>112476304.52118075</v>
      </c>
      <c r="F102" s="90">
        <f t="shared" ca="1" si="10"/>
        <v>96408261.018154934</v>
      </c>
      <c r="G102" s="90">
        <f t="shared" ca="1" si="10"/>
        <v>80340217.515129104</v>
      </c>
      <c r="H102" s="90">
        <f t="shared" ca="1" si="10"/>
        <v>64272174.012103282</v>
      </c>
      <c r="I102" s="90">
        <f t="shared" ca="1" si="10"/>
        <v>48204130.509077467</v>
      </c>
      <c r="J102" s="90">
        <f t="shared" ca="1" si="10"/>
        <v>32136087.006051641</v>
      </c>
      <c r="K102" s="90">
        <f t="shared" ca="1" si="10"/>
        <v>16068043.50302582</v>
      </c>
      <c r="L102">
        <f ca="1">IF('NGPS 2020'!$A110="MR",INDIRECT("'NGPS 2020'!"&amp;'Country Selector'!$B$3&amp;ROW($A110))*10^12,0)</f>
        <v>0</v>
      </c>
      <c r="M102" s="90">
        <f t="shared" ca="1" si="9"/>
        <v>54317142283.372276</v>
      </c>
      <c r="N102" s="90">
        <f t="shared" ca="1" si="11"/>
        <v>108634284566.74455</v>
      </c>
      <c r="O102" s="90">
        <f t="shared" ca="1" si="11"/>
        <v>162951426850.11685</v>
      </c>
      <c r="P102" s="90">
        <f t="shared" ca="1" si="11"/>
        <v>217268569133.48911</v>
      </c>
      <c r="Q102" s="90">
        <f t="shared" ca="1" si="11"/>
        <v>271585711416.86139</v>
      </c>
      <c r="R102" s="90">
        <f t="shared" ca="1" si="11"/>
        <v>325902853700.2337</v>
      </c>
      <c r="S102" s="90">
        <f t="shared" ca="1" si="11"/>
        <v>380219995983.60596</v>
      </c>
      <c r="T102" s="90">
        <f t="shared" ca="1" si="11"/>
        <v>434537138266.97821</v>
      </c>
      <c r="U102" s="90">
        <f t="shared" ca="1" si="11"/>
        <v>488854280550.35046</v>
      </c>
      <c r="V102">
        <f ca="1">IF('NGPS 2030'!$A110="MR",INDIRECT("'NGPS 2030'!"&amp;'Country Selector'!$B$3&amp;ROW($A110))*10^12,0)</f>
        <v>543171422833.72278</v>
      </c>
    </row>
    <row r="103" spans="1:22">
      <c r="A103" s="74">
        <v>51</v>
      </c>
      <c r="B103">
        <f ca="1">IF('NGPS 2010'!$A111="MR",INDIRECT("'NGPS 2010'!"&amp;'Country Selector'!$B$3&amp;ROW($A111))*10^12,0)</f>
        <v>0</v>
      </c>
      <c r="C103" s="90">
        <f t="shared" ca="1" si="8"/>
        <v>0</v>
      </c>
      <c r="D103" s="90">
        <f t="shared" ca="1" si="10"/>
        <v>0</v>
      </c>
      <c r="E103" s="90">
        <f t="shared" ca="1" si="10"/>
        <v>0</v>
      </c>
      <c r="F103" s="90">
        <f t="shared" ca="1" si="10"/>
        <v>0</v>
      </c>
      <c r="G103" s="90">
        <f t="shared" ca="1" si="10"/>
        <v>0</v>
      </c>
      <c r="H103" s="90">
        <f t="shared" ca="1" si="10"/>
        <v>0</v>
      </c>
      <c r="I103" s="90">
        <f t="shared" ca="1" si="10"/>
        <v>0</v>
      </c>
      <c r="J103" s="90">
        <f t="shared" ca="1" si="10"/>
        <v>0</v>
      </c>
      <c r="K103" s="90">
        <f t="shared" ca="1" si="10"/>
        <v>0</v>
      </c>
      <c r="L103">
        <f ca="1">IF('NGPS 2020'!$A111="MR",INDIRECT("'NGPS 2020'!"&amp;'Country Selector'!$B$3&amp;ROW($A111))*10^12,0)</f>
        <v>0</v>
      </c>
      <c r="M103" s="90">
        <f t="shared" ca="1" si="9"/>
        <v>0</v>
      </c>
      <c r="N103" s="90">
        <f t="shared" ca="1" si="11"/>
        <v>0</v>
      </c>
      <c r="O103" s="90">
        <f t="shared" ca="1" si="11"/>
        <v>0</v>
      </c>
      <c r="P103" s="90">
        <f t="shared" ca="1" si="11"/>
        <v>0</v>
      </c>
      <c r="Q103" s="90">
        <f t="shared" ca="1" si="11"/>
        <v>0</v>
      </c>
      <c r="R103" s="90">
        <f t="shared" ca="1" si="11"/>
        <v>0</v>
      </c>
      <c r="S103" s="90">
        <f t="shared" ca="1" si="11"/>
        <v>0</v>
      </c>
      <c r="T103" s="90">
        <f t="shared" ca="1" si="11"/>
        <v>0</v>
      </c>
      <c r="U103" s="90">
        <f t="shared" ca="1" si="11"/>
        <v>0</v>
      </c>
      <c r="V103">
        <f ca="1">IF('NGPS 2030'!$A111="MR",INDIRECT("'NGPS 2030'!"&amp;'Country Selector'!$B$3&amp;ROW($A111))*10^12,0)</f>
        <v>0</v>
      </c>
    </row>
    <row r="104" spans="1:22">
      <c r="A104" s="74">
        <v>52</v>
      </c>
      <c r="B104">
        <f ca="1">IF('NGPS 2010'!$A112="MR",INDIRECT("'NGPS 2010'!"&amp;'Country Selector'!$B$3&amp;ROW($A112))*10^12,0)</f>
        <v>0</v>
      </c>
      <c r="C104" s="90">
        <f t="shared" ca="1" si="8"/>
        <v>0</v>
      </c>
      <c r="D104" s="90">
        <f t="shared" ca="1" si="10"/>
        <v>0</v>
      </c>
      <c r="E104" s="90">
        <f t="shared" ca="1" si="10"/>
        <v>0</v>
      </c>
      <c r="F104" s="90">
        <f t="shared" ca="1" si="10"/>
        <v>0</v>
      </c>
      <c r="G104" s="90">
        <f t="shared" ca="1" si="10"/>
        <v>0</v>
      </c>
      <c r="H104" s="90">
        <f t="shared" ca="1" si="10"/>
        <v>0</v>
      </c>
      <c r="I104" s="90">
        <f t="shared" ca="1" si="10"/>
        <v>0</v>
      </c>
      <c r="J104" s="90">
        <f t="shared" ca="1" si="10"/>
        <v>0</v>
      </c>
      <c r="K104" s="90">
        <f t="shared" ca="1" si="10"/>
        <v>0</v>
      </c>
      <c r="L104">
        <f ca="1">IF('NGPS 2020'!$A112="MR",INDIRECT("'NGPS 2020'!"&amp;'Country Selector'!$B$3&amp;ROW($A112))*10^12,0)</f>
        <v>0</v>
      </c>
      <c r="M104" s="90">
        <f t="shared" ca="1" si="9"/>
        <v>0</v>
      </c>
      <c r="N104" s="90">
        <f t="shared" ca="1" si="11"/>
        <v>0</v>
      </c>
      <c r="O104" s="90">
        <f t="shared" ca="1" si="11"/>
        <v>0</v>
      </c>
      <c r="P104" s="90">
        <f t="shared" ca="1" si="11"/>
        <v>0</v>
      </c>
      <c r="Q104" s="90">
        <f t="shared" ca="1" si="11"/>
        <v>0</v>
      </c>
      <c r="R104" s="90">
        <f t="shared" ca="1" si="11"/>
        <v>0</v>
      </c>
      <c r="S104" s="90">
        <f t="shared" ca="1" si="11"/>
        <v>0</v>
      </c>
      <c r="T104" s="90">
        <f t="shared" ca="1" si="11"/>
        <v>0</v>
      </c>
      <c r="U104" s="90">
        <f t="shared" ca="1" si="11"/>
        <v>0</v>
      </c>
      <c r="V104">
        <f ca="1">IF('NGPS 2030'!$A112="MR",INDIRECT("'NGPS 2030'!"&amp;'Country Selector'!$B$3&amp;ROW($A112))*10^12,0)</f>
        <v>0</v>
      </c>
    </row>
    <row r="105" spans="1:22">
      <c r="A105" s="74">
        <v>53</v>
      </c>
      <c r="B105">
        <f ca="1">IF('NGPS 2010'!$A113="MR",INDIRECT("'NGPS 2010'!"&amp;'Country Selector'!$B$3&amp;ROW($A113))*10^12,0)</f>
        <v>0</v>
      </c>
      <c r="C105" s="90">
        <f t="shared" ca="1" si="8"/>
        <v>0</v>
      </c>
      <c r="D105" s="90">
        <f t="shared" ca="1" si="10"/>
        <v>0</v>
      </c>
      <c r="E105" s="90">
        <f t="shared" ca="1" si="10"/>
        <v>0</v>
      </c>
      <c r="F105" s="90">
        <f t="shared" ca="1" si="10"/>
        <v>0</v>
      </c>
      <c r="G105" s="90">
        <f t="shared" ca="1" si="10"/>
        <v>0</v>
      </c>
      <c r="H105" s="90">
        <f t="shared" ca="1" si="10"/>
        <v>0</v>
      </c>
      <c r="I105" s="90">
        <f t="shared" ca="1" si="10"/>
        <v>0</v>
      </c>
      <c r="J105" s="90">
        <f t="shared" ca="1" si="10"/>
        <v>0</v>
      </c>
      <c r="K105" s="90">
        <f t="shared" ca="1" si="10"/>
        <v>0</v>
      </c>
      <c r="L105">
        <f ca="1">IF('NGPS 2020'!$A113="MR",INDIRECT("'NGPS 2020'!"&amp;'Country Selector'!$B$3&amp;ROW($A113))*10^12,0)</f>
        <v>0</v>
      </c>
      <c r="M105" s="90">
        <f t="shared" ca="1" si="9"/>
        <v>0</v>
      </c>
      <c r="N105" s="90">
        <f t="shared" ca="1" si="11"/>
        <v>0</v>
      </c>
      <c r="O105" s="90">
        <f t="shared" ca="1" si="11"/>
        <v>0</v>
      </c>
      <c r="P105" s="90">
        <f t="shared" ca="1" si="11"/>
        <v>0</v>
      </c>
      <c r="Q105" s="90">
        <f t="shared" ca="1" si="11"/>
        <v>0</v>
      </c>
      <c r="R105" s="90">
        <f t="shared" ca="1" si="11"/>
        <v>0</v>
      </c>
      <c r="S105" s="90">
        <f t="shared" ca="1" si="11"/>
        <v>0</v>
      </c>
      <c r="T105" s="90">
        <f t="shared" ca="1" si="11"/>
        <v>0</v>
      </c>
      <c r="U105" s="90">
        <f t="shared" ca="1" si="11"/>
        <v>0</v>
      </c>
      <c r="V105">
        <f ca="1">IF('NGPS 2030'!$A113="MR",INDIRECT("'NGPS 2030'!"&amp;'Country Selector'!$B$3&amp;ROW($A113))*10^12,0)</f>
        <v>0</v>
      </c>
    </row>
    <row r="106" spans="1:22">
      <c r="A106" s="74">
        <v>54</v>
      </c>
      <c r="B106">
        <f ca="1">IF('NGPS 2010'!$A114="MR",INDIRECT("'NGPS 2010'!"&amp;'Country Selector'!$B$3&amp;ROW($A114))*10^12,0)</f>
        <v>1504984481441.312</v>
      </c>
      <c r="C106" s="90">
        <f t="shared" ca="1" si="8"/>
        <v>1403347823096.1807</v>
      </c>
      <c r="D106" s="90">
        <f t="shared" ca="1" si="10"/>
        <v>1301711164751.0488</v>
      </c>
      <c r="E106" s="90">
        <f t="shared" ca="1" si="10"/>
        <v>1200074506405.9172</v>
      </c>
      <c r="F106" s="90">
        <f t="shared" ca="1" si="10"/>
        <v>1098437848060.7858</v>
      </c>
      <c r="G106" s="90">
        <f t="shared" ca="1" si="10"/>
        <v>996801189715.6543</v>
      </c>
      <c r="H106" s="90">
        <f t="shared" ca="1" si="10"/>
        <v>895164531370.52271</v>
      </c>
      <c r="I106" s="90">
        <f t="shared" ca="1" si="10"/>
        <v>793527873025.39124</v>
      </c>
      <c r="J106" s="90">
        <f t="shared" ca="1" si="10"/>
        <v>691891214680.25977</v>
      </c>
      <c r="K106" s="90">
        <f t="shared" ca="1" si="10"/>
        <v>590254556335.12817</v>
      </c>
      <c r="L106">
        <f ca="1">IF('NGPS 2020'!$A114="MR",INDIRECT("'NGPS 2020'!"&amp;'Country Selector'!$B$3&amp;ROW($A114))*10^12,0)</f>
        <v>488617897989.99664</v>
      </c>
      <c r="M106" s="90">
        <f t="shared" ca="1" si="9"/>
        <v>439756108190.99695</v>
      </c>
      <c r="N106" s="90">
        <f t="shared" ca="1" si="11"/>
        <v>390894318391.99731</v>
      </c>
      <c r="O106" s="90">
        <f t="shared" ca="1" si="11"/>
        <v>342032528592.99768</v>
      </c>
      <c r="P106" s="90">
        <f t="shared" ca="1" si="11"/>
        <v>293170738793.99799</v>
      </c>
      <c r="Q106" s="90">
        <f t="shared" ca="1" si="11"/>
        <v>244308948994.99835</v>
      </c>
      <c r="R106" s="90">
        <f t="shared" ca="1" si="11"/>
        <v>195447159195.99866</v>
      </c>
      <c r="S106" s="90">
        <f t="shared" ca="1" si="11"/>
        <v>146585369396.99899</v>
      </c>
      <c r="T106" s="90">
        <f t="shared" ca="1" si="11"/>
        <v>97723579597.999329</v>
      </c>
      <c r="U106" s="90">
        <f t="shared" ca="1" si="11"/>
        <v>48861789798.999664</v>
      </c>
      <c r="V106">
        <f ca="1">IF('NGPS 2030'!$A114="MR",INDIRECT("'NGPS 2030'!"&amp;'Country Selector'!$B$3&amp;ROW($A114))*10^12,0)</f>
        <v>0</v>
      </c>
    </row>
    <row r="107" spans="1:22">
      <c r="A107" s="74">
        <v>55</v>
      </c>
      <c r="B107">
        <f ca="1">IF('NGPS 2010'!$A115="MR",INDIRECT("'NGPS 2010'!"&amp;'Country Selector'!$B$3&amp;ROW($A115))*10^12,0)</f>
        <v>0</v>
      </c>
      <c r="C107" s="90">
        <f t="shared" ca="1" si="8"/>
        <v>0</v>
      </c>
      <c r="D107" s="90">
        <f t="shared" ca="1" si="10"/>
        <v>0</v>
      </c>
      <c r="E107" s="90">
        <f t="shared" ca="1" si="10"/>
        <v>0</v>
      </c>
      <c r="F107" s="90">
        <f t="shared" ca="1" si="10"/>
        <v>0</v>
      </c>
      <c r="G107" s="90">
        <f t="shared" ca="1" si="10"/>
        <v>0</v>
      </c>
      <c r="H107" s="90">
        <f t="shared" ca="1" si="10"/>
        <v>0</v>
      </c>
      <c r="I107" s="90">
        <f t="shared" ca="1" si="10"/>
        <v>0</v>
      </c>
      <c r="J107" s="90">
        <f t="shared" ca="1" si="10"/>
        <v>0</v>
      </c>
      <c r="K107" s="90">
        <f t="shared" ca="1" si="10"/>
        <v>0</v>
      </c>
      <c r="L107">
        <f ca="1">IF('NGPS 2020'!$A115="MR",INDIRECT("'NGPS 2020'!"&amp;'Country Selector'!$B$3&amp;ROW($A115))*10^12,0)</f>
        <v>0</v>
      </c>
      <c r="M107" s="90">
        <f t="shared" ca="1" si="9"/>
        <v>0</v>
      </c>
      <c r="N107" s="90">
        <f t="shared" ca="1" si="11"/>
        <v>0</v>
      </c>
      <c r="O107" s="90">
        <f t="shared" ca="1" si="11"/>
        <v>0</v>
      </c>
      <c r="P107" s="90">
        <f t="shared" ca="1" si="11"/>
        <v>0</v>
      </c>
      <c r="Q107" s="90">
        <f t="shared" ca="1" si="11"/>
        <v>0</v>
      </c>
      <c r="R107" s="90">
        <f t="shared" ca="1" si="11"/>
        <v>0</v>
      </c>
      <c r="S107" s="90">
        <f t="shared" ca="1" si="11"/>
        <v>0</v>
      </c>
      <c r="T107" s="90">
        <f t="shared" ca="1" si="11"/>
        <v>0</v>
      </c>
      <c r="U107" s="90">
        <f t="shared" ca="1" si="11"/>
        <v>0</v>
      </c>
      <c r="V107">
        <f ca="1">IF('NGPS 2030'!$A115="MR",INDIRECT("'NGPS 2030'!"&amp;'Country Selector'!$B$3&amp;ROW($A115))*10^12,0)</f>
        <v>0</v>
      </c>
    </row>
    <row r="108" spans="1:22">
      <c r="A108" s="74">
        <v>56</v>
      </c>
      <c r="B108">
        <f ca="1">IF('NGPS 2010'!$A116="MR",INDIRECT("'NGPS 2010'!"&amp;'Country Selector'!$B$3&amp;ROW($A116))*10^12,0)</f>
        <v>0</v>
      </c>
      <c r="C108" s="90">
        <f t="shared" ca="1" si="8"/>
        <v>866017556.65469682</v>
      </c>
      <c r="D108" s="90">
        <f t="shared" ca="1" si="10"/>
        <v>1732035113.3093936</v>
      </c>
      <c r="E108" s="90">
        <f t="shared" ca="1" si="10"/>
        <v>2598052669.9640908</v>
      </c>
      <c r="F108" s="90">
        <f t="shared" ca="1" si="10"/>
        <v>3464070226.6187873</v>
      </c>
      <c r="G108" s="90">
        <f t="shared" ca="1" si="10"/>
        <v>4330087783.2734842</v>
      </c>
      <c r="H108" s="90">
        <f t="shared" ca="1" si="10"/>
        <v>5196105339.9281816</v>
      </c>
      <c r="I108" s="90">
        <f t="shared" ca="1" si="10"/>
        <v>6062122896.5828781</v>
      </c>
      <c r="J108" s="90">
        <f t="shared" ca="1" si="10"/>
        <v>6928140453.2375746</v>
      </c>
      <c r="K108" s="90">
        <f t="shared" ca="1" si="10"/>
        <v>7794158009.892271</v>
      </c>
      <c r="L108">
        <f ca="1">IF('NGPS 2020'!$A116="MR",INDIRECT("'NGPS 2020'!"&amp;'Country Selector'!$B$3&amp;ROW($A116))*10^12,0)</f>
        <v>8660175566.5469685</v>
      </c>
      <c r="M108" s="90">
        <f t="shared" ca="1" si="9"/>
        <v>7794158009.892271</v>
      </c>
      <c r="N108" s="90">
        <f t="shared" ca="1" si="11"/>
        <v>6928140453.2375746</v>
      </c>
      <c r="O108" s="90">
        <f t="shared" ca="1" si="11"/>
        <v>6062122896.5828781</v>
      </c>
      <c r="P108" s="90">
        <f t="shared" ca="1" si="11"/>
        <v>5196105339.9281816</v>
      </c>
      <c r="Q108" s="90">
        <f t="shared" ca="1" si="11"/>
        <v>4330087783.2734842</v>
      </c>
      <c r="R108" s="90">
        <f t="shared" ca="1" si="11"/>
        <v>3464070226.6187873</v>
      </c>
      <c r="S108" s="90">
        <f t="shared" ca="1" si="11"/>
        <v>2598052669.9640908</v>
      </c>
      <c r="T108" s="90">
        <f t="shared" ca="1" si="11"/>
        <v>1732035113.3093936</v>
      </c>
      <c r="U108" s="90">
        <f t="shared" ca="1" si="11"/>
        <v>866017556.65469682</v>
      </c>
      <c r="V108">
        <f ca="1">IF('NGPS 2030'!$A116="MR",INDIRECT("'NGPS 2030'!"&amp;'Country Selector'!$B$3&amp;ROW($A116))*10^12,0)</f>
        <v>0</v>
      </c>
    </row>
    <row r="109" spans="1:22">
      <c r="A109" s="74">
        <v>57</v>
      </c>
      <c r="B109">
        <f ca="1">IF('NGPS 2010'!$A117="MR",INDIRECT("'NGPS 2010'!"&amp;'Country Selector'!$B$3&amp;ROW($A117))*10^12,0)</f>
        <v>0</v>
      </c>
      <c r="C109" s="90">
        <f t="shared" ca="1" si="8"/>
        <v>0</v>
      </c>
      <c r="D109" s="90">
        <f t="shared" ca="1" si="10"/>
        <v>0</v>
      </c>
      <c r="E109" s="90">
        <f t="shared" ca="1" si="10"/>
        <v>0</v>
      </c>
      <c r="F109" s="90">
        <f t="shared" ca="1" si="10"/>
        <v>0</v>
      </c>
      <c r="G109" s="90">
        <f t="shared" ca="1" si="10"/>
        <v>0</v>
      </c>
      <c r="H109" s="90">
        <f t="shared" ca="1" si="10"/>
        <v>0</v>
      </c>
      <c r="I109" s="90">
        <f t="shared" ca="1" si="10"/>
        <v>0</v>
      </c>
      <c r="J109" s="90">
        <f t="shared" ca="1" si="10"/>
        <v>0</v>
      </c>
      <c r="K109" s="90">
        <f t="shared" ca="1" si="10"/>
        <v>0</v>
      </c>
      <c r="L109">
        <f ca="1">IF('NGPS 2020'!$A117="MR",INDIRECT("'NGPS 2020'!"&amp;'Country Selector'!$B$3&amp;ROW($A117))*10^12,0)</f>
        <v>0</v>
      </c>
      <c r="M109" s="90">
        <f t="shared" ca="1" si="9"/>
        <v>0</v>
      </c>
      <c r="N109" s="90">
        <f t="shared" ca="1" si="11"/>
        <v>0</v>
      </c>
      <c r="O109" s="90">
        <f t="shared" ca="1" si="11"/>
        <v>0</v>
      </c>
      <c r="P109" s="90">
        <f t="shared" ca="1" si="11"/>
        <v>0</v>
      </c>
      <c r="Q109" s="90">
        <f t="shared" ca="1" si="11"/>
        <v>0</v>
      </c>
      <c r="R109" s="90">
        <f t="shared" ca="1" si="11"/>
        <v>0</v>
      </c>
      <c r="S109" s="90">
        <f t="shared" ca="1" si="11"/>
        <v>0</v>
      </c>
      <c r="T109" s="90">
        <f t="shared" ca="1" si="11"/>
        <v>0</v>
      </c>
      <c r="U109" s="90">
        <f t="shared" ca="1" si="11"/>
        <v>0</v>
      </c>
      <c r="V109">
        <f ca="1">IF('NGPS 2030'!$A117="MR",INDIRECT("'NGPS 2030'!"&amp;'Country Selector'!$B$3&amp;ROW($A117))*10^12,0)</f>
        <v>0</v>
      </c>
    </row>
    <row r="110" spans="1:22">
      <c r="A110" s="74">
        <v>58</v>
      </c>
      <c r="B110">
        <f ca="1">IF('NGPS 2010'!$A118="MR",INDIRECT("'NGPS 2010'!"&amp;'Country Selector'!$B$3&amp;ROW($A118))*10^12,0)</f>
        <v>371316525909.26477</v>
      </c>
      <c r="C110" s="90">
        <f t="shared" ca="1" si="8"/>
        <v>334184873318.33826</v>
      </c>
      <c r="D110" s="90">
        <f t="shared" ca="1" si="10"/>
        <v>297053220727.4118</v>
      </c>
      <c r="E110" s="90">
        <f t="shared" ca="1" si="10"/>
        <v>259921568136.48535</v>
      </c>
      <c r="F110" s="90">
        <f t="shared" ca="1" si="10"/>
        <v>222789915545.5589</v>
      </c>
      <c r="G110" s="90">
        <f t="shared" ca="1" si="10"/>
        <v>185658262954.63239</v>
      </c>
      <c r="H110" s="90">
        <f t="shared" ca="1" si="10"/>
        <v>148526610363.7059</v>
      </c>
      <c r="I110" s="90">
        <f t="shared" ca="1" si="10"/>
        <v>111394957772.77945</v>
      </c>
      <c r="J110" s="90">
        <f t="shared" ca="1" si="10"/>
        <v>74263305181.852951</v>
      </c>
      <c r="K110" s="90">
        <f t="shared" ca="1" si="10"/>
        <v>37131652590.926476</v>
      </c>
      <c r="L110">
        <f ca="1">IF('NGPS 2020'!$A118="MR",INDIRECT("'NGPS 2020'!"&amp;'Country Selector'!$B$3&amp;ROW($A118))*10^12,0)</f>
        <v>0</v>
      </c>
      <c r="M110" s="90">
        <f t="shared" ca="1" si="9"/>
        <v>0</v>
      </c>
      <c r="N110" s="90">
        <f t="shared" ca="1" si="11"/>
        <v>0</v>
      </c>
      <c r="O110" s="90">
        <f t="shared" ca="1" si="11"/>
        <v>0</v>
      </c>
      <c r="P110" s="90">
        <f t="shared" ca="1" si="11"/>
        <v>0</v>
      </c>
      <c r="Q110" s="90">
        <f t="shared" ca="1" si="11"/>
        <v>0</v>
      </c>
      <c r="R110" s="90">
        <f t="shared" ca="1" si="11"/>
        <v>0</v>
      </c>
      <c r="S110" s="90">
        <f t="shared" ca="1" si="11"/>
        <v>0</v>
      </c>
      <c r="T110" s="90">
        <f t="shared" ca="1" si="11"/>
        <v>0</v>
      </c>
      <c r="U110" s="90">
        <f t="shared" ca="1" si="11"/>
        <v>0</v>
      </c>
      <c r="V110">
        <f ca="1">IF('NGPS 2030'!$A118="MR",INDIRECT("'NGPS 2030'!"&amp;'Country Selector'!$B$3&amp;ROW($A118))*10^12,0)</f>
        <v>0</v>
      </c>
    </row>
    <row r="111" spans="1:22">
      <c r="A111" s="74">
        <v>59</v>
      </c>
      <c r="B111">
        <f ca="1">IF('NGPS 2010'!$A119="MR",INDIRECT("'NGPS 2010'!"&amp;'Country Selector'!$B$3&amp;ROW($A119))*10^12,0)</f>
        <v>11027254918.84371</v>
      </c>
      <c r="C111" s="90">
        <f t="shared" ca="1" si="8"/>
        <v>11375613271.357565</v>
      </c>
      <c r="D111" s="90">
        <f t="shared" ca="1" si="10"/>
        <v>11723971623.871422</v>
      </c>
      <c r="E111" s="90">
        <f t="shared" ca="1" si="10"/>
        <v>12072329976.385277</v>
      </c>
      <c r="F111" s="90">
        <f t="shared" ca="1" si="10"/>
        <v>12420688328.899132</v>
      </c>
      <c r="G111" s="90">
        <f t="shared" ca="1" si="10"/>
        <v>12769046681.412987</v>
      </c>
      <c r="H111" s="90">
        <f t="shared" ca="1" si="10"/>
        <v>13117405033.926842</v>
      </c>
      <c r="I111" s="90">
        <f t="shared" ca="1" si="10"/>
        <v>13465763386.440699</v>
      </c>
      <c r="J111" s="90">
        <f t="shared" ca="1" si="10"/>
        <v>13814121738.954554</v>
      </c>
      <c r="K111" s="90">
        <f t="shared" ca="1" si="10"/>
        <v>14162480091.46841</v>
      </c>
      <c r="L111">
        <f ca="1">IF('NGPS 2020'!$A119="MR",INDIRECT("'NGPS 2020'!"&amp;'Country Selector'!$B$3&amp;ROW($A119))*10^12,0)</f>
        <v>14510838443.982265</v>
      </c>
      <c r="M111" s="90">
        <f t="shared" ca="1" si="9"/>
        <v>14672849984.864912</v>
      </c>
      <c r="N111" s="90">
        <f t="shared" ca="1" si="11"/>
        <v>14834861525.747555</v>
      </c>
      <c r="O111" s="90">
        <f t="shared" ca="1" si="11"/>
        <v>14996873066.630201</v>
      </c>
      <c r="P111" s="90">
        <f t="shared" ca="1" si="11"/>
        <v>15158884607.512844</v>
      </c>
      <c r="Q111" s="90">
        <f t="shared" ca="1" si="11"/>
        <v>15320896148.395491</v>
      </c>
      <c r="R111" s="90">
        <f t="shared" ca="1" si="11"/>
        <v>15482907689.278137</v>
      </c>
      <c r="S111" s="90">
        <f t="shared" ca="1" si="11"/>
        <v>15644919230.16078</v>
      </c>
      <c r="T111" s="90">
        <f t="shared" ca="1" si="11"/>
        <v>15806930771.043427</v>
      </c>
      <c r="U111" s="90">
        <f t="shared" ca="1" si="11"/>
        <v>15968942311.926069</v>
      </c>
      <c r="V111">
        <f ca="1">IF('NGPS 2030'!$A119="MR",INDIRECT("'NGPS 2030'!"&amp;'Country Selector'!$B$3&amp;ROW($A119))*10^12,0)</f>
        <v>16130953852.808716</v>
      </c>
    </row>
    <row r="112" spans="1:22">
      <c r="A112" s="74">
        <v>60</v>
      </c>
      <c r="B112">
        <f ca="1">IF('NGPS 2010'!$A120="MR",INDIRECT("'NGPS 2010'!"&amp;'Country Selector'!$B$3&amp;ROW($A120))*10^12,0)</f>
        <v>0</v>
      </c>
      <c r="C112" s="90">
        <f t="shared" ca="1" si="8"/>
        <v>0</v>
      </c>
      <c r="D112" s="90">
        <f t="shared" ca="1" si="10"/>
        <v>0</v>
      </c>
      <c r="E112" s="90">
        <f t="shared" ca="1" si="10"/>
        <v>0</v>
      </c>
      <c r="F112" s="90">
        <f t="shared" ca="1" si="10"/>
        <v>0</v>
      </c>
      <c r="G112" s="90">
        <f t="shared" ca="1" si="10"/>
        <v>0</v>
      </c>
      <c r="H112" s="90">
        <f t="shared" ca="1" si="10"/>
        <v>0</v>
      </c>
      <c r="I112" s="90">
        <f t="shared" ca="1" si="10"/>
        <v>0</v>
      </c>
      <c r="J112" s="90">
        <f t="shared" ca="1" si="10"/>
        <v>0</v>
      </c>
      <c r="K112" s="90">
        <f t="shared" ca="1" si="10"/>
        <v>0</v>
      </c>
      <c r="L112">
        <f ca="1">IF('NGPS 2020'!$A120="MR",INDIRECT("'NGPS 2020'!"&amp;'Country Selector'!$B$3&amp;ROW($A120))*10^12,0)</f>
        <v>0</v>
      </c>
      <c r="M112" s="90">
        <f t="shared" ca="1" si="9"/>
        <v>0</v>
      </c>
      <c r="N112" s="90">
        <f t="shared" ca="1" si="11"/>
        <v>0</v>
      </c>
      <c r="O112" s="90">
        <f t="shared" ca="1" si="11"/>
        <v>0</v>
      </c>
      <c r="P112" s="90">
        <f t="shared" ca="1" si="11"/>
        <v>0</v>
      </c>
      <c r="Q112" s="90">
        <f t="shared" ca="1" si="11"/>
        <v>0</v>
      </c>
      <c r="R112" s="90">
        <f t="shared" ca="1" si="11"/>
        <v>0</v>
      </c>
      <c r="S112" s="90">
        <f t="shared" ca="1" si="11"/>
        <v>0</v>
      </c>
      <c r="T112" s="90">
        <f t="shared" ca="1" si="11"/>
        <v>0</v>
      </c>
      <c r="U112" s="90">
        <f t="shared" ca="1" si="11"/>
        <v>0</v>
      </c>
      <c r="V112">
        <f ca="1">IF('NGPS 2030'!$A120="MR",INDIRECT("'NGPS 2030'!"&amp;'Country Selector'!$B$3&amp;ROW($A120))*10^12,0)</f>
        <v>0</v>
      </c>
    </row>
    <row r="113" spans="1:22">
      <c r="A113" s="74">
        <v>61</v>
      </c>
      <c r="B113">
        <f ca="1">IF('NGPS 2010'!$A121="MR",INDIRECT("'NGPS 2010'!"&amp;'Country Selector'!$B$3&amp;ROW($A121))*10^12,0)</f>
        <v>6581147187.5321102</v>
      </c>
      <c r="C113" s="90">
        <f t="shared" ca="1" si="8"/>
        <v>5923032468.7788992</v>
      </c>
      <c r="D113" s="90">
        <f t="shared" ca="1" si="10"/>
        <v>5264917750.0256882</v>
      </c>
      <c r="E113" s="90">
        <f t="shared" ca="1" si="10"/>
        <v>4606803031.2724771</v>
      </c>
      <c r="F113" s="90">
        <f t="shared" ca="1" si="10"/>
        <v>3948688312.5192657</v>
      </c>
      <c r="G113" s="90">
        <f t="shared" ca="1" si="10"/>
        <v>3290573593.7660551</v>
      </c>
      <c r="H113" s="90">
        <f t="shared" ca="1" si="10"/>
        <v>2632458875.0128441</v>
      </c>
      <c r="I113" s="90">
        <f t="shared" ca="1" si="10"/>
        <v>1974344156.2596328</v>
      </c>
      <c r="J113" s="90">
        <f t="shared" ca="1" si="10"/>
        <v>1316229437.506422</v>
      </c>
      <c r="K113" s="90">
        <f t="shared" ca="1" si="10"/>
        <v>658114718.75321102</v>
      </c>
      <c r="L113">
        <f ca="1">IF('NGPS 2020'!$A121="MR",INDIRECT("'NGPS 2020'!"&amp;'Country Selector'!$B$3&amp;ROW($A121))*10^12,0)</f>
        <v>0</v>
      </c>
      <c r="M113" s="90">
        <f t="shared" ca="1" si="9"/>
        <v>12581558894.456181</v>
      </c>
      <c r="N113" s="90">
        <f t="shared" ca="1" si="11"/>
        <v>25163117788.912361</v>
      </c>
      <c r="O113" s="90">
        <f t="shared" ca="1" si="11"/>
        <v>37744676683.368546</v>
      </c>
      <c r="P113" s="90">
        <f t="shared" ca="1" si="11"/>
        <v>50326235577.824722</v>
      </c>
      <c r="Q113" s="90">
        <f t="shared" ca="1" si="11"/>
        <v>62907794472.280899</v>
      </c>
      <c r="R113" s="90">
        <f t="shared" ca="1" si="11"/>
        <v>75489353366.737091</v>
      </c>
      <c r="S113" s="90">
        <f t="shared" ca="1" si="11"/>
        <v>88070912261.193268</v>
      </c>
      <c r="T113" s="90">
        <f t="shared" ca="1" si="11"/>
        <v>100652471155.64944</v>
      </c>
      <c r="U113" s="90">
        <f t="shared" ca="1" si="11"/>
        <v>113234030050.10562</v>
      </c>
      <c r="V113">
        <f ca="1">IF('NGPS 2030'!$A121="MR",INDIRECT("'NGPS 2030'!"&amp;'Country Selector'!$B$3&amp;ROW($A121))*10^12,0)</f>
        <v>125815588944.5618</v>
      </c>
    </row>
    <row r="114" spans="1:22">
      <c r="A114" s="74">
        <v>62</v>
      </c>
      <c r="B114">
        <f ca="1">IF('NGPS 2010'!$A122="MR",INDIRECT("'NGPS 2010'!"&amp;'Country Selector'!$B$3&amp;ROW($A122))*10^12,0)</f>
        <v>0</v>
      </c>
      <c r="C114" s="90">
        <f t="shared" ca="1" si="8"/>
        <v>0</v>
      </c>
      <c r="D114" s="90">
        <f t="shared" ca="1" si="10"/>
        <v>0</v>
      </c>
      <c r="E114" s="90">
        <f t="shared" ca="1" si="10"/>
        <v>0</v>
      </c>
      <c r="F114" s="90">
        <f t="shared" ca="1" si="10"/>
        <v>0</v>
      </c>
      <c r="G114" s="90">
        <f t="shared" ca="1" si="10"/>
        <v>0</v>
      </c>
      <c r="H114" s="90">
        <f t="shared" ca="1" si="10"/>
        <v>0</v>
      </c>
      <c r="I114" s="90">
        <f t="shared" ca="1" si="10"/>
        <v>0</v>
      </c>
      <c r="J114" s="90">
        <f t="shared" ca="1" si="10"/>
        <v>0</v>
      </c>
      <c r="K114" s="90">
        <f t="shared" ca="1" si="10"/>
        <v>0</v>
      </c>
      <c r="L114">
        <f ca="1">IF('NGPS 2020'!$A122="MR",INDIRECT("'NGPS 2020'!"&amp;'Country Selector'!$B$3&amp;ROW($A122))*10^12,0)</f>
        <v>0</v>
      </c>
      <c r="M114" s="90">
        <f t="shared" ca="1" si="9"/>
        <v>0</v>
      </c>
      <c r="N114" s="90">
        <f t="shared" ca="1" si="11"/>
        <v>0</v>
      </c>
      <c r="O114" s="90">
        <f t="shared" ca="1" si="11"/>
        <v>0</v>
      </c>
      <c r="P114" s="90">
        <f t="shared" ca="1" si="11"/>
        <v>0</v>
      </c>
      <c r="Q114" s="90">
        <f t="shared" ca="1" si="11"/>
        <v>0</v>
      </c>
      <c r="R114" s="90">
        <f t="shared" ca="1" si="11"/>
        <v>0</v>
      </c>
      <c r="S114" s="90">
        <f t="shared" ca="1" si="11"/>
        <v>0</v>
      </c>
      <c r="T114" s="90">
        <f t="shared" ca="1" si="11"/>
        <v>0</v>
      </c>
      <c r="U114" s="90">
        <f t="shared" ca="1" si="11"/>
        <v>0</v>
      </c>
      <c r="V114">
        <f ca="1">IF('NGPS 2030'!$A122="MR",INDIRECT("'NGPS 2030'!"&amp;'Country Selector'!$B$3&amp;ROW($A122))*10^12,0)</f>
        <v>0</v>
      </c>
    </row>
    <row r="115" spans="1:22">
      <c r="A115" s="74">
        <v>63</v>
      </c>
      <c r="B115">
        <f ca="1">IF('NGPS 2010'!$A123="MR",INDIRECT("'NGPS 2010'!"&amp;'Country Selector'!$B$3&amp;ROW($A123))*10^12,0)</f>
        <v>133035557.09853753</v>
      </c>
      <c r="C115" s="90">
        <f t="shared" ca="1" si="8"/>
        <v>119732001.38868377</v>
      </c>
      <c r="D115" s="90">
        <f t="shared" ca="1" si="10"/>
        <v>106428445.67883003</v>
      </c>
      <c r="E115" s="90">
        <f t="shared" ca="1" si="10"/>
        <v>93124889.968976274</v>
      </c>
      <c r="F115" s="90">
        <f t="shared" ca="1" si="10"/>
        <v>79821334.259122521</v>
      </c>
      <c r="G115" s="90">
        <f t="shared" ca="1" si="10"/>
        <v>66517778.549268767</v>
      </c>
      <c r="H115" s="90">
        <f t="shared" ca="1" si="10"/>
        <v>53214222.839415014</v>
      </c>
      <c r="I115" s="90">
        <f t="shared" ca="1" si="10"/>
        <v>39910667.12956126</v>
      </c>
      <c r="J115" s="90">
        <f t="shared" ca="1" si="10"/>
        <v>26607111.419707507</v>
      </c>
      <c r="K115" s="90">
        <f t="shared" ca="1" si="10"/>
        <v>13303555.709853753</v>
      </c>
      <c r="L115">
        <f ca="1">IF('NGPS 2020'!$A123="MR",INDIRECT("'NGPS 2020'!"&amp;'Country Selector'!$B$3&amp;ROW($A123))*10^12,0)</f>
        <v>0</v>
      </c>
      <c r="M115" s="90">
        <f t="shared" ca="1" si="9"/>
        <v>0</v>
      </c>
      <c r="N115" s="90">
        <f t="shared" ca="1" si="11"/>
        <v>0</v>
      </c>
      <c r="O115" s="90">
        <f t="shared" ca="1" si="11"/>
        <v>0</v>
      </c>
      <c r="P115" s="90">
        <f t="shared" ca="1" si="11"/>
        <v>0</v>
      </c>
      <c r="Q115" s="90">
        <f t="shared" ca="1" si="11"/>
        <v>0</v>
      </c>
      <c r="R115" s="90">
        <f t="shared" ca="1" si="11"/>
        <v>0</v>
      </c>
      <c r="S115" s="90">
        <f t="shared" ca="1" si="11"/>
        <v>0</v>
      </c>
      <c r="T115" s="90">
        <f t="shared" ca="1" si="11"/>
        <v>0</v>
      </c>
      <c r="U115" s="90">
        <f t="shared" ca="1" si="11"/>
        <v>0</v>
      </c>
      <c r="V115">
        <f ca="1">IF('NGPS 2030'!$A123="MR",INDIRECT("'NGPS 2030'!"&amp;'Country Selector'!$B$3&amp;ROW($A123))*10^12,0)</f>
        <v>0</v>
      </c>
    </row>
    <row r="116" spans="1:22">
      <c r="A116" s="74">
        <v>64</v>
      </c>
      <c r="B116">
        <f ca="1">IF('NGPS 2010'!$A124="MR",INDIRECT("'NGPS 2010'!"&amp;'Country Selector'!$B$3&amp;ROW($A124))*10^12,0)</f>
        <v>0</v>
      </c>
      <c r="C116" s="90">
        <f t="shared" ca="1" si="8"/>
        <v>11317927641.286472</v>
      </c>
      <c r="D116" s="90">
        <f t="shared" ca="1" si="10"/>
        <v>22635855282.572945</v>
      </c>
      <c r="E116" s="90">
        <f t="shared" ca="1" si="10"/>
        <v>33953782923.859417</v>
      </c>
      <c r="F116" s="90">
        <f t="shared" ca="1" si="10"/>
        <v>45271710565.145889</v>
      </c>
      <c r="G116" s="90">
        <f t="shared" ca="1" si="10"/>
        <v>56589638206.432358</v>
      </c>
      <c r="H116" s="90">
        <f t="shared" ca="1" si="10"/>
        <v>67907565847.718834</v>
      </c>
      <c r="I116" s="90">
        <f t="shared" ca="1" si="10"/>
        <v>79225493489.00531</v>
      </c>
      <c r="J116" s="90">
        <f t="shared" ca="1" si="10"/>
        <v>90543421130.291779</v>
      </c>
      <c r="K116" s="90">
        <f t="shared" ca="1" si="10"/>
        <v>101861348771.57826</v>
      </c>
      <c r="L116">
        <f ca="1">IF('NGPS 2020'!$A124="MR",INDIRECT("'NGPS 2020'!"&amp;'Country Selector'!$B$3&amp;ROW($A124))*10^12,0)</f>
        <v>113179276412.86473</v>
      </c>
      <c r="M116" s="90">
        <f t="shared" ca="1" si="9"/>
        <v>101861348771.57826</v>
      </c>
      <c r="N116" s="90">
        <f t="shared" ca="1" si="11"/>
        <v>90543421130.291779</v>
      </c>
      <c r="O116" s="90">
        <f t="shared" ca="1" si="11"/>
        <v>79225493489.00531</v>
      </c>
      <c r="P116" s="90">
        <f t="shared" ca="1" si="11"/>
        <v>67907565847.718834</v>
      </c>
      <c r="Q116" s="90">
        <f t="shared" ca="1" si="11"/>
        <v>56589638206.432358</v>
      </c>
      <c r="R116" s="90">
        <f t="shared" ca="1" si="11"/>
        <v>45271710565.145889</v>
      </c>
      <c r="S116" s="90">
        <f t="shared" ca="1" si="11"/>
        <v>33953782923.859417</v>
      </c>
      <c r="T116" s="90">
        <f t="shared" ca="1" si="11"/>
        <v>22635855282.572945</v>
      </c>
      <c r="U116" s="90">
        <f t="shared" ca="1" si="11"/>
        <v>11317927641.286472</v>
      </c>
      <c r="V116">
        <f ca="1">IF('NGPS 2030'!$A124="MR",INDIRECT("'NGPS 2030'!"&amp;'Country Selector'!$B$3&amp;ROW($A124))*10^12,0)</f>
        <v>0</v>
      </c>
    </row>
    <row r="117" spans="1:22">
      <c r="A117" s="74">
        <v>65</v>
      </c>
      <c r="B117">
        <f ca="1">IF('NGPS 2010'!$A125="MR",INDIRECT("'NGPS 2010'!"&amp;'Country Selector'!$B$3&amp;ROW($A125))*10^12,0)</f>
        <v>0</v>
      </c>
      <c r="C117" s="90">
        <f t="shared" ca="1" si="8"/>
        <v>0</v>
      </c>
      <c r="D117" s="90">
        <f t="shared" ca="1" si="10"/>
        <v>0</v>
      </c>
      <c r="E117" s="90">
        <f t="shared" ca="1" si="10"/>
        <v>0</v>
      </c>
      <c r="F117" s="90">
        <f t="shared" ca="1" si="10"/>
        <v>0</v>
      </c>
      <c r="G117" s="90">
        <f t="shared" ca="1" si="10"/>
        <v>0</v>
      </c>
      <c r="H117" s="90">
        <f t="shared" ca="1" si="10"/>
        <v>0</v>
      </c>
      <c r="I117" s="90">
        <f t="shared" ca="1" si="10"/>
        <v>0</v>
      </c>
      <c r="J117" s="90">
        <f t="shared" ca="1" si="10"/>
        <v>0</v>
      </c>
      <c r="K117" s="90">
        <f t="shared" ca="1" si="10"/>
        <v>0</v>
      </c>
      <c r="L117">
        <f ca="1">IF('NGPS 2020'!$A125="MR",INDIRECT("'NGPS 2020'!"&amp;'Country Selector'!$B$3&amp;ROW($A125))*10^12,0)</f>
        <v>0</v>
      </c>
      <c r="M117" s="90">
        <f t="shared" ca="1" si="9"/>
        <v>0</v>
      </c>
      <c r="N117" s="90">
        <f t="shared" ca="1" si="11"/>
        <v>0</v>
      </c>
      <c r="O117" s="90">
        <f t="shared" ca="1" si="11"/>
        <v>0</v>
      </c>
      <c r="P117" s="90">
        <f t="shared" ca="1" si="11"/>
        <v>0</v>
      </c>
      <c r="Q117" s="90">
        <f t="shared" ca="1" si="11"/>
        <v>0</v>
      </c>
      <c r="R117" s="90">
        <f t="shared" ca="1" si="11"/>
        <v>0</v>
      </c>
      <c r="S117" s="90">
        <f t="shared" ca="1" si="11"/>
        <v>0</v>
      </c>
      <c r="T117" s="90">
        <f t="shared" ca="1" si="11"/>
        <v>0</v>
      </c>
      <c r="U117" s="90">
        <f t="shared" ca="1" si="11"/>
        <v>0</v>
      </c>
      <c r="V117">
        <f ca="1">IF('NGPS 2030'!$A125="MR",INDIRECT("'NGPS 2030'!"&amp;'Country Selector'!$B$3&amp;ROW($A125))*10^12,0)</f>
        <v>0</v>
      </c>
    </row>
    <row r="118" spans="1:22">
      <c r="A118" s="74">
        <v>66</v>
      </c>
      <c r="B118">
        <f ca="1">IF('NGPS 2010'!$A126="MR",INDIRECT("'NGPS 2010'!"&amp;'Country Selector'!$B$3&amp;ROW($A126))*10^12,0)</f>
        <v>0</v>
      </c>
      <c r="C118" s="90">
        <f t="shared" ca="1" si="8"/>
        <v>0</v>
      </c>
      <c r="D118" s="90">
        <f t="shared" ca="1" si="10"/>
        <v>0</v>
      </c>
      <c r="E118" s="90">
        <f t="shared" ca="1" si="10"/>
        <v>0</v>
      </c>
      <c r="F118" s="90">
        <f t="shared" ca="1" si="10"/>
        <v>0</v>
      </c>
      <c r="G118" s="90">
        <f t="shared" ca="1" si="10"/>
        <v>0</v>
      </c>
      <c r="H118" s="90">
        <f t="shared" ca="1" si="10"/>
        <v>0</v>
      </c>
      <c r="I118" s="90">
        <f t="shared" ca="1" si="10"/>
        <v>0</v>
      </c>
      <c r="J118" s="90">
        <f t="shared" ca="1" si="10"/>
        <v>0</v>
      </c>
      <c r="K118" s="90">
        <f t="shared" ca="1" si="10"/>
        <v>0</v>
      </c>
      <c r="L118">
        <f ca="1">IF('NGPS 2020'!$A126="MR",INDIRECT("'NGPS 2020'!"&amp;'Country Selector'!$B$3&amp;ROW($A126))*10^12,0)</f>
        <v>0</v>
      </c>
      <c r="M118" s="90">
        <f t="shared" ca="1" si="9"/>
        <v>0</v>
      </c>
      <c r="N118" s="90">
        <f t="shared" ca="1" si="11"/>
        <v>0</v>
      </c>
      <c r="O118" s="90">
        <f t="shared" ca="1" si="11"/>
        <v>0</v>
      </c>
      <c r="P118" s="90">
        <f t="shared" ca="1" si="11"/>
        <v>0</v>
      </c>
      <c r="Q118" s="90">
        <f t="shared" ca="1" si="11"/>
        <v>0</v>
      </c>
      <c r="R118" s="90">
        <f t="shared" ca="1" si="11"/>
        <v>0</v>
      </c>
      <c r="S118" s="90">
        <f t="shared" ca="1" si="11"/>
        <v>0</v>
      </c>
      <c r="T118" s="90">
        <f t="shared" ca="1" si="11"/>
        <v>0</v>
      </c>
      <c r="U118" s="90">
        <f t="shared" ca="1" si="11"/>
        <v>0</v>
      </c>
      <c r="V118">
        <f ca="1">IF('NGPS 2030'!$A126="MR",INDIRECT("'NGPS 2030'!"&amp;'Country Selector'!$B$3&amp;ROW($A126))*10^12,0)</f>
        <v>0</v>
      </c>
    </row>
    <row r="119" spans="1:22">
      <c r="A119" s="74">
        <v>67</v>
      </c>
      <c r="B119">
        <f ca="1">IF('NGPS 2010'!$A127="MR",INDIRECT("'NGPS 2010'!"&amp;'Country Selector'!$B$3&amp;ROW($A127))*10^12,0)</f>
        <v>0</v>
      </c>
      <c r="C119" s="90">
        <f t="shared" ca="1" si="8"/>
        <v>0</v>
      </c>
      <c r="D119" s="90">
        <f t="shared" ca="1" si="10"/>
        <v>0</v>
      </c>
      <c r="E119" s="90">
        <f t="shared" ca="1" si="10"/>
        <v>0</v>
      </c>
      <c r="F119" s="90">
        <f t="shared" ca="1" si="10"/>
        <v>0</v>
      </c>
      <c r="G119" s="90">
        <f t="shared" ca="1" si="10"/>
        <v>0</v>
      </c>
      <c r="H119" s="90">
        <f t="shared" ca="1" si="10"/>
        <v>0</v>
      </c>
      <c r="I119" s="90">
        <f t="shared" ca="1" si="10"/>
        <v>0</v>
      </c>
      <c r="J119" s="90">
        <f t="shared" ca="1" si="10"/>
        <v>0</v>
      </c>
      <c r="K119" s="90">
        <f t="shared" ca="1" si="10"/>
        <v>0</v>
      </c>
      <c r="L119">
        <f ca="1">IF('NGPS 2020'!$A127="MR",INDIRECT("'NGPS 2020'!"&amp;'Country Selector'!$B$3&amp;ROW($A127))*10^12,0)</f>
        <v>0</v>
      </c>
      <c r="M119" s="90">
        <f t="shared" ca="1" si="9"/>
        <v>0</v>
      </c>
      <c r="N119" s="90">
        <f t="shared" ca="1" si="11"/>
        <v>0</v>
      </c>
      <c r="O119" s="90">
        <f t="shared" ca="1" si="11"/>
        <v>0</v>
      </c>
      <c r="P119" s="90">
        <f t="shared" ca="1" si="11"/>
        <v>0</v>
      </c>
      <c r="Q119" s="90">
        <f t="shared" ca="1" si="11"/>
        <v>0</v>
      </c>
      <c r="R119" s="90">
        <f t="shared" ca="1" si="11"/>
        <v>0</v>
      </c>
      <c r="S119" s="90">
        <f t="shared" ca="1" si="11"/>
        <v>0</v>
      </c>
      <c r="T119" s="90">
        <f t="shared" ca="1" si="11"/>
        <v>0</v>
      </c>
      <c r="U119" s="90">
        <f t="shared" ca="1" si="11"/>
        <v>0</v>
      </c>
      <c r="V119">
        <f ca="1">IF('NGPS 2030'!$A127="MR",INDIRECT("'NGPS 2030'!"&amp;'Country Selector'!$B$3&amp;ROW($A127))*10^12,0)</f>
        <v>0</v>
      </c>
    </row>
    <row r="120" spans="1:22">
      <c r="A120" s="74">
        <v>68</v>
      </c>
      <c r="B120">
        <f ca="1">IF('NGPS 2010'!$A128="MR",INDIRECT("'NGPS 2010'!"&amp;'Country Selector'!$B$3&amp;ROW($A128))*10^12,0)</f>
        <v>0</v>
      </c>
      <c r="C120" s="90">
        <f t="shared" ca="1" si="8"/>
        <v>0</v>
      </c>
      <c r="D120" s="90">
        <f t="shared" ca="1" si="10"/>
        <v>0</v>
      </c>
      <c r="E120" s="90">
        <f t="shared" ca="1" si="10"/>
        <v>0</v>
      </c>
      <c r="F120" s="90">
        <f t="shared" ca="1" si="10"/>
        <v>0</v>
      </c>
      <c r="G120" s="90">
        <f t="shared" ca="1" si="10"/>
        <v>0</v>
      </c>
      <c r="H120" s="90">
        <f t="shared" ca="1" si="10"/>
        <v>0</v>
      </c>
      <c r="I120" s="90">
        <f t="shared" ca="1" si="10"/>
        <v>0</v>
      </c>
      <c r="J120" s="90">
        <f t="shared" ca="1" si="10"/>
        <v>0</v>
      </c>
      <c r="K120" s="90">
        <f t="shared" ca="1" si="10"/>
        <v>0</v>
      </c>
      <c r="L120">
        <f ca="1">IF('NGPS 2020'!$A128="MR",INDIRECT("'NGPS 2020'!"&amp;'Country Selector'!$B$3&amp;ROW($A128))*10^12,0)</f>
        <v>0</v>
      </c>
      <c r="M120" s="90">
        <f t="shared" ca="1" si="9"/>
        <v>0</v>
      </c>
      <c r="N120" s="90">
        <f t="shared" ca="1" si="11"/>
        <v>0</v>
      </c>
      <c r="O120" s="90">
        <f t="shared" ca="1" si="11"/>
        <v>0</v>
      </c>
      <c r="P120" s="90">
        <f t="shared" ca="1" si="11"/>
        <v>0</v>
      </c>
      <c r="Q120" s="90">
        <f t="shared" ca="1" si="11"/>
        <v>0</v>
      </c>
      <c r="R120" s="90">
        <f t="shared" ca="1" si="11"/>
        <v>0</v>
      </c>
      <c r="S120" s="90">
        <f t="shared" ca="1" si="11"/>
        <v>0</v>
      </c>
      <c r="T120" s="90">
        <f t="shared" ca="1" si="11"/>
        <v>0</v>
      </c>
      <c r="U120" s="90">
        <f t="shared" ca="1" si="11"/>
        <v>0</v>
      </c>
      <c r="V120">
        <f ca="1">IF('NGPS 2030'!$A128="MR",INDIRECT("'NGPS 2030'!"&amp;'Country Selector'!$B$3&amp;ROW($A128))*10^12,0)</f>
        <v>0</v>
      </c>
    </row>
    <row r="121" spans="1:22">
      <c r="A121" s="74">
        <v>69</v>
      </c>
      <c r="B121">
        <f ca="1">IF('NGPS 2010'!$A129="MR",INDIRECT("'NGPS 2010'!"&amp;'Country Selector'!$B$3&amp;ROW($A129))*10^12,0)</f>
        <v>86008588501.215393</v>
      </c>
      <c r="C121" s="90">
        <f t="shared" ca="1" si="8"/>
        <v>77407729651.093842</v>
      </c>
      <c r="D121" s="90">
        <f t="shared" ca="1" si="10"/>
        <v>68806870800.972321</v>
      </c>
      <c r="E121" s="90">
        <f t="shared" ca="1" si="10"/>
        <v>60206011950.850784</v>
      </c>
      <c r="F121" s="90">
        <f t="shared" ca="1" si="10"/>
        <v>51605153100.729233</v>
      </c>
      <c r="G121" s="90">
        <f t="shared" ca="1" si="10"/>
        <v>43004294250.607697</v>
      </c>
      <c r="H121" s="90">
        <f t="shared" ca="1" si="10"/>
        <v>34403435400.48616</v>
      </c>
      <c r="I121" s="90">
        <f t="shared" ca="1" si="10"/>
        <v>25802576550.364616</v>
      </c>
      <c r="J121" s="90">
        <f t="shared" ca="1" si="10"/>
        <v>17201717700.24308</v>
      </c>
      <c r="K121" s="90">
        <f t="shared" ca="1" si="10"/>
        <v>8600858850.1215401</v>
      </c>
      <c r="L121">
        <f ca="1">IF('NGPS 2020'!$A129="MR",INDIRECT("'NGPS 2020'!"&amp;'Country Selector'!$B$3&amp;ROW($A129))*10^12,0)</f>
        <v>0</v>
      </c>
      <c r="M121" s="90">
        <f t="shared" ca="1" si="9"/>
        <v>0</v>
      </c>
      <c r="N121" s="90">
        <f t="shared" ca="1" si="11"/>
        <v>0</v>
      </c>
      <c r="O121" s="90">
        <f t="shared" ca="1" si="11"/>
        <v>0</v>
      </c>
      <c r="P121" s="90">
        <f t="shared" ca="1" si="11"/>
        <v>0</v>
      </c>
      <c r="Q121" s="90">
        <f t="shared" ca="1" si="11"/>
        <v>0</v>
      </c>
      <c r="R121" s="90">
        <f t="shared" ca="1" si="11"/>
        <v>0</v>
      </c>
      <c r="S121" s="90">
        <f t="shared" ca="1" si="11"/>
        <v>0</v>
      </c>
      <c r="T121" s="90">
        <f t="shared" ca="1" si="11"/>
        <v>0</v>
      </c>
      <c r="U121" s="90">
        <f t="shared" ca="1" si="11"/>
        <v>0</v>
      </c>
      <c r="V121">
        <f ca="1">IF('NGPS 2030'!$A129="MR",INDIRECT("'NGPS 2030'!"&amp;'Country Selector'!$B$3&amp;ROW($A129))*10^12,0)</f>
        <v>0</v>
      </c>
    </row>
    <row r="122" spans="1:22">
      <c r="A122" s="74">
        <v>70</v>
      </c>
      <c r="B122">
        <f ca="1">IF('NGPS 2010'!$A130="MR",INDIRECT("'NGPS 2010'!"&amp;'Country Selector'!$B$3&amp;ROW($A130))*10^12,0)</f>
        <v>0</v>
      </c>
      <c r="C122" s="90">
        <f t="shared" ca="1" si="8"/>
        <v>0</v>
      </c>
      <c r="D122" s="90">
        <f t="shared" ca="1" si="10"/>
        <v>0</v>
      </c>
      <c r="E122" s="90">
        <f t="shared" ca="1" si="10"/>
        <v>0</v>
      </c>
      <c r="F122" s="90">
        <f t="shared" ca="1" si="10"/>
        <v>0</v>
      </c>
      <c r="G122" s="90">
        <f t="shared" ca="1" si="10"/>
        <v>0</v>
      </c>
      <c r="H122" s="90">
        <f t="shared" ca="1" si="10"/>
        <v>0</v>
      </c>
      <c r="I122" s="90">
        <f t="shared" ca="1" si="10"/>
        <v>0</v>
      </c>
      <c r="J122" s="90">
        <f t="shared" ca="1" si="10"/>
        <v>0</v>
      </c>
      <c r="K122" s="90">
        <f t="shared" ca="1" si="10"/>
        <v>0</v>
      </c>
      <c r="L122">
        <f ca="1">IF('NGPS 2020'!$A130="MR",INDIRECT("'NGPS 2020'!"&amp;'Country Selector'!$B$3&amp;ROW($A130))*10^12,0)</f>
        <v>0</v>
      </c>
      <c r="M122" s="90">
        <f t="shared" ca="1" si="9"/>
        <v>0</v>
      </c>
      <c r="N122" s="90">
        <f t="shared" ca="1" si="11"/>
        <v>0</v>
      </c>
      <c r="O122" s="90">
        <f t="shared" ca="1" si="11"/>
        <v>0</v>
      </c>
      <c r="P122" s="90">
        <f t="shared" ca="1" si="11"/>
        <v>0</v>
      </c>
      <c r="Q122" s="90">
        <f t="shared" ca="1" si="11"/>
        <v>0</v>
      </c>
      <c r="R122" s="90">
        <f t="shared" ca="1" si="11"/>
        <v>0</v>
      </c>
      <c r="S122" s="90">
        <f t="shared" ca="1" si="11"/>
        <v>0</v>
      </c>
      <c r="T122" s="90">
        <f t="shared" ca="1" si="11"/>
        <v>0</v>
      </c>
      <c r="U122" s="90">
        <f t="shared" ca="1" si="11"/>
        <v>0</v>
      </c>
      <c r="V122">
        <f ca="1">IF('NGPS 2030'!$A130="MR",INDIRECT("'NGPS 2030'!"&amp;'Country Selector'!$B$3&amp;ROW($A130))*10^12,0)</f>
        <v>0</v>
      </c>
    </row>
    <row r="123" spans="1:22">
      <c r="A123" s="74">
        <v>71</v>
      </c>
      <c r="B123">
        <f ca="1">IF('NGPS 2010'!$A131="MR",INDIRECT("'NGPS 2010'!"&amp;'Country Selector'!$B$3&amp;ROW($A131))*10^12,0)</f>
        <v>0</v>
      </c>
      <c r="C123" s="90">
        <f t="shared" ca="1" si="8"/>
        <v>0</v>
      </c>
      <c r="D123" s="90">
        <f t="shared" ca="1" si="10"/>
        <v>0</v>
      </c>
      <c r="E123" s="90">
        <f t="shared" ca="1" si="10"/>
        <v>0</v>
      </c>
      <c r="F123" s="90">
        <f t="shared" ca="1" si="10"/>
        <v>0</v>
      </c>
      <c r="G123" s="90">
        <f t="shared" ca="1" si="10"/>
        <v>0</v>
      </c>
      <c r="H123" s="90">
        <f t="shared" ca="1" si="10"/>
        <v>0</v>
      </c>
      <c r="I123" s="90">
        <f t="shared" ca="1" si="10"/>
        <v>0</v>
      </c>
      <c r="J123" s="90">
        <f t="shared" ca="1" si="10"/>
        <v>0</v>
      </c>
      <c r="K123" s="90">
        <f t="shared" ca="1" si="10"/>
        <v>0</v>
      </c>
      <c r="L123">
        <f ca="1">IF('NGPS 2020'!$A131="MR",INDIRECT("'NGPS 2020'!"&amp;'Country Selector'!$B$3&amp;ROW($A131))*10^12,0)</f>
        <v>0</v>
      </c>
      <c r="M123" s="90">
        <f t="shared" ca="1" si="9"/>
        <v>0</v>
      </c>
      <c r="N123" s="90">
        <f t="shared" ca="1" si="11"/>
        <v>0</v>
      </c>
      <c r="O123" s="90">
        <f t="shared" ca="1" si="11"/>
        <v>0</v>
      </c>
      <c r="P123" s="90">
        <f t="shared" ca="1" si="11"/>
        <v>0</v>
      </c>
      <c r="Q123" s="90">
        <f t="shared" ca="1" si="11"/>
        <v>0</v>
      </c>
      <c r="R123" s="90">
        <f t="shared" ca="1" si="11"/>
        <v>0</v>
      </c>
      <c r="S123" s="90">
        <f t="shared" ca="1" si="11"/>
        <v>0</v>
      </c>
      <c r="T123" s="90">
        <f t="shared" ca="1" si="11"/>
        <v>0</v>
      </c>
      <c r="U123" s="90">
        <f t="shared" ca="1" si="11"/>
        <v>0</v>
      </c>
      <c r="V123">
        <f ca="1">IF('NGPS 2030'!$A131="MR",INDIRECT("'NGPS 2030'!"&amp;'Country Selector'!$B$3&amp;ROW($A131))*10^12,0)</f>
        <v>0</v>
      </c>
    </row>
    <row r="124" spans="1:22">
      <c r="A124" s="74">
        <v>72</v>
      </c>
      <c r="B124">
        <f ca="1">IF('NGPS 2010'!$A132="MR",INDIRECT("'NGPS 2010'!"&amp;'Country Selector'!$B$3&amp;ROW($A132))*10^12,0)</f>
        <v>0</v>
      </c>
      <c r="C124" s="90">
        <f t="shared" ca="1" si="8"/>
        <v>0</v>
      </c>
      <c r="D124" s="90">
        <f t="shared" ca="1" si="10"/>
        <v>0</v>
      </c>
      <c r="E124" s="90">
        <f t="shared" ca="1" si="10"/>
        <v>0</v>
      </c>
      <c r="F124" s="90">
        <f t="shared" ca="1" si="10"/>
        <v>0</v>
      </c>
      <c r="G124" s="90">
        <f t="shared" ca="1" si="10"/>
        <v>0</v>
      </c>
      <c r="H124" s="90">
        <f t="shared" ca="1" si="10"/>
        <v>0</v>
      </c>
      <c r="I124" s="90">
        <f t="shared" ca="1" si="10"/>
        <v>0</v>
      </c>
      <c r="J124" s="90">
        <f t="shared" ca="1" si="10"/>
        <v>0</v>
      </c>
      <c r="K124" s="90">
        <f t="shared" ca="1" si="10"/>
        <v>0</v>
      </c>
      <c r="L124">
        <f ca="1">IF('NGPS 2020'!$A132="MR",INDIRECT("'NGPS 2020'!"&amp;'Country Selector'!$B$3&amp;ROW($A132))*10^12,0)</f>
        <v>0</v>
      </c>
      <c r="M124" s="90">
        <f t="shared" ca="1" si="9"/>
        <v>0</v>
      </c>
      <c r="N124" s="90">
        <f t="shared" ca="1" si="11"/>
        <v>0</v>
      </c>
      <c r="O124" s="90">
        <f t="shared" ca="1" si="11"/>
        <v>0</v>
      </c>
      <c r="P124" s="90">
        <f t="shared" ca="1" si="11"/>
        <v>0</v>
      </c>
      <c r="Q124" s="90">
        <f t="shared" ca="1" si="11"/>
        <v>0</v>
      </c>
      <c r="R124" s="90">
        <f t="shared" ca="1" si="11"/>
        <v>0</v>
      </c>
      <c r="S124" s="90">
        <f t="shared" ca="1" si="11"/>
        <v>0</v>
      </c>
      <c r="T124" s="90">
        <f t="shared" ca="1" si="11"/>
        <v>0</v>
      </c>
      <c r="U124" s="90">
        <f t="shared" ca="1" si="11"/>
        <v>0</v>
      </c>
      <c r="V124">
        <f ca="1">IF('NGPS 2030'!$A132="MR",INDIRECT("'NGPS 2030'!"&amp;'Country Selector'!$B$3&amp;ROW($A132))*10^12,0)</f>
        <v>0</v>
      </c>
    </row>
    <row r="125" spans="1:22">
      <c r="A125" s="74">
        <v>73</v>
      </c>
      <c r="B125">
        <f ca="1">IF('NGPS 2010'!$A133="MR",INDIRECT("'NGPS 2010'!"&amp;'Country Selector'!$B$3&amp;ROW($A133))*10^12,0)</f>
        <v>0</v>
      </c>
      <c r="C125" s="90">
        <f t="shared" ca="1" si="8"/>
        <v>0</v>
      </c>
      <c r="D125" s="90">
        <f t="shared" ca="1" si="10"/>
        <v>0</v>
      </c>
      <c r="E125" s="90">
        <f t="shared" ca="1" si="10"/>
        <v>0</v>
      </c>
      <c r="F125" s="90">
        <f t="shared" ca="1" si="10"/>
        <v>0</v>
      </c>
      <c r="G125" s="90">
        <f t="shared" ca="1" si="10"/>
        <v>0</v>
      </c>
      <c r="H125" s="90">
        <f t="shared" ca="1" si="10"/>
        <v>0</v>
      </c>
      <c r="I125" s="90">
        <f t="shared" ca="1" si="10"/>
        <v>0</v>
      </c>
      <c r="J125" s="90">
        <f t="shared" ca="1" si="10"/>
        <v>0</v>
      </c>
      <c r="K125" s="90">
        <f t="shared" ca="1" si="10"/>
        <v>0</v>
      </c>
      <c r="L125">
        <f ca="1">IF('NGPS 2020'!$A133="MR",INDIRECT("'NGPS 2020'!"&amp;'Country Selector'!$B$3&amp;ROW($A133))*10^12,0)</f>
        <v>0</v>
      </c>
      <c r="M125" s="90">
        <f t="shared" ca="1" si="9"/>
        <v>0</v>
      </c>
      <c r="N125" s="90">
        <f t="shared" ca="1" si="11"/>
        <v>0</v>
      </c>
      <c r="O125" s="90">
        <f t="shared" ca="1" si="11"/>
        <v>0</v>
      </c>
      <c r="P125" s="90">
        <f t="shared" ca="1" si="11"/>
        <v>0</v>
      </c>
      <c r="Q125" s="90">
        <f t="shared" ca="1" si="11"/>
        <v>0</v>
      </c>
      <c r="R125" s="90">
        <f t="shared" ca="1" si="11"/>
        <v>0</v>
      </c>
      <c r="S125" s="90">
        <f t="shared" ca="1" si="11"/>
        <v>0</v>
      </c>
      <c r="T125" s="90">
        <f t="shared" ca="1" si="11"/>
        <v>0</v>
      </c>
      <c r="U125" s="90">
        <f t="shared" ca="1" si="11"/>
        <v>0</v>
      </c>
      <c r="V125">
        <f ca="1">IF('NGPS 2030'!$A133="MR",INDIRECT("'NGPS 2030'!"&amp;'Country Selector'!$B$3&amp;ROW($A133))*10^12,0)</f>
        <v>0</v>
      </c>
    </row>
    <row r="126" spans="1:22">
      <c r="A126" s="74">
        <v>74</v>
      </c>
      <c r="B126">
        <f ca="1">IF('NGPS 2010'!$A134="MR",INDIRECT("'NGPS 2010'!"&amp;'Country Selector'!$B$3&amp;ROW($A134))*10^12,0)</f>
        <v>0</v>
      </c>
      <c r="C126" s="90">
        <f t="shared" ca="1" si="8"/>
        <v>0</v>
      </c>
      <c r="D126" s="90">
        <f t="shared" ca="1" si="10"/>
        <v>0</v>
      </c>
      <c r="E126" s="90">
        <f t="shared" ca="1" si="10"/>
        <v>0</v>
      </c>
      <c r="F126" s="90">
        <f t="shared" ca="1" si="10"/>
        <v>0</v>
      </c>
      <c r="G126" s="90">
        <f t="shared" ca="1" si="10"/>
        <v>0</v>
      </c>
      <c r="H126" s="90">
        <f t="shared" ca="1" si="10"/>
        <v>0</v>
      </c>
      <c r="I126" s="90">
        <f t="shared" ca="1" si="10"/>
        <v>0</v>
      </c>
      <c r="J126" s="90">
        <f t="shared" ca="1" si="10"/>
        <v>0</v>
      </c>
      <c r="K126" s="90">
        <f t="shared" ca="1" si="10"/>
        <v>0</v>
      </c>
      <c r="L126">
        <f ca="1">IF('NGPS 2020'!$A134="MR",INDIRECT("'NGPS 2020'!"&amp;'Country Selector'!$B$3&amp;ROW($A134))*10^12,0)</f>
        <v>0</v>
      </c>
      <c r="M126" s="90">
        <f t="shared" ca="1" si="9"/>
        <v>0</v>
      </c>
      <c r="N126" s="90">
        <f t="shared" ca="1" si="11"/>
        <v>0</v>
      </c>
      <c r="O126" s="90">
        <f t="shared" ca="1" si="11"/>
        <v>0</v>
      </c>
      <c r="P126" s="90">
        <f t="shared" ca="1" si="11"/>
        <v>0</v>
      </c>
      <c r="Q126" s="90">
        <f t="shared" ca="1" si="11"/>
        <v>0</v>
      </c>
      <c r="R126" s="90">
        <f t="shared" ca="1" si="11"/>
        <v>0</v>
      </c>
      <c r="S126" s="90">
        <f t="shared" ca="1" si="11"/>
        <v>0</v>
      </c>
      <c r="T126" s="90">
        <f t="shared" ca="1" si="11"/>
        <v>0</v>
      </c>
      <c r="U126" s="90">
        <f t="shared" ca="1" si="11"/>
        <v>0</v>
      </c>
      <c r="V126">
        <f ca="1">IF('NGPS 2030'!$A134="MR",INDIRECT("'NGPS 2030'!"&amp;'Country Selector'!$B$3&amp;ROW($A134))*10^12,0)</f>
        <v>0</v>
      </c>
    </row>
    <row r="127" spans="1:22">
      <c r="A127" s="74">
        <v>75</v>
      </c>
      <c r="B127">
        <f ca="1">IF('NGPS 2010'!$A135="MR",INDIRECT("'NGPS 2010'!"&amp;'Country Selector'!$B$3&amp;ROW($A135))*10^12,0)</f>
        <v>0</v>
      </c>
      <c r="C127" s="90">
        <f t="shared" ca="1" si="8"/>
        <v>0</v>
      </c>
      <c r="D127" s="90">
        <f t="shared" ca="1" si="8"/>
        <v>0</v>
      </c>
      <c r="E127" s="90">
        <f t="shared" ca="1" si="8"/>
        <v>0</v>
      </c>
      <c r="F127" s="90">
        <f t="shared" ca="1" si="8"/>
        <v>0</v>
      </c>
      <c r="G127" s="90">
        <f t="shared" ca="1" si="8"/>
        <v>0</v>
      </c>
      <c r="H127" s="90">
        <f t="shared" ca="1" si="8"/>
        <v>0</v>
      </c>
      <c r="I127" s="90">
        <f t="shared" ca="1" si="8"/>
        <v>0</v>
      </c>
      <c r="J127" s="90">
        <f t="shared" ca="1" si="8"/>
        <v>0</v>
      </c>
      <c r="K127" s="90">
        <f t="shared" ca="1" si="8"/>
        <v>0</v>
      </c>
      <c r="L127">
        <f ca="1">IF('NGPS 2020'!$A135="MR",INDIRECT("'NGPS 2020'!"&amp;'Country Selector'!$B$3&amp;ROW($A135))*10^12,0)</f>
        <v>0</v>
      </c>
      <c r="M127" s="90">
        <f t="shared" ca="1" si="9"/>
        <v>0</v>
      </c>
      <c r="N127" s="90">
        <f t="shared" ca="1" si="9"/>
        <v>0</v>
      </c>
      <c r="O127" s="90">
        <f t="shared" ca="1" si="9"/>
        <v>0</v>
      </c>
      <c r="P127" s="90">
        <f t="shared" ca="1" si="9"/>
        <v>0</v>
      </c>
      <c r="Q127" s="90">
        <f t="shared" ca="1" si="9"/>
        <v>0</v>
      </c>
      <c r="R127" s="90">
        <f t="shared" ca="1" si="9"/>
        <v>0</v>
      </c>
      <c r="S127" s="90">
        <f t="shared" ca="1" si="9"/>
        <v>0</v>
      </c>
      <c r="T127" s="90">
        <f t="shared" ca="1" si="9"/>
        <v>0</v>
      </c>
      <c r="U127" s="90">
        <f t="shared" ca="1" si="9"/>
        <v>0</v>
      </c>
      <c r="V127">
        <f ca="1">IF('NGPS 2030'!$A135="MR",INDIRECT("'NGPS 2030'!"&amp;'Country Selector'!$B$3&amp;ROW($A135))*10^12,0)</f>
        <v>0</v>
      </c>
    </row>
    <row r="128" spans="1:22">
      <c r="A128" s="74">
        <v>76</v>
      </c>
      <c r="B128">
        <f ca="1">IF('NGPS 2010'!$A136="MR",INDIRECT("'NGPS 2010'!"&amp;'Country Selector'!$B$3&amp;ROW($A136))*10^12,0)</f>
        <v>0</v>
      </c>
      <c r="C128" s="90">
        <f t="shared" ref="C128:K156" ca="1" si="12">$B128*($L$1-C$1)/($L$1-$B$1)+$L128*(C$1-$B$1)/($L$1-$B$1)</f>
        <v>0</v>
      </c>
      <c r="D128" s="90">
        <f t="shared" ca="1" si="12"/>
        <v>0</v>
      </c>
      <c r="E128" s="90">
        <f t="shared" ca="1" si="12"/>
        <v>0</v>
      </c>
      <c r="F128" s="90">
        <f t="shared" ca="1" si="12"/>
        <v>0</v>
      </c>
      <c r="G128" s="90">
        <f t="shared" ca="1" si="12"/>
        <v>0</v>
      </c>
      <c r="H128" s="90">
        <f t="shared" ca="1" si="12"/>
        <v>0</v>
      </c>
      <c r="I128" s="90">
        <f t="shared" ca="1" si="12"/>
        <v>0</v>
      </c>
      <c r="J128" s="90">
        <f t="shared" ca="1" si="12"/>
        <v>0</v>
      </c>
      <c r="K128" s="90">
        <f t="shared" ca="1" si="12"/>
        <v>0</v>
      </c>
      <c r="L128">
        <f ca="1">IF('NGPS 2020'!$A136="MR",INDIRECT("'NGPS 2020'!"&amp;'Country Selector'!$B$3&amp;ROW($A136))*10^12,0)</f>
        <v>0</v>
      </c>
      <c r="M128" s="90">
        <f t="shared" ref="M128:U156" ca="1" si="13">$L128*($V$1-M$1)/($V$1-$L$1)+$V128*(M$1-$L$1)/($V$1-$L$1)</f>
        <v>0</v>
      </c>
      <c r="N128" s="90">
        <f t="shared" ca="1" si="13"/>
        <v>0</v>
      </c>
      <c r="O128" s="90">
        <f t="shared" ca="1" si="13"/>
        <v>0</v>
      </c>
      <c r="P128" s="90">
        <f t="shared" ca="1" si="13"/>
        <v>0</v>
      </c>
      <c r="Q128" s="90">
        <f t="shared" ca="1" si="13"/>
        <v>0</v>
      </c>
      <c r="R128" s="90">
        <f t="shared" ca="1" si="13"/>
        <v>0</v>
      </c>
      <c r="S128" s="90">
        <f t="shared" ca="1" si="13"/>
        <v>0</v>
      </c>
      <c r="T128" s="90">
        <f t="shared" ca="1" si="13"/>
        <v>0</v>
      </c>
      <c r="U128" s="90">
        <f t="shared" ca="1" si="13"/>
        <v>0</v>
      </c>
      <c r="V128">
        <f ca="1">IF('NGPS 2030'!$A136="MR",INDIRECT("'NGPS 2030'!"&amp;'Country Selector'!$B$3&amp;ROW($A136))*10^12,0)</f>
        <v>0</v>
      </c>
    </row>
    <row r="129" spans="1:22">
      <c r="A129" s="74">
        <v>77</v>
      </c>
      <c r="B129">
        <f ca="1">IF('NGPS 2010'!$A137="MR",INDIRECT("'NGPS 2010'!"&amp;'Country Selector'!$B$3&amp;ROW($A137))*10^12,0)</f>
        <v>0</v>
      </c>
      <c r="C129" s="90">
        <f t="shared" ca="1" si="12"/>
        <v>0</v>
      </c>
      <c r="D129" s="90">
        <f t="shared" ca="1" si="12"/>
        <v>0</v>
      </c>
      <c r="E129" s="90">
        <f t="shared" ca="1" si="12"/>
        <v>0</v>
      </c>
      <c r="F129" s="90">
        <f t="shared" ca="1" si="12"/>
        <v>0</v>
      </c>
      <c r="G129" s="90">
        <f t="shared" ca="1" si="12"/>
        <v>0</v>
      </c>
      <c r="H129" s="90">
        <f t="shared" ca="1" si="12"/>
        <v>0</v>
      </c>
      <c r="I129" s="90">
        <f t="shared" ca="1" si="12"/>
        <v>0</v>
      </c>
      <c r="J129" s="90">
        <f t="shared" ca="1" si="12"/>
        <v>0</v>
      </c>
      <c r="K129" s="90">
        <f t="shared" ca="1" si="12"/>
        <v>0</v>
      </c>
      <c r="L129">
        <f ca="1">IF('NGPS 2020'!$A137="MR",INDIRECT("'NGPS 2020'!"&amp;'Country Selector'!$B$3&amp;ROW($A137))*10^12,0)</f>
        <v>0</v>
      </c>
      <c r="M129" s="90">
        <f t="shared" ca="1" si="13"/>
        <v>0</v>
      </c>
      <c r="N129" s="90">
        <f t="shared" ca="1" si="13"/>
        <v>0</v>
      </c>
      <c r="O129" s="90">
        <f t="shared" ca="1" si="13"/>
        <v>0</v>
      </c>
      <c r="P129" s="90">
        <f t="shared" ca="1" si="13"/>
        <v>0</v>
      </c>
      <c r="Q129" s="90">
        <f t="shared" ca="1" si="13"/>
        <v>0</v>
      </c>
      <c r="R129" s="90">
        <f t="shared" ca="1" si="13"/>
        <v>0</v>
      </c>
      <c r="S129" s="90">
        <f t="shared" ca="1" si="13"/>
        <v>0</v>
      </c>
      <c r="T129" s="90">
        <f t="shared" ca="1" si="13"/>
        <v>0</v>
      </c>
      <c r="U129" s="90">
        <f t="shared" ca="1" si="13"/>
        <v>0</v>
      </c>
      <c r="V129">
        <f ca="1">IF('NGPS 2030'!$A137="MR",INDIRECT("'NGPS 2030'!"&amp;'Country Selector'!$B$3&amp;ROW($A137))*10^12,0)</f>
        <v>0</v>
      </c>
    </row>
    <row r="130" spans="1:22">
      <c r="A130" s="74">
        <v>78</v>
      </c>
      <c r="B130">
        <f ca="1">IF('NGPS 2010'!$A138="MR",INDIRECT("'NGPS 2010'!"&amp;'Country Selector'!$B$3&amp;ROW($A138))*10^12,0)</f>
        <v>0</v>
      </c>
      <c r="C130" s="90">
        <f t="shared" ca="1" si="12"/>
        <v>0</v>
      </c>
      <c r="D130" s="90">
        <f t="shared" ca="1" si="12"/>
        <v>0</v>
      </c>
      <c r="E130" s="90">
        <f t="shared" ca="1" si="12"/>
        <v>0</v>
      </c>
      <c r="F130" s="90">
        <f t="shared" ca="1" si="12"/>
        <v>0</v>
      </c>
      <c r="G130" s="90">
        <f t="shared" ca="1" si="12"/>
        <v>0</v>
      </c>
      <c r="H130" s="90">
        <f t="shared" ca="1" si="12"/>
        <v>0</v>
      </c>
      <c r="I130" s="90">
        <f t="shared" ca="1" si="12"/>
        <v>0</v>
      </c>
      <c r="J130" s="90">
        <f t="shared" ca="1" si="12"/>
        <v>0</v>
      </c>
      <c r="K130" s="90">
        <f t="shared" ca="1" si="12"/>
        <v>0</v>
      </c>
      <c r="L130">
        <f ca="1">IF('NGPS 2020'!$A138="MR",INDIRECT("'NGPS 2020'!"&amp;'Country Selector'!$B$3&amp;ROW($A138))*10^12,0)</f>
        <v>0</v>
      </c>
      <c r="M130" s="90">
        <f t="shared" ca="1" si="13"/>
        <v>0</v>
      </c>
      <c r="N130" s="90">
        <f t="shared" ca="1" si="13"/>
        <v>0</v>
      </c>
      <c r="O130" s="90">
        <f t="shared" ca="1" si="13"/>
        <v>0</v>
      </c>
      <c r="P130" s="90">
        <f t="shared" ca="1" si="13"/>
        <v>0</v>
      </c>
      <c r="Q130" s="90">
        <f t="shared" ca="1" si="13"/>
        <v>0</v>
      </c>
      <c r="R130" s="90">
        <f t="shared" ca="1" si="13"/>
        <v>0</v>
      </c>
      <c r="S130" s="90">
        <f t="shared" ca="1" si="13"/>
        <v>0</v>
      </c>
      <c r="T130" s="90">
        <f t="shared" ca="1" si="13"/>
        <v>0</v>
      </c>
      <c r="U130" s="90">
        <f t="shared" ca="1" si="13"/>
        <v>0</v>
      </c>
      <c r="V130">
        <f ca="1">IF('NGPS 2030'!$A138="MR",INDIRECT("'NGPS 2030'!"&amp;'Country Selector'!$B$3&amp;ROW($A138))*10^12,0)</f>
        <v>0</v>
      </c>
    </row>
    <row r="131" spans="1:22">
      <c r="A131" s="74">
        <v>79</v>
      </c>
      <c r="B131">
        <f ca="1">IF('NGPS 2010'!$A139="MR",INDIRECT("'NGPS 2010'!"&amp;'Country Selector'!$B$3&amp;ROW($A139))*10^12,0)</f>
        <v>0</v>
      </c>
      <c r="C131" s="90">
        <f t="shared" ca="1" si="12"/>
        <v>0</v>
      </c>
      <c r="D131" s="90">
        <f t="shared" ca="1" si="12"/>
        <v>0</v>
      </c>
      <c r="E131" s="90">
        <f t="shared" ca="1" si="12"/>
        <v>0</v>
      </c>
      <c r="F131" s="90">
        <f t="shared" ca="1" si="12"/>
        <v>0</v>
      </c>
      <c r="G131" s="90">
        <f t="shared" ca="1" si="12"/>
        <v>0</v>
      </c>
      <c r="H131" s="90">
        <f t="shared" ca="1" si="12"/>
        <v>0</v>
      </c>
      <c r="I131" s="90">
        <f t="shared" ca="1" si="12"/>
        <v>0</v>
      </c>
      <c r="J131" s="90">
        <f t="shared" ca="1" si="12"/>
        <v>0</v>
      </c>
      <c r="K131" s="90">
        <f t="shared" ca="1" si="12"/>
        <v>0</v>
      </c>
      <c r="L131">
        <f ca="1">IF('NGPS 2020'!$A139="MR",INDIRECT("'NGPS 2020'!"&amp;'Country Selector'!$B$3&amp;ROW($A139))*10^12,0)</f>
        <v>0</v>
      </c>
      <c r="M131" s="90">
        <f t="shared" ca="1" si="13"/>
        <v>2577868824.5083003</v>
      </c>
      <c r="N131" s="90">
        <f t="shared" ca="1" si="13"/>
        <v>5155737649.0166006</v>
      </c>
      <c r="O131" s="90">
        <f t="shared" ca="1" si="13"/>
        <v>7733606473.5249004</v>
      </c>
      <c r="P131" s="90">
        <f t="shared" ca="1" si="13"/>
        <v>10311475298.033201</v>
      </c>
      <c r="Q131" s="90">
        <f t="shared" ca="1" si="13"/>
        <v>12889344122.541502</v>
      </c>
      <c r="R131" s="90">
        <f t="shared" ca="1" si="13"/>
        <v>15467212947.049801</v>
      </c>
      <c r="S131" s="90">
        <f t="shared" ca="1" si="13"/>
        <v>18045081771.558102</v>
      </c>
      <c r="T131" s="90">
        <f t="shared" ca="1" si="13"/>
        <v>20622950596.066402</v>
      </c>
      <c r="U131" s="90">
        <f t="shared" ca="1" si="13"/>
        <v>23200819420.574703</v>
      </c>
      <c r="V131">
        <f ca="1">IF('NGPS 2030'!$A139="MR",INDIRECT("'NGPS 2030'!"&amp;'Country Selector'!$B$3&amp;ROW($A139))*10^12,0)</f>
        <v>25778688245.083004</v>
      </c>
    </row>
    <row r="132" spans="1:22">
      <c r="A132" s="74">
        <v>80</v>
      </c>
      <c r="B132">
        <f ca="1">IF('NGPS 2010'!$A140="MR",INDIRECT("'NGPS 2010'!"&amp;'Country Selector'!$B$3&amp;ROW($A140))*10^12,0)</f>
        <v>0</v>
      </c>
      <c r="C132" s="90">
        <f t="shared" ca="1" si="12"/>
        <v>0</v>
      </c>
      <c r="D132" s="90">
        <f t="shared" ca="1" si="12"/>
        <v>0</v>
      </c>
      <c r="E132" s="90">
        <f t="shared" ca="1" si="12"/>
        <v>0</v>
      </c>
      <c r="F132" s="90">
        <f t="shared" ca="1" si="12"/>
        <v>0</v>
      </c>
      <c r="G132" s="90">
        <f t="shared" ca="1" si="12"/>
        <v>0</v>
      </c>
      <c r="H132" s="90">
        <f t="shared" ca="1" si="12"/>
        <v>0</v>
      </c>
      <c r="I132" s="90">
        <f t="shared" ca="1" si="12"/>
        <v>0</v>
      </c>
      <c r="J132" s="90">
        <f t="shared" ca="1" si="12"/>
        <v>0</v>
      </c>
      <c r="K132" s="90">
        <f t="shared" ca="1" si="12"/>
        <v>0</v>
      </c>
      <c r="L132">
        <f ca="1">IF('NGPS 2020'!$A140="MR",INDIRECT("'NGPS 2020'!"&amp;'Country Selector'!$B$3&amp;ROW($A140))*10^12,0)</f>
        <v>0</v>
      </c>
      <c r="M132" s="90">
        <f t="shared" ca="1" si="13"/>
        <v>0</v>
      </c>
      <c r="N132" s="90">
        <f t="shared" ca="1" si="13"/>
        <v>0</v>
      </c>
      <c r="O132" s="90">
        <f t="shared" ca="1" si="13"/>
        <v>0</v>
      </c>
      <c r="P132" s="90">
        <f t="shared" ca="1" si="13"/>
        <v>0</v>
      </c>
      <c r="Q132" s="90">
        <f t="shared" ca="1" si="13"/>
        <v>0</v>
      </c>
      <c r="R132" s="90">
        <f t="shared" ca="1" si="13"/>
        <v>0</v>
      </c>
      <c r="S132" s="90">
        <f t="shared" ca="1" si="13"/>
        <v>0</v>
      </c>
      <c r="T132" s="90">
        <f t="shared" ca="1" si="13"/>
        <v>0</v>
      </c>
      <c r="U132" s="90">
        <f t="shared" ca="1" si="13"/>
        <v>0</v>
      </c>
      <c r="V132">
        <f ca="1">IF('NGPS 2030'!$A140="MR",INDIRECT("'NGPS 2030'!"&amp;'Country Selector'!$B$3&amp;ROW($A140))*10^12,0)</f>
        <v>0</v>
      </c>
    </row>
    <row r="133" spans="1:22">
      <c r="A133" s="74">
        <v>81</v>
      </c>
      <c r="B133">
        <f ca="1">IF('NGPS 2010'!$A141="MR",INDIRECT("'NGPS 2010'!"&amp;'Country Selector'!$B$3&amp;ROW($A141))*10^12,0)</f>
        <v>0</v>
      </c>
      <c r="C133" s="90">
        <f t="shared" ca="1" si="12"/>
        <v>0</v>
      </c>
      <c r="D133" s="90">
        <f t="shared" ca="1" si="12"/>
        <v>0</v>
      </c>
      <c r="E133" s="90">
        <f t="shared" ca="1" si="12"/>
        <v>0</v>
      </c>
      <c r="F133" s="90">
        <f t="shared" ca="1" si="12"/>
        <v>0</v>
      </c>
      <c r="G133" s="90">
        <f t="shared" ca="1" si="12"/>
        <v>0</v>
      </c>
      <c r="H133" s="90">
        <f t="shared" ca="1" si="12"/>
        <v>0</v>
      </c>
      <c r="I133" s="90">
        <f t="shared" ca="1" si="12"/>
        <v>0</v>
      </c>
      <c r="J133" s="90">
        <f t="shared" ca="1" si="12"/>
        <v>0</v>
      </c>
      <c r="K133" s="90">
        <f t="shared" ca="1" si="12"/>
        <v>0</v>
      </c>
      <c r="L133">
        <f ca="1">IF('NGPS 2020'!$A141="MR",INDIRECT("'NGPS 2020'!"&amp;'Country Selector'!$B$3&amp;ROW($A141))*10^12,0)</f>
        <v>0</v>
      </c>
      <c r="M133" s="90">
        <f t="shared" ca="1" si="13"/>
        <v>0</v>
      </c>
      <c r="N133" s="90">
        <f t="shared" ca="1" si="13"/>
        <v>0</v>
      </c>
      <c r="O133" s="90">
        <f t="shared" ca="1" si="13"/>
        <v>0</v>
      </c>
      <c r="P133" s="90">
        <f t="shared" ca="1" si="13"/>
        <v>0</v>
      </c>
      <c r="Q133" s="90">
        <f t="shared" ca="1" si="13"/>
        <v>0</v>
      </c>
      <c r="R133" s="90">
        <f t="shared" ca="1" si="13"/>
        <v>0</v>
      </c>
      <c r="S133" s="90">
        <f t="shared" ca="1" si="13"/>
        <v>0</v>
      </c>
      <c r="T133" s="90">
        <f t="shared" ca="1" si="13"/>
        <v>0</v>
      </c>
      <c r="U133" s="90">
        <f t="shared" ca="1" si="13"/>
        <v>0</v>
      </c>
      <c r="V133">
        <f ca="1">IF('NGPS 2030'!$A141="MR",INDIRECT("'NGPS 2030'!"&amp;'Country Selector'!$B$3&amp;ROW($A141))*10^12,0)</f>
        <v>0</v>
      </c>
    </row>
    <row r="134" spans="1:22">
      <c r="A134" s="74">
        <v>82</v>
      </c>
      <c r="B134">
        <f ca="1">IF('NGPS 2010'!$A142="MR",INDIRECT("'NGPS 2010'!"&amp;'Country Selector'!$B$3&amp;ROW($A142))*10^12,0)</f>
        <v>0</v>
      </c>
      <c r="C134" s="90">
        <f t="shared" ca="1" si="12"/>
        <v>2318960080.3263488</v>
      </c>
      <c r="D134" s="90">
        <f t="shared" ca="1" si="12"/>
        <v>4637920160.6526976</v>
      </c>
      <c r="E134" s="90">
        <f t="shared" ca="1" si="12"/>
        <v>6956880240.9790468</v>
      </c>
      <c r="F134" s="90">
        <f t="shared" ca="1" si="12"/>
        <v>9275840321.3053951</v>
      </c>
      <c r="G134" s="90">
        <f t="shared" ca="1" si="12"/>
        <v>11594800401.631744</v>
      </c>
      <c r="H134" s="90">
        <f t="shared" ca="1" si="12"/>
        <v>13913760481.958094</v>
      </c>
      <c r="I134" s="90">
        <f t="shared" ca="1" si="12"/>
        <v>16232720562.284443</v>
      </c>
      <c r="J134" s="90">
        <f t="shared" ca="1" si="12"/>
        <v>18551680642.61079</v>
      </c>
      <c r="K134" s="90">
        <f t="shared" ca="1" si="12"/>
        <v>20870640722.937141</v>
      </c>
      <c r="L134">
        <f ca="1">IF('NGPS 2020'!$A142="MR",INDIRECT("'NGPS 2020'!"&amp;'Country Selector'!$B$3&amp;ROW($A142))*10^12,0)</f>
        <v>23189600803.263489</v>
      </c>
      <c r="M134" s="90">
        <f t="shared" ca="1" si="13"/>
        <v>20870640722.937141</v>
      </c>
      <c r="N134" s="90">
        <f t="shared" ca="1" si="13"/>
        <v>18551680642.61079</v>
      </c>
      <c r="O134" s="90">
        <f t="shared" ca="1" si="13"/>
        <v>16232720562.284443</v>
      </c>
      <c r="P134" s="90">
        <f t="shared" ca="1" si="13"/>
        <v>13913760481.958094</v>
      </c>
      <c r="Q134" s="90">
        <f t="shared" ca="1" si="13"/>
        <v>11594800401.631744</v>
      </c>
      <c r="R134" s="90">
        <f t="shared" ca="1" si="13"/>
        <v>9275840321.3053951</v>
      </c>
      <c r="S134" s="90">
        <f t="shared" ca="1" si="13"/>
        <v>6956880240.9790468</v>
      </c>
      <c r="T134" s="90">
        <f t="shared" ca="1" si="13"/>
        <v>4637920160.6526976</v>
      </c>
      <c r="U134" s="90">
        <f t="shared" ca="1" si="13"/>
        <v>2318960080.3263488</v>
      </c>
      <c r="V134">
        <f ca="1">IF('NGPS 2030'!$A142="MR",INDIRECT("'NGPS 2030'!"&amp;'Country Selector'!$B$3&amp;ROW($A142))*10^12,0)</f>
        <v>0</v>
      </c>
    </row>
    <row r="135" spans="1:22">
      <c r="A135" s="74">
        <v>83</v>
      </c>
      <c r="B135">
        <f ca="1">IF('NGPS 2010'!$A143="MR",INDIRECT("'NGPS 2010'!"&amp;'Country Selector'!$B$3&amp;ROW($A143))*10^12,0)</f>
        <v>0</v>
      </c>
      <c r="C135" s="90">
        <f t="shared" ca="1" si="12"/>
        <v>0</v>
      </c>
      <c r="D135" s="90">
        <f t="shared" ca="1" si="12"/>
        <v>0</v>
      </c>
      <c r="E135" s="90">
        <f t="shared" ca="1" si="12"/>
        <v>0</v>
      </c>
      <c r="F135" s="90">
        <f t="shared" ca="1" si="12"/>
        <v>0</v>
      </c>
      <c r="G135" s="90">
        <f t="shared" ca="1" si="12"/>
        <v>0</v>
      </c>
      <c r="H135" s="90">
        <f t="shared" ca="1" si="12"/>
        <v>0</v>
      </c>
      <c r="I135" s="90">
        <f t="shared" ca="1" si="12"/>
        <v>0</v>
      </c>
      <c r="J135" s="90">
        <f t="shared" ca="1" si="12"/>
        <v>0</v>
      </c>
      <c r="K135" s="90">
        <f t="shared" ca="1" si="12"/>
        <v>0</v>
      </c>
      <c r="L135">
        <f ca="1">IF('NGPS 2020'!$A143="MR",INDIRECT("'NGPS 2020'!"&amp;'Country Selector'!$B$3&amp;ROW($A143))*10^12,0)</f>
        <v>0</v>
      </c>
      <c r="M135" s="90">
        <f t="shared" ca="1" si="13"/>
        <v>0</v>
      </c>
      <c r="N135" s="90">
        <f t="shared" ca="1" si="13"/>
        <v>0</v>
      </c>
      <c r="O135" s="90">
        <f t="shared" ca="1" si="13"/>
        <v>0</v>
      </c>
      <c r="P135" s="90">
        <f t="shared" ca="1" si="13"/>
        <v>0</v>
      </c>
      <c r="Q135" s="90">
        <f t="shared" ca="1" si="13"/>
        <v>0</v>
      </c>
      <c r="R135" s="90">
        <f t="shared" ca="1" si="13"/>
        <v>0</v>
      </c>
      <c r="S135" s="90">
        <f t="shared" ca="1" si="13"/>
        <v>0</v>
      </c>
      <c r="T135" s="90">
        <f t="shared" ca="1" si="13"/>
        <v>0</v>
      </c>
      <c r="U135" s="90">
        <f t="shared" ca="1" si="13"/>
        <v>0</v>
      </c>
      <c r="V135">
        <f ca="1">IF('NGPS 2030'!$A143="MR",INDIRECT("'NGPS 2030'!"&amp;'Country Selector'!$B$3&amp;ROW($A143))*10^12,0)</f>
        <v>0</v>
      </c>
    </row>
    <row r="136" spans="1:22">
      <c r="A136" s="74">
        <v>84</v>
      </c>
      <c r="B136">
        <f ca="1">IF('NGPS 2010'!$A144="MR",INDIRECT("'NGPS 2010'!"&amp;'Country Selector'!$B$3&amp;ROW($A144))*10^12,0)</f>
        <v>0</v>
      </c>
      <c r="C136" s="90">
        <f t="shared" ca="1" si="12"/>
        <v>0</v>
      </c>
      <c r="D136" s="90">
        <f t="shared" ca="1" si="12"/>
        <v>0</v>
      </c>
      <c r="E136" s="90">
        <f t="shared" ca="1" si="12"/>
        <v>0</v>
      </c>
      <c r="F136" s="90">
        <f t="shared" ca="1" si="12"/>
        <v>0</v>
      </c>
      <c r="G136" s="90">
        <f t="shared" ca="1" si="12"/>
        <v>0</v>
      </c>
      <c r="H136" s="90">
        <f t="shared" ca="1" si="12"/>
        <v>0</v>
      </c>
      <c r="I136" s="90">
        <f t="shared" ca="1" si="12"/>
        <v>0</v>
      </c>
      <c r="J136" s="90">
        <f t="shared" ca="1" si="12"/>
        <v>0</v>
      </c>
      <c r="K136" s="90">
        <f t="shared" ca="1" si="12"/>
        <v>0</v>
      </c>
      <c r="L136">
        <f ca="1">IF('NGPS 2020'!$A144="MR",INDIRECT("'NGPS 2020'!"&amp;'Country Selector'!$B$3&amp;ROW($A144))*10^12,0)</f>
        <v>0</v>
      </c>
      <c r="M136" s="90">
        <f t="shared" ca="1" si="13"/>
        <v>0</v>
      </c>
      <c r="N136" s="90">
        <f t="shared" ca="1" si="13"/>
        <v>0</v>
      </c>
      <c r="O136" s="90">
        <f t="shared" ca="1" si="13"/>
        <v>0</v>
      </c>
      <c r="P136" s="90">
        <f t="shared" ca="1" si="13"/>
        <v>0</v>
      </c>
      <c r="Q136" s="90">
        <f t="shared" ca="1" si="13"/>
        <v>0</v>
      </c>
      <c r="R136" s="90">
        <f t="shared" ca="1" si="13"/>
        <v>0</v>
      </c>
      <c r="S136" s="90">
        <f t="shared" ca="1" si="13"/>
        <v>0</v>
      </c>
      <c r="T136" s="90">
        <f t="shared" ca="1" si="13"/>
        <v>0</v>
      </c>
      <c r="U136" s="90">
        <f t="shared" ca="1" si="13"/>
        <v>0</v>
      </c>
      <c r="V136">
        <f ca="1">IF('NGPS 2030'!$A144="MR",INDIRECT("'NGPS 2030'!"&amp;'Country Selector'!$B$3&amp;ROW($A144))*10^12,0)</f>
        <v>0</v>
      </c>
    </row>
    <row r="137" spans="1:22">
      <c r="A137" s="74">
        <v>85</v>
      </c>
      <c r="B137">
        <f ca="1">IF('NGPS 2010'!$A145="MR",INDIRECT("'NGPS 2010'!"&amp;'Country Selector'!$B$3&amp;ROW($A145))*10^12,0)</f>
        <v>0</v>
      </c>
      <c r="C137" s="90">
        <f t="shared" ca="1" si="12"/>
        <v>0</v>
      </c>
      <c r="D137" s="90">
        <f t="shared" ca="1" si="12"/>
        <v>0</v>
      </c>
      <c r="E137" s="90">
        <f t="shared" ca="1" si="12"/>
        <v>0</v>
      </c>
      <c r="F137" s="90">
        <f t="shared" ca="1" si="12"/>
        <v>0</v>
      </c>
      <c r="G137" s="90">
        <f t="shared" ca="1" si="12"/>
        <v>0</v>
      </c>
      <c r="H137" s="90">
        <f t="shared" ca="1" si="12"/>
        <v>0</v>
      </c>
      <c r="I137" s="90">
        <f t="shared" ca="1" si="12"/>
        <v>0</v>
      </c>
      <c r="J137" s="90">
        <f t="shared" ca="1" si="12"/>
        <v>0</v>
      </c>
      <c r="K137" s="90">
        <f t="shared" ca="1" si="12"/>
        <v>0</v>
      </c>
      <c r="L137">
        <f ca="1">IF('NGPS 2020'!$A145="MR",INDIRECT("'NGPS 2020'!"&amp;'Country Selector'!$B$3&amp;ROW($A145))*10^12,0)</f>
        <v>0</v>
      </c>
      <c r="M137" s="90">
        <f t="shared" ca="1" si="13"/>
        <v>0</v>
      </c>
      <c r="N137" s="90">
        <f t="shared" ca="1" si="13"/>
        <v>0</v>
      </c>
      <c r="O137" s="90">
        <f t="shared" ca="1" si="13"/>
        <v>0</v>
      </c>
      <c r="P137" s="90">
        <f t="shared" ca="1" si="13"/>
        <v>0</v>
      </c>
      <c r="Q137" s="90">
        <f t="shared" ca="1" si="13"/>
        <v>0</v>
      </c>
      <c r="R137" s="90">
        <f t="shared" ca="1" si="13"/>
        <v>0</v>
      </c>
      <c r="S137" s="90">
        <f t="shared" ca="1" si="13"/>
        <v>0</v>
      </c>
      <c r="T137" s="90">
        <f t="shared" ca="1" si="13"/>
        <v>0</v>
      </c>
      <c r="U137" s="90">
        <f t="shared" ca="1" si="13"/>
        <v>0</v>
      </c>
      <c r="V137">
        <f ca="1">IF('NGPS 2030'!$A145="MR",INDIRECT("'NGPS 2030'!"&amp;'Country Selector'!$B$3&amp;ROW($A145))*10^12,0)</f>
        <v>0</v>
      </c>
    </row>
    <row r="138" spans="1:22">
      <c r="A138" s="74">
        <v>86</v>
      </c>
      <c r="B138">
        <f ca="1">IF('NGPS 2010'!$A146="MR",INDIRECT("'NGPS 2010'!"&amp;'Country Selector'!$B$3&amp;ROW($A146))*10^12,0)</f>
        <v>250871625.41126418</v>
      </c>
      <c r="C138" s="90">
        <f t="shared" ca="1" si="12"/>
        <v>225784462.87013778</v>
      </c>
      <c r="D138" s="90">
        <f t="shared" ca="1" si="12"/>
        <v>200697300.32901135</v>
      </c>
      <c r="E138" s="90">
        <f t="shared" ca="1" si="12"/>
        <v>175610137.78788492</v>
      </c>
      <c r="F138" s="90">
        <f t="shared" ca="1" si="12"/>
        <v>150522975.24675852</v>
      </c>
      <c r="G138" s="90">
        <f t="shared" ca="1" si="12"/>
        <v>125435812.70563209</v>
      </c>
      <c r="H138" s="90">
        <f t="shared" ca="1" si="12"/>
        <v>100348650.16450568</v>
      </c>
      <c r="I138" s="90">
        <f t="shared" ca="1" si="12"/>
        <v>75261487.62337926</v>
      </c>
      <c r="J138" s="90">
        <f t="shared" ca="1" si="12"/>
        <v>50174325.082252838</v>
      </c>
      <c r="K138" s="90">
        <f t="shared" ca="1" si="12"/>
        <v>25087162.541126419</v>
      </c>
      <c r="L138">
        <f ca="1">IF('NGPS 2020'!$A146="MR",INDIRECT("'NGPS 2020'!"&amp;'Country Selector'!$B$3&amp;ROW($A146))*10^12,0)</f>
        <v>0</v>
      </c>
      <c r="M138" s="90">
        <f t="shared" ca="1" si="13"/>
        <v>0</v>
      </c>
      <c r="N138" s="90">
        <f t="shared" ca="1" si="13"/>
        <v>0</v>
      </c>
      <c r="O138" s="90">
        <f t="shared" ca="1" si="13"/>
        <v>0</v>
      </c>
      <c r="P138" s="90">
        <f t="shared" ca="1" si="13"/>
        <v>0</v>
      </c>
      <c r="Q138" s="90">
        <f t="shared" ca="1" si="13"/>
        <v>0</v>
      </c>
      <c r="R138" s="90">
        <f t="shared" ca="1" si="13"/>
        <v>0</v>
      </c>
      <c r="S138" s="90">
        <f t="shared" ca="1" si="13"/>
        <v>0</v>
      </c>
      <c r="T138" s="90">
        <f t="shared" ca="1" si="13"/>
        <v>0</v>
      </c>
      <c r="U138" s="90">
        <f t="shared" ca="1" si="13"/>
        <v>0</v>
      </c>
      <c r="V138">
        <f ca="1">IF('NGPS 2030'!$A146="MR",INDIRECT("'NGPS 2030'!"&amp;'Country Selector'!$B$3&amp;ROW($A146))*10^12,0)</f>
        <v>0</v>
      </c>
    </row>
    <row r="139" spans="1:22">
      <c r="A139" s="74">
        <v>87</v>
      </c>
      <c r="B139">
        <f ca="1">IF('NGPS 2010'!$A147="MR",INDIRECT("'NGPS 2010'!"&amp;'Country Selector'!$B$3&amp;ROW($A147))*10^12,0)</f>
        <v>64702208696.658661</v>
      </c>
      <c r="C139" s="90">
        <f t="shared" ca="1" si="12"/>
        <v>58231987826.992798</v>
      </c>
      <c r="D139" s="90">
        <f t="shared" ca="1" si="12"/>
        <v>51761766957.326927</v>
      </c>
      <c r="E139" s="90">
        <f t="shared" ca="1" si="12"/>
        <v>45291546087.661057</v>
      </c>
      <c r="F139" s="90">
        <f t="shared" ca="1" si="12"/>
        <v>38821325217.995193</v>
      </c>
      <c r="G139" s="90">
        <f t="shared" ca="1" si="12"/>
        <v>32351104348.329334</v>
      </c>
      <c r="H139" s="90">
        <f t="shared" ca="1" si="12"/>
        <v>25880883478.663464</v>
      </c>
      <c r="I139" s="90">
        <f t="shared" ca="1" si="12"/>
        <v>19410662608.997597</v>
      </c>
      <c r="J139" s="90">
        <f t="shared" ca="1" si="12"/>
        <v>12940441739.331732</v>
      </c>
      <c r="K139" s="90">
        <f t="shared" ca="1" si="12"/>
        <v>6470220869.6658659</v>
      </c>
      <c r="L139">
        <f ca="1">IF('NGPS 2020'!$A147="MR",INDIRECT("'NGPS 2020'!"&amp;'Country Selector'!$B$3&amp;ROW($A147))*10^12,0)</f>
        <v>0</v>
      </c>
      <c r="M139" s="90">
        <f t="shared" ca="1" si="13"/>
        <v>0</v>
      </c>
      <c r="N139" s="90">
        <f t="shared" ca="1" si="13"/>
        <v>0</v>
      </c>
      <c r="O139" s="90">
        <f t="shared" ca="1" si="13"/>
        <v>0</v>
      </c>
      <c r="P139" s="90">
        <f t="shared" ca="1" si="13"/>
        <v>0</v>
      </c>
      <c r="Q139" s="90">
        <f t="shared" ca="1" si="13"/>
        <v>0</v>
      </c>
      <c r="R139" s="90">
        <f t="shared" ca="1" si="13"/>
        <v>0</v>
      </c>
      <c r="S139" s="90">
        <f t="shared" ca="1" si="13"/>
        <v>0</v>
      </c>
      <c r="T139" s="90">
        <f t="shared" ca="1" si="13"/>
        <v>0</v>
      </c>
      <c r="U139" s="90">
        <f t="shared" ca="1" si="13"/>
        <v>0</v>
      </c>
      <c r="V139">
        <f ca="1">IF('NGPS 2030'!$A147="MR",INDIRECT("'NGPS 2030'!"&amp;'Country Selector'!$B$3&amp;ROW($A147))*10^12,0)</f>
        <v>0</v>
      </c>
    </row>
    <row r="140" spans="1:22">
      <c r="A140" s="74">
        <v>88</v>
      </c>
      <c r="B140">
        <f ca="1">IF('NGPS 2010'!$A148="MR",INDIRECT("'NGPS 2010'!"&amp;'Country Selector'!$B$3&amp;ROW($A148))*10^12,0)</f>
        <v>0</v>
      </c>
      <c r="C140" s="90">
        <f t="shared" ca="1" si="12"/>
        <v>0</v>
      </c>
      <c r="D140" s="90">
        <f t="shared" ca="1" si="12"/>
        <v>0</v>
      </c>
      <c r="E140" s="90">
        <f t="shared" ca="1" si="12"/>
        <v>0</v>
      </c>
      <c r="F140" s="90">
        <f t="shared" ca="1" si="12"/>
        <v>0</v>
      </c>
      <c r="G140" s="90">
        <f t="shared" ca="1" si="12"/>
        <v>0</v>
      </c>
      <c r="H140" s="90">
        <f t="shared" ca="1" si="12"/>
        <v>0</v>
      </c>
      <c r="I140" s="90">
        <f t="shared" ca="1" si="12"/>
        <v>0</v>
      </c>
      <c r="J140" s="90">
        <f t="shared" ca="1" si="12"/>
        <v>0</v>
      </c>
      <c r="K140" s="90">
        <f t="shared" ca="1" si="12"/>
        <v>0</v>
      </c>
      <c r="L140">
        <f ca="1">IF('NGPS 2020'!$A148="MR",INDIRECT("'NGPS 2020'!"&amp;'Country Selector'!$B$3&amp;ROW($A148))*10^12,0)</f>
        <v>0</v>
      </c>
      <c r="M140" s="90">
        <f t="shared" ca="1" si="13"/>
        <v>0</v>
      </c>
      <c r="N140" s="90">
        <f t="shared" ca="1" si="13"/>
        <v>0</v>
      </c>
      <c r="O140" s="90">
        <f t="shared" ca="1" si="13"/>
        <v>0</v>
      </c>
      <c r="P140" s="90">
        <f t="shared" ca="1" si="13"/>
        <v>0</v>
      </c>
      <c r="Q140" s="90">
        <f t="shared" ca="1" si="13"/>
        <v>0</v>
      </c>
      <c r="R140" s="90">
        <f t="shared" ca="1" si="13"/>
        <v>0</v>
      </c>
      <c r="S140" s="90">
        <f t="shared" ca="1" si="13"/>
        <v>0</v>
      </c>
      <c r="T140" s="90">
        <f t="shared" ca="1" si="13"/>
        <v>0</v>
      </c>
      <c r="U140" s="90">
        <f t="shared" ca="1" si="13"/>
        <v>0</v>
      </c>
      <c r="V140">
        <f ca="1">IF('NGPS 2030'!$A148="MR",INDIRECT("'NGPS 2030'!"&amp;'Country Selector'!$B$3&amp;ROW($A148))*10^12,0)</f>
        <v>0</v>
      </c>
    </row>
    <row r="141" spans="1:22">
      <c r="A141" s="74">
        <v>89</v>
      </c>
      <c r="B141">
        <f ca="1">IF('NGPS 2010'!$A149="MR",INDIRECT("'NGPS 2010'!"&amp;'Country Selector'!$B$3&amp;ROW($A149))*10^12,0)</f>
        <v>0</v>
      </c>
      <c r="C141" s="90">
        <f t="shared" ca="1" si="12"/>
        <v>0</v>
      </c>
      <c r="D141" s="90">
        <f t="shared" ca="1" si="12"/>
        <v>0</v>
      </c>
      <c r="E141" s="90">
        <f t="shared" ca="1" si="12"/>
        <v>0</v>
      </c>
      <c r="F141" s="90">
        <f t="shared" ca="1" si="12"/>
        <v>0</v>
      </c>
      <c r="G141" s="90">
        <f t="shared" ca="1" si="12"/>
        <v>0</v>
      </c>
      <c r="H141" s="90">
        <f t="shared" ca="1" si="12"/>
        <v>0</v>
      </c>
      <c r="I141" s="90">
        <f t="shared" ca="1" si="12"/>
        <v>0</v>
      </c>
      <c r="J141" s="90">
        <f t="shared" ca="1" si="12"/>
        <v>0</v>
      </c>
      <c r="K141" s="90">
        <f t="shared" ca="1" si="12"/>
        <v>0</v>
      </c>
      <c r="L141">
        <f ca="1">IF('NGPS 2020'!$A149="MR",INDIRECT("'NGPS 2020'!"&amp;'Country Selector'!$B$3&amp;ROW($A149))*10^12,0)</f>
        <v>0</v>
      </c>
      <c r="M141" s="90">
        <f t="shared" ca="1" si="13"/>
        <v>0</v>
      </c>
      <c r="N141" s="90">
        <f t="shared" ca="1" si="13"/>
        <v>0</v>
      </c>
      <c r="O141" s="90">
        <f t="shared" ca="1" si="13"/>
        <v>0</v>
      </c>
      <c r="P141" s="90">
        <f t="shared" ca="1" si="13"/>
        <v>0</v>
      </c>
      <c r="Q141" s="90">
        <f t="shared" ca="1" si="13"/>
        <v>0</v>
      </c>
      <c r="R141" s="90">
        <f t="shared" ca="1" si="13"/>
        <v>0</v>
      </c>
      <c r="S141" s="90">
        <f t="shared" ca="1" si="13"/>
        <v>0</v>
      </c>
      <c r="T141" s="90">
        <f t="shared" ca="1" si="13"/>
        <v>0</v>
      </c>
      <c r="U141" s="90">
        <f t="shared" ca="1" si="13"/>
        <v>0</v>
      </c>
      <c r="V141">
        <f ca="1">IF('NGPS 2030'!$A149="MR",INDIRECT("'NGPS 2030'!"&amp;'Country Selector'!$B$3&amp;ROW($A149))*10^12,0)</f>
        <v>0</v>
      </c>
    </row>
    <row r="142" spans="1:22">
      <c r="A142" s="74">
        <v>90</v>
      </c>
      <c r="B142">
        <f ca="1">IF('NGPS 2010'!$A150="MR",INDIRECT("'NGPS 2010'!"&amp;'Country Selector'!$B$3&amp;ROW($A150))*10^12,0)</f>
        <v>0</v>
      </c>
      <c r="C142" s="90">
        <f t="shared" ca="1" si="12"/>
        <v>0</v>
      </c>
      <c r="D142" s="90">
        <f t="shared" ca="1" si="12"/>
        <v>0</v>
      </c>
      <c r="E142" s="90">
        <f t="shared" ca="1" si="12"/>
        <v>0</v>
      </c>
      <c r="F142" s="90">
        <f t="shared" ca="1" si="12"/>
        <v>0</v>
      </c>
      <c r="G142" s="90">
        <f t="shared" ca="1" si="12"/>
        <v>0</v>
      </c>
      <c r="H142" s="90">
        <f t="shared" ca="1" si="12"/>
        <v>0</v>
      </c>
      <c r="I142" s="90">
        <f t="shared" ca="1" si="12"/>
        <v>0</v>
      </c>
      <c r="J142" s="90">
        <f t="shared" ca="1" si="12"/>
        <v>0</v>
      </c>
      <c r="K142" s="90">
        <f t="shared" ca="1" si="12"/>
        <v>0</v>
      </c>
      <c r="L142">
        <f ca="1">IF('NGPS 2020'!$A150="MR",INDIRECT("'NGPS 2020'!"&amp;'Country Selector'!$B$3&amp;ROW($A150))*10^12,0)</f>
        <v>0</v>
      </c>
      <c r="M142" s="90">
        <f t="shared" ca="1" si="13"/>
        <v>0</v>
      </c>
      <c r="N142" s="90">
        <f t="shared" ca="1" si="13"/>
        <v>0</v>
      </c>
      <c r="O142" s="90">
        <f t="shared" ca="1" si="13"/>
        <v>0</v>
      </c>
      <c r="P142" s="90">
        <f t="shared" ca="1" si="13"/>
        <v>0</v>
      </c>
      <c r="Q142" s="90">
        <f t="shared" ca="1" si="13"/>
        <v>0</v>
      </c>
      <c r="R142" s="90">
        <f t="shared" ca="1" si="13"/>
        <v>0</v>
      </c>
      <c r="S142" s="90">
        <f t="shared" ca="1" si="13"/>
        <v>0</v>
      </c>
      <c r="T142" s="90">
        <f t="shared" ca="1" si="13"/>
        <v>0</v>
      </c>
      <c r="U142" s="90">
        <f t="shared" ca="1" si="13"/>
        <v>0</v>
      </c>
      <c r="V142">
        <f ca="1">IF('NGPS 2030'!$A150="MR",INDIRECT("'NGPS 2030'!"&amp;'Country Selector'!$B$3&amp;ROW($A150))*10^12,0)</f>
        <v>0</v>
      </c>
    </row>
    <row r="143" spans="1:22">
      <c r="A143" s="74">
        <v>91</v>
      </c>
      <c r="B143">
        <f ca="1">IF('NGPS 2010'!$A151="MR",INDIRECT("'NGPS 2010'!"&amp;'Country Selector'!$B$3&amp;ROW($A151))*10^12,0)</f>
        <v>0</v>
      </c>
      <c r="C143" s="90">
        <f t="shared" ca="1" si="12"/>
        <v>0</v>
      </c>
      <c r="D143" s="90">
        <f t="shared" ca="1" si="12"/>
        <v>0</v>
      </c>
      <c r="E143" s="90">
        <f t="shared" ca="1" si="12"/>
        <v>0</v>
      </c>
      <c r="F143" s="90">
        <f t="shared" ca="1" si="12"/>
        <v>0</v>
      </c>
      <c r="G143" s="90">
        <f t="shared" ca="1" si="12"/>
        <v>0</v>
      </c>
      <c r="H143" s="90">
        <f t="shared" ca="1" si="12"/>
        <v>0</v>
      </c>
      <c r="I143" s="90">
        <f t="shared" ca="1" si="12"/>
        <v>0</v>
      </c>
      <c r="J143" s="90">
        <f t="shared" ca="1" si="12"/>
        <v>0</v>
      </c>
      <c r="K143" s="90">
        <f t="shared" ca="1" si="12"/>
        <v>0</v>
      </c>
      <c r="L143">
        <f ca="1">IF('NGPS 2020'!$A151="MR",INDIRECT("'NGPS 2020'!"&amp;'Country Selector'!$B$3&amp;ROW($A151))*10^12,0)</f>
        <v>0</v>
      </c>
      <c r="M143" s="90">
        <f t="shared" ca="1" si="13"/>
        <v>0</v>
      </c>
      <c r="N143" s="90">
        <f t="shared" ca="1" si="13"/>
        <v>0</v>
      </c>
      <c r="O143" s="90">
        <f t="shared" ca="1" si="13"/>
        <v>0</v>
      </c>
      <c r="P143" s="90">
        <f t="shared" ca="1" si="13"/>
        <v>0</v>
      </c>
      <c r="Q143" s="90">
        <f t="shared" ca="1" si="13"/>
        <v>0</v>
      </c>
      <c r="R143" s="90">
        <f t="shared" ca="1" si="13"/>
        <v>0</v>
      </c>
      <c r="S143" s="90">
        <f t="shared" ca="1" si="13"/>
        <v>0</v>
      </c>
      <c r="T143" s="90">
        <f t="shared" ca="1" si="13"/>
        <v>0</v>
      </c>
      <c r="U143" s="90">
        <f t="shared" ca="1" si="13"/>
        <v>0</v>
      </c>
      <c r="V143">
        <f ca="1">IF('NGPS 2030'!$A151="MR",INDIRECT("'NGPS 2030'!"&amp;'Country Selector'!$B$3&amp;ROW($A151))*10^12,0)</f>
        <v>0</v>
      </c>
    </row>
    <row r="144" spans="1:22">
      <c r="A144" s="74">
        <v>92</v>
      </c>
      <c r="B144">
        <f ca="1">IF('NGPS 2010'!$A152="MR",INDIRECT("'NGPS 2010'!"&amp;'Country Selector'!$B$3&amp;ROW($A152))*10^12,0)</f>
        <v>0</v>
      </c>
      <c r="C144" s="90">
        <f t="shared" ca="1" si="12"/>
        <v>0</v>
      </c>
      <c r="D144" s="90">
        <f t="shared" ca="1" si="12"/>
        <v>0</v>
      </c>
      <c r="E144" s="90">
        <f t="shared" ca="1" si="12"/>
        <v>0</v>
      </c>
      <c r="F144" s="90">
        <f t="shared" ca="1" si="12"/>
        <v>0</v>
      </c>
      <c r="G144" s="90">
        <f t="shared" ca="1" si="12"/>
        <v>0</v>
      </c>
      <c r="H144" s="90">
        <f t="shared" ca="1" si="12"/>
        <v>0</v>
      </c>
      <c r="I144" s="90">
        <f t="shared" ca="1" si="12"/>
        <v>0</v>
      </c>
      <c r="J144" s="90">
        <f t="shared" ca="1" si="12"/>
        <v>0</v>
      </c>
      <c r="K144" s="90">
        <f t="shared" ca="1" si="12"/>
        <v>0</v>
      </c>
      <c r="L144">
        <f ca="1">IF('NGPS 2020'!$A152="MR",INDIRECT("'NGPS 2020'!"&amp;'Country Selector'!$B$3&amp;ROW($A152))*10^12,0)</f>
        <v>0</v>
      </c>
      <c r="M144" s="90">
        <f t="shared" ca="1" si="13"/>
        <v>0</v>
      </c>
      <c r="N144" s="90">
        <f t="shared" ca="1" si="13"/>
        <v>0</v>
      </c>
      <c r="O144" s="90">
        <f t="shared" ca="1" si="13"/>
        <v>0</v>
      </c>
      <c r="P144" s="90">
        <f t="shared" ca="1" si="13"/>
        <v>0</v>
      </c>
      <c r="Q144" s="90">
        <f t="shared" ca="1" si="13"/>
        <v>0</v>
      </c>
      <c r="R144" s="90">
        <f t="shared" ca="1" si="13"/>
        <v>0</v>
      </c>
      <c r="S144" s="90">
        <f t="shared" ca="1" si="13"/>
        <v>0</v>
      </c>
      <c r="T144" s="90">
        <f t="shared" ca="1" si="13"/>
        <v>0</v>
      </c>
      <c r="U144" s="90">
        <f t="shared" ca="1" si="13"/>
        <v>0</v>
      </c>
      <c r="V144">
        <f ca="1">IF('NGPS 2030'!$A152="MR",INDIRECT("'NGPS 2030'!"&amp;'Country Selector'!$B$3&amp;ROW($A152))*10^12,0)</f>
        <v>0</v>
      </c>
    </row>
    <row r="145" spans="1:22">
      <c r="A145" s="74">
        <v>93</v>
      </c>
      <c r="B145">
        <f ca="1">IF('NGPS 2010'!$A153="MR",INDIRECT("'NGPS 2010'!"&amp;'Country Selector'!$B$3&amp;ROW($A153))*10^12,0)</f>
        <v>0</v>
      </c>
      <c r="C145" s="90">
        <f t="shared" ca="1" si="12"/>
        <v>0</v>
      </c>
      <c r="D145" s="90">
        <f t="shared" ca="1" si="12"/>
        <v>0</v>
      </c>
      <c r="E145" s="90">
        <f t="shared" ca="1" si="12"/>
        <v>0</v>
      </c>
      <c r="F145" s="90">
        <f t="shared" ca="1" si="12"/>
        <v>0</v>
      </c>
      <c r="G145" s="90">
        <f t="shared" ca="1" si="12"/>
        <v>0</v>
      </c>
      <c r="H145" s="90">
        <f t="shared" ca="1" si="12"/>
        <v>0</v>
      </c>
      <c r="I145" s="90">
        <f t="shared" ca="1" si="12"/>
        <v>0</v>
      </c>
      <c r="J145" s="90">
        <f t="shared" ca="1" si="12"/>
        <v>0</v>
      </c>
      <c r="K145" s="90">
        <f t="shared" ca="1" si="12"/>
        <v>0</v>
      </c>
      <c r="L145">
        <f ca="1">IF('NGPS 2020'!$A153="MR",INDIRECT("'NGPS 2020'!"&amp;'Country Selector'!$B$3&amp;ROW($A153))*10^12,0)</f>
        <v>0</v>
      </c>
      <c r="M145" s="90">
        <f t="shared" ca="1" si="13"/>
        <v>0</v>
      </c>
      <c r="N145" s="90">
        <f t="shared" ca="1" si="13"/>
        <v>0</v>
      </c>
      <c r="O145" s="90">
        <f t="shared" ca="1" si="13"/>
        <v>0</v>
      </c>
      <c r="P145" s="90">
        <f t="shared" ca="1" si="13"/>
        <v>0</v>
      </c>
      <c r="Q145" s="90">
        <f t="shared" ca="1" si="13"/>
        <v>0</v>
      </c>
      <c r="R145" s="90">
        <f t="shared" ca="1" si="13"/>
        <v>0</v>
      </c>
      <c r="S145" s="90">
        <f t="shared" ca="1" si="13"/>
        <v>0</v>
      </c>
      <c r="T145" s="90">
        <f t="shared" ca="1" si="13"/>
        <v>0</v>
      </c>
      <c r="U145" s="90">
        <f t="shared" ca="1" si="13"/>
        <v>0</v>
      </c>
      <c r="V145">
        <f ca="1">IF('NGPS 2030'!$A153="MR",INDIRECT("'NGPS 2030'!"&amp;'Country Selector'!$B$3&amp;ROW($A153))*10^12,0)</f>
        <v>0</v>
      </c>
    </row>
    <row r="146" spans="1:22">
      <c r="A146" s="74">
        <v>94</v>
      </c>
      <c r="B146">
        <f ca="1">IF('NGPS 2010'!$A154="MR",INDIRECT("'NGPS 2010'!"&amp;'Country Selector'!$B$3&amp;ROW($A154))*10^12,0)</f>
        <v>0</v>
      </c>
      <c r="C146" s="90">
        <f t="shared" ca="1" si="12"/>
        <v>0</v>
      </c>
      <c r="D146" s="90">
        <f t="shared" ca="1" si="12"/>
        <v>0</v>
      </c>
      <c r="E146" s="90">
        <f t="shared" ca="1" si="12"/>
        <v>0</v>
      </c>
      <c r="F146" s="90">
        <f t="shared" ca="1" si="12"/>
        <v>0</v>
      </c>
      <c r="G146" s="90">
        <f t="shared" ca="1" si="12"/>
        <v>0</v>
      </c>
      <c r="H146" s="90">
        <f t="shared" ca="1" si="12"/>
        <v>0</v>
      </c>
      <c r="I146" s="90">
        <f t="shared" ca="1" si="12"/>
        <v>0</v>
      </c>
      <c r="J146" s="90">
        <f t="shared" ca="1" si="12"/>
        <v>0</v>
      </c>
      <c r="K146" s="90">
        <f t="shared" ca="1" si="12"/>
        <v>0</v>
      </c>
      <c r="L146">
        <f ca="1">IF('NGPS 2020'!$A154="MR",INDIRECT("'NGPS 2020'!"&amp;'Country Selector'!$B$3&amp;ROW($A154))*10^12,0)</f>
        <v>0</v>
      </c>
      <c r="M146" s="90">
        <f t="shared" ca="1" si="13"/>
        <v>0</v>
      </c>
      <c r="N146" s="90">
        <f t="shared" ca="1" si="13"/>
        <v>0</v>
      </c>
      <c r="O146" s="90">
        <f t="shared" ca="1" si="13"/>
        <v>0</v>
      </c>
      <c r="P146" s="90">
        <f t="shared" ca="1" si="13"/>
        <v>0</v>
      </c>
      <c r="Q146" s="90">
        <f t="shared" ca="1" si="13"/>
        <v>0</v>
      </c>
      <c r="R146" s="90">
        <f t="shared" ca="1" si="13"/>
        <v>0</v>
      </c>
      <c r="S146" s="90">
        <f t="shared" ca="1" si="13"/>
        <v>0</v>
      </c>
      <c r="T146" s="90">
        <f t="shared" ca="1" si="13"/>
        <v>0</v>
      </c>
      <c r="U146" s="90">
        <f t="shared" ca="1" si="13"/>
        <v>0</v>
      </c>
      <c r="V146">
        <f ca="1">IF('NGPS 2030'!$A154="MR",INDIRECT("'NGPS 2030'!"&amp;'Country Selector'!$B$3&amp;ROW($A154))*10^12,0)</f>
        <v>0</v>
      </c>
    </row>
    <row r="147" spans="1:22">
      <c r="A147" s="74">
        <v>95</v>
      </c>
      <c r="B147">
        <f ca="1">IF('NGPS 2010'!$A155="MR",INDIRECT("'NGPS 2010'!"&amp;'Country Selector'!$B$3&amp;ROW($A155))*10^12,0)</f>
        <v>0</v>
      </c>
      <c r="C147" s="90">
        <f t="shared" ca="1" si="12"/>
        <v>0</v>
      </c>
      <c r="D147" s="90">
        <f t="shared" ca="1" si="12"/>
        <v>0</v>
      </c>
      <c r="E147" s="90">
        <f t="shared" ca="1" si="12"/>
        <v>0</v>
      </c>
      <c r="F147" s="90">
        <f t="shared" ca="1" si="12"/>
        <v>0</v>
      </c>
      <c r="G147" s="90">
        <f t="shared" ca="1" si="12"/>
        <v>0</v>
      </c>
      <c r="H147" s="90">
        <f t="shared" ca="1" si="12"/>
        <v>0</v>
      </c>
      <c r="I147" s="90">
        <f t="shared" ca="1" si="12"/>
        <v>0</v>
      </c>
      <c r="J147" s="90">
        <f t="shared" ca="1" si="12"/>
        <v>0</v>
      </c>
      <c r="K147" s="90">
        <f t="shared" ca="1" si="12"/>
        <v>0</v>
      </c>
      <c r="L147">
        <f ca="1">IF('NGPS 2020'!$A155="MR",INDIRECT("'NGPS 2020'!"&amp;'Country Selector'!$B$3&amp;ROW($A155))*10^12,0)</f>
        <v>0</v>
      </c>
      <c r="M147" s="90">
        <f t="shared" ca="1" si="13"/>
        <v>0</v>
      </c>
      <c r="N147" s="90">
        <f t="shared" ca="1" si="13"/>
        <v>0</v>
      </c>
      <c r="O147" s="90">
        <f t="shared" ca="1" si="13"/>
        <v>0</v>
      </c>
      <c r="P147" s="90">
        <f t="shared" ca="1" si="13"/>
        <v>0</v>
      </c>
      <c r="Q147" s="90">
        <f t="shared" ca="1" si="13"/>
        <v>0</v>
      </c>
      <c r="R147" s="90">
        <f t="shared" ca="1" si="13"/>
        <v>0</v>
      </c>
      <c r="S147" s="90">
        <f t="shared" ca="1" si="13"/>
        <v>0</v>
      </c>
      <c r="T147" s="90">
        <f t="shared" ca="1" si="13"/>
        <v>0</v>
      </c>
      <c r="U147" s="90">
        <f t="shared" ca="1" si="13"/>
        <v>0</v>
      </c>
      <c r="V147">
        <f ca="1">IF('NGPS 2030'!$A155="MR",INDIRECT("'NGPS 2030'!"&amp;'Country Selector'!$B$3&amp;ROW($A155))*10^12,0)</f>
        <v>0</v>
      </c>
    </row>
    <row r="148" spans="1:22">
      <c r="A148" s="74">
        <v>96</v>
      </c>
      <c r="B148">
        <f ca="1">IF('NGPS 2010'!$A156="MR",INDIRECT("'NGPS 2010'!"&amp;'Country Selector'!$B$3&amp;ROW($A156))*10^12,0)</f>
        <v>0</v>
      </c>
      <c r="C148" s="90">
        <f t="shared" ca="1" si="12"/>
        <v>0</v>
      </c>
      <c r="D148" s="90">
        <f t="shared" ca="1" si="12"/>
        <v>0</v>
      </c>
      <c r="E148" s="90">
        <f t="shared" ca="1" si="12"/>
        <v>0</v>
      </c>
      <c r="F148" s="90">
        <f t="shared" ca="1" si="12"/>
        <v>0</v>
      </c>
      <c r="G148" s="90">
        <f t="shared" ca="1" si="12"/>
        <v>0</v>
      </c>
      <c r="H148" s="90">
        <f t="shared" ca="1" si="12"/>
        <v>0</v>
      </c>
      <c r="I148" s="90">
        <f t="shared" ca="1" si="12"/>
        <v>0</v>
      </c>
      <c r="J148" s="90">
        <f t="shared" ca="1" si="12"/>
        <v>0</v>
      </c>
      <c r="K148" s="90">
        <f t="shared" ca="1" si="12"/>
        <v>0</v>
      </c>
      <c r="L148">
        <f ca="1">IF('NGPS 2020'!$A156="MR",INDIRECT("'NGPS 2020'!"&amp;'Country Selector'!$B$3&amp;ROW($A156))*10^12,0)</f>
        <v>0</v>
      </c>
      <c r="M148" s="90">
        <f t="shared" ca="1" si="13"/>
        <v>0</v>
      </c>
      <c r="N148" s="90">
        <f t="shared" ca="1" si="13"/>
        <v>0</v>
      </c>
      <c r="O148" s="90">
        <f t="shared" ca="1" si="13"/>
        <v>0</v>
      </c>
      <c r="P148" s="90">
        <f t="shared" ca="1" si="13"/>
        <v>0</v>
      </c>
      <c r="Q148" s="90">
        <f t="shared" ca="1" si="13"/>
        <v>0</v>
      </c>
      <c r="R148" s="90">
        <f t="shared" ca="1" si="13"/>
        <v>0</v>
      </c>
      <c r="S148" s="90">
        <f t="shared" ca="1" si="13"/>
        <v>0</v>
      </c>
      <c r="T148" s="90">
        <f t="shared" ca="1" si="13"/>
        <v>0</v>
      </c>
      <c r="U148" s="90">
        <f t="shared" ca="1" si="13"/>
        <v>0</v>
      </c>
      <c r="V148">
        <f ca="1">IF('NGPS 2030'!$A156="MR",INDIRECT("'NGPS 2030'!"&amp;'Country Selector'!$B$3&amp;ROW($A156))*10^12,0)</f>
        <v>0</v>
      </c>
    </row>
    <row r="149" spans="1:22">
      <c r="A149" s="74">
        <v>97</v>
      </c>
      <c r="B149">
        <f ca="1">IF('NGPS 2010'!$A157="MR",INDIRECT("'NGPS 2010'!"&amp;'Country Selector'!$B$3&amp;ROW($A157))*10^12,0)</f>
        <v>0</v>
      </c>
      <c r="C149" s="90">
        <f t="shared" ca="1" si="12"/>
        <v>0</v>
      </c>
      <c r="D149" s="90">
        <f t="shared" ca="1" si="12"/>
        <v>0</v>
      </c>
      <c r="E149" s="90">
        <f t="shared" ca="1" si="12"/>
        <v>0</v>
      </c>
      <c r="F149" s="90">
        <f t="shared" ca="1" si="12"/>
        <v>0</v>
      </c>
      <c r="G149" s="90">
        <f t="shared" ca="1" si="12"/>
        <v>0</v>
      </c>
      <c r="H149" s="90">
        <f t="shared" ca="1" si="12"/>
        <v>0</v>
      </c>
      <c r="I149" s="90">
        <f t="shared" ca="1" si="12"/>
        <v>0</v>
      </c>
      <c r="J149" s="90">
        <f t="shared" ca="1" si="12"/>
        <v>0</v>
      </c>
      <c r="K149" s="90">
        <f t="shared" ca="1" si="12"/>
        <v>0</v>
      </c>
      <c r="L149">
        <f ca="1">IF('NGPS 2020'!$A157="MR",INDIRECT("'NGPS 2020'!"&amp;'Country Selector'!$B$3&amp;ROW($A157))*10^12,0)</f>
        <v>0</v>
      </c>
      <c r="M149" s="90">
        <f t="shared" ca="1" si="13"/>
        <v>0</v>
      </c>
      <c r="N149" s="90">
        <f t="shared" ca="1" si="13"/>
        <v>0</v>
      </c>
      <c r="O149" s="90">
        <f t="shared" ca="1" si="13"/>
        <v>0</v>
      </c>
      <c r="P149" s="90">
        <f t="shared" ca="1" si="13"/>
        <v>0</v>
      </c>
      <c r="Q149" s="90">
        <f t="shared" ca="1" si="13"/>
        <v>0</v>
      </c>
      <c r="R149" s="90">
        <f t="shared" ca="1" si="13"/>
        <v>0</v>
      </c>
      <c r="S149" s="90">
        <f t="shared" ca="1" si="13"/>
        <v>0</v>
      </c>
      <c r="T149" s="90">
        <f t="shared" ca="1" si="13"/>
        <v>0</v>
      </c>
      <c r="U149" s="90">
        <f t="shared" ca="1" si="13"/>
        <v>0</v>
      </c>
      <c r="V149">
        <f ca="1">IF('NGPS 2030'!$A157="MR",INDIRECT("'NGPS 2030'!"&amp;'Country Selector'!$B$3&amp;ROW($A157))*10^12,0)</f>
        <v>0</v>
      </c>
    </row>
    <row r="150" spans="1:22">
      <c r="A150" s="74">
        <v>98</v>
      </c>
      <c r="B150">
        <f ca="1">IF('NGPS 2010'!$A158="MR",INDIRECT("'NGPS 2010'!"&amp;'Country Selector'!$B$3&amp;ROW($A158))*10^12,0)</f>
        <v>0</v>
      </c>
      <c r="C150" s="90">
        <f t="shared" ca="1" si="12"/>
        <v>0</v>
      </c>
      <c r="D150" s="90">
        <f t="shared" ca="1" si="12"/>
        <v>0</v>
      </c>
      <c r="E150" s="90">
        <f t="shared" ca="1" si="12"/>
        <v>0</v>
      </c>
      <c r="F150" s="90">
        <f t="shared" ca="1" si="12"/>
        <v>0</v>
      </c>
      <c r="G150" s="90">
        <f t="shared" ca="1" si="12"/>
        <v>0</v>
      </c>
      <c r="H150" s="90">
        <f t="shared" ca="1" si="12"/>
        <v>0</v>
      </c>
      <c r="I150" s="90">
        <f t="shared" ca="1" si="12"/>
        <v>0</v>
      </c>
      <c r="J150" s="90">
        <f t="shared" ca="1" si="12"/>
        <v>0</v>
      </c>
      <c r="K150" s="90">
        <f t="shared" ca="1" si="12"/>
        <v>0</v>
      </c>
      <c r="L150">
        <f ca="1">IF('NGPS 2020'!$A158="MR",INDIRECT("'NGPS 2020'!"&amp;'Country Selector'!$B$3&amp;ROW($A158))*10^12,0)</f>
        <v>0</v>
      </c>
      <c r="M150" s="90">
        <f t="shared" ca="1" si="13"/>
        <v>0</v>
      </c>
      <c r="N150" s="90">
        <f t="shared" ca="1" si="13"/>
        <v>0</v>
      </c>
      <c r="O150" s="90">
        <f t="shared" ca="1" si="13"/>
        <v>0</v>
      </c>
      <c r="P150" s="90">
        <f t="shared" ca="1" si="13"/>
        <v>0</v>
      </c>
      <c r="Q150" s="90">
        <f t="shared" ca="1" si="13"/>
        <v>0</v>
      </c>
      <c r="R150" s="90">
        <f t="shared" ca="1" si="13"/>
        <v>0</v>
      </c>
      <c r="S150" s="90">
        <f t="shared" ca="1" si="13"/>
        <v>0</v>
      </c>
      <c r="T150" s="90">
        <f t="shared" ca="1" si="13"/>
        <v>0</v>
      </c>
      <c r="U150" s="90">
        <f t="shared" ca="1" si="13"/>
        <v>0</v>
      </c>
      <c r="V150">
        <f ca="1">IF('NGPS 2030'!$A158="MR",INDIRECT("'NGPS 2030'!"&amp;'Country Selector'!$B$3&amp;ROW($A158))*10^12,0)</f>
        <v>0</v>
      </c>
    </row>
    <row r="151" spans="1:22">
      <c r="A151" s="74">
        <v>99</v>
      </c>
      <c r="B151">
        <f ca="1">IF('NGPS 2010'!$A159="MR",INDIRECT("'NGPS 2010'!"&amp;'Country Selector'!$B$3&amp;ROW($A159))*10^12,0)</f>
        <v>0</v>
      </c>
      <c r="C151" s="90">
        <f t="shared" ca="1" si="12"/>
        <v>0</v>
      </c>
      <c r="D151" s="90">
        <f t="shared" ca="1" si="12"/>
        <v>0</v>
      </c>
      <c r="E151" s="90">
        <f t="shared" ca="1" si="12"/>
        <v>0</v>
      </c>
      <c r="F151" s="90">
        <f t="shared" ca="1" si="12"/>
        <v>0</v>
      </c>
      <c r="G151" s="90">
        <f t="shared" ca="1" si="12"/>
        <v>0</v>
      </c>
      <c r="H151" s="90">
        <f t="shared" ca="1" si="12"/>
        <v>0</v>
      </c>
      <c r="I151" s="90">
        <f t="shared" ca="1" si="12"/>
        <v>0</v>
      </c>
      <c r="J151" s="90">
        <f t="shared" ca="1" si="12"/>
        <v>0</v>
      </c>
      <c r="K151" s="90">
        <f t="shared" ca="1" si="12"/>
        <v>0</v>
      </c>
      <c r="L151">
        <f ca="1">IF('NGPS 2020'!$A159="MR",INDIRECT("'NGPS 2020'!"&amp;'Country Selector'!$B$3&amp;ROW($A159))*10^12,0)</f>
        <v>0</v>
      </c>
      <c r="M151" s="90">
        <f t="shared" ca="1" si="13"/>
        <v>0</v>
      </c>
      <c r="N151" s="90">
        <f t="shared" ca="1" si="13"/>
        <v>0</v>
      </c>
      <c r="O151" s="90">
        <f t="shared" ca="1" si="13"/>
        <v>0</v>
      </c>
      <c r="P151" s="90">
        <f t="shared" ca="1" si="13"/>
        <v>0</v>
      </c>
      <c r="Q151" s="90">
        <f t="shared" ca="1" si="13"/>
        <v>0</v>
      </c>
      <c r="R151" s="90">
        <f t="shared" ca="1" si="13"/>
        <v>0</v>
      </c>
      <c r="S151" s="90">
        <f t="shared" ca="1" si="13"/>
        <v>0</v>
      </c>
      <c r="T151" s="90">
        <f t="shared" ca="1" si="13"/>
        <v>0</v>
      </c>
      <c r="U151" s="90">
        <f t="shared" ca="1" si="13"/>
        <v>0</v>
      </c>
      <c r="V151">
        <f ca="1">IF('NGPS 2030'!$A159="MR",INDIRECT("'NGPS 2030'!"&amp;'Country Selector'!$B$3&amp;ROW($A159))*10^12,0)</f>
        <v>0</v>
      </c>
    </row>
    <row r="152" spans="1:22">
      <c r="A152" s="74">
        <v>100</v>
      </c>
      <c r="B152">
        <f ca="1">IF('NGPS 2010'!$A160="MR",INDIRECT("'NGPS 2010'!"&amp;'Country Selector'!$B$3&amp;ROW($A160))*10^12,0)</f>
        <v>125435812.70563209</v>
      </c>
      <c r="C152" s="90">
        <f t="shared" ca="1" si="12"/>
        <v>112892231.43506889</v>
      </c>
      <c r="D152" s="90">
        <f t="shared" ca="1" si="12"/>
        <v>100348650.16450568</v>
      </c>
      <c r="E152" s="90">
        <f t="shared" ca="1" si="12"/>
        <v>87805068.89394246</v>
      </c>
      <c r="F152" s="90">
        <f t="shared" ca="1" si="12"/>
        <v>75261487.62337926</v>
      </c>
      <c r="G152" s="90">
        <f t="shared" ca="1" si="12"/>
        <v>62717906.352816045</v>
      </c>
      <c r="H152" s="90">
        <f t="shared" ca="1" si="12"/>
        <v>50174325.082252838</v>
      </c>
      <c r="I152" s="90">
        <f t="shared" ca="1" si="12"/>
        <v>37630743.81168963</v>
      </c>
      <c r="J152" s="90">
        <f t="shared" ca="1" si="12"/>
        <v>25087162.541126419</v>
      </c>
      <c r="K152" s="90">
        <f t="shared" ca="1" si="12"/>
        <v>12543581.270563209</v>
      </c>
      <c r="L152">
        <f ca="1">IF('NGPS 2020'!$A160="MR",INDIRECT("'NGPS 2020'!"&amp;'Country Selector'!$B$3&amp;ROW($A160))*10^12,0)</f>
        <v>0</v>
      </c>
      <c r="M152" s="90">
        <f t="shared" ca="1" si="13"/>
        <v>397633377686.03723</v>
      </c>
      <c r="N152" s="90">
        <f t="shared" ca="1" si="13"/>
        <v>795266755372.07446</v>
      </c>
      <c r="O152" s="90">
        <f t="shared" ca="1" si="13"/>
        <v>1192900133058.1118</v>
      </c>
      <c r="P152" s="90">
        <f t="shared" ca="1" si="13"/>
        <v>1590533510744.1489</v>
      </c>
      <c r="Q152" s="90">
        <f t="shared" ca="1" si="13"/>
        <v>1988166888430.186</v>
      </c>
      <c r="R152" s="90">
        <f t="shared" ca="1" si="13"/>
        <v>2385800266116.2236</v>
      </c>
      <c r="S152" s="90">
        <f t="shared" ca="1" si="13"/>
        <v>2783433643802.2607</v>
      </c>
      <c r="T152" s="90">
        <f t="shared" ca="1" si="13"/>
        <v>3181067021488.2979</v>
      </c>
      <c r="U152" s="90">
        <f t="shared" ca="1" si="13"/>
        <v>3578700399174.335</v>
      </c>
      <c r="V152">
        <f ca="1">IF('NGPS 2030'!$A160="MR",INDIRECT("'NGPS 2030'!"&amp;'Country Selector'!$B$3&amp;ROW($A160))*10^12,0)</f>
        <v>3976333776860.3721</v>
      </c>
    </row>
    <row r="153" spans="1:22">
      <c r="A153" s="74">
        <v>150</v>
      </c>
      <c r="B153">
        <f ca="1">IF('NGPS 2010'!$A161="MR",INDIRECT("'NGPS 2010'!"&amp;'Country Selector'!$B$3&amp;ROW($A161))*10^12,0)</f>
        <v>4211155223244.1055</v>
      </c>
      <c r="C153" s="90">
        <f t="shared" ca="1" si="12"/>
        <v>4344111130536.729</v>
      </c>
      <c r="D153" s="90">
        <f t="shared" ca="1" si="12"/>
        <v>4477067037829.3516</v>
      </c>
      <c r="E153" s="90">
        <f t="shared" ca="1" si="12"/>
        <v>4610022945121.9746</v>
      </c>
      <c r="F153" s="90">
        <f t="shared" ca="1" si="12"/>
        <v>4742978852414.5977</v>
      </c>
      <c r="G153" s="90">
        <f t="shared" ca="1" si="12"/>
        <v>4875934759707.2207</v>
      </c>
      <c r="H153" s="90">
        <f t="shared" ca="1" si="12"/>
        <v>5008890666999.8437</v>
      </c>
      <c r="I153" s="90">
        <f t="shared" ca="1" si="12"/>
        <v>5141846574292.4668</v>
      </c>
      <c r="J153" s="90">
        <f t="shared" ca="1" si="12"/>
        <v>5274802481585.0898</v>
      </c>
      <c r="K153" s="90">
        <f t="shared" ca="1" si="12"/>
        <v>5407758388877.7129</v>
      </c>
      <c r="L153">
        <f ca="1">IF('NGPS 2020'!$A161="MR",INDIRECT("'NGPS 2020'!"&amp;'Country Selector'!$B$3&amp;ROW($A161))*10^12,0)</f>
        <v>5540714296170.3359</v>
      </c>
      <c r="M153" s="90">
        <f t="shared" ca="1" si="13"/>
        <v>5204942241258.4795</v>
      </c>
      <c r="N153" s="90">
        <f t="shared" ca="1" si="13"/>
        <v>4869170186346.6221</v>
      </c>
      <c r="O153" s="90">
        <f t="shared" ca="1" si="13"/>
        <v>4533398131434.7656</v>
      </c>
      <c r="P153" s="90">
        <f t="shared" ca="1" si="13"/>
        <v>4197626076522.9087</v>
      </c>
      <c r="Q153" s="90">
        <f t="shared" ca="1" si="13"/>
        <v>3861854021611.0518</v>
      </c>
      <c r="R153" s="90">
        <f t="shared" ca="1" si="13"/>
        <v>3526081966699.1953</v>
      </c>
      <c r="S153" s="90">
        <f t="shared" ca="1" si="13"/>
        <v>3190309911787.3384</v>
      </c>
      <c r="T153" s="90">
        <f t="shared" ca="1" si="13"/>
        <v>2854537856875.4814</v>
      </c>
      <c r="U153" s="90">
        <f t="shared" ca="1" si="13"/>
        <v>2518765801963.6245</v>
      </c>
      <c r="V153">
        <f ca="1">IF('NGPS 2030'!$A161="MR",INDIRECT("'NGPS 2030'!"&amp;'Country Selector'!$B$3&amp;ROW($A161))*10^12,0)</f>
        <v>2182993747051.7678</v>
      </c>
    </row>
    <row r="154" spans="1:22">
      <c r="A154" s="74">
        <v>200</v>
      </c>
      <c r="B154">
        <f ca="1">IF('NGPS 2010'!$A162="MR",INDIRECT("'NGPS 2010'!"&amp;'Country Selector'!$B$3&amp;ROW($A162))*10^12,0)</f>
        <v>994798747236.33093</v>
      </c>
      <c r="C154" s="90">
        <f t="shared" ca="1" si="12"/>
        <v>1026225104495.6174</v>
      </c>
      <c r="D154" s="90">
        <f t="shared" ca="1" si="12"/>
        <v>1057651461754.9037</v>
      </c>
      <c r="E154" s="90">
        <f t="shared" ca="1" si="12"/>
        <v>1089077819014.1902</v>
      </c>
      <c r="F154" s="90">
        <f t="shared" ca="1" si="12"/>
        <v>1120504176273.4766</v>
      </c>
      <c r="G154" s="90">
        <f t="shared" ca="1" si="12"/>
        <v>1151930533532.7629</v>
      </c>
      <c r="H154" s="90">
        <f t="shared" ca="1" si="12"/>
        <v>1183356890792.0493</v>
      </c>
      <c r="I154" s="90">
        <f t="shared" ca="1" si="12"/>
        <v>1214783248051.3359</v>
      </c>
      <c r="J154" s="90">
        <f t="shared" ca="1" si="12"/>
        <v>1246209605310.6223</v>
      </c>
      <c r="K154" s="90">
        <f t="shared" ca="1" si="12"/>
        <v>1277635962569.9087</v>
      </c>
      <c r="L154">
        <f ca="1">IF('NGPS 2020'!$A162="MR",INDIRECT("'NGPS 2020'!"&amp;'Country Selector'!$B$3&amp;ROW($A162))*10^12,0)</f>
        <v>1309062319829.1951</v>
      </c>
      <c r="M154" s="90">
        <f t="shared" ca="1" si="13"/>
        <v>1347931445385.4443</v>
      </c>
      <c r="N154" s="90">
        <f t="shared" ca="1" si="13"/>
        <v>1386800570941.6934</v>
      </c>
      <c r="O154" s="90">
        <f t="shared" ca="1" si="13"/>
        <v>1425669696497.9426</v>
      </c>
      <c r="P154" s="90">
        <f t="shared" ca="1" si="13"/>
        <v>1464538822054.1917</v>
      </c>
      <c r="Q154" s="90">
        <f t="shared" ca="1" si="13"/>
        <v>1503407947610.4409</v>
      </c>
      <c r="R154" s="90">
        <f t="shared" ca="1" si="13"/>
        <v>1542277073166.6902</v>
      </c>
      <c r="S154" s="90">
        <f t="shared" ca="1" si="13"/>
        <v>1581146198722.9392</v>
      </c>
      <c r="T154" s="90">
        <f t="shared" ca="1" si="13"/>
        <v>1620015324279.1885</v>
      </c>
      <c r="U154" s="90">
        <f t="shared" ca="1" si="13"/>
        <v>1658884449835.4375</v>
      </c>
      <c r="V154">
        <f ca="1">IF('NGPS 2030'!$A162="MR",INDIRECT("'NGPS 2030'!"&amp;'Country Selector'!$B$3&amp;ROW($A162))*10^12,0)</f>
        <v>1697753575391.6868</v>
      </c>
    </row>
    <row r="155" spans="1:22">
      <c r="A155" s="74">
        <v>250</v>
      </c>
      <c r="B155">
        <f ca="1">IF('NGPS 2010'!$A163="MR",INDIRECT("'NGPS 2010'!"&amp;'Country Selector'!$B$3&amp;ROW($A163))*10^12,0)</f>
        <v>166603405944.68436</v>
      </c>
      <c r="C155" s="90">
        <f t="shared" ca="1" si="12"/>
        <v>171861004194.20425</v>
      </c>
      <c r="D155" s="90">
        <f t="shared" ca="1" si="12"/>
        <v>177118602443.72415</v>
      </c>
      <c r="E155" s="90">
        <f t="shared" ca="1" si="12"/>
        <v>182376200693.24408</v>
      </c>
      <c r="F155" s="90">
        <f t="shared" ca="1" si="12"/>
        <v>187633798942.76398</v>
      </c>
      <c r="G155" s="90">
        <f t="shared" ca="1" si="12"/>
        <v>192891397192.28387</v>
      </c>
      <c r="H155" s="90">
        <f t="shared" ca="1" si="12"/>
        <v>198148995441.80377</v>
      </c>
      <c r="I155" s="90">
        <f t="shared" ca="1" si="12"/>
        <v>203406593691.3237</v>
      </c>
      <c r="J155" s="90">
        <f t="shared" ca="1" si="12"/>
        <v>208664191940.84357</v>
      </c>
      <c r="K155" s="90">
        <f t="shared" ca="1" si="12"/>
        <v>213921790190.36349</v>
      </c>
      <c r="L155">
        <f ca="1">IF('NGPS 2020'!$A163="MR",INDIRECT("'NGPS 2020'!"&amp;'Country Selector'!$B$3&amp;ROW($A163))*10^12,0)</f>
        <v>219179388439.88339</v>
      </c>
      <c r="M155" s="90">
        <f t="shared" ca="1" si="13"/>
        <v>197372874045.07953</v>
      </c>
      <c r="N155" s="90">
        <f t="shared" ca="1" si="13"/>
        <v>175566359650.27567</v>
      </c>
      <c r="O155" s="90">
        <f t="shared" ca="1" si="13"/>
        <v>153759845255.47183</v>
      </c>
      <c r="P155" s="90">
        <f t="shared" ca="1" si="13"/>
        <v>131953330860.66795</v>
      </c>
      <c r="Q155" s="90">
        <f t="shared" ca="1" si="13"/>
        <v>110146816465.86411</v>
      </c>
      <c r="R155" s="90">
        <f t="shared" ca="1" si="13"/>
        <v>88340302071.060257</v>
      </c>
      <c r="S155" s="90">
        <f t="shared" ca="1" si="13"/>
        <v>66533787676.256393</v>
      </c>
      <c r="T155" s="90">
        <f t="shared" ca="1" si="13"/>
        <v>44727273281.452538</v>
      </c>
      <c r="U155" s="90">
        <f t="shared" ca="1" si="13"/>
        <v>22920758886.648685</v>
      </c>
      <c r="V155">
        <f ca="1">IF('NGPS 2030'!$A163="MR",INDIRECT("'NGPS 2030'!"&amp;'Country Selector'!$B$3&amp;ROW($A163))*10^12,0)</f>
        <v>1114244491.8448291</v>
      </c>
    </row>
    <row r="156" spans="1:22">
      <c r="A156" s="74">
        <v>300</v>
      </c>
      <c r="B156">
        <f ca="1">IF('NGPS 2010'!$A164="MR",INDIRECT("'NGPS 2010'!"&amp;'Country Selector'!$B$3&amp;ROW($A164))*10^12,0)</f>
        <v>0</v>
      </c>
      <c r="C156" s="90">
        <f t="shared" ca="1" si="12"/>
        <v>0</v>
      </c>
      <c r="D156" s="90">
        <f t="shared" ca="1" si="12"/>
        <v>0</v>
      </c>
      <c r="E156" s="90">
        <f t="shared" ca="1" si="12"/>
        <v>0</v>
      </c>
      <c r="F156" s="90">
        <f t="shared" ref="D156:K177" ca="1" si="14">$B156*($L$1-F$1)/($L$1-$B$1)+$L156*(F$1-$B$1)/($L$1-$B$1)</f>
        <v>0</v>
      </c>
      <c r="G156" s="90">
        <f t="shared" ca="1" si="14"/>
        <v>0</v>
      </c>
      <c r="H156" s="90">
        <f t="shared" ca="1" si="14"/>
        <v>0</v>
      </c>
      <c r="I156" s="90">
        <f t="shared" ca="1" si="14"/>
        <v>0</v>
      </c>
      <c r="J156" s="90">
        <f t="shared" ca="1" si="14"/>
        <v>0</v>
      </c>
      <c r="K156" s="90">
        <f t="shared" ca="1" si="14"/>
        <v>0</v>
      </c>
      <c r="L156">
        <f ca="1">IF('NGPS 2020'!$A164="MR",INDIRECT("'NGPS 2020'!"&amp;'Country Selector'!$B$3&amp;ROW($A164))*10^12,0)</f>
        <v>0</v>
      </c>
      <c r="M156" s="90">
        <f t="shared" ca="1" si="13"/>
        <v>0</v>
      </c>
      <c r="N156" s="90">
        <f t="shared" ca="1" si="13"/>
        <v>0</v>
      </c>
      <c r="O156" s="90">
        <f t="shared" ca="1" si="13"/>
        <v>0</v>
      </c>
      <c r="P156" s="90">
        <f t="shared" ref="N156:U177" ca="1" si="15">$L156*($V$1-P$1)/($V$1-$L$1)+$V156*(P$1-$L$1)/($V$1-$L$1)</f>
        <v>0</v>
      </c>
      <c r="Q156" s="90">
        <f t="shared" ca="1" si="15"/>
        <v>0</v>
      </c>
      <c r="R156" s="90">
        <f t="shared" ca="1" si="15"/>
        <v>0</v>
      </c>
      <c r="S156" s="90">
        <f t="shared" ca="1" si="15"/>
        <v>0</v>
      </c>
      <c r="T156" s="90">
        <f t="shared" ca="1" si="15"/>
        <v>0</v>
      </c>
      <c r="U156" s="90">
        <f t="shared" ca="1" si="15"/>
        <v>0</v>
      </c>
      <c r="V156">
        <f ca="1">IF('NGPS 2030'!$A164="MR",INDIRECT("'NGPS 2030'!"&amp;'Country Selector'!$B$3&amp;ROW($A164))*10^12,0)</f>
        <v>0</v>
      </c>
    </row>
    <row r="157" spans="1:22">
      <c r="A157" s="74">
        <v>350</v>
      </c>
      <c r="B157">
        <f ca="1">IF('NGPS 2010'!$A165="MR",INDIRECT("'NGPS 2010'!"&amp;'Country Selector'!$B$3&amp;ROW($A165))*10^12,0)</f>
        <v>0</v>
      </c>
      <c r="C157" s="90">
        <f t="shared" ref="C157:C177" ca="1" si="16">$B157*($L$1-C$1)/($L$1-$B$1)+$L157*(C$1-$B$1)/($L$1-$B$1)</f>
        <v>0</v>
      </c>
      <c r="D157" s="90">
        <f t="shared" ca="1" si="14"/>
        <v>0</v>
      </c>
      <c r="E157" s="90">
        <f t="shared" ca="1" si="14"/>
        <v>0</v>
      </c>
      <c r="F157" s="90">
        <f t="shared" ca="1" si="14"/>
        <v>0</v>
      </c>
      <c r="G157" s="90">
        <f t="shared" ca="1" si="14"/>
        <v>0</v>
      </c>
      <c r="H157" s="90">
        <f t="shared" ca="1" si="14"/>
        <v>0</v>
      </c>
      <c r="I157" s="90">
        <f t="shared" ca="1" si="14"/>
        <v>0</v>
      </c>
      <c r="J157" s="90">
        <f t="shared" ca="1" si="14"/>
        <v>0</v>
      </c>
      <c r="K157" s="90">
        <f t="shared" ca="1" si="14"/>
        <v>0</v>
      </c>
      <c r="L157">
        <f ca="1">IF('NGPS 2020'!$A165="MR",INDIRECT("'NGPS 2020'!"&amp;'Country Selector'!$B$3&amp;ROW($A165))*10^12,0)</f>
        <v>0</v>
      </c>
      <c r="M157" s="90">
        <f t="shared" ref="M157:M177" ca="1" si="17">$L157*($V$1-M$1)/($V$1-$L$1)+$V157*(M$1-$L$1)/($V$1-$L$1)</f>
        <v>0</v>
      </c>
      <c r="N157" s="90">
        <f t="shared" ca="1" si="15"/>
        <v>0</v>
      </c>
      <c r="O157" s="90">
        <f t="shared" ca="1" si="15"/>
        <v>0</v>
      </c>
      <c r="P157" s="90">
        <f t="shared" ca="1" si="15"/>
        <v>0</v>
      </c>
      <c r="Q157" s="90">
        <f t="shared" ca="1" si="15"/>
        <v>0</v>
      </c>
      <c r="R157" s="90">
        <f t="shared" ca="1" si="15"/>
        <v>0</v>
      </c>
      <c r="S157" s="90">
        <f t="shared" ca="1" si="15"/>
        <v>0</v>
      </c>
      <c r="T157" s="90">
        <f t="shared" ca="1" si="15"/>
        <v>0</v>
      </c>
      <c r="U157" s="90">
        <f t="shared" ca="1" si="15"/>
        <v>0</v>
      </c>
      <c r="V157">
        <f ca="1">IF('NGPS 2030'!$A165="MR",INDIRECT("'NGPS 2030'!"&amp;'Country Selector'!$B$3&amp;ROW($A165))*10^12,0)</f>
        <v>0</v>
      </c>
    </row>
    <row r="158" spans="1:22">
      <c r="A158" s="74">
        <v>400</v>
      </c>
      <c r="B158">
        <f ca="1">IF('NGPS 2010'!$A166="MR",INDIRECT("'NGPS 2010'!"&amp;'Country Selector'!$B$3&amp;ROW($A166))*10^12,0)</f>
        <v>4579505558449.9668</v>
      </c>
      <c r="C158" s="90">
        <f t="shared" ca="1" si="16"/>
        <v>4133973525796.5806</v>
      </c>
      <c r="D158" s="90">
        <f t="shared" ca="1" si="14"/>
        <v>3688441493143.1938</v>
      </c>
      <c r="E158" s="90">
        <f t="shared" ca="1" si="14"/>
        <v>3242909460489.8071</v>
      </c>
      <c r="F158" s="90">
        <f t="shared" ca="1" si="14"/>
        <v>2797377427836.4204</v>
      </c>
      <c r="G158" s="90">
        <f t="shared" ca="1" si="14"/>
        <v>2351845395183.0342</v>
      </c>
      <c r="H158" s="90">
        <f t="shared" ca="1" si="14"/>
        <v>1906313362529.6475</v>
      </c>
      <c r="I158" s="90">
        <f t="shared" ca="1" si="14"/>
        <v>1460781329876.2607</v>
      </c>
      <c r="J158" s="90">
        <f t="shared" ca="1" si="14"/>
        <v>1015249297222.8744</v>
      </c>
      <c r="K158" s="90">
        <f t="shared" ca="1" si="14"/>
        <v>569717264569.48779</v>
      </c>
      <c r="L158">
        <f ca="1">IF('NGPS 2020'!$A166="MR",INDIRECT("'NGPS 2020'!"&amp;'Country Selector'!$B$3&amp;ROW($A166))*10^12,0)</f>
        <v>124185231916.1012</v>
      </c>
      <c r="M158" s="90">
        <f t="shared" ca="1" si="17"/>
        <v>125571743168.0267</v>
      </c>
      <c r="N158" s="90">
        <f t="shared" ca="1" si="15"/>
        <v>126958254419.95224</v>
      </c>
      <c r="O158" s="90">
        <f t="shared" ca="1" si="15"/>
        <v>128344765671.87779</v>
      </c>
      <c r="P158" s="90">
        <f t="shared" ca="1" si="15"/>
        <v>129731276923.80331</v>
      </c>
      <c r="Q158" s="90">
        <f t="shared" ca="1" si="15"/>
        <v>131117788175.72884</v>
      </c>
      <c r="R158" s="90">
        <f t="shared" ca="1" si="15"/>
        <v>132504299427.65437</v>
      </c>
      <c r="S158" s="90">
        <f t="shared" ca="1" si="15"/>
        <v>133890810679.5799</v>
      </c>
      <c r="T158" s="90">
        <f t="shared" ca="1" si="15"/>
        <v>135277321931.50543</v>
      </c>
      <c r="U158" s="90">
        <f t="shared" ca="1" si="15"/>
        <v>136663833183.43095</v>
      </c>
      <c r="V158">
        <f ca="1">IF('NGPS 2030'!$A166="MR",INDIRECT("'NGPS 2030'!"&amp;'Country Selector'!$B$3&amp;ROW($A166))*10^12,0)</f>
        <v>138050344435.35648</v>
      </c>
    </row>
    <row r="159" spans="1:22">
      <c r="A159" s="74">
        <v>450</v>
      </c>
      <c r="B159">
        <f ca="1">IF('NGPS 2010'!$A167="MR",INDIRECT("'NGPS 2010'!"&amp;'Country Selector'!$B$3&amp;ROW($A167))*10^12,0)</f>
        <v>0</v>
      </c>
      <c r="C159" s="90">
        <f t="shared" ca="1" si="16"/>
        <v>0</v>
      </c>
      <c r="D159" s="90">
        <f t="shared" ca="1" si="14"/>
        <v>0</v>
      </c>
      <c r="E159" s="90">
        <f t="shared" ca="1" si="14"/>
        <v>0</v>
      </c>
      <c r="F159" s="90">
        <f t="shared" ca="1" si="14"/>
        <v>0</v>
      </c>
      <c r="G159" s="90">
        <f t="shared" ca="1" si="14"/>
        <v>0</v>
      </c>
      <c r="H159" s="90">
        <f t="shared" ca="1" si="14"/>
        <v>0</v>
      </c>
      <c r="I159" s="90">
        <f t="shared" ca="1" si="14"/>
        <v>0</v>
      </c>
      <c r="J159" s="90">
        <f t="shared" ca="1" si="14"/>
        <v>0</v>
      </c>
      <c r="K159" s="90">
        <f t="shared" ca="1" si="14"/>
        <v>0</v>
      </c>
      <c r="L159">
        <f ca="1">IF('NGPS 2020'!$A167="MR",INDIRECT("'NGPS 2020'!"&amp;'Country Selector'!$B$3&amp;ROW($A167))*10^12,0)</f>
        <v>0</v>
      </c>
      <c r="M159" s="90">
        <f t="shared" ca="1" si="17"/>
        <v>0</v>
      </c>
      <c r="N159" s="90">
        <f t="shared" ca="1" si="15"/>
        <v>0</v>
      </c>
      <c r="O159" s="90">
        <f t="shared" ca="1" si="15"/>
        <v>0</v>
      </c>
      <c r="P159" s="90">
        <f t="shared" ca="1" si="15"/>
        <v>0</v>
      </c>
      <c r="Q159" s="90">
        <f t="shared" ca="1" si="15"/>
        <v>0</v>
      </c>
      <c r="R159" s="90">
        <f t="shared" ca="1" si="15"/>
        <v>0</v>
      </c>
      <c r="S159" s="90">
        <f t="shared" ca="1" si="15"/>
        <v>0</v>
      </c>
      <c r="T159" s="90">
        <f t="shared" ca="1" si="15"/>
        <v>0</v>
      </c>
      <c r="U159" s="90">
        <f t="shared" ca="1" si="15"/>
        <v>0</v>
      </c>
      <c r="V159">
        <f ca="1">IF('NGPS 2030'!$A167="MR",INDIRECT("'NGPS 2030'!"&amp;'Country Selector'!$B$3&amp;ROW($A167))*10^12,0)</f>
        <v>0</v>
      </c>
    </row>
    <row r="160" spans="1:22">
      <c r="A160" s="74">
        <v>500</v>
      </c>
      <c r="B160">
        <f ca="1">IF('NGPS 2010'!$A168="MR",INDIRECT("'NGPS 2010'!"&amp;'Country Selector'!$B$3&amp;ROW($A168))*10^12,0)</f>
        <v>3001417009175.7251</v>
      </c>
      <c r="C160" s="90">
        <f t="shared" ca="1" si="16"/>
        <v>2702762319398.46</v>
      </c>
      <c r="D160" s="90">
        <f t="shared" ca="1" si="14"/>
        <v>2404107629621.1938</v>
      </c>
      <c r="E160" s="90">
        <f t="shared" ca="1" si="14"/>
        <v>2105452939843.9282</v>
      </c>
      <c r="F160" s="90">
        <f t="shared" ca="1" si="14"/>
        <v>1806798250066.6631</v>
      </c>
      <c r="G160" s="90">
        <f t="shared" ca="1" si="14"/>
        <v>1508143560289.3975</v>
      </c>
      <c r="H160" s="90">
        <f t="shared" ca="1" si="14"/>
        <v>1209488870512.1321</v>
      </c>
      <c r="I160" s="90">
        <f t="shared" ca="1" si="14"/>
        <v>910834180734.86658</v>
      </c>
      <c r="J160" s="90">
        <f t="shared" ca="1" si="14"/>
        <v>612179490957.60107</v>
      </c>
      <c r="K160" s="90">
        <f t="shared" ca="1" si="14"/>
        <v>313524801180.33557</v>
      </c>
      <c r="L160">
        <f ca="1">IF('NGPS 2020'!$A168="MR",INDIRECT("'NGPS 2020'!"&amp;'Country Selector'!$B$3&amp;ROW($A168))*10^12,0)</f>
        <v>14870111403.070042</v>
      </c>
      <c r="M160" s="90">
        <f t="shared" ca="1" si="17"/>
        <v>15036134177.753979</v>
      </c>
      <c r="N160" s="90">
        <f t="shared" ca="1" si="15"/>
        <v>15202156952.43792</v>
      </c>
      <c r="O160" s="90">
        <f t="shared" ca="1" si="15"/>
        <v>15368179727.121857</v>
      </c>
      <c r="P160" s="90">
        <f t="shared" ca="1" si="15"/>
        <v>15534202501.805796</v>
      </c>
      <c r="Q160" s="90">
        <f t="shared" ca="1" si="15"/>
        <v>15700225276.489733</v>
      </c>
      <c r="R160" s="90">
        <f t="shared" ca="1" si="15"/>
        <v>15866248051.173672</v>
      </c>
      <c r="S160" s="90">
        <f t="shared" ca="1" si="15"/>
        <v>16032270825.857609</v>
      </c>
      <c r="T160" s="90">
        <f t="shared" ca="1" si="15"/>
        <v>16198293600.541548</v>
      </c>
      <c r="U160" s="90">
        <f t="shared" ca="1" si="15"/>
        <v>16364316375.225487</v>
      </c>
      <c r="V160">
        <f ca="1">IF('NGPS 2030'!$A168="MR",INDIRECT("'NGPS 2030'!"&amp;'Country Selector'!$B$3&amp;ROW($A168))*10^12,0)</f>
        <v>16530339149.909424</v>
      </c>
    </row>
    <row r="161" spans="1:22">
      <c r="A161" s="74">
        <v>550</v>
      </c>
      <c r="B161">
        <f ca="1">IF('NGPS 2010'!$A169="MR",INDIRECT("'NGPS 2010'!"&amp;'Country Selector'!$B$3&amp;ROW($A169))*10^12,0)</f>
        <v>498348132089.4043</v>
      </c>
      <c r="C161" s="90">
        <f t="shared" ca="1" si="16"/>
        <v>448513318880.46387</v>
      </c>
      <c r="D161" s="90">
        <f t="shared" ca="1" si="14"/>
        <v>398678505671.52344</v>
      </c>
      <c r="E161" s="90">
        <f t="shared" ca="1" si="14"/>
        <v>348843692462.58301</v>
      </c>
      <c r="F161" s="90">
        <f t="shared" ca="1" si="14"/>
        <v>299008879253.64258</v>
      </c>
      <c r="G161" s="90">
        <f t="shared" ca="1" si="14"/>
        <v>249174066044.70215</v>
      </c>
      <c r="H161" s="90">
        <f t="shared" ca="1" si="14"/>
        <v>199339252835.76172</v>
      </c>
      <c r="I161" s="90">
        <f t="shared" ca="1" si="14"/>
        <v>149504439626.82129</v>
      </c>
      <c r="J161" s="90">
        <f t="shared" ca="1" si="14"/>
        <v>99669626417.880859</v>
      </c>
      <c r="K161" s="90">
        <f t="shared" ca="1" si="14"/>
        <v>49834813208.94043</v>
      </c>
      <c r="L161">
        <f ca="1">IF('NGPS 2020'!$A169="MR",INDIRECT("'NGPS 2020'!"&amp;'Country Selector'!$B$3&amp;ROW($A169))*10^12,0)</f>
        <v>0</v>
      </c>
      <c r="M161" s="90">
        <f t="shared" ca="1" si="17"/>
        <v>0</v>
      </c>
      <c r="N161" s="90">
        <f t="shared" ca="1" si="15"/>
        <v>0</v>
      </c>
      <c r="O161" s="90">
        <f t="shared" ca="1" si="15"/>
        <v>0</v>
      </c>
      <c r="P161" s="90">
        <f t="shared" ca="1" si="15"/>
        <v>0</v>
      </c>
      <c r="Q161" s="90">
        <f t="shared" ca="1" si="15"/>
        <v>0</v>
      </c>
      <c r="R161" s="90">
        <f t="shared" ca="1" si="15"/>
        <v>0</v>
      </c>
      <c r="S161" s="90">
        <f t="shared" ca="1" si="15"/>
        <v>0</v>
      </c>
      <c r="T161" s="90">
        <f t="shared" ca="1" si="15"/>
        <v>0</v>
      </c>
      <c r="U161" s="90">
        <f t="shared" ca="1" si="15"/>
        <v>0</v>
      </c>
      <c r="V161">
        <f ca="1">IF('NGPS 2030'!$A169="MR",INDIRECT("'NGPS 2030'!"&amp;'Country Selector'!$B$3&amp;ROW($A169))*10^12,0)</f>
        <v>0</v>
      </c>
    </row>
    <row r="162" spans="1:22">
      <c r="A162" s="74">
        <v>600</v>
      </c>
      <c r="B162">
        <f ca="1">IF('NGPS 2010'!$A170="MR",INDIRECT("'NGPS 2010'!"&amp;'Country Selector'!$B$3&amp;ROW($A170))*10^12,0)</f>
        <v>0</v>
      </c>
      <c r="C162" s="90">
        <f t="shared" ca="1" si="16"/>
        <v>0</v>
      </c>
      <c r="D162" s="90">
        <f t="shared" ca="1" si="14"/>
        <v>0</v>
      </c>
      <c r="E162" s="90">
        <f t="shared" ca="1" si="14"/>
        <v>0</v>
      </c>
      <c r="F162" s="90">
        <f t="shared" ca="1" si="14"/>
        <v>0</v>
      </c>
      <c r="G162" s="90">
        <f t="shared" ca="1" si="14"/>
        <v>0</v>
      </c>
      <c r="H162" s="90">
        <f t="shared" ca="1" si="14"/>
        <v>0</v>
      </c>
      <c r="I162" s="90">
        <f t="shared" ca="1" si="14"/>
        <v>0</v>
      </c>
      <c r="J162" s="90">
        <f t="shared" ca="1" si="14"/>
        <v>0</v>
      </c>
      <c r="K162" s="90">
        <f t="shared" ca="1" si="14"/>
        <v>0</v>
      </c>
      <c r="L162">
        <f ca="1">IF('NGPS 2020'!$A170="MR",INDIRECT("'NGPS 2020'!"&amp;'Country Selector'!$B$3&amp;ROW($A170))*10^12,0)</f>
        <v>0</v>
      </c>
      <c r="M162" s="90">
        <f t="shared" ca="1" si="17"/>
        <v>0</v>
      </c>
      <c r="N162" s="90">
        <f t="shared" ca="1" si="15"/>
        <v>0</v>
      </c>
      <c r="O162" s="90">
        <f t="shared" ca="1" si="15"/>
        <v>0</v>
      </c>
      <c r="P162" s="90">
        <f t="shared" ca="1" si="15"/>
        <v>0</v>
      </c>
      <c r="Q162" s="90">
        <f t="shared" ca="1" si="15"/>
        <v>0</v>
      </c>
      <c r="R162" s="90">
        <f t="shared" ca="1" si="15"/>
        <v>0</v>
      </c>
      <c r="S162" s="90">
        <f t="shared" ca="1" si="15"/>
        <v>0</v>
      </c>
      <c r="T162" s="90">
        <f t="shared" ca="1" si="15"/>
        <v>0</v>
      </c>
      <c r="U162" s="90">
        <f t="shared" ca="1" si="15"/>
        <v>0</v>
      </c>
      <c r="V162">
        <f ca="1">IF('NGPS 2030'!$A170="MR",INDIRECT("'NGPS 2030'!"&amp;'Country Selector'!$B$3&amp;ROW($A170))*10^12,0)</f>
        <v>0</v>
      </c>
    </row>
    <row r="163" spans="1:22">
      <c r="A163" s="74">
        <v>650</v>
      </c>
      <c r="B163">
        <f ca="1">IF('NGPS 2010'!$A171="MR",INDIRECT("'NGPS 2010'!"&amp;'Country Selector'!$B$3&amp;ROW($A171))*10^12,0)</f>
        <v>0</v>
      </c>
      <c r="C163" s="90">
        <f t="shared" ca="1" si="16"/>
        <v>684704210.73953962</v>
      </c>
      <c r="D163" s="90">
        <f t="shared" ca="1" si="14"/>
        <v>1369408421.4790792</v>
      </c>
      <c r="E163" s="90">
        <f t="shared" ca="1" si="14"/>
        <v>2054112632.2186189</v>
      </c>
      <c r="F163" s="90">
        <f t="shared" ca="1" si="14"/>
        <v>2738816842.9581585</v>
      </c>
      <c r="G163" s="90">
        <f t="shared" ca="1" si="14"/>
        <v>3423521053.6976981</v>
      </c>
      <c r="H163" s="90">
        <f t="shared" ca="1" si="14"/>
        <v>4108225264.4372377</v>
      </c>
      <c r="I163" s="90">
        <f t="shared" ca="1" si="14"/>
        <v>4792929475.1767778</v>
      </c>
      <c r="J163" s="90">
        <f t="shared" ca="1" si="14"/>
        <v>5477633685.916317</v>
      </c>
      <c r="K163" s="90">
        <f t="shared" ca="1" si="14"/>
        <v>6162337896.6558561</v>
      </c>
      <c r="L163">
        <f ca="1">IF('NGPS 2020'!$A171="MR",INDIRECT("'NGPS 2020'!"&amp;'Country Selector'!$B$3&amp;ROW($A171))*10^12,0)</f>
        <v>6847042107.3953962</v>
      </c>
      <c r="M163" s="90">
        <f t="shared" ca="1" si="17"/>
        <v>6923488402.8034573</v>
      </c>
      <c r="N163" s="90">
        <f t="shared" ca="1" si="15"/>
        <v>6999934698.2115192</v>
      </c>
      <c r="O163" s="90">
        <f t="shared" ca="1" si="15"/>
        <v>7076380993.6195812</v>
      </c>
      <c r="P163" s="90">
        <f t="shared" ca="1" si="15"/>
        <v>7152827289.0276413</v>
      </c>
      <c r="Q163" s="90">
        <f t="shared" ca="1" si="15"/>
        <v>7229273584.4357033</v>
      </c>
      <c r="R163" s="90">
        <f t="shared" ca="1" si="15"/>
        <v>7305719879.8437643</v>
      </c>
      <c r="S163" s="90">
        <f t="shared" ca="1" si="15"/>
        <v>7382166175.2518253</v>
      </c>
      <c r="T163" s="90">
        <f t="shared" ca="1" si="15"/>
        <v>7458612470.6598864</v>
      </c>
      <c r="U163" s="90">
        <f t="shared" ca="1" si="15"/>
        <v>7535058766.0679493</v>
      </c>
      <c r="V163">
        <f ca="1">IF('NGPS 2030'!$A171="MR",INDIRECT("'NGPS 2030'!"&amp;'Country Selector'!$B$3&amp;ROW($A171))*10^12,0)</f>
        <v>7611505061.4760094</v>
      </c>
    </row>
    <row r="164" spans="1:22">
      <c r="A164" s="74">
        <v>700</v>
      </c>
      <c r="B164">
        <f ca="1">IF('NGPS 2010'!$A172="MR",INDIRECT("'NGPS 2010'!"&amp;'Country Selector'!$B$3&amp;ROW($A172))*10^12,0)</f>
        <v>0</v>
      </c>
      <c r="C164" s="90">
        <f t="shared" ca="1" si="16"/>
        <v>0</v>
      </c>
      <c r="D164" s="90">
        <f t="shared" ca="1" si="14"/>
        <v>0</v>
      </c>
      <c r="E164" s="90">
        <f t="shared" ca="1" si="14"/>
        <v>0</v>
      </c>
      <c r="F164" s="90">
        <f t="shared" ca="1" si="14"/>
        <v>0</v>
      </c>
      <c r="G164" s="90">
        <f t="shared" ca="1" si="14"/>
        <v>0</v>
      </c>
      <c r="H164" s="90">
        <f t="shared" ca="1" si="14"/>
        <v>0</v>
      </c>
      <c r="I164" s="90">
        <f t="shared" ca="1" si="14"/>
        <v>0</v>
      </c>
      <c r="J164" s="90">
        <f t="shared" ca="1" si="14"/>
        <v>0</v>
      </c>
      <c r="K164" s="90">
        <f t="shared" ca="1" si="14"/>
        <v>0</v>
      </c>
      <c r="L164">
        <f ca="1">IF('NGPS 2020'!$A172="MR",INDIRECT("'NGPS 2020'!"&amp;'Country Selector'!$B$3&amp;ROW($A172))*10^12,0)</f>
        <v>0</v>
      </c>
      <c r="M164" s="90">
        <f t="shared" ca="1" si="17"/>
        <v>0</v>
      </c>
      <c r="N164" s="90">
        <f t="shared" ca="1" si="15"/>
        <v>0</v>
      </c>
      <c r="O164" s="90">
        <f t="shared" ca="1" si="15"/>
        <v>0</v>
      </c>
      <c r="P164" s="90">
        <f t="shared" ca="1" si="15"/>
        <v>0</v>
      </c>
      <c r="Q164" s="90">
        <f t="shared" ca="1" si="15"/>
        <v>0</v>
      </c>
      <c r="R164" s="90">
        <f t="shared" ca="1" si="15"/>
        <v>0</v>
      </c>
      <c r="S164" s="90">
        <f t="shared" ca="1" si="15"/>
        <v>0</v>
      </c>
      <c r="T164" s="90">
        <f t="shared" ca="1" si="15"/>
        <v>0</v>
      </c>
      <c r="U164" s="90">
        <f t="shared" ca="1" si="15"/>
        <v>0</v>
      </c>
      <c r="V164">
        <f ca="1">IF('NGPS 2030'!$A172="MR",INDIRECT("'NGPS 2030'!"&amp;'Country Selector'!$B$3&amp;ROW($A172))*10^12,0)</f>
        <v>0</v>
      </c>
    </row>
    <row r="165" spans="1:22">
      <c r="A165" s="74">
        <v>750</v>
      </c>
      <c r="B165">
        <f ca="1">IF('NGPS 2010'!$A173="MR",INDIRECT("'NGPS 2010'!"&amp;'Country Selector'!$B$3&amp;ROW($A173))*10^12,0)</f>
        <v>0</v>
      </c>
      <c r="C165" s="90">
        <f t="shared" ca="1" si="16"/>
        <v>0</v>
      </c>
      <c r="D165" s="90">
        <f t="shared" ca="1" si="14"/>
        <v>0</v>
      </c>
      <c r="E165" s="90">
        <f t="shared" ca="1" si="14"/>
        <v>0</v>
      </c>
      <c r="F165" s="90">
        <f t="shared" ca="1" si="14"/>
        <v>0</v>
      </c>
      <c r="G165" s="90">
        <f t="shared" ca="1" si="14"/>
        <v>0</v>
      </c>
      <c r="H165" s="90">
        <f t="shared" ca="1" si="14"/>
        <v>0</v>
      </c>
      <c r="I165" s="90">
        <f t="shared" ca="1" si="14"/>
        <v>0</v>
      </c>
      <c r="J165" s="90">
        <f t="shared" ca="1" si="14"/>
        <v>0</v>
      </c>
      <c r="K165" s="90">
        <f t="shared" ca="1" si="14"/>
        <v>0</v>
      </c>
      <c r="L165">
        <f ca="1">IF('NGPS 2020'!$A173="MR",INDIRECT("'NGPS 2020'!"&amp;'Country Selector'!$B$3&amp;ROW($A173))*10^12,0)</f>
        <v>0</v>
      </c>
      <c r="M165" s="90">
        <f t="shared" ca="1" si="17"/>
        <v>0</v>
      </c>
      <c r="N165" s="90">
        <f t="shared" ca="1" si="15"/>
        <v>0</v>
      </c>
      <c r="O165" s="90">
        <f t="shared" ca="1" si="15"/>
        <v>0</v>
      </c>
      <c r="P165" s="90">
        <f t="shared" ca="1" si="15"/>
        <v>0</v>
      </c>
      <c r="Q165" s="90">
        <f t="shared" ca="1" si="15"/>
        <v>0</v>
      </c>
      <c r="R165" s="90">
        <f t="shared" ca="1" si="15"/>
        <v>0</v>
      </c>
      <c r="S165" s="90">
        <f t="shared" ca="1" si="15"/>
        <v>0</v>
      </c>
      <c r="T165" s="90">
        <f t="shared" ca="1" si="15"/>
        <v>0</v>
      </c>
      <c r="U165" s="90">
        <f t="shared" ca="1" si="15"/>
        <v>0</v>
      </c>
      <c r="V165">
        <f ca="1">IF('NGPS 2030'!$A173="MR",INDIRECT("'NGPS 2030'!"&amp;'Country Selector'!$B$3&amp;ROW($A173))*10^12,0)</f>
        <v>0</v>
      </c>
    </row>
    <row r="166" spans="1:22">
      <c r="A166" s="74">
        <v>800</v>
      </c>
      <c r="B166">
        <f ca="1">IF('NGPS 2010'!$A174="MR",INDIRECT("'NGPS 2010'!"&amp;'Country Selector'!$B$3&amp;ROW($A174))*10^12,0)</f>
        <v>4113851982439.4565</v>
      </c>
      <c r="C166" s="90">
        <f t="shared" ca="1" si="16"/>
        <v>3702466784195.5107</v>
      </c>
      <c r="D166" s="90">
        <f t="shared" ca="1" si="14"/>
        <v>3291081585951.5654</v>
      </c>
      <c r="E166" s="90">
        <f t="shared" ca="1" si="14"/>
        <v>2879696387707.6196</v>
      </c>
      <c r="F166" s="90">
        <f t="shared" ca="1" si="14"/>
        <v>2468311189463.6738</v>
      </c>
      <c r="G166" s="90">
        <f t="shared" ca="1" si="14"/>
        <v>2056925991219.728</v>
      </c>
      <c r="H166" s="90">
        <f t="shared" ca="1" si="14"/>
        <v>1645540792975.7827</v>
      </c>
      <c r="I166" s="90">
        <f t="shared" ca="1" si="14"/>
        <v>1234155594731.8369</v>
      </c>
      <c r="J166" s="90">
        <f t="shared" ca="1" si="14"/>
        <v>822770396487.89136</v>
      </c>
      <c r="K166" s="90">
        <f t="shared" ca="1" si="14"/>
        <v>411385198243.94568</v>
      </c>
      <c r="L166">
        <f ca="1">IF('NGPS 2020'!$A174="MR",INDIRECT("'NGPS 2020'!"&amp;'Country Selector'!$B$3&amp;ROW($A174))*10^12,0)</f>
        <v>0</v>
      </c>
      <c r="M166" s="90">
        <f t="shared" ca="1" si="17"/>
        <v>0</v>
      </c>
      <c r="N166" s="90">
        <f t="shared" ca="1" si="15"/>
        <v>0</v>
      </c>
      <c r="O166" s="90">
        <f t="shared" ca="1" si="15"/>
        <v>0</v>
      </c>
      <c r="P166" s="90">
        <f t="shared" ca="1" si="15"/>
        <v>0</v>
      </c>
      <c r="Q166" s="90">
        <f t="shared" ca="1" si="15"/>
        <v>0</v>
      </c>
      <c r="R166" s="90">
        <f t="shared" ca="1" si="15"/>
        <v>0</v>
      </c>
      <c r="S166" s="90">
        <f t="shared" ca="1" si="15"/>
        <v>0</v>
      </c>
      <c r="T166" s="90">
        <f t="shared" ca="1" si="15"/>
        <v>0</v>
      </c>
      <c r="U166" s="90">
        <f t="shared" ca="1" si="15"/>
        <v>0</v>
      </c>
      <c r="V166">
        <f ca="1">IF('NGPS 2030'!$A174="MR",INDIRECT("'NGPS 2030'!"&amp;'Country Selector'!$B$3&amp;ROW($A174))*10^12,0)</f>
        <v>0</v>
      </c>
    </row>
    <row r="167" spans="1:22">
      <c r="A167" s="74">
        <v>850</v>
      </c>
      <c r="B167">
        <f ca="1">IF('NGPS 2010'!$A175="MR",INDIRECT("'NGPS 2010'!"&amp;'Country Selector'!$B$3&amp;ROW($A175))*10^12,0)</f>
        <v>11791654.515036497</v>
      </c>
      <c r="C167" s="90">
        <f t="shared" ca="1" si="16"/>
        <v>10612489.063532848</v>
      </c>
      <c r="D167" s="90">
        <f t="shared" ca="1" si="14"/>
        <v>9433323.6120291986</v>
      </c>
      <c r="E167" s="90">
        <f t="shared" ca="1" si="14"/>
        <v>8254158.1605255483</v>
      </c>
      <c r="F167" s="90">
        <f t="shared" ca="1" si="14"/>
        <v>7074992.7090218989</v>
      </c>
      <c r="G167" s="90">
        <f t="shared" ca="1" si="14"/>
        <v>5895827.2575182486</v>
      </c>
      <c r="H167" s="90">
        <f t="shared" ca="1" si="14"/>
        <v>4716661.8060145993</v>
      </c>
      <c r="I167" s="90">
        <f t="shared" ca="1" si="14"/>
        <v>3537496.3545109495</v>
      </c>
      <c r="J167" s="90">
        <f t="shared" ca="1" si="14"/>
        <v>2358330.9030072996</v>
      </c>
      <c r="K167" s="90">
        <f t="shared" ca="1" si="14"/>
        <v>1179165.4515036498</v>
      </c>
      <c r="L167">
        <f ca="1">IF('NGPS 2020'!$A175="MR",INDIRECT("'NGPS 2020'!"&amp;'Country Selector'!$B$3&amp;ROW($A175))*10^12,0)</f>
        <v>0</v>
      </c>
      <c r="M167" s="90">
        <f t="shared" ca="1" si="17"/>
        <v>0</v>
      </c>
      <c r="N167" s="90">
        <f t="shared" ca="1" si="15"/>
        <v>0</v>
      </c>
      <c r="O167" s="90">
        <f t="shared" ca="1" si="15"/>
        <v>0</v>
      </c>
      <c r="P167" s="90">
        <f t="shared" ca="1" si="15"/>
        <v>0</v>
      </c>
      <c r="Q167" s="90">
        <f t="shared" ca="1" si="15"/>
        <v>0</v>
      </c>
      <c r="R167" s="90">
        <f t="shared" ca="1" si="15"/>
        <v>0</v>
      </c>
      <c r="S167" s="90">
        <f t="shared" ca="1" si="15"/>
        <v>0</v>
      </c>
      <c r="T167" s="90">
        <f t="shared" ca="1" si="15"/>
        <v>0</v>
      </c>
      <c r="U167" s="90">
        <f t="shared" ca="1" si="15"/>
        <v>0</v>
      </c>
      <c r="V167">
        <f ca="1">IF('NGPS 2030'!$A175="MR",INDIRECT("'NGPS 2030'!"&amp;'Country Selector'!$B$3&amp;ROW($A175))*10^12,0)</f>
        <v>0</v>
      </c>
    </row>
    <row r="168" spans="1:22">
      <c r="A168" s="74">
        <v>900</v>
      </c>
      <c r="B168">
        <f ca="1">IF('NGPS 2010'!$A176="MR",INDIRECT("'NGPS 2010'!"&amp;'Country Selector'!$B$3&amp;ROW($A176))*10^12,0)</f>
        <v>15303169.149660788</v>
      </c>
      <c r="C168" s="90">
        <f t="shared" ca="1" si="16"/>
        <v>13772852.23469471</v>
      </c>
      <c r="D168" s="90">
        <f t="shared" ca="1" si="14"/>
        <v>12242535.319728632</v>
      </c>
      <c r="E168" s="90">
        <f t="shared" ca="1" si="14"/>
        <v>10712218.404762551</v>
      </c>
      <c r="F168" s="90">
        <f t="shared" ca="1" si="14"/>
        <v>9181901.4897964727</v>
      </c>
      <c r="G168" s="90">
        <f t="shared" ca="1" si="14"/>
        <v>7651584.5748303952</v>
      </c>
      <c r="H168" s="90">
        <f t="shared" ca="1" si="14"/>
        <v>6121267.6598643158</v>
      </c>
      <c r="I168" s="90">
        <f t="shared" ca="1" si="14"/>
        <v>4590950.7448982364</v>
      </c>
      <c r="J168" s="90">
        <f t="shared" ca="1" si="14"/>
        <v>3060633.8299321579</v>
      </c>
      <c r="K168" s="90">
        <f t="shared" ca="1" si="14"/>
        <v>1530316.9149660789</v>
      </c>
      <c r="L168">
        <f ca="1">IF('NGPS 2020'!$A176="MR",INDIRECT("'NGPS 2020'!"&amp;'Country Selector'!$B$3&amp;ROW($A176))*10^12,0)</f>
        <v>0</v>
      </c>
      <c r="M168" s="90">
        <f t="shared" ca="1" si="17"/>
        <v>0</v>
      </c>
      <c r="N168" s="90">
        <f t="shared" ca="1" si="15"/>
        <v>0</v>
      </c>
      <c r="O168" s="90">
        <f t="shared" ca="1" si="15"/>
        <v>0</v>
      </c>
      <c r="P168" s="90">
        <f t="shared" ca="1" si="15"/>
        <v>0</v>
      </c>
      <c r="Q168" s="90">
        <f t="shared" ca="1" si="15"/>
        <v>0</v>
      </c>
      <c r="R168" s="90">
        <f t="shared" ca="1" si="15"/>
        <v>0</v>
      </c>
      <c r="S168" s="90">
        <f t="shared" ca="1" si="15"/>
        <v>0</v>
      </c>
      <c r="T168" s="90">
        <f t="shared" ca="1" si="15"/>
        <v>0</v>
      </c>
      <c r="U168" s="90">
        <f t="shared" ca="1" si="15"/>
        <v>0</v>
      </c>
      <c r="V168">
        <f ca="1">IF('NGPS 2030'!$A176="MR",INDIRECT("'NGPS 2030'!"&amp;'Country Selector'!$B$3&amp;ROW($A176))*10^12,0)</f>
        <v>0</v>
      </c>
    </row>
    <row r="169" spans="1:22">
      <c r="A169" s="74">
        <v>950</v>
      </c>
      <c r="B169">
        <f ca="1">IF('NGPS 2010'!$A177="MR",INDIRECT("'NGPS 2010'!"&amp;'Country Selector'!$B$3&amp;ROW($A177))*10^12,0)</f>
        <v>2742547584067.4521</v>
      </c>
      <c r="C169" s="90">
        <f t="shared" ca="1" si="16"/>
        <v>2468292825660.707</v>
      </c>
      <c r="D169" s="90">
        <f t="shared" ca="1" si="14"/>
        <v>2194038067253.9617</v>
      </c>
      <c r="E169" s="90">
        <f t="shared" ca="1" si="14"/>
        <v>1919783308847.2163</v>
      </c>
      <c r="F169" s="90">
        <f t="shared" ca="1" si="14"/>
        <v>1645528550440.4712</v>
      </c>
      <c r="G169" s="90">
        <f t="shared" ca="1" si="14"/>
        <v>1371273792033.7261</v>
      </c>
      <c r="H169" s="90">
        <f t="shared" ca="1" si="14"/>
        <v>1097019033626.9808</v>
      </c>
      <c r="I169" s="90">
        <f t="shared" ca="1" si="14"/>
        <v>822764275220.2356</v>
      </c>
      <c r="J169" s="90">
        <f t="shared" ca="1" si="14"/>
        <v>548509516813.49042</v>
      </c>
      <c r="K169" s="90">
        <f t="shared" ca="1" si="14"/>
        <v>274254758406.74521</v>
      </c>
      <c r="L169">
        <f ca="1">IF('NGPS 2020'!$A177="MR",INDIRECT("'NGPS 2020'!"&amp;'Country Selector'!$B$3&amp;ROW($A177))*10^12,0)</f>
        <v>0</v>
      </c>
      <c r="M169" s="90">
        <f t="shared" ca="1" si="17"/>
        <v>0</v>
      </c>
      <c r="N169" s="90">
        <f t="shared" ca="1" si="15"/>
        <v>0</v>
      </c>
      <c r="O169" s="90">
        <f t="shared" ca="1" si="15"/>
        <v>0</v>
      </c>
      <c r="P169" s="90">
        <f t="shared" ca="1" si="15"/>
        <v>0</v>
      </c>
      <c r="Q169" s="90">
        <f t="shared" ca="1" si="15"/>
        <v>0</v>
      </c>
      <c r="R169" s="90">
        <f t="shared" ca="1" si="15"/>
        <v>0</v>
      </c>
      <c r="S169" s="90">
        <f t="shared" ca="1" si="15"/>
        <v>0</v>
      </c>
      <c r="T169" s="90">
        <f t="shared" ca="1" si="15"/>
        <v>0</v>
      </c>
      <c r="U169" s="90">
        <f t="shared" ca="1" si="15"/>
        <v>0</v>
      </c>
      <c r="V169">
        <f ca="1">IF('NGPS 2030'!$A177="MR",INDIRECT("'NGPS 2030'!"&amp;'Country Selector'!$B$3&amp;ROW($A177))*10^12,0)</f>
        <v>0</v>
      </c>
    </row>
    <row r="170" spans="1:22">
      <c r="A170" s="74">
        <v>1000</v>
      </c>
      <c r="B170">
        <f ca="1">IF('NGPS 2010'!$A178="MR",INDIRECT("'NGPS 2010'!"&amp;'Country Selector'!$B$3&amp;ROW($A178))*10^12,0)</f>
        <v>0</v>
      </c>
      <c r="C170" s="90">
        <f t="shared" ca="1" si="16"/>
        <v>0</v>
      </c>
      <c r="D170" s="90">
        <f t="shared" ca="1" si="14"/>
        <v>0</v>
      </c>
      <c r="E170" s="90">
        <f t="shared" ca="1" si="14"/>
        <v>0</v>
      </c>
      <c r="F170" s="90">
        <f t="shared" ca="1" si="14"/>
        <v>0</v>
      </c>
      <c r="G170" s="90">
        <f t="shared" ca="1" si="14"/>
        <v>0</v>
      </c>
      <c r="H170" s="90">
        <f t="shared" ca="1" si="14"/>
        <v>0</v>
      </c>
      <c r="I170" s="90">
        <f t="shared" ca="1" si="14"/>
        <v>0</v>
      </c>
      <c r="J170" s="90">
        <f t="shared" ca="1" si="14"/>
        <v>0</v>
      </c>
      <c r="K170" s="90">
        <f t="shared" ca="1" si="14"/>
        <v>0</v>
      </c>
      <c r="L170">
        <f ca="1">IF('NGPS 2020'!$A178="MR",INDIRECT("'NGPS 2020'!"&amp;'Country Selector'!$B$3&amp;ROW($A178))*10^12,0)</f>
        <v>0</v>
      </c>
      <c r="M170" s="90">
        <f t="shared" ca="1" si="17"/>
        <v>0</v>
      </c>
      <c r="N170" s="90">
        <f t="shared" ca="1" si="15"/>
        <v>0</v>
      </c>
      <c r="O170" s="90">
        <f t="shared" ca="1" si="15"/>
        <v>0</v>
      </c>
      <c r="P170" s="90">
        <f t="shared" ca="1" si="15"/>
        <v>0</v>
      </c>
      <c r="Q170" s="90">
        <f t="shared" ca="1" si="15"/>
        <v>0</v>
      </c>
      <c r="R170" s="90">
        <f t="shared" ca="1" si="15"/>
        <v>0</v>
      </c>
      <c r="S170" s="90">
        <f t="shared" ca="1" si="15"/>
        <v>0</v>
      </c>
      <c r="T170" s="90">
        <f t="shared" ca="1" si="15"/>
        <v>0</v>
      </c>
      <c r="U170" s="90">
        <f t="shared" ca="1" si="15"/>
        <v>0</v>
      </c>
      <c r="V170">
        <f ca="1">IF('NGPS 2030'!$A178="MR",INDIRECT("'NGPS 2030'!"&amp;'Country Selector'!$B$3&amp;ROW($A178))*10^12,0)</f>
        <v>0</v>
      </c>
    </row>
    <row r="171" spans="1:22">
      <c r="A171" s="74">
        <v>1500</v>
      </c>
      <c r="B171">
        <f ca="1">IF('NGPS 2010'!$A179="MR",INDIRECT("'NGPS 2010'!"&amp;'Country Selector'!$B$3&amp;ROW($A179))*10^12,0)</f>
        <v>0</v>
      </c>
      <c r="C171" s="90">
        <f t="shared" ca="1" si="16"/>
        <v>0</v>
      </c>
      <c r="D171" s="90">
        <f t="shared" ca="1" si="14"/>
        <v>0</v>
      </c>
      <c r="E171" s="90">
        <f t="shared" ca="1" si="14"/>
        <v>0</v>
      </c>
      <c r="F171" s="90">
        <f t="shared" ca="1" si="14"/>
        <v>0</v>
      </c>
      <c r="G171" s="90">
        <f t="shared" ca="1" si="14"/>
        <v>0</v>
      </c>
      <c r="H171" s="90">
        <f t="shared" ca="1" si="14"/>
        <v>0</v>
      </c>
      <c r="I171" s="90">
        <f t="shared" ca="1" si="14"/>
        <v>0</v>
      </c>
      <c r="J171" s="90">
        <f t="shared" ca="1" si="14"/>
        <v>0</v>
      </c>
      <c r="K171" s="90">
        <f t="shared" ca="1" si="14"/>
        <v>0</v>
      </c>
      <c r="L171">
        <f ca="1">IF('NGPS 2020'!$A179="MR",INDIRECT("'NGPS 2020'!"&amp;'Country Selector'!$B$3&amp;ROW($A179))*10^12,0)</f>
        <v>0</v>
      </c>
      <c r="M171" s="90">
        <f t="shared" ca="1" si="17"/>
        <v>0</v>
      </c>
      <c r="N171" s="90">
        <f t="shared" ca="1" si="15"/>
        <v>0</v>
      </c>
      <c r="O171" s="90">
        <f t="shared" ca="1" si="15"/>
        <v>0</v>
      </c>
      <c r="P171" s="90">
        <f t="shared" ca="1" si="15"/>
        <v>0</v>
      </c>
      <c r="Q171" s="90">
        <f t="shared" ca="1" si="15"/>
        <v>0</v>
      </c>
      <c r="R171" s="90">
        <f t="shared" ca="1" si="15"/>
        <v>0</v>
      </c>
      <c r="S171" s="90">
        <f t="shared" ca="1" si="15"/>
        <v>0</v>
      </c>
      <c r="T171" s="90">
        <f t="shared" ca="1" si="15"/>
        <v>0</v>
      </c>
      <c r="U171" s="90">
        <f t="shared" ca="1" si="15"/>
        <v>0</v>
      </c>
      <c r="V171">
        <f ca="1">IF('NGPS 2030'!$A179="MR",INDIRECT("'NGPS 2030'!"&amp;'Country Selector'!$B$3&amp;ROW($A179))*10^12,0)</f>
        <v>0</v>
      </c>
    </row>
    <row r="172" spans="1:22">
      <c r="A172" s="74">
        <v>2000</v>
      </c>
      <c r="B172">
        <f ca="1">IF('NGPS 2010'!$A180="MR",INDIRECT("'NGPS 2010'!"&amp;'Country Selector'!$B$3&amp;ROW($A180))*10^12,0)</f>
        <v>11285902923.148684</v>
      </c>
      <c r="C172" s="90">
        <f t="shared" ca="1" si="16"/>
        <v>11639328795.577341</v>
      </c>
      <c r="D172" s="90">
        <f t="shared" ca="1" si="14"/>
        <v>11992754668.006001</v>
      </c>
      <c r="E172" s="90">
        <f t="shared" ca="1" si="14"/>
        <v>12346180540.43466</v>
      </c>
      <c r="F172" s="90">
        <f t="shared" ca="1" si="14"/>
        <v>12699606412.863319</v>
      </c>
      <c r="G172" s="90">
        <f t="shared" ca="1" si="14"/>
        <v>13053032285.291977</v>
      </c>
      <c r="H172" s="90">
        <f t="shared" ca="1" si="14"/>
        <v>13406458157.720636</v>
      </c>
      <c r="I172" s="90">
        <f t="shared" ca="1" si="14"/>
        <v>13759884030.149294</v>
      </c>
      <c r="J172" s="90">
        <f t="shared" ca="1" si="14"/>
        <v>14113309902.577953</v>
      </c>
      <c r="K172" s="90">
        <f t="shared" ca="1" si="14"/>
        <v>14466735775.006613</v>
      </c>
      <c r="L172">
        <f ca="1">IF('NGPS 2020'!$A180="MR",INDIRECT("'NGPS 2020'!"&amp;'Country Selector'!$B$3&amp;ROW($A180))*10^12,0)</f>
        <v>14820161647.43527</v>
      </c>
      <c r="M172" s="90">
        <f t="shared" ca="1" si="17"/>
        <v>14985626739.883173</v>
      </c>
      <c r="N172" s="90">
        <f t="shared" ca="1" si="15"/>
        <v>15151091832.331076</v>
      </c>
      <c r="O172" s="90">
        <f t="shared" ca="1" si="15"/>
        <v>15316556924.778978</v>
      </c>
      <c r="P172" s="90">
        <f t="shared" ca="1" si="15"/>
        <v>15482022017.226883</v>
      </c>
      <c r="Q172" s="90">
        <f t="shared" ca="1" si="15"/>
        <v>15647487109.674786</v>
      </c>
      <c r="R172" s="90">
        <f t="shared" ca="1" si="15"/>
        <v>15812952202.122686</v>
      </c>
      <c r="S172" s="90">
        <f t="shared" ca="1" si="15"/>
        <v>15978417294.570589</v>
      </c>
      <c r="T172" s="90">
        <f t="shared" ca="1" si="15"/>
        <v>16143882387.018494</v>
      </c>
      <c r="U172" s="90">
        <f t="shared" ca="1" si="15"/>
        <v>16309347479.466396</v>
      </c>
      <c r="V172">
        <f ca="1">IF('NGPS 2030'!$A180="MR",INDIRECT("'NGPS 2030'!"&amp;'Country Selector'!$B$3&amp;ROW($A180))*10^12,0)</f>
        <v>16474812571.914299</v>
      </c>
    </row>
    <row r="173" spans="1:22">
      <c r="A173" s="74">
        <v>3000</v>
      </c>
      <c r="B173">
        <f ca="1">IF('NGPS 2010'!$A181="MR",INDIRECT("'NGPS 2010'!"&amp;'Country Selector'!$B$3&amp;ROW($A181))*10^12,0)</f>
        <v>2303738612199.041</v>
      </c>
      <c r="C173" s="90">
        <f t="shared" ca="1" si="16"/>
        <v>2376515254570.2847</v>
      </c>
      <c r="D173" s="90">
        <f t="shared" ca="1" si="14"/>
        <v>2449291896941.5288</v>
      </c>
      <c r="E173" s="90">
        <f t="shared" ca="1" si="14"/>
        <v>2522068539312.7725</v>
      </c>
      <c r="F173" s="90">
        <f t="shared" ca="1" si="14"/>
        <v>2594845181684.0161</v>
      </c>
      <c r="G173" s="90">
        <f t="shared" ca="1" si="14"/>
        <v>2667621824055.2598</v>
      </c>
      <c r="H173" s="90">
        <f t="shared" ca="1" si="14"/>
        <v>2740398466426.5039</v>
      </c>
      <c r="I173" s="90">
        <f t="shared" ca="1" si="14"/>
        <v>2813175108797.7476</v>
      </c>
      <c r="J173" s="90">
        <f t="shared" ca="1" si="14"/>
        <v>2885951751168.9912</v>
      </c>
      <c r="K173" s="90">
        <f t="shared" ca="1" si="14"/>
        <v>2958728393540.2354</v>
      </c>
      <c r="L173">
        <f ca="1">IF('NGPS 2020'!$A181="MR",INDIRECT("'NGPS 2020'!"&amp;'Country Selector'!$B$3&amp;ROW($A181))*10^12,0)</f>
        <v>3031505035911.479</v>
      </c>
      <c r="M173" s="90">
        <f t="shared" ca="1" si="17"/>
        <v>3065351378006.3447</v>
      </c>
      <c r="N173" s="90">
        <f t="shared" ca="1" si="15"/>
        <v>3099197720101.21</v>
      </c>
      <c r="O173" s="90">
        <f t="shared" ca="1" si="15"/>
        <v>3133044062196.0757</v>
      </c>
      <c r="P173" s="90">
        <f t="shared" ca="1" si="15"/>
        <v>3166890404290.9414</v>
      </c>
      <c r="Q173" s="90">
        <f t="shared" ca="1" si="15"/>
        <v>3200736746385.8076</v>
      </c>
      <c r="R173" s="90">
        <f t="shared" ca="1" si="15"/>
        <v>3234583088480.6729</v>
      </c>
      <c r="S173" s="90">
        <f t="shared" ca="1" si="15"/>
        <v>3268429430575.5386</v>
      </c>
      <c r="T173" s="90">
        <f t="shared" ca="1" si="15"/>
        <v>3302275772670.4043</v>
      </c>
      <c r="U173" s="90">
        <f t="shared" ca="1" si="15"/>
        <v>3336122114765.27</v>
      </c>
      <c r="V173">
        <f ca="1">IF('NGPS 2030'!$A181="MR",INDIRECT("'NGPS 2030'!"&amp;'Country Selector'!$B$3&amp;ROW($A181))*10^12,0)</f>
        <v>3369968456860.1357</v>
      </c>
    </row>
    <row r="174" spans="1:22">
      <c r="A174" s="74">
        <v>5000</v>
      </c>
      <c r="B174">
        <f ca="1">IF('NGPS 2010'!$A182="MR",INDIRECT("'NGPS 2010'!"&amp;'Country Selector'!$B$3&amp;ROW($A182))*10^12,0)</f>
        <v>8938080347708.877</v>
      </c>
      <c r="C174" s="90">
        <f t="shared" ca="1" si="16"/>
        <v>9220440279302.7305</v>
      </c>
      <c r="D174" s="90">
        <f t="shared" ca="1" si="14"/>
        <v>9502800210896.584</v>
      </c>
      <c r="E174" s="90">
        <f t="shared" ca="1" si="14"/>
        <v>9785160142490.4375</v>
      </c>
      <c r="F174" s="90">
        <f t="shared" ca="1" si="14"/>
        <v>10067520074084.293</v>
      </c>
      <c r="G174" s="90">
        <f t="shared" ca="1" si="14"/>
        <v>10349880005678.145</v>
      </c>
      <c r="H174" s="90">
        <f t="shared" ca="1" si="14"/>
        <v>10632239937272</v>
      </c>
      <c r="I174" s="90">
        <f t="shared" ca="1" si="14"/>
        <v>10914599868865.854</v>
      </c>
      <c r="J174" s="90">
        <f t="shared" ca="1" si="14"/>
        <v>11196959800459.707</v>
      </c>
      <c r="K174" s="90">
        <f t="shared" ca="1" si="14"/>
        <v>11479319732053.559</v>
      </c>
      <c r="L174">
        <f ca="1">IF('NGPS 2020'!$A182="MR",INDIRECT("'NGPS 2020'!"&amp;'Country Selector'!$B$3&amp;ROW($A182))*10^12,0)</f>
        <v>11761679663647.414</v>
      </c>
      <c r="M174" s="90">
        <f t="shared" ca="1" si="17"/>
        <v>11892997220039.436</v>
      </c>
      <c r="N174" s="90">
        <f t="shared" ca="1" si="15"/>
        <v>12024314776431.459</v>
      </c>
      <c r="O174" s="90">
        <f t="shared" ca="1" si="15"/>
        <v>12155632332823.482</v>
      </c>
      <c r="P174" s="90">
        <f t="shared" ca="1" si="15"/>
        <v>12286949889215.504</v>
      </c>
      <c r="Q174" s="90">
        <f t="shared" ca="1" si="15"/>
        <v>12418267445607.527</v>
      </c>
      <c r="R174" s="90">
        <f t="shared" ca="1" si="15"/>
        <v>12549585001999.549</v>
      </c>
      <c r="S174" s="90">
        <f t="shared" ca="1" si="15"/>
        <v>12680902558391.572</v>
      </c>
      <c r="T174" s="90">
        <f t="shared" ca="1" si="15"/>
        <v>12812220114783.594</v>
      </c>
      <c r="U174" s="90">
        <f t="shared" ca="1" si="15"/>
        <v>12943537671175.617</v>
      </c>
      <c r="V174">
        <f ca="1">IF('NGPS 2030'!$A182="MR",INDIRECT("'NGPS 2030'!"&amp;'Country Selector'!$B$3&amp;ROW($A182))*10^12,0)</f>
        <v>13074855227567.639</v>
      </c>
    </row>
    <row r="175" spans="1:22">
      <c r="A175" s="74">
        <v>10000</v>
      </c>
      <c r="B175">
        <f ca="1">IF('NGPS 2010'!$A183="MR",INDIRECT("'NGPS 2010'!"&amp;'Country Selector'!$B$3&amp;ROW($A183))*10^12,0)</f>
        <v>1462806602.6318719</v>
      </c>
      <c r="C175" s="90">
        <f t="shared" ca="1" si="16"/>
        <v>1509017640.8193655</v>
      </c>
      <c r="D175" s="90">
        <f t="shared" ca="1" si="14"/>
        <v>1555228679.0068593</v>
      </c>
      <c r="E175" s="90">
        <f t="shared" ca="1" si="14"/>
        <v>1601439717.1943526</v>
      </c>
      <c r="F175" s="90">
        <f t="shared" ca="1" si="14"/>
        <v>1647650755.3818464</v>
      </c>
      <c r="G175" s="90">
        <f t="shared" ca="1" si="14"/>
        <v>1693861793.56934</v>
      </c>
      <c r="H175" s="90">
        <f t="shared" ca="1" si="14"/>
        <v>1740072831.7568336</v>
      </c>
      <c r="I175" s="90">
        <f t="shared" ca="1" si="14"/>
        <v>1786283869.9443271</v>
      </c>
      <c r="J175" s="90">
        <f t="shared" ca="1" si="14"/>
        <v>1832494908.1318207</v>
      </c>
      <c r="K175" s="90">
        <f t="shared" ca="1" si="14"/>
        <v>1878705946.3193142</v>
      </c>
      <c r="L175">
        <f ca="1">IF('NGPS 2020'!$A183="MR",INDIRECT("'NGPS 2020'!"&amp;'Country Selector'!$B$3&amp;ROW($A183))*10^12,0)</f>
        <v>1924916984.506808</v>
      </c>
      <c r="M175" s="90">
        <f t="shared" ca="1" si="17"/>
        <v>1946408421.2643228</v>
      </c>
      <c r="N175" s="90">
        <f t="shared" ca="1" si="15"/>
        <v>1967899858.0218375</v>
      </c>
      <c r="O175" s="90">
        <f t="shared" ca="1" si="15"/>
        <v>1989391294.7793522</v>
      </c>
      <c r="P175" s="90">
        <f t="shared" ca="1" si="15"/>
        <v>2010882731.5368671</v>
      </c>
      <c r="Q175" s="90">
        <f t="shared" ca="1" si="15"/>
        <v>2032374168.2943819</v>
      </c>
      <c r="R175" s="90">
        <f t="shared" ca="1" si="15"/>
        <v>2053865605.0518966</v>
      </c>
      <c r="S175" s="90">
        <f t="shared" ca="1" si="15"/>
        <v>2075357041.8094115</v>
      </c>
      <c r="T175" s="90">
        <f t="shared" ca="1" si="15"/>
        <v>2096848478.566926</v>
      </c>
      <c r="U175" s="90">
        <f t="shared" ca="1" si="15"/>
        <v>2118339915.324441</v>
      </c>
      <c r="V175">
        <f ca="1">IF('NGPS 2030'!$A183="MR",INDIRECT("'NGPS 2030'!"&amp;'Country Selector'!$B$3&amp;ROW($A183))*10^12,0)</f>
        <v>2139831352.0819557</v>
      </c>
    </row>
    <row r="176" spans="1:22">
      <c r="A176" s="74">
        <v>100000</v>
      </c>
      <c r="B176">
        <f ca="1">IF('NGPS 2010'!$A184="MR",INDIRECT("'NGPS 2010'!"&amp;'Country Selector'!$B$3&amp;ROW($A184))*10^12,0)</f>
        <v>117448799625.46407</v>
      </c>
      <c r="C176" s="90">
        <f t="shared" ca="1" si="16"/>
        <v>121158725535.63777</v>
      </c>
      <c r="D176" s="90">
        <f t="shared" ca="1" si="14"/>
        <v>124868651445.81145</v>
      </c>
      <c r="E176" s="90">
        <f t="shared" ca="1" si="14"/>
        <v>128578577355.98514</v>
      </c>
      <c r="F176" s="90">
        <f t="shared" ca="1" si="14"/>
        <v>132288503266.15884</v>
      </c>
      <c r="G176" s="90">
        <f t="shared" ca="1" si="14"/>
        <v>135998429176.33255</v>
      </c>
      <c r="H176" s="90">
        <f t="shared" ca="1" si="14"/>
        <v>139708355086.50623</v>
      </c>
      <c r="I176" s="90">
        <f t="shared" ca="1" si="14"/>
        <v>143418280996.67993</v>
      </c>
      <c r="J176" s="90">
        <f t="shared" ca="1" si="14"/>
        <v>147128206906.85364</v>
      </c>
      <c r="K176" s="90">
        <f t="shared" ca="1" si="14"/>
        <v>150838132817.02731</v>
      </c>
      <c r="L176">
        <f ca="1">IF('NGPS 2020'!$A184="MR",INDIRECT("'NGPS 2020'!"&amp;'Country Selector'!$B$3&amp;ROW($A184))*10^12,0)</f>
        <v>154548058727.20102</v>
      </c>
      <c r="M176" s="90">
        <f t="shared" ca="1" si="17"/>
        <v>156273566817.67566</v>
      </c>
      <c r="N176" s="90">
        <f t="shared" ca="1" si="15"/>
        <v>157999074908.15033</v>
      </c>
      <c r="O176" s="90">
        <f t="shared" ca="1" si="15"/>
        <v>159724582998.62494</v>
      </c>
      <c r="P176" s="90">
        <f t="shared" ca="1" si="15"/>
        <v>161450091089.09961</v>
      </c>
      <c r="Q176" s="90">
        <f t="shared" ca="1" si="15"/>
        <v>163175599179.57425</v>
      </c>
      <c r="R176" s="90">
        <f t="shared" ca="1" si="15"/>
        <v>164901107270.04889</v>
      </c>
      <c r="S176" s="90">
        <f t="shared" ca="1" si="15"/>
        <v>166626615360.52353</v>
      </c>
      <c r="T176" s="90">
        <f t="shared" ca="1" si="15"/>
        <v>168352123450.9982</v>
      </c>
      <c r="U176" s="90">
        <f t="shared" ca="1" si="15"/>
        <v>170077631541.47284</v>
      </c>
      <c r="V176">
        <f ca="1">IF('NGPS 2030'!$A184="MR",INDIRECT("'NGPS 2030'!"&amp;'Country Selector'!$B$3&amp;ROW($A184))*10^12,0)</f>
        <v>171803139631.94748</v>
      </c>
    </row>
    <row r="177" spans="1:22">
      <c r="A177" s="74">
        <v>1000000</v>
      </c>
      <c r="B177">
        <f ca="1">IF('NGPS 2010'!$A185="MR",INDIRECT("'NGPS 2010'!"&amp;'Country Selector'!$B$3&amp;ROW($A185))*10^12,0)</f>
        <v>2667094273663.4233</v>
      </c>
      <c r="C177" s="90">
        <f t="shared" ca="1" si="16"/>
        <v>2751349564214.5986</v>
      </c>
      <c r="D177" s="90">
        <f t="shared" ca="1" si="14"/>
        <v>2835604854765.7739</v>
      </c>
      <c r="E177" s="90">
        <f t="shared" ca="1" si="14"/>
        <v>2919860145316.9492</v>
      </c>
      <c r="F177" s="90">
        <f t="shared" ca="1" si="14"/>
        <v>3004115435868.124</v>
      </c>
      <c r="G177" s="90">
        <f t="shared" ca="1" si="14"/>
        <v>3088370726419.2993</v>
      </c>
      <c r="H177" s="90">
        <f t="shared" ca="1" si="14"/>
        <v>3172626016970.4746</v>
      </c>
      <c r="I177" s="90">
        <f t="shared" ca="1" si="14"/>
        <v>3256881307521.6494</v>
      </c>
      <c r="J177" s="90">
        <f t="shared" ca="1" si="14"/>
        <v>3341136598072.8247</v>
      </c>
      <c r="K177" s="90">
        <f t="shared" ca="1" si="14"/>
        <v>3425391888624</v>
      </c>
      <c r="L177">
        <f ca="1">IF('NGPS 2020'!$A185="MR",INDIRECT("'NGPS 2020'!"&amp;'Country Selector'!$B$3&amp;ROW($A185))*10^12,0)</f>
        <v>3509647179175.1753</v>
      </c>
      <c r="M177" s="90">
        <f t="shared" ca="1" si="17"/>
        <v>3548831913375.335</v>
      </c>
      <c r="N177" s="90">
        <f t="shared" ca="1" si="15"/>
        <v>3588016647575.4946</v>
      </c>
      <c r="O177" s="90">
        <f t="shared" ca="1" si="15"/>
        <v>3627201381775.6543</v>
      </c>
      <c r="P177" s="90">
        <f t="shared" ca="1" si="15"/>
        <v>3666386115975.814</v>
      </c>
      <c r="Q177" s="90">
        <f t="shared" ca="1" si="15"/>
        <v>3705570850175.9736</v>
      </c>
      <c r="R177" s="90">
        <f t="shared" ca="1" si="15"/>
        <v>3744755584376.1338</v>
      </c>
      <c r="S177" s="90">
        <f t="shared" ca="1" si="15"/>
        <v>3783940318576.293</v>
      </c>
      <c r="T177" s="90">
        <f t="shared" ca="1" si="15"/>
        <v>3823125052776.4531</v>
      </c>
      <c r="U177" s="90">
        <f t="shared" ca="1" si="15"/>
        <v>3862309786976.6128</v>
      </c>
      <c r="V177">
        <f ca="1">IF('NGPS 2030'!$A185="MR",INDIRECT("'NGPS 2030'!"&amp;'Country Selector'!$B$3&amp;ROW($A185))*10^12,0)</f>
        <v>3901494521176.7725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7</vt:i4>
      </vt:variant>
    </vt:vector>
  </HeadingPairs>
  <TitlesOfParts>
    <vt:vector size="47" baseType="lpstr">
      <vt:lpstr>About</vt:lpstr>
      <vt:lpstr>Country Selector</vt:lpstr>
      <vt:lpstr>Cement</vt:lpstr>
      <vt:lpstr>PERAC-MCAbMC-cement-CC</vt:lpstr>
      <vt:lpstr>PERAC-MCAbMC-mining-MR</vt:lpstr>
      <vt:lpstr>PERAC-MCAbMC-mining-MD</vt:lpstr>
      <vt:lpstr>PERAC-MCAbMC-chemicals-CP</vt:lpstr>
      <vt:lpstr>PERAC-MCAbMC-ngps-WT</vt:lpstr>
      <vt:lpstr>PERAC-MCAbMC-ngps-MR</vt:lpstr>
      <vt:lpstr>PERAC-MCAbMC-waste-MR</vt:lpstr>
      <vt:lpstr>PERAC-MCAbMC-waste-MD</vt:lpstr>
      <vt:lpstr>PERAC-MCAbMC-ag-CM</vt:lpstr>
      <vt:lpstr>PERAC-MCAbMC-ag-RC</vt:lpstr>
      <vt:lpstr>PERAC-MCAbMC-ag-LM</vt:lpstr>
      <vt:lpstr>PERAC-MCAbMC-other-WT</vt:lpstr>
      <vt:lpstr>PERAC-MCAbMC-other-CP</vt:lpstr>
      <vt:lpstr>Coal mining 2010</vt:lpstr>
      <vt:lpstr>Coal mining 2020</vt:lpstr>
      <vt:lpstr>Coal mining 2030</vt:lpstr>
      <vt:lpstr>Chemicals 2010</vt:lpstr>
      <vt:lpstr>Chemicals 2020</vt:lpstr>
      <vt:lpstr>Chemicals 2030</vt:lpstr>
      <vt:lpstr>NGPS 2010</vt:lpstr>
      <vt:lpstr>NGPS 2020</vt:lpstr>
      <vt:lpstr>NGPS 2030</vt:lpstr>
      <vt:lpstr>Waste 2010</vt:lpstr>
      <vt:lpstr>Waste 2020</vt:lpstr>
      <vt:lpstr>Waste 2030</vt:lpstr>
      <vt:lpstr>Other 2010</vt:lpstr>
      <vt:lpstr>Other 2020</vt:lpstr>
      <vt:lpstr>Other 2030</vt:lpstr>
      <vt:lpstr>Soil 2010</vt:lpstr>
      <vt:lpstr>Soil 2020</vt:lpstr>
      <vt:lpstr>Soil 2030</vt:lpstr>
      <vt:lpstr>Ric 2010</vt:lpstr>
      <vt:lpstr>Ric 2020</vt:lpstr>
      <vt:lpstr>Ric 2030</vt:lpstr>
      <vt:lpstr>Liv 2010</vt:lpstr>
      <vt:lpstr>Liv 2020</vt:lpstr>
      <vt:lpstr>Liv 2030</vt:lpstr>
      <vt:lpstr>'Coal mining 2010'!data_2010</vt:lpstr>
      <vt:lpstr>'NGPS 2010'!data_2010</vt:lpstr>
      <vt:lpstr>'Coal mining 2020'!data_2020</vt:lpstr>
      <vt:lpstr>'NGPS 2020'!data_2020</vt:lpstr>
      <vt:lpstr>'Coal mining 2030'!data_2030</vt:lpstr>
      <vt:lpstr>'NGPS 2030'!data_2030</vt:lpstr>
      <vt:lpstr>Regions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2015-06-26T00:17:38Z</dcterms:created>
  <dcterms:modified xsi:type="dcterms:W3CDTF">2015-08-02T18:54:09Z</dcterms:modified>
</cp:coreProperties>
</file>